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240" yWindow="108" windowWidth="14808" windowHeight="8016" tabRatio="748"/>
  </bookViews>
  <sheets>
    <sheet name="VLE" sheetId="12" r:id="rId1"/>
    <sheet name="Infeasible VVM, density, Antoin" sheetId="27" r:id="rId2"/>
    <sheet name="Configuration comparison" sheetId="30" r:id="rId3"/>
    <sheet name="TEA parameters" sheetId="26" r:id="rId4"/>
    <sheet name="T-P relations" sheetId="2" r:id="rId5"/>
    <sheet name="Heat map_VVM=0.01" sheetId="34" r:id="rId6"/>
    <sheet name="VVM=0.1" sheetId="35" r:id="rId7"/>
    <sheet name="VVM=1" sheetId="36" r:id="rId8"/>
  </sheets>
  <definedNames>
    <definedName name="solver_adj" localSheetId="1" hidden="1">'Infeasible VVM, density, Antoin'!$D$47:$F$47</definedName>
    <definedName name="solver_cvg" localSheetId="1" hidden="1">0.0001</definedName>
    <definedName name="solver_drv" localSheetId="1" hidden="1">1</definedName>
    <definedName name="solver_eng" localSheetId="1" hidden="1">1</definedName>
    <definedName name="solver_est" localSheetId="1" hidden="1">1</definedName>
    <definedName name="solver_itr" localSheetId="1" hidden="1">2147483647</definedName>
    <definedName name="solver_lhs1" localSheetId="1" hidden="1">'Infeasible VVM, density, Antoin'!$C$47</definedName>
    <definedName name="solver_lhs2" localSheetId="1" hidden="1">'Infeasible VVM, density, Antoin'!$C$48</definedName>
    <definedName name="solver_lhs3" localSheetId="1" hidden="1">'Infeasible VVM, density, Antoin'!$C$49</definedName>
    <definedName name="solver_lhs4" localSheetId="1" hidden="1">'Infeasible VVM, density, Antoin'!$F$47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2</definedName>
    <definedName name="solver_nod" localSheetId="1" hidden="1">2147483647</definedName>
    <definedName name="solver_num" localSheetId="1" hidden="1">3</definedName>
    <definedName name="solver_nwt" localSheetId="1" hidden="1">1</definedName>
    <definedName name="solver_opt" localSheetId="1" hidden="1">'Infeasible VVM, density, Antoin'!#REF!</definedName>
    <definedName name="solver_pre" localSheetId="1" hidden="1">0.001</definedName>
    <definedName name="solver_rbv" localSheetId="1" hidden="1">1</definedName>
    <definedName name="solver_rel1" localSheetId="1" hidden="1">2</definedName>
    <definedName name="solver_rel2" localSheetId="1" hidden="1">2</definedName>
    <definedName name="solver_rel3" localSheetId="1" hidden="1">2</definedName>
    <definedName name="solver_rel4" localSheetId="1" hidden="1">1</definedName>
    <definedName name="solver_rhs1" localSheetId="1" hidden="1">'Infeasible VVM, density, Antoin'!$H$47</definedName>
    <definedName name="solver_rhs2" localSheetId="1" hidden="1">'Infeasible VVM, density, Antoin'!$H$48</definedName>
    <definedName name="solver_rhs3" localSheetId="1" hidden="1">'Infeasible VVM, density, Antoin'!$H$49</definedName>
    <definedName name="solver_rhs4" localSheetId="1" hidden="1">0.1</definedName>
    <definedName name="solver_rlx" localSheetId="1" hidden="1">2</definedName>
    <definedName name="solver_rsd" localSheetId="1" hidden="1">0</definedName>
    <definedName name="solver_scl" localSheetId="1" hidden="1">1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3</definedName>
    <definedName name="solver_val" localSheetId="1" hidden="1">600</definedName>
    <definedName name="solver_ver" localSheetId="1" hidden="1">3</definedName>
  </definedNames>
  <calcPr calcId="152511"/>
</workbook>
</file>

<file path=xl/calcChain.xml><?xml version="1.0" encoding="utf-8"?>
<calcChain xmlns="http://schemas.openxmlformats.org/spreadsheetml/2006/main">
  <c r="G11" i="12" l="1"/>
  <c r="H11" i="12" s="1"/>
  <c r="L5" i="12"/>
  <c r="L8" i="12" l="1"/>
  <c r="E8" i="12"/>
  <c r="H14" i="27" l="1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13" i="27"/>
  <c r="B15" i="27"/>
  <c r="B16" i="27"/>
  <c r="B17" i="27"/>
  <c r="B18" i="27"/>
  <c r="B19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2" i="27"/>
  <c r="B33" i="27"/>
  <c r="B34" i="27"/>
  <c r="B35" i="27"/>
  <c r="B36" i="27"/>
  <c r="B37" i="27"/>
  <c r="B38" i="27"/>
  <c r="B39" i="27"/>
  <c r="B40" i="27"/>
  <c r="B41" i="27"/>
  <c r="B42" i="27"/>
  <c r="B14" i="27"/>
  <c r="B13" i="27"/>
  <c r="I37" i="35" l="1"/>
  <c r="I7" i="35" l="1"/>
  <c r="M7" i="12"/>
  <c r="BQ63" i="36"/>
  <c r="BP63" i="36"/>
  <c r="BO63" i="36"/>
  <c r="BN63" i="36"/>
  <c r="BM63" i="36"/>
  <c r="BL63" i="36"/>
  <c r="BK63" i="36"/>
  <c r="BJ63" i="36"/>
  <c r="BI63" i="36"/>
  <c r="BH63" i="36"/>
  <c r="BG63" i="36"/>
  <c r="BF63" i="36"/>
  <c r="BE63" i="36"/>
  <c r="BD63" i="36"/>
  <c r="BC63" i="36"/>
  <c r="BB63" i="36"/>
  <c r="BA63" i="36"/>
  <c r="AZ63" i="36"/>
  <c r="AY63" i="36"/>
  <c r="AX63" i="36"/>
  <c r="AW63" i="36"/>
  <c r="AV63" i="36"/>
  <c r="AU63" i="36"/>
  <c r="AT63" i="36"/>
  <c r="AS63" i="36"/>
  <c r="AR63" i="36"/>
  <c r="AQ63" i="36"/>
  <c r="AP63" i="36"/>
  <c r="AO63" i="36"/>
  <c r="AN63" i="36"/>
  <c r="AM63" i="36"/>
  <c r="AL63" i="36"/>
  <c r="AK63" i="36"/>
  <c r="AJ63" i="36"/>
  <c r="AI63" i="36"/>
  <c r="AH63" i="36"/>
  <c r="AG63" i="36"/>
  <c r="AF63" i="36"/>
  <c r="AE63" i="36"/>
  <c r="AD63" i="36"/>
  <c r="AC63" i="36"/>
  <c r="AB63" i="36"/>
  <c r="AA63" i="36"/>
  <c r="Z63" i="36"/>
  <c r="Y63" i="36"/>
  <c r="X63" i="36"/>
  <c r="W63" i="36"/>
  <c r="V63" i="36"/>
  <c r="U63" i="36"/>
  <c r="T63" i="36"/>
  <c r="S63" i="36"/>
  <c r="R63" i="36"/>
  <c r="Q63" i="36"/>
  <c r="P63" i="36"/>
  <c r="O63" i="36"/>
  <c r="N63" i="36"/>
  <c r="M63" i="36"/>
  <c r="L63" i="36"/>
  <c r="K63" i="36"/>
  <c r="J63" i="36"/>
  <c r="I63" i="36"/>
  <c r="BQ62" i="36"/>
  <c r="BP62" i="36"/>
  <c r="BO62" i="36"/>
  <c r="BN62" i="36"/>
  <c r="BM62" i="36"/>
  <c r="BL62" i="36"/>
  <c r="BK62" i="36"/>
  <c r="BJ62" i="36"/>
  <c r="BI62" i="36"/>
  <c r="BH62" i="36"/>
  <c r="BG62" i="36"/>
  <c r="BF62" i="36"/>
  <c r="BE62" i="36"/>
  <c r="BD62" i="36"/>
  <c r="BC62" i="36"/>
  <c r="BB62" i="36"/>
  <c r="BA62" i="36"/>
  <c r="AZ62" i="36"/>
  <c r="AY62" i="36"/>
  <c r="AX62" i="36"/>
  <c r="AW62" i="36"/>
  <c r="AV62" i="36"/>
  <c r="AU62" i="36"/>
  <c r="AT62" i="36"/>
  <c r="AS62" i="36"/>
  <c r="AR62" i="36"/>
  <c r="AQ62" i="36"/>
  <c r="AP62" i="36"/>
  <c r="AO62" i="36"/>
  <c r="AN62" i="36"/>
  <c r="AM62" i="36"/>
  <c r="AL62" i="36"/>
  <c r="AK62" i="36"/>
  <c r="AJ62" i="36"/>
  <c r="AI62" i="36"/>
  <c r="AH62" i="36"/>
  <c r="AG62" i="36"/>
  <c r="AF62" i="36"/>
  <c r="AE62" i="36"/>
  <c r="AD62" i="36"/>
  <c r="AC62" i="36"/>
  <c r="AB62" i="36"/>
  <c r="AA62" i="36"/>
  <c r="Z62" i="36"/>
  <c r="Y62" i="36"/>
  <c r="X62" i="36"/>
  <c r="W62" i="36"/>
  <c r="V62" i="36"/>
  <c r="U62" i="36"/>
  <c r="T62" i="36"/>
  <c r="S62" i="36"/>
  <c r="R62" i="36"/>
  <c r="Q62" i="36"/>
  <c r="P62" i="36"/>
  <c r="O62" i="36"/>
  <c r="N62" i="36"/>
  <c r="M62" i="36"/>
  <c r="L62" i="36"/>
  <c r="K62" i="36"/>
  <c r="J62" i="36"/>
  <c r="I62" i="36"/>
  <c r="BQ61" i="36"/>
  <c r="BP61" i="36"/>
  <c r="BO61" i="36"/>
  <c r="BN61" i="36"/>
  <c r="BM61" i="36"/>
  <c r="BL61" i="36"/>
  <c r="BK61" i="36"/>
  <c r="BJ61" i="36"/>
  <c r="BI61" i="36"/>
  <c r="BH61" i="36"/>
  <c r="BG61" i="36"/>
  <c r="BF61" i="36"/>
  <c r="BE61" i="36"/>
  <c r="BD61" i="36"/>
  <c r="BC61" i="36"/>
  <c r="BB61" i="36"/>
  <c r="BA61" i="36"/>
  <c r="AZ61" i="36"/>
  <c r="AY61" i="36"/>
  <c r="AX61" i="36"/>
  <c r="AW61" i="36"/>
  <c r="AV61" i="36"/>
  <c r="AU61" i="36"/>
  <c r="AT61" i="36"/>
  <c r="AS61" i="36"/>
  <c r="AR61" i="36"/>
  <c r="AQ61" i="36"/>
  <c r="AP61" i="36"/>
  <c r="AO61" i="36"/>
  <c r="AN61" i="36"/>
  <c r="AM61" i="36"/>
  <c r="AL61" i="36"/>
  <c r="AK61" i="36"/>
  <c r="AJ61" i="36"/>
  <c r="AI61" i="36"/>
  <c r="AH61" i="36"/>
  <c r="AG61" i="36"/>
  <c r="AF61" i="36"/>
  <c r="AE61" i="36"/>
  <c r="AD61" i="36"/>
  <c r="AC61" i="36"/>
  <c r="AB61" i="36"/>
  <c r="AA61" i="36"/>
  <c r="Z61" i="36"/>
  <c r="Y61" i="36"/>
  <c r="X61" i="36"/>
  <c r="W61" i="36"/>
  <c r="V61" i="36"/>
  <c r="U61" i="36"/>
  <c r="T61" i="36"/>
  <c r="S61" i="36"/>
  <c r="R61" i="36"/>
  <c r="Q61" i="36"/>
  <c r="P61" i="36"/>
  <c r="O61" i="36"/>
  <c r="N61" i="36"/>
  <c r="M61" i="36"/>
  <c r="L61" i="36"/>
  <c r="K61" i="36"/>
  <c r="J61" i="36"/>
  <c r="I61" i="36"/>
  <c r="BQ60" i="36"/>
  <c r="BP60" i="36"/>
  <c r="BO60" i="36"/>
  <c r="BN60" i="36"/>
  <c r="BM60" i="36"/>
  <c r="BL60" i="36"/>
  <c r="BK60" i="36"/>
  <c r="BJ60" i="36"/>
  <c r="BI60" i="36"/>
  <c r="BH60" i="36"/>
  <c r="BG60" i="36"/>
  <c r="BF60" i="36"/>
  <c r="BE60" i="36"/>
  <c r="BD60" i="36"/>
  <c r="BC60" i="36"/>
  <c r="BB60" i="36"/>
  <c r="BA60" i="36"/>
  <c r="AZ60" i="36"/>
  <c r="AY60" i="36"/>
  <c r="AX60" i="36"/>
  <c r="AW60" i="36"/>
  <c r="AV60" i="36"/>
  <c r="AU60" i="36"/>
  <c r="AT60" i="36"/>
  <c r="AS60" i="36"/>
  <c r="AR60" i="36"/>
  <c r="AQ60" i="36"/>
  <c r="AP60" i="36"/>
  <c r="AO60" i="36"/>
  <c r="AN60" i="36"/>
  <c r="AM60" i="36"/>
  <c r="AL60" i="36"/>
  <c r="AK60" i="36"/>
  <c r="AJ60" i="36"/>
  <c r="AI60" i="36"/>
  <c r="AH60" i="36"/>
  <c r="AG60" i="36"/>
  <c r="AF60" i="36"/>
  <c r="AE60" i="36"/>
  <c r="AD60" i="36"/>
  <c r="AC60" i="36"/>
  <c r="AB60" i="36"/>
  <c r="AA60" i="36"/>
  <c r="Z60" i="36"/>
  <c r="Y60" i="36"/>
  <c r="X60" i="36"/>
  <c r="W60" i="36"/>
  <c r="V60" i="36"/>
  <c r="U60" i="36"/>
  <c r="T60" i="36"/>
  <c r="S60" i="36"/>
  <c r="R60" i="36"/>
  <c r="Q60" i="36"/>
  <c r="P60" i="36"/>
  <c r="O60" i="36"/>
  <c r="N60" i="36"/>
  <c r="M60" i="36"/>
  <c r="L60" i="36"/>
  <c r="K60" i="36"/>
  <c r="J60" i="36"/>
  <c r="I60" i="36"/>
  <c r="BQ59" i="36"/>
  <c r="BP59" i="36"/>
  <c r="BO59" i="36"/>
  <c r="BN59" i="36"/>
  <c r="BM59" i="36"/>
  <c r="BL59" i="36"/>
  <c r="BK59" i="36"/>
  <c r="BJ59" i="36"/>
  <c r="BI59" i="36"/>
  <c r="BH59" i="36"/>
  <c r="BG59" i="36"/>
  <c r="BF59" i="36"/>
  <c r="BE59" i="36"/>
  <c r="BD59" i="36"/>
  <c r="BC59" i="36"/>
  <c r="BB59" i="36"/>
  <c r="BA59" i="36"/>
  <c r="AZ59" i="36"/>
  <c r="AY59" i="36"/>
  <c r="AX59" i="36"/>
  <c r="AW59" i="36"/>
  <c r="AV59" i="36"/>
  <c r="AU59" i="36"/>
  <c r="AT59" i="36"/>
  <c r="AS59" i="36"/>
  <c r="AR59" i="36"/>
  <c r="AQ59" i="36"/>
  <c r="AP59" i="36"/>
  <c r="AO59" i="36"/>
  <c r="AN59" i="36"/>
  <c r="AM59" i="36"/>
  <c r="AL59" i="36"/>
  <c r="AK59" i="36"/>
  <c r="AJ59" i="36"/>
  <c r="AI59" i="36"/>
  <c r="AH59" i="36"/>
  <c r="AG59" i="36"/>
  <c r="AF59" i="36"/>
  <c r="AE59" i="36"/>
  <c r="AD59" i="36"/>
  <c r="AC59" i="36"/>
  <c r="AB59" i="36"/>
  <c r="AA59" i="36"/>
  <c r="Z59" i="36"/>
  <c r="Y59" i="36"/>
  <c r="X59" i="36"/>
  <c r="W59" i="36"/>
  <c r="V59" i="36"/>
  <c r="U59" i="36"/>
  <c r="T59" i="36"/>
  <c r="S59" i="36"/>
  <c r="R59" i="36"/>
  <c r="Q59" i="36"/>
  <c r="P59" i="36"/>
  <c r="O59" i="36"/>
  <c r="N59" i="36"/>
  <c r="M59" i="36"/>
  <c r="L59" i="36"/>
  <c r="K59" i="36"/>
  <c r="J59" i="36"/>
  <c r="I59" i="36"/>
  <c r="BQ58" i="36"/>
  <c r="BP58" i="36"/>
  <c r="BO58" i="36"/>
  <c r="BN58" i="36"/>
  <c r="BM58" i="36"/>
  <c r="BL58" i="36"/>
  <c r="BK58" i="36"/>
  <c r="BJ58" i="36"/>
  <c r="BI58" i="36"/>
  <c r="BH58" i="36"/>
  <c r="BG58" i="36"/>
  <c r="BF58" i="36"/>
  <c r="BE58" i="36"/>
  <c r="BD58" i="36"/>
  <c r="BC58" i="36"/>
  <c r="BB58" i="36"/>
  <c r="BA58" i="36"/>
  <c r="AZ58" i="36"/>
  <c r="AY58" i="36"/>
  <c r="AX58" i="36"/>
  <c r="AW58" i="36"/>
  <c r="AV58" i="36"/>
  <c r="AU58" i="36"/>
  <c r="AT58" i="36"/>
  <c r="AS58" i="36"/>
  <c r="AR58" i="36"/>
  <c r="AQ58" i="36"/>
  <c r="AP58" i="36"/>
  <c r="AO58" i="36"/>
  <c r="AN58" i="36"/>
  <c r="AM58" i="36"/>
  <c r="AL58" i="36"/>
  <c r="AK58" i="36"/>
  <c r="AJ58" i="36"/>
  <c r="AI58" i="36"/>
  <c r="AH58" i="36"/>
  <c r="AG58" i="36"/>
  <c r="AF58" i="36"/>
  <c r="AE58" i="36"/>
  <c r="AD58" i="36"/>
  <c r="AC58" i="36"/>
  <c r="AB58" i="36"/>
  <c r="AA58" i="36"/>
  <c r="Z58" i="36"/>
  <c r="Y58" i="36"/>
  <c r="X58" i="36"/>
  <c r="W58" i="36"/>
  <c r="V58" i="36"/>
  <c r="U58" i="36"/>
  <c r="T58" i="36"/>
  <c r="S58" i="36"/>
  <c r="R58" i="36"/>
  <c r="Q58" i="36"/>
  <c r="P58" i="36"/>
  <c r="O58" i="36"/>
  <c r="N58" i="36"/>
  <c r="M58" i="36"/>
  <c r="L58" i="36"/>
  <c r="K58" i="36"/>
  <c r="J58" i="36"/>
  <c r="I58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BQ56" i="36"/>
  <c r="BP56" i="36"/>
  <c r="BO56" i="36"/>
  <c r="BN56" i="36"/>
  <c r="BM56" i="36"/>
  <c r="BL56" i="36"/>
  <c r="BK56" i="36"/>
  <c r="BJ56" i="36"/>
  <c r="BI56" i="36"/>
  <c r="BH56" i="36"/>
  <c r="BG56" i="36"/>
  <c r="BF56" i="36"/>
  <c r="BE56" i="36"/>
  <c r="BD56" i="36"/>
  <c r="BC56" i="36"/>
  <c r="BB56" i="36"/>
  <c r="BA56" i="36"/>
  <c r="AZ56" i="36"/>
  <c r="AY56" i="36"/>
  <c r="AX56" i="36"/>
  <c r="AW56" i="36"/>
  <c r="AV56" i="36"/>
  <c r="AU56" i="36"/>
  <c r="AT56" i="36"/>
  <c r="AS56" i="36"/>
  <c r="AR56" i="36"/>
  <c r="AQ56" i="36"/>
  <c r="AP56" i="36"/>
  <c r="AO56" i="36"/>
  <c r="AN56" i="36"/>
  <c r="AM56" i="36"/>
  <c r="AL56" i="36"/>
  <c r="AK56" i="36"/>
  <c r="AJ56" i="36"/>
  <c r="AI56" i="36"/>
  <c r="AH56" i="36"/>
  <c r="AG56" i="36"/>
  <c r="AF56" i="36"/>
  <c r="AE56" i="36"/>
  <c r="AD56" i="36"/>
  <c r="AC56" i="36"/>
  <c r="AB56" i="36"/>
  <c r="AA56" i="36"/>
  <c r="Z56" i="36"/>
  <c r="Y56" i="36"/>
  <c r="X56" i="36"/>
  <c r="W56" i="36"/>
  <c r="V56" i="36"/>
  <c r="U56" i="36"/>
  <c r="T56" i="36"/>
  <c r="S56" i="36"/>
  <c r="R56" i="36"/>
  <c r="Q56" i="36"/>
  <c r="P56" i="36"/>
  <c r="O56" i="36"/>
  <c r="N56" i="36"/>
  <c r="M56" i="36"/>
  <c r="L56" i="36"/>
  <c r="K56" i="36"/>
  <c r="J56" i="36"/>
  <c r="I56" i="36"/>
  <c r="BQ55" i="36"/>
  <c r="BP55" i="36"/>
  <c r="BO55" i="36"/>
  <c r="BN55" i="36"/>
  <c r="BM55" i="36"/>
  <c r="BL55" i="36"/>
  <c r="BK55" i="36"/>
  <c r="BJ55" i="36"/>
  <c r="BI55" i="36"/>
  <c r="BH55" i="36"/>
  <c r="BG55" i="36"/>
  <c r="BF55" i="36"/>
  <c r="BE55" i="36"/>
  <c r="BD55" i="36"/>
  <c r="BC55" i="36"/>
  <c r="BB55" i="36"/>
  <c r="BA55" i="36"/>
  <c r="AZ55" i="36"/>
  <c r="AY55" i="36"/>
  <c r="AX55" i="36"/>
  <c r="AW55" i="36"/>
  <c r="AV55" i="36"/>
  <c r="AU55" i="36"/>
  <c r="AT55" i="36"/>
  <c r="AS55" i="36"/>
  <c r="AR55" i="36"/>
  <c r="AQ55" i="36"/>
  <c r="AP55" i="36"/>
  <c r="AO55" i="36"/>
  <c r="AN55" i="36"/>
  <c r="AM55" i="36"/>
  <c r="AL55" i="36"/>
  <c r="AK55" i="36"/>
  <c r="AJ55" i="36"/>
  <c r="AI55" i="36"/>
  <c r="AH55" i="36"/>
  <c r="AG55" i="36"/>
  <c r="AF55" i="36"/>
  <c r="AE55" i="36"/>
  <c r="AD55" i="36"/>
  <c r="AC55" i="36"/>
  <c r="AB55" i="36"/>
  <c r="AA55" i="36"/>
  <c r="Z55" i="36"/>
  <c r="Y55" i="36"/>
  <c r="X55" i="36"/>
  <c r="W55" i="36"/>
  <c r="V55" i="36"/>
  <c r="U55" i="36"/>
  <c r="T55" i="36"/>
  <c r="S55" i="36"/>
  <c r="R55" i="36"/>
  <c r="Q55" i="36"/>
  <c r="P55" i="36"/>
  <c r="O55" i="36"/>
  <c r="N55" i="36"/>
  <c r="M55" i="36"/>
  <c r="L55" i="36"/>
  <c r="K55" i="36"/>
  <c r="J55" i="36"/>
  <c r="I55" i="36"/>
  <c r="BQ54" i="36"/>
  <c r="BP54" i="36"/>
  <c r="BO54" i="36"/>
  <c r="BN54" i="36"/>
  <c r="BM54" i="36"/>
  <c r="BL54" i="36"/>
  <c r="BK54" i="36"/>
  <c r="BJ54" i="36"/>
  <c r="BI54" i="36"/>
  <c r="BH54" i="36"/>
  <c r="BG54" i="36"/>
  <c r="BF54" i="36"/>
  <c r="BE54" i="36"/>
  <c r="BD54" i="36"/>
  <c r="BC54" i="36"/>
  <c r="BB54" i="36"/>
  <c r="BA54" i="36"/>
  <c r="AZ54" i="36"/>
  <c r="AY54" i="36"/>
  <c r="AX54" i="36"/>
  <c r="AW54" i="36"/>
  <c r="AV54" i="36"/>
  <c r="AU54" i="36"/>
  <c r="AT54" i="36"/>
  <c r="AS54" i="36"/>
  <c r="AR54" i="36"/>
  <c r="AQ54" i="36"/>
  <c r="AP54" i="36"/>
  <c r="AO54" i="36"/>
  <c r="AN54" i="36"/>
  <c r="AM54" i="36"/>
  <c r="AL54" i="36"/>
  <c r="AK54" i="36"/>
  <c r="AJ54" i="36"/>
  <c r="AI54" i="36"/>
  <c r="AH54" i="36"/>
  <c r="AG54" i="36"/>
  <c r="AF54" i="36"/>
  <c r="AE54" i="36"/>
  <c r="AD54" i="36"/>
  <c r="AC54" i="36"/>
  <c r="AB54" i="36"/>
  <c r="AA54" i="36"/>
  <c r="Z54" i="36"/>
  <c r="Y54" i="36"/>
  <c r="X54" i="36"/>
  <c r="W54" i="36"/>
  <c r="V54" i="36"/>
  <c r="U54" i="36"/>
  <c r="T54" i="36"/>
  <c r="S54" i="36"/>
  <c r="R54" i="36"/>
  <c r="Q54" i="36"/>
  <c r="P54" i="36"/>
  <c r="O54" i="36"/>
  <c r="N54" i="36"/>
  <c r="M54" i="36"/>
  <c r="L54" i="36"/>
  <c r="K54" i="36"/>
  <c r="J54" i="36"/>
  <c r="I54" i="36"/>
  <c r="BQ53" i="36"/>
  <c r="BP53" i="36"/>
  <c r="BO53" i="36"/>
  <c r="BN53" i="36"/>
  <c r="BM53" i="36"/>
  <c r="BL53" i="36"/>
  <c r="BK53" i="36"/>
  <c r="BJ53" i="36"/>
  <c r="BI53" i="36"/>
  <c r="BH53" i="36"/>
  <c r="BG53" i="36"/>
  <c r="BF53" i="36"/>
  <c r="BE53" i="36"/>
  <c r="BD53" i="36"/>
  <c r="BC53" i="36"/>
  <c r="BB53" i="36"/>
  <c r="BA53" i="36"/>
  <c r="AZ53" i="36"/>
  <c r="AY53" i="36"/>
  <c r="AX53" i="36"/>
  <c r="AW53" i="36"/>
  <c r="AV53" i="36"/>
  <c r="AU53" i="36"/>
  <c r="AT53" i="36"/>
  <c r="AS53" i="36"/>
  <c r="AR53" i="36"/>
  <c r="AQ53" i="36"/>
  <c r="AP53" i="36"/>
  <c r="AO53" i="36"/>
  <c r="AN53" i="36"/>
  <c r="AM53" i="36"/>
  <c r="AL53" i="36"/>
  <c r="AK53" i="36"/>
  <c r="AJ53" i="36"/>
  <c r="AI53" i="36"/>
  <c r="AH53" i="36"/>
  <c r="AG53" i="36"/>
  <c r="AF53" i="36"/>
  <c r="AE53" i="36"/>
  <c r="AD53" i="36"/>
  <c r="AC53" i="36"/>
  <c r="AB53" i="36"/>
  <c r="AA53" i="36"/>
  <c r="Z53" i="36"/>
  <c r="Y53" i="36"/>
  <c r="X53" i="36"/>
  <c r="W53" i="36"/>
  <c r="V53" i="36"/>
  <c r="U53" i="36"/>
  <c r="T53" i="36"/>
  <c r="S53" i="36"/>
  <c r="R53" i="36"/>
  <c r="Q53" i="36"/>
  <c r="P53" i="36"/>
  <c r="O53" i="36"/>
  <c r="N53" i="36"/>
  <c r="M53" i="36"/>
  <c r="L53" i="36"/>
  <c r="K53" i="36"/>
  <c r="J53" i="36"/>
  <c r="I53" i="36"/>
  <c r="BQ52" i="36"/>
  <c r="BP52" i="36"/>
  <c r="BO52" i="36"/>
  <c r="BN52" i="36"/>
  <c r="BM52" i="36"/>
  <c r="BL52" i="36"/>
  <c r="BK52" i="36"/>
  <c r="BJ52" i="36"/>
  <c r="BI52" i="36"/>
  <c r="BH52" i="36"/>
  <c r="BG52" i="36"/>
  <c r="BF52" i="36"/>
  <c r="BE52" i="36"/>
  <c r="BD52" i="36"/>
  <c r="BC52" i="36"/>
  <c r="BB52" i="36"/>
  <c r="BA52" i="36"/>
  <c r="AZ52" i="36"/>
  <c r="AY52" i="36"/>
  <c r="AX52" i="36"/>
  <c r="AW52" i="36"/>
  <c r="AV52" i="36"/>
  <c r="AU52" i="36"/>
  <c r="AT52" i="36"/>
  <c r="AS52" i="36"/>
  <c r="AR52" i="36"/>
  <c r="AQ52" i="36"/>
  <c r="AP52" i="36"/>
  <c r="AO52" i="36"/>
  <c r="AN52" i="36"/>
  <c r="AM52" i="36"/>
  <c r="AL52" i="36"/>
  <c r="AK52" i="36"/>
  <c r="AJ52" i="36"/>
  <c r="AI52" i="36"/>
  <c r="AH52" i="36"/>
  <c r="AG52" i="36"/>
  <c r="AF52" i="36"/>
  <c r="AE52" i="36"/>
  <c r="AD52" i="36"/>
  <c r="AC52" i="36"/>
  <c r="AB52" i="36"/>
  <c r="AA52" i="36"/>
  <c r="Z52" i="36"/>
  <c r="Y52" i="36"/>
  <c r="X52" i="36"/>
  <c r="W52" i="36"/>
  <c r="V52" i="36"/>
  <c r="U52" i="36"/>
  <c r="T52" i="36"/>
  <c r="S52" i="36"/>
  <c r="R52" i="36"/>
  <c r="Q52" i="36"/>
  <c r="P52" i="36"/>
  <c r="O52" i="36"/>
  <c r="N52" i="36"/>
  <c r="M52" i="36"/>
  <c r="L52" i="36"/>
  <c r="K52" i="36"/>
  <c r="J52" i="36"/>
  <c r="I52" i="36"/>
  <c r="BQ51" i="36"/>
  <c r="BP51" i="36"/>
  <c r="BO51" i="36"/>
  <c r="BN51" i="36"/>
  <c r="BM51" i="36"/>
  <c r="BL51" i="36"/>
  <c r="BK51" i="36"/>
  <c r="BJ51" i="36"/>
  <c r="BI51" i="36"/>
  <c r="BH51" i="36"/>
  <c r="BG51" i="36"/>
  <c r="BF51" i="36"/>
  <c r="BE51" i="36"/>
  <c r="BD51" i="36"/>
  <c r="BC51" i="36"/>
  <c r="BB51" i="36"/>
  <c r="BA51" i="36"/>
  <c r="AZ51" i="36"/>
  <c r="AY51" i="36"/>
  <c r="AX51" i="36"/>
  <c r="AW51" i="36"/>
  <c r="AV51" i="36"/>
  <c r="AU51" i="36"/>
  <c r="AT51" i="36"/>
  <c r="AS51" i="36"/>
  <c r="AR51" i="36"/>
  <c r="AQ51" i="36"/>
  <c r="AP51" i="36"/>
  <c r="AO51" i="36"/>
  <c r="AN51" i="36"/>
  <c r="AM51" i="36"/>
  <c r="AL51" i="36"/>
  <c r="AK51" i="36"/>
  <c r="AJ51" i="36"/>
  <c r="AI51" i="36"/>
  <c r="AH51" i="36"/>
  <c r="AG51" i="36"/>
  <c r="AF51" i="36"/>
  <c r="AE51" i="36"/>
  <c r="AD51" i="36"/>
  <c r="AC51" i="36"/>
  <c r="AB51" i="36"/>
  <c r="AA51" i="36"/>
  <c r="Z51" i="36"/>
  <c r="Y51" i="36"/>
  <c r="X51" i="36"/>
  <c r="W51" i="36"/>
  <c r="V51" i="36"/>
  <c r="U51" i="36"/>
  <c r="T51" i="36"/>
  <c r="S51" i="36"/>
  <c r="R51" i="36"/>
  <c r="Q51" i="36"/>
  <c r="P51" i="36"/>
  <c r="O51" i="36"/>
  <c r="N51" i="36"/>
  <c r="M51" i="36"/>
  <c r="L51" i="36"/>
  <c r="K51" i="36"/>
  <c r="J51" i="36"/>
  <c r="I51" i="36"/>
  <c r="BQ50" i="36"/>
  <c r="BP50" i="36"/>
  <c r="BO50" i="36"/>
  <c r="BN50" i="36"/>
  <c r="BM50" i="36"/>
  <c r="BL50" i="36"/>
  <c r="BK50" i="36"/>
  <c r="BJ50" i="36"/>
  <c r="BI50" i="36"/>
  <c r="BH50" i="36"/>
  <c r="BG50" i="36"/>
  <c r="BF50" i="36"/>
  <c r="BE50" i="36"/>
  <c r="BD50" i="36"/>
  <c r="BC50" i="36"/>
  <c r="BB50" i="36"/>
  <c r="BA50" i="36"/>
  <c r="AZ50" i="36"/>
  <c r="AY50" i="36"/>
  <c r="AX50" i="36"/>
  <c r="AW50" i="36"/>
  <c r="AV50" i="36"/>
  <c r="AU50" i="36"/>
  <c r="AT50" i="36"/>
  <c r="AS50" i="36"/>
  <c r="AR50" i="36"/>
  <c r="AQ50" i="36"/>
  <c r="AP50" i="36"/>
  <c r="AO50" i="36"/>
  <c r="AN50" i="36"/>
  <c r="AM50" i="36"/>
  <c r="AL50" i="36"/>
  <c r="AK50" i="36"/>
  <c r="AJ50" i="36"/>
  <c r="AI50" i="36"/>
  <c r="AH50" i="36"/>
  <c r="AG50" i="36"/>
  <c r="AF50" i="36"/>
  <c r="AE50" i="36"/>
  <c r="AD50" i="36"/>
  <c r="AC50" i="36"/>
  <c r="AB50" i="36"/>
  <c r="AA50" i="36"/>
  <c r="Z50" i="36"/>
  <c r="Y50" i="36"/>
  <c r="X50" i="36"/>
  <c r="W50" i="36"/>
  <c r="V50" i="36"/>
  <c r="U50" i="36"/>
  <c r="T50" i="36"/>
  <c r="S50" i="36"/>
  <c r="R50" i="36"/>
  <c r="Q50" i="36"/>
  <c r="P50" i="36"/>
  <c r="O50" i="36"/>
  <c r="N50" i="36"/>
  <c r="M50" i="36"/>
  <c r="L50" i="36"/>
  <c r="K50" i="36"/>
  <c r="J50" i="36"/>
  <c r="I50" i="36"/>
  <c r="BQ49" i="36"/>
  <c r="BP49" i="36"/>
  <c r="BO49" i="36"/>
  <c r="BN49" i="36"/>
  <c r="BM49" i="36"/>
  <c r="BL49" i="36"/>
  <c r="BK49" i="36"/>
  <c r="BJ49" i="36"/>
  <c r="BI49" i="36"/>
  <c r="BH49" i="36"/>
  <c r="BG49" i="36"/>
  <c r="BF49" i="36"/>
  <c r="BE49" i="36"/>
  <c r="BD49" i="36"/>
  <c r="BC49" i="36"/>
  <c r="BB49" i="36"/>
  <c r="BA49" i="36"/>
  <c r="AZ49" i="36"/>
  <c r="AY49" i="36"/>
  <c r="AX49" i="36"/>
  <c r="AW49" i="36"/>
  <c r="AV49" i="36"/>
  <c r="AU49" i="36"/>
  <c r="AT49" i="36"/>
  <c r="AS49" i="36"/>
  <c r="AR49" i="36"/>
  <c r="AQ49" i="36"/>
  <c r="AP49" i="36"/>
  <c r="AO49" i="36"/>
  <c r="AN49" i="36"/>
  <c r="AM49" i="36"/>
  <c r="AL49" i="36"/>
  <c r="AK49" i="36"/>
  <c r="AJ49" i="36"/>
  <c r="AI49" i="36"/>
  <c r="AH49" i="36"/>
  <c r="AG49" i="36"/>
  <c r="AF49" i="36"/>
  <c r="AE49" i="36"/>
  <c r="AD49" i="36"/>
  <c r="AC49" i="36"/>
  <c r="AB49" i="36"/>
  <c r="AA49" i="36"/>
  <c r="Z49" i="36"/>
  <c r="Y49" i="36"/>
  <c r="X49" i="36"/>
  <c r="W49" i="36"/>
  <c r="V49" i="36"/>
  <c r="U49" i="36"/>
  <c r="T49" i="36"/>
  <c r="S49" i="36"/>
  <c r="R49" i="36"/>
  <c r="Q49" i="36"/>
  <c r="P49" i="36"/>
  <c r="O49" i="36"/>
  <c r="N49" i="36"/>
  <c r="M49" i="36"/>
  <c r="L49" i="36"/>
  <c r="K49" i="36"/>
  <c r="J49" i="36"/>
  <c r="I49" i="36"/>
  <c r="BQ48" i="36"/>
  <c r="BP48" i="36"/>
  <c r="BO48" i="36"/>
  <c r="BN48" i="36"/>
  <c r="BM48" i="36"/>
  <c r="BL48" i="36"/>
  <c r="BK48" i="36"/>
  <c r="BJ48" i="36"/>
  <c r="BI48" i="36"/>
  <c r="BH48" i="36"/>
  <c r="BG48" i="36"/>
  <c r="BF48" i="36"/>
  <c r="BE48" i="36"/>
  <c r="BD48" i="36"/>
  <c r="BC48" i="36"/>
  <c r="BB48" i="36"/>
  <c r="BA48" i="36"/>
  <c r="AZ48" i="36"/>
  <c r="AY48" i="36"/>
  <c r="AX48" i="36"/>
  <c r="AW48" i="36"/>
  <c r="AV48" i="36"/>
  <c r="AU48" i="36"/>
  <c r="AT48" i="36"/>
  <c r="AS48" i="36"/>
  <c r="AR48" i="36"/>
  <c r="AQ48" i="36"/>
  <c r="AP48" i="36"/>
  <c r="AO48" i="36"/>
  <c r="AN48" i="36"/>
  <c r="AM48" i="36"/>
  <c r="AL48" i="36"/>
  <c r="AK48" i="36"/>
  <c r="AJ48" i="36"/>
  <c r="AI48" i="36"/>
  <c r="AH48" i="36"/>
  <c r="AG48" i="36"/>
  <c r="AF48" i="36"/>
  <c r="AE48" i="36"/>
  <c r="AD48" i="36"/>
  <c r="AC48" i="36"/>
  <c r="AB48" i="36"/>
  <c r="AA48" i="36"/>
  <c r="Z48" i="36"/>
  <c r="Y48" i="36"/>
  <c r="X48" i="36"/>
  <c r="W48" i="36"/>
  <c r="V48" i="36"/>
  <c r="U48" i="36"/>
  <c r="T48" i="36"/>
  <c r="S48" i="36"/>
  <c r="R48" i="36"/>
  <c r="Q48" i="36"/>
  <c r="P48" i="36"/>
  <c r="O48" i="36"/>
  <c r="N48" i="36"/>
  <c r="M48" i="36"/>
  <c r="L48" i="36"/>
  <c r="K48" i="36"/>
  <c r="J48" i="36"/>
  <c r="I48" i="36"/>
  <c r="BQ47" i="36"/>
  <c r="BP47" i="36"/>
  <c r="BO47" i="36"/>
  <c r="BN47" i="36"/>
  <c r="BM47" i="36"/>
  <c r="BL47" i="36"/>
  <c r="BK47" i="36"/>
  <c r="BJ47" i="36"/>
  <c r="BI47" i="36"/>
  <c r="BH47" i="36"/>
  <c r="BG47" i="36"/>
  <c r="BF47" i="36"/>
  <c r="BE47" i="36"/>
  <c r="BD47" i="36"/>
  <c r="BC47" i="36"/>
  <c r="BB47" i="36"/>
  <c r="BA47" i="36"/>
  <c r="AZ47" i="36"/>
  <c r="AY47" i="36"/>
  <c r="AX47" i="36"/>
  <c r="AW47" i="36"/>
  <c r="AV47" i="36"/>
  <c r="AU47" i="36"/>
  <c r="AT47" i="36"/>
  <c r="AS47" i="36"/>
  <c r="AR47" i="36"/>
  <c r="AQ47" i="36"/>
  <c r="AP47" i="36"/>
  <c r="AO47" i="36"/>
  <c r="AN47" i="36"/>
  <c r="AM47" i="36"/>
  <c r="AL47" i="36"/>
  <c r="AK47" i="36"/>
  <c r="AJ47" i="36"/>
  <c r="AI47" i="36"/>
  <c r="AH47" i="36"/>
  <c r="AG47" i="36"/>
  <c r="AF47" i="36"/>
  <c r="AE47" i="36"/>
  <c r="AD47" i="36"/>
  <c r="AC47" i="36"/>
  <c r="AB47" i="36"/>
  <c r="AA47" i="36"/>
  <c r="Z47" i="36"/>
  <c r="Y47" i="36"/>
  <c r="X47" i="36"/>
  <c r="W47" i="36"/>
  <c r="V47" i="36"/>
  <c r="U47" i="36"/>
  <c r="T47" i="36"/>
  <c r="S47" i="36"/>
  <c r="R47" i="36"/>
  <c r="Q47" i="36"/>
  <c r="P47" i="36"/>
  <c r="O47" i="36"/>
  <c r="N47" i="36"/>
  <c r="M47" i="36"/>
  <c r="L47" i="36"/>
  <c r="K47" i="36"/>
  <c r="J47" i="36"/>
  <c r="I47" i="36"/>
  <c r="BQ46" i="36"/>
  <c r="BP46" i="36"/>
  <c r="BO46" i="36"/>
  <c r="BN46" i="36"/>
  <c r="BM46" i="36"/>
  <c r="BL46" i="36"/>
  <c r="BK46" i="36"/>
  <c r="BJ46" i="36"/>
  <c r="BI46" i="36"/>
  <c r="BH46" i="36"/>
  <c r="BG46" i="36"/>
  <c r="BF46" i="36"/>
  <c r="BE46" i="36"/>
  <c r="BD46" i="36"/>
  <c r="BC46" i="36"/>
  <c r="BB46" i="36"/>
  <c r="BA46" i="36"/>
  <c r="AZ46" i="36"/>
  <c r="AY46" i="36"/>
  <c r="AX46" i="36"/>
  <c r="AW46" i="36"/>
  <c r="AV46" i="36"/>
  <c r="AU46" i="36"/>
  <c r="AT46" i="36"/>
  <c r="AS46" i="36"/>
  <c r="AR46" i="36"/>
  <c r="AQ46" i="36"/>
  <c r="AP46" i="36"/>
  <c r="AO46" i="36"/>
  <c r="AN46" i="36"/>
  <c r="AM46" i="36"/>
  <c r="AL46" i="36"/>
  <c r="AK46" i="36"/>
  <c r="AJ46" i="36"/>
  <c r="AI46" i="36"/>
  <c r="AH46" i="36"/>
  <c r="AG46" i="36"/>
  <c r="AF46" i="36"/>
  <c r="AE46" i="36"/>
  <c r="AD46" i="36"/>
  <c r="AC46" i="36"/>
  <c r="AB46" i="36"/>
  <c r="AA46" i="36"/>
  <c r="Z46" i="36"/>
  <c r="Y46" i="36"/>
  <c r="X46" i="36"/>
  <c r="W46" i="36"/>
  <c r="V46" i="36"/>
  <c r="U46" i="36"/>
  <c r="T46" i="36"/>
  <c r="S46" i="36"/>
  <c r="R46" i="36"/>
  <c r="Q46" i="36"/>
  <c r="P46" i="36"/>
  <c r="O46" i="36"/>
  <c r="N46" i="36"/>
  <c r="M46" i="36"/>
  <c r="L46" i="36"/>
  <c r="K46" i="36"/>
  <c r="J46" i="36"/>
  <c r="I46" i="36"/>
  <c r="BQ45" i="36"/>
  <c r="BP45" i="36"/>
  <c r="BO45" i="36"/>
  <c r="BN45" i="36"/>
  <c r="BM45" i="36"/>
  <c r="BL45" i="36"/>
  <c r="BK45" i="36"/>
  <c r="BJ45" i="36"/>
  <c r="BI45" i="36"/>
  <c r="BH45" i="36"/>
  <c r="BG45" i="36"/>
  <c r="BF45" i="36"/>
  <c r="BE45" i="36"/>
  <c r="BD45" i="36"/>
  <c r="BC45" i="36"/>
  <c r="BB45" i="36"/>
  <c r="BA45" i="36"/>
  <c r="AZ45" i="36"/>
  <c r="AY45" i="36"/>
  <c r="AX45" i="36"/>
  <c r="AW45" i="36"/>
  <c r="AV45" i="36"/>
  <c r="AU45" i="36"/>
  <c r="AT45" i="36"/>
  <c r="AS45" i="36"/>
  <c r="AR45" i="36"/>
  <c r="AQ45" i="36"/>
  <c r="AP45" i="36"/>
  <c r="AO45" i="36"/>
  <c r="AN45" i="36"/>
  <c r="AM45" i="36"/>
  <c r="AL45" i="36"/>
  <c r="AK45" i="36"/>
  <c r="AJ45" i="36"/>
  <c r="AI45" i="36"/>
  <c r="AH45" i="36"/>
  <c r="AG45" i="36"/>
  <c r="AF45" i="36"/>
  <c r="AE45" i="36"/>
  <c r="AD45" i="36"/>
  <c r="AC45" i="36"/>
  <c r="AB45" i="36"/>
  <c r="AA45" i="36"/>
  <c r="Z45" i="36"/>
  <c r="Y45" i="36"/>
  <c r="X45" i="36"/>
  <c r="W45" i="36"/>
  <c r="V45" i="36"/>
  <c r="U45" i="36"/>
  <c r="T45" i="36"/>
  <c r="S45" i="36"/>
  <c r="R45" i="36"/>
  <c r="Q45" i="36"/>
  <c r="P45" i="36"/>
  <c r="O45" i="36"/>
  <c r="N45" i="36"/>
  <c r="M45" i="36"/>
  <c r="L45" i="36"/>
  <c r="K45" i="36"/>
  <c r="J45" i="36"/>
  <c r="I45" i="36"/>
  <c r="BQ44" i="36"/>
  <c r="BP44" i="36"/>
  <c r="BO44" i="36"/>
  <c r="BN44" i="36"/>
  <c r="BM44" i="36"/>
  <c r="BL44" i="36"/>
  <c r="BK44" i="36"/>
  <c r="BJ44" i="36"/>
  <c r="BI44" i="36"/>
  <c r="BH44" i="36"/>
  <c r="BG44" i="36"/>
  <c r="BF44" i="36"/>
  <c r="BE44" i="36"/>
  <c r="BD44" i="36"/>
  <c r="BC44" i="36"/>
  <c r="BB44" i="36"/>
  <c r="BA44" i="36"/>
  <c r="AZ44" i="36"/>
  <c r="AY44" i="36"/>
  <c r="AX44" i="36"/>
  <c r="AW44" i="36"/>
  <c r="AV44" i="36"/>
  <c r="AU44" i="36"/>
  <c r="AT44" i="36"/>
  <c r="AS44" i="36"/>
  <c r="AR44" i="36"/>
  <c r="AQ44" i="36"/>
  <c r="AP44" i="36"/>
  <c r="AO44" i="36"/>
  <c r="AN44" i="36"/>
  <c r="AM44" i="36"/>
  <c r="AL44" i="36"/>
  <c r="AK44" i="36"/>
  <c r="AJ44" i="36"/>
  <c r="AI44" i="36"/>
  <c r="AH44" i="36"/>
  <c r="AG44" i="36"/>
  <c r="AF44" i="36"/>
  <c r="AE44" i="36"/>
  <c r="AD44" i="36"/>
  <c r="AC44" i="36"/>
  <c r="AB44" i="36"/>
  <c r="AA44" i="36"/>
  <c r="Z44" i="36"/>
  <c r="Y44" i="36"/>
  <c r="X44" i="36"/>
  <c r="W44" i="36"/>
  <c r="V44" i="36"/>
  <c r="U44" i="36"/>
  <c r="T44" i="36"/>
  <c r="S44" i="36"/>
  <c r="R44" i="36"/>
  <c r="Q44" i="36"/>
  <c r="P44" i="36"/>
  <c r="O44" i="36"/>
  <c r="N44" i="36"/>
  <c r="M44" i="36"/>
  <c r="L44" i="36"/>
  <c r="K44" i="36"/>
  <c r="J44" i="36"/>
  <c r="I44" i="36"/>
  <c r="BQ43" i="36"/>
  <c r="BP43" i="36"/>
  <c r="BO43" i="36"/>
  <c r="BN43" i="36"/>
  <c r="BM43" i="36"/>
  <c r="BL43" i="36"/>
  <c r="BK43" i="36"/>
  <c r="BJ43" i="36"/>
  <c r="BI43" i="36"/>
  <c r="BH43" i="36"/>
  <c r="BG43" i="36"/>
  <c r="BF43" i="36"/>
  <c r="BE43" i="36"/>
  <c r="BD43" i="36"/>
  <c r="BC43" i="36"/>
  <c r="BB43" i="36"/>
  <c r="BA43" i="36"/>
  <c r="AZ43" i="36"/>
  <c r="AY43" i="36"/>
  <c r="AX43" i="36"/>
  <c r="AW43" i="36"/>
  <c r="AV43" i="36"/>
  <c r="AU43" i="36"/>
  <c r="AT43" i="36"/>
  <c r="AS43" i="36"/>
  <c r="AR43" i="36"/>
  <c r="AQ43" i="36"/>
  <c r="AP43" i="36"/>
  <c r="AO43" i="36"/>
  <c r="AN43" i="36"/>
  <c r="AM43" i="36"/>
  <c r="AL43" i="36"/>
  <c r="AK43" i="36"/>
  <c r="AJ43" i="36"/>
  <c r="AI43" i="36"/>
  <c r="AH43" i="36"/>
  <c r="AG43" i="36"/>
  <c r="AF43" i="36"/>
  <c r="AE43" i="36"/>
  <c r="AD43" i="36"/>
  <c r="AC43" i="36"/>
  <c r="AB43" i="36"/>
  <c r="AA43" i="36"/>
  <c r="Z43" i="36"/>
  <c r="Y43" i="36"/>
  <c r="X43" i="36"/>
  <c r="W43" i="36"/>
  <c r="V43" i="36"/>
  <c r="U43" i="36"/>
  <c r="T43" i="36"/>
  <c r="S43" i="36"/>
  <c r="R43" i="36"/>
  <c r="Q43" i="36"/>
  <c r="P43" i="36"/>
  <c r="O43" i="36"/>
  <c r="N43" i="36"/>
  <c r="M43" i="36"/>
  <c r="L43" i="36"/>
  <c r="K43" i="36"/>
  <c r="J43" i="36"/>
  <c r="I43" i="36"/>
  <c r="BQ42" i="36"/>
  <c r="BP42" i="36"/>
  <c r="BO42" i="36"/>
  <c r="BN42" i="36"/>
  <c r="BM42" i="36"/>
  <c r="BL42" i="36"/>
  <c r="BK42" i="36"/>
  <c r="BJ42" i="36"/>
  <c r="BI42" i="36"/>
  <c r="BH42" i="36"/>
  <c r="BG42" i="36"/>
  <c r="BF42" i="36"/>
  <c r="BE42" i="36"/>
  <c r="BD42" i="36"/>
  <c r="BC42" i="36"/>
  <c r="BB42" i="36"/>
  <c r="BA42" i="36"/>
  <c r="AZ42" i="36"/>
  <c r="AY42" i="36"/>
  <c r="AX42" i="36"/>
  <c r="AW42" i="36"/>
  <c r="AV42" i="36"/>
  <c r="AU42" i="36"/>
  <c r="AT42" i="36"/>
  <c r="AS42" i="36"/>
  <c r="AR42" i="36"/>
  <c r="AQ42" i="36"/>
  <c r="AP42" i="36"/>
  <c r="AO42" i="36"/>
  <c r="AN42" i="36"/>
  <c r="AM42" i="36"/>
  <c r="AL42" i="36"/>
  <c r="AK42" i="36"/>
  <c r="AJ42" i="36"/>
  <c r="AI42" i="36"/>
  <c r="AH42" i="36"/>
  <c r="AG42" i="36"/>
  <c r="AF42" i="36"/>
  <c r="AE42" i="36"/>
  <c r="AD42" i="36"/>
  <c r="AC42" i="36"/>
  <c r="AB42" i="36"/>
  <c r="AA42" i="36"/>
  <c r="Z42" i="36"/>
  <c r="Y42" i="36"/>
  <c r="X42" i="36"/>
  <c r="W42" i="36"/>
  <c r="V42" i="36"/>
  <c r="U42" i="36"/>
  <c r="T42" i="36"/>
  <c r="S42" i="36"/>
  <c r="R42" i="36"/>
  <c r="Q42" i="36"/>
  <c r="P42" i="36"/>
  <c r="O42" i="36"/>
  <c r="N42" i="36"/>
  <c r="M42" i="36"/>
  <c r="L42" i="36"/>
  <c r="K42" i="36"/>
  <c r="J42" i="36"/>
  <c r="I42" i="36"/>
  <c r="BQ41" i="36"/>
  <c r="BP41" i="36"/>
  <c r="BO41" i="36"/>
  <c r="BN41" i="36"/>
  <c r="BM41" i="36"/>
  <c r="BL41" i="36"/>
  <c r="BK41" i="36"/>
  <c r="BJ41" i="36"/>
  <c r="BI41" i="36"/>
  <c r="BH41" i="36"/>
  <c r="BG41" i="36"/>
  <c r="BF41" i="36"/>
  <c r="BE41" i="36"/>
  <c r="BD41" i="36"/>
  <c r="BC41" i="36"/>
  <c r="BB41" i="36"/>
  <c r="BA41" i="36"/>
  <c r="AZ41" i="36"/>
  <c r="AY41" i="36"/>
  <c r="AX41" i="36"/>
  <c r="AW41" i="36"/>
  <c r="AV41" i="36"/>
  <c r="AU41" i="36"/>
  <c r="AT41" i="36"/>
  <c r="AS41" i="36"/>
  <c r="AR41" i="36"/>
  <c r="AQ41" i="36"/>
  <c r="AP41" i="36"/>
  <c r="AO41" i="36"/>
  <c r="AN41" i="36"/>
  <c r="AM41" i="36"/>
  <c r="AL41" i="36"/>
  <c r="AK41" i="36"/>
  <c r="AJ41" i="36"/>
  <c r="AI41" i="36"/>
  <c r="AH41" i="36"/>
  <c r="AG41" i="36"/>
  <c r="AF41" i="36"/>
  <c r="AE41" i="36"/>
  <c r="AD41" i="36"/>
  <c r="AC41" i="36"/>
  <c r="AB41" i="36"/>
  <c r="AA41" i="36"/>
  <c r="Z41" i="36"/>
  <c r="Y41" i="36"/>
  <c r="X41" i="36"/>
  <c r="W41" i="36"/>
  <c r="V41" i="36"/>
  <c r="U41" i="36"/>
  <c r="T41" i="36"/>
  <c r="S41" i="36"/>
  <c r="R41" i="36"/>
  <c r="Q41" i="36"/>
  <c r="P41" i="36"/>
  <c r="O41" i="36"/>
  <c r="N41" i="36"/>
  <c r="M41" i="36"/>
  <c r="L41" i="36"/>
  <c r="K41" i="36"/>
  <c r="J41" i="36"/>
  <c r="I41" i="36"/>
  <c r="BQ40" i="36"/>
  <c r="BP40" i="36"/>
  <c r="BO40" i="36"/>
  <c r="BN40" i="36"/>
  <c r="BM40" i="36"/>
  <c r="BL40" i="36"/>
  <c r="BK40" i="36"/>
  <c r="BJ40" i="36"/>
  <c r="BI40" i="36"/>
  <c r="BH40" i="36"/>
  <c r="BG40" i="36"/>
  <c r="BF40" i="36"/>
  <c r="BE40" i="36"/>
  <c r="BD40" i="36"/>
  <c r="BC40" i="36"/>
  <c r="BB40" i="36"/>
  <c r="BA40" i="36"/>
  <c r="AZ40" i="36"/>
  <c r="AY40" i="36"/>
  <c r="AX40" i="36"/>
  <c r="AW40" i="36"/>
  <c r="AV40" i="36"/>
  <c r="AU40" i="36"/>
  <c r="AT40" i="36"/>
  <c r="AS40" i="36"/>
  <c r="AR40" i="36"/>
  <c r="AQ40" i="36"/>
  <c r="AP40" i="36"/>
  <c r="AO40" i="36"/>
  <c r="AN40" i="36"/>
  <c r="AM40" i="36"/>
  <c r="AL40" i="36"/>
  <c r="AK40" i="36"/>
  <c r="AJ40" i="36"/>
  <c r="AI40" i="36"/>
  <c r="AH40" i="36"/>
  <c r="AG40" i="36"/>
  <c r="AF40" i="36"/>
  <c r="AE40" i="36"/>
  <c r="AD40" i="36"/>
  <c r="AC40" i="36"/>
  <c r="AB40" i="36"/>
  <c r="AA40" i="36"/>
  <c r="Z40" i="36"/>
  <c r="Y40" i="36"/>
  <c r="X40" i="36"/>
  <c r="W40" i="36"/>
  <c r="V40" i="36"/>
  <c r="U40" i="36"/>
  <c r="T40" i="36"/>
  <c r="S40" i="36"/>
  <c r="R40" i="36"/>
  <c r="Q40" i="36"/>
  <c r="P40" i="36"/>
  <c r="O40" i="36"/>
  <c r="N40" i="36"/>
  <c r="M40" i="36"/>
  <c r="L40" i="36"/>
  <c r="K40" i="36"/>
  <c r="J40" i="36"/>
  <c r="I40" i="36"/>
  <c r="BQ39" i="36"/>
  <c r="BP39" i="36"/>
  <c r="BO39" i="36"/>
  <c r="BN39" i="36"/>
  <c r="BM39" i="36"/>
  <c r="BL39" i="36"/>
  <c r="BK39" i="36"/>
  <c r="BJ39" i="36"/>
  <c r="BI39" i="36"/>
  <c r="BH39" i="36"/>
  <c r="BG39" i="36"/>
  <c r="BF39" i="36"/>
  <c r="BE39" i="36"/>
  <c r="BD39" i="36"/>
  <c r="BC39" i="36"/>
  <c r="BB39" i="36"/>
  <c r="BA39" i="36"/>
  <c r="AZ39" i="36"/>
  <c r="AY39" i="36"/>
  <c r="AX39" i="36"/>
  <c r="AW39" i="36"/>
  <c r="AV39" i="36"/>
  <c r="AU39" i="36"/>
  <c r="AT39" i="36"/>
  <c r="AS39" i="36"/>
  <c r="AR39" i="36"/>
  <c r="AQ39" i="36"/>
  <c r="AP39" i="36"/>
  <c r="AO39" i="36"/>
  <c r="AN39" i="36"/>
  <c r="AM39" i="36"/>
  <c r="AL39" i="36"/>
  <c r="AK39" i="36"/>
  <c r="AJ39" i="36"/>
  <c r="AI39" i="36"/>
  <c r="AH39" i="36"/>
  <c r="AG39" i="36"/>
  <c r="AF39" i="36"/>
  <c r="AE39" i="36"/>
  <c r="AD39" i="36"/>
  <c r="AC39" i="36"/>
  <c r="AB39" i="36"/>
  <c r="AA39" i="36"/>
  <c r="Z39" i="36"/>
  <c r="Y39" i="36"/>
  <c r="X39" i="36"/>
  <c r="W39" i="36"/>
  <c r="V39" i="36"/>
  <c r="U39" i="36"/>
  <c r="T39" i="36"/>
  <c r="S39" i="36"/>
  <c r="R39" i="36"/>
  <c r="Q39" i="36"/>
  <c r="P39" i="36"/>
  <c r="O39" i="36"/>
  <c r="N39" i="36"/>
  <c r="M39" i="36"/>
  <c r="L39" i="36"/>
  <c r="K39" i="36"/>
  <c r="J39" i="36"/>
  <c r="I39" i="36"/>
  <c r="BQ38" i="36"/>
  <c r="BP38" i="36"/>
  <c r="BO38" i="36"/>
  <c r="BN38" i="36"/>
  <c r="BM38" i="36"/>
  <c r="BL38" i="36"/>
  <c r="BK38" i="36"/>
  <c r="BJ38" i="36"/>
  <c r="BI38" i="36"/>
  <c r="BH38" i="36"/>
  <c r="BG38" i="36"/>
  <c r="BF38" i="36"/>
  <c r="BE38" i="36"/>
  <c r="BD38" i="36"/>
  <c r="BC38" i="36"/>
  <c r="BB38" i="36"/>
  <c r="BA38" i="36"/>
  <c r="AZ38" i="36"/>
  <c r="AY38" i="36"/>
  <c r="AX38" i="36"/>
  <c r="AW38" i="36"/>
  <c r="AV38" i="36"/>
  <c r="AU38" i="36"/>
  <c r="AT38" i="36"/>
  <c r="AS38" i="36"/>
  <c r="AR38" i="36"/>
  <c r="AQ38" i="36"/>
  <c r="AP38" i="36"/>
  <c r="AO38" i="36"/>
  <c r="AN38" i="36"/>
  <c r="AM38" i="36"/>
  <c r="AL38" i="36"/>
  <c r="AK38" i="36"/>
  <c r="AJ38" i="36"/>
  <c r="AI38" i="36"/>
  <c r="AH38" i="36"/>
  <c r="AG38" i="36"/>
  <c r="AF38" i="36"/>
  <c r="AE38" i="36"/>
  <c r="AD38" i="36"/>
  <c r="AC38" i="36"/>
  <c r="AB38" i="36"/>
  <c r="AA38" i="36"/>
  <c r="Z38" i="36"/>
  <c r="Y38" i="36"/>
  <c r="X38" i="36"/>
  <c r="W38" i="36"/>
  <c r="V38" i="36"/>
  <c r="U38" i="36"/>
  <c r="T38" i="36"/>
  <c r="S38" i="36"/>
  <c r="R38" i="36"/>
  <c r="Q38" i="36"/>
  <c r="P38" i="36"/>
  <c r="O38" i="36"/>
  <c r="N38" i="36"/>
  <c r="M38" i="36"/>
  <c r="L38" i="36"/>
  <c r="K38" i="36"/>
  <c r="J38" i="36"/>
  <c r="I38" i="36"/>
  <c r="BQ37" i="36"/>
  <c r="BP37" i="36"/>
  <c r="BO37" i="36"/>
  <c r="BN37" i="36"/>
  <c r="BM37" i="36"/>
  <c r="BL37" i="36"/>
  <c r="BK37" i="36"/>
  <c r="BJ37" i="36"/>
  <c r="BI37" i="36"/>
  <c r="BH37" i="36"/>
  <c r="BG37" i="36"/>
  <c r="BF37" i="36"/>
  <c r="BE37" i="36"/>
  <c r="BD37" i="36"/>
  <c r="BC37" i="36"/>
  <c r="BB37" i="36"/>
  <c r="BA37" i="36"/>
  <c r="AZ37" i="36"/>
  <c r="AY37" i="36"/>
  <c r="AX37" i="36"/>
  <c r="AW37" i="36"/>
  <c r="AV37" i="36"/>
  <c r="AU37" i="36"/>
  <c r="AT37" i="36"/>
  <c r="AS37" i="36"/>
  <c r="AR37" i="36"/>
  <c r="AQ37" i="36"/>
  <c r="AP37" i="36"/>
  <c r="AO37" i="36"/>
  <c r="AN37" i="36"/>
  <c r="AM37" i="36"/>
  <c r="AL37" i="36"/>
  <c r="AK37" i="36"/>
  <c r="AJ37" i="36"/>
  <c r="AI37" i="36"/>
  <c r="AH37" i="36"/>
  <c r="AG37" i="36"/>
  <c r="AF37" i="36"/>
  <c r="AE37" i="36"/>
  <c r="AD37" i="36"/>
  <c r="AC37" i="36"/>
  <c r="AB37" i="36"/>
  <c r="AA37" i="36"/>
  <c r="Z37" i="36"/>
  <c r="Y37" i="36"/>
  <c r="X37" i="36"/>
  <c r="W37" i="36"/>
  <c r="V37" i="36"/>
  <c r="U37" i="36"/>
  <c r="T37" i="36"/>
  <c r="S37" i="36"/>
  <c r="R37" i="36"/>
  <c r="Q37" i="36"/>
  <c r="P37" i="36"/>
  <c r="O37" i="36"/>
  <c r="N37" i="36"/>
  <c r="M37" i="36"/>
  <c r="L37" i="36"/>
  <c r="K37" i="36"/>
  <c r="J37" i="36"/>
  <c r="I37" i="36"/>
  <c r="BQ36" i="36"/>
  <c r="BP36" i="36"/>
  <c r="BO36" i="36"/>
  <c r="BN36" i="36"/>
  <c r="BM36" i="36"/>
  <c r="BL36" i="36"/>
  <c r="BK36" i="36"/>
  <c r="BJ36" i="36"/>
  <c r="BI36" i="36"/>
  <c r="BH36" i="36"/>
  <c r="BG36" i="36"/>
  <c r="BF36" i="36"/>
  <c r="BE36" i="36"/>
  <c r="BD36" i="36"/>
  <c r="BC36" i="36"/>
  <c r="BB36" i="36"/>
  <c r="BA36" i="36"/>
  <c r="AZ36" i="36"/>
  <c r="AY36" i="36"/>
  <c r="AX36" i="36"/>
  <c r="AW36" i="36"/>
  <c r="AV36" i="36"/>
  <c r="AU36" i="36"/>
  <c r="AT36" i="36"/>
  <c r="AS36" i="36"/>
  <c r="AR36" i="36"/>
  <c r="AQ36" i="36"/>
  <c r="AP36" i="36"/>
  <c r="AO36" i="36"/>
  <c r="AN36" i="36"/>
  <c r="AM36" i="36"/>
  <c r="AL36" i="36"/>
  <c r="AK36" i="36"/>
  <c r="AJ36" i="36"/>
  <c r="AI36" i="36"/>
  <c r="AH36" i="36"/>
  <c r="AG36" i="36"/>
  <c r="AF36" i="36"/>
  <c r="AE36" i="36"/>
  <c r="AD36" i="36"/>
  <c r="AC36" i="36"/>
  <c r="AB36" i="36"/>
  <c r="AA36" i="36"/>
  <c r="Z36" i="36"/>
  <c r="Y36" i="36"/>
  <c r="X36" i="36"/>
  <c r="W36" i="36"/>
  <c r="V36" i="36"/>
  <c r="U36" i="36"/>
  <c r="T36" i="36"/>
  <c r="S36" i="36"/>
  <c r="R36" i="36"/>
  <c r="Q36" i="36"/>
  <c r="P36" i="36"/>
  <c r="O36" i="36"/>
  <c r="N36" i="36"/>
  <c r="M36" i="36"/>
  <c r="L36" i="36"/>
  <c r="K36" i="36"/>
  <c r="J36" i="36"/>
  <c r="I36" i="36"/>
  <c r="BQ35" i="36"/>
  <c r="BP35" i="36"/>
  <c r="BO35" i="36"/>
  <c r="BN35" i="36"/>
  <c r="BM35" i="36"/>
  <c r="BL35" i="36"/>
  <c r="BK35" i="36"/>
  <c r="BJ35" i="36"/>
  <c r="BI35" i="36"/>
  <c r="BH35" i="36"/>
  <c r="BG35" i="36"/>
  <c r="BF35" i="36"/>
  <c r="BE35" i="36"/>
  <c r="BD35" i="36"/>
  <c r="BC35" i="36"/>
  <c r="BB35" i="36"/>
  <c r="BA35" i="36"/>
  <c r="AZ35" i="36"/>
  <c r="AY35" i="36"/>
  <c r="AX35" i="36"/>
  <c r="AW35" i="36"/>
  <c r="AV35" i="36"/>
  <c r="AU35" i="36"/>
  <c r="AT35" i="36"/>
  <c r="AS35" i="36"/>
  <c r="AR35" i="36"/>
  <c r="AQ35" i="36"/>
  <c r="AP35" i="36"/>
  <c r="AO35" i="36"/>
  <c r="AN35" i="36"/>
  <c r="AM35" i="36"/>
  <c r="AL35" i="36"/>
  <c r="AK35" i="36"/>
  <c r="AJ35" i="36"/>
  <c r="AI35" i="36"/>
  <c r="AH35" i="36"/>
  <c r="AG35" i="36"/>
  <c r="AF35" i="36"/>
  <c r="AE35" i="36"/>
  <c r="AD35" i="36"/>
  <c r="AC35" i="36"/>
  <c r="AB35" i="36"/>
  <c r="AA35" i="36"/>
  <c r="Z35" i="36"/>
  <c r="Y35" i="36"/>
  <c r="X35" i="36"/>
  <c r="W35" i="36"/>
  <c r="V35" i="36"/>
  <c r="U35" i="36"/>
  <c r="T35" i="36"/>
  <c r="S35" i="36"/>
  <c r="R35" i="36"/>
  <c r="Q35" i="36"/>
  <c r="P35" i="36"/>
  <c r="O35" i="36"/>
  <c r="N35" i="36"/>
  <c r="M35" i="36"/>
  <c r="L35" i="36"/>
  <c r="K35" i="36"/>
  <c r="J35" i="36"/>
  <c r="I35" i="36"/>
  <c r="BQ34" i="36"/>
  <c r="BP34" i="36"/>
  <c r="BO34" i="36"/>
  <c r="BN34" i="36"/>
  <c r="BM34" i="36"/>
  <c r="BL34" i="36"/>
  <c r="BK34" i="36"/>
  <c r="BJ34" i="36"/>
  <c r="BI34" i="36"/>
  <c r="BH34" i="36"/>
  <c r="BG34" i="36"/>
  <c r="BF34" i="36"/>
  <c r="BE34" i="36"/>
  <c r="BD34" i="36"/>
  <c r="BC34" i="36"/>
  <c r="BB34" i="36"/>
  <c r="BA34" i="36"/>
  <c r="AZ34" i="36"/>
  <c r="AY34" i="36"/>
  <c r="AX34" i="36"/>
  <c r="AW34" i="36"/>
  <c r="AV34" i="36"/>
  <c r="AU34" i="36"/>
  <c r="AT34" i="36"/>
  <c r="AS34" i="36"/>
  <c r="AR34" i="36"/>
  <c r="AQ34" i="36"/>
  <c r="AP34" i="36"/>
  <c r="AO34" i="36"/>
  <c r="AN34" i="36"/>
  <c r="AM34" i="36"/>
  <c r="AL34" i="36"/>
  <c r="AK34" i="36"/>
  <c r="AJ34" i="36"/>
  <c r="AI34" i="36"/>
  <c r="AH34" i="36"/>
  <c r="AG34" i="36"/>
  <c r="AF34" i="36"/>
  <c r="AE34" i="36"/>
  <c r="AD34" i="36"/>
  <c r="AC34" i="36"/>
  <c r="AB34" i="36"/>
  <c r="AA34" i="36"/>
  <c r="Z34" i="36"/>
  <c r="Y34" i="36"/>
  <c r="X34" i="36"/>
  <c r="W34" i="36"/>
  <c r="V34" i="36"/>
  <c r="U34" i="36"/>
  <c r="T34" i="36"/>
  <c r="S34" i="36"/>
  <c r="R34" i="36"/>
  <c r="Q34" i="36"/>
  <c r="P34" i="36"/>
  <c r="O34" i="36"/>
  <c r="N34" i="36"/>
  <c r="M34" i="36"/>
  <c r="L34" i="36"/>
  <c r="K34" i="36"/>
  <c r="J34" i="36"/>
  <c r="I34" i="36"/>
  <c r="BQ33" i="36"/>
  <c r="BP33" i="36"/>
  <c r="BO33" i="36"/>
  <c r="BN33" i="36"/>
  <c r="BM33" i="36"/>
  <c r="BL33" i="36"/>
  <c r="BK33" i="36"/>
  <c r="BJ33" i="36"/>
  <c r="BI33" i="36"/>
  <c r="BH33" i="36"/>
  <c r="BG33" i="36"/>
  <c r="BF33" i="36"/>
  <c r="BE33" i="36"/>
  <c r="BD33" i="36"/>
  <c r="BC33" i="36"/>
  <c r="BB33" i="36"/>
  <c r="BA33" i="36"/>
  <c r="AZ33" i="36"/>
  <c r="AY33" i="36"/>
  <c r="AX33" i="36"/>
  <c r="AW33" i="36"/>
  <c r="AV33" i="36"/>
  <c r="AU33" i="36"/>
  <c r="AT33" i="36"/>
  <c r="AS33" i="36"/>
  <c r="AR33" i="36"/>
  <c r="AQ33" i="36"/>
  <c r="AP33" i="36"/>
  <c r="AO33" i="36"/>
  <c r="AN33" i="36"/>
  <c r="AM33" i="36"/>
  <c r="AL33" i="36"/>
  <c r="AK33" i="36"/>
  <c r="AJ33" i="36"/>
  <c r="AI33" i="36"/>
  <c r="AH33" i="36"/>
  <c r="AG33" i="36"/>
  <c r="AF33" i="36"/>
  <c r="AE33" i="36"/>
  <c r="AD33" i="36"/>
  <c r="AC33" i="36"/>
  <c r="AB33" i="36"/>
  <c r="AA33" i="36"/>
  <c r="Z33" i="36"/>
  <c r="Y33" i="36"/>
  <c r="X33" i="36"/>
  <c r="W33" i="36"/>
  <c r="V33" i="36"/>
  <c r="U33" i="36"/>
  <c r="T33" i="36"/>
  <c r="S33" i="36"/>
  <c r="R33" i="36"/>
  <c r="Q33" i="36"/>
  <c r="P33" i="36"/>
  <c r="O33" i="36"/>
  <c r="N33" i="36"/>
  <c r="M33" i="36"/>
  <c r="L33" i="36"/>
  <c r="K33" i="36"/>
  <c r="J33" i="36"/>
  <c r="I33" i="36"/>
  <c r="BQ32" i="36"/>
  <c r="BP32" i="36"/>
  <c r="BO32" i="36"/>
  <c r="BN32" i="36"/>
  <c r="BM32" i="36"/>
  <c r="BL32" i="36"/>
  <c r="BK32" i="36"/>
  <c r="BJ32" i="36"/>
  <c r="BI32" i="36"/>
  <c r="BH32" i="36"/>
  <c r="BG32" i="36"/>
  <c r="BF32" i="36"/>
  <c r="BE32" i="36"/>
  <c r="BD32" i="36"/>
  <c r="BC32" i="36"/>
  <c r="BB32" i="36"/>
  <c r="BA32" i="36"/>
  <c r="AZ32" i="36"/>
  <c r="AY32" i="36"/>
  <c r="AX32" i="36"/>
  <c r="AW32" i="36"/>
  <c r="AV32" i="36"/>
  <c r="AU32" i="36"/>
  <c r="AT32" i="36"/>
  <c r="AS32" i="36"/>
  <c r="AR32" i="36"/>
  <c r="AQ32" i="36"/>
  <c r="AP32" i="36"/>
  <c r="AO32" i="36"/>
  <c r="AN32" i="36"/>
  <c r="AM32" i="36"/>
  <c r="AL32" i="36"/>
  <c r="AK32" i="36"/>
  <c r="AJ32" i="36"/>
  <c r="AI32" i="36"/>
  <c r="AH32" i="36"/>
  <c r="AG32" i="36"/>
  <c r="AF32" i="36"/>
  <c r="AE32" i="36"/>
  <c r="AD32" i="36"/>
  <c r="AC32" i="36"/>
  <c r="AB32" i="36"/>
  <c r="AA32" i="36"/>
  <c r="Z32" i="36"/>
  <c r="Y32" i="36"/>
  <c r="X32" i="36"/>
  <c r="W32" i="36"/>
  <c r="V32" i="36"/>
  <c r="U32" i="36"/>
  <c r="T32" i="36"/>
  <c r="S32" i="36"/>
  <c r="R32" i="36"/>
  <c r="Q32" i="36"/>
  <c r="P32" i="36"/>
  <c r="O32" i="36"/>
  <c r="N32" i="36"/>
  <c r="M32" i="36"/>
  <c r="L32" i="36"/>
  <c r="K32" i="36"/>
  <c r="J32" i="36"/>
  <c r="I32" i="36"/>
  <c r="BQ31" i="36"/>
  <c r="BP31" i="36"/>
  <c r="BO31" i="36"/>
  <c r="BN31" i="36"/>
  <c r="BM31" i="36"/>
  <c r="BL31" i="36"/>
  <c r="BK31" i="36"/>
  <c r="BJ31" i="36"/>
  <c r="BI31" i="36"/>
  <c r="BH31" i="36"/>
  <c r="BG31" i="36"/>
  <c r="BF31" i="36"/>
  <c r="BE31" i="36"/>
  <c r="BD31" i="36"/>
  <c r="BC31" i="36"/>
  <c r="BB31" i="36"/>
  <c r="BA31" i="36"/>
  <c r="AZ31" i="36"/>
  <c r="AY31" i="36"/>
  <c r="AX31" i="36"/>
  <c r="AW31" i="36"/>
  <c r="AV31" i="36"/>
  <c r="AU31" i="36"/>
  <c r="AT31" i="36"/>
  <c r="AS31" i="36"/>
  <c r="AR31" i="36"/>
  <c r="AQ31" i="36"/>
  <c r="AP31" i="36"/>
  <c r="AO31" i="36"/>
  <c r="AN31" i="36"/>
  <c r="AM31" i="36"/>
  <c r="AL31" i="36"/>
  <c r="AK31" i="36"/>
  <c r="AJ31" i="36"/>
  <c r="AI31" i="36"/>
  <c r="AH31" i="36"/>
  <c r="AG31" i="36"/>
  <c r="AF31" i="36"/>
  <c r="AE31" i="36"/>
  <c r="AD31" i="36"/>
  <c r="AC31" i="36"/>
  <c r="AB31" i="36"/>
  <c r="AA31" i="36"/>
  <c r="Z31" i="36"/>
  <c r="Y31" i="36"/>
  <c r="X31" i="36"/>
  <c r="W31" i="36"/>
  <c r="V31" i="36"/>
  <c r="U31" i="36"/>
  <c r="T31" i="36"/>
  <c r="S31" i="36"/>
  <c r="R31" i="36"/>
  <c r="Q31" i="36"/>
  <c r="P31" i="36"/>
  <c r="O31" i="36"/>
  <c r="N31" i="36"/>
  <c r="M31" i="36"/>
  <c r="L31" i="36"/>
  <c r="K31" i="36"/>
  <c r="J31" i="36"/>
  <c r="I31" i="36"/>
  <c r="BQ30" i="36"/>
  <c r="BP30" i="36"/>
  <c r="BO30" i="36"/>
  <c r="BN30" i="36"/>
  <c r="BM30" i="36"/>
  <c r="BL30" i="36"/>
  <c r="BK30" i="36"/>
  <c r="BJ30" i="36"/>
  <c r="BI30" i="36"/>
  <c r="BH30" i="36"/>
  <c r="BG30" i="36"/>
  <c r="BF30" i="36"/>
  <c r="BE30" i="36"/>
  <c r="BD30" i="36"/>
  <c r="BC30" i="36"/>
  <c r="BB30" i="36"/>
  <c r="BA30" i="36"/>
  <c r="AZ30" i="36"/>
  <c r="AY30" i="36"/>
  <c r="AX30" i="36"/>
  <c r="AW30" i="36"/>
  <c r="AV30" i="36"/>
  <c r="AU30" i="36"/>
  <c r="AT30" i="36"/>
  <c r="AS30" i="36"/>
  <c r="AR30" i="36"/>
  <c r="AQ30" i="36"/>
  <c r="AP30" i="36"/>
  <c r="AO30" i="36"/>
  <c r="AN30" i="36"/>
  <c r="AM30" i="36"/>
  <c r="AL30" i="36"/>
  <c r="AK30" i="36"/>
  <c r="AJ30" i="36"/>
  <c r="AI30" i="36"/>
  <c r="AH30" i="36"/>
  <c r="AG30" i="36"/>
  <c r="AF30" i="36"/>
  <c r="AE30" i="36"/>
  <c r="AD30" i="36"/>
  <c r="AC30" i="36"/>
  <c r="AB30" i="36"/>
  <c r="AA30" i="36"/>
  <c r="Z30" i="36"/>
  <c r="Y30" i="36"/>
  <c r="X30" i="36"/>
  <c r="W30" i="36"/>
  <c r="V30" i="36"/>
  <c r="U30" i="36"/>
  <c r="T30" i="36"/>
  <c r="S30" i="36"/>
  <c r="R30" i="36"/>
  <c r="Q30" i="36"/>
  <c r="P30" i="36"/>
  <c r="O30" i="36"/>
  <c r="N30" i="36"/>
  <c r="M30" i="36"/>
  <c r="L30" i="36"/>
  <c r="K30" i="36"/>
  <c r="J30" i="36"/>
  <c r="I30" i="36"/>
  <c r="BQ29" i="36"/>
  <c r="BP29" i="36"/>
  <c r="BO29" i="36"/>
  <c r="BN29" i="36"/>
  <c r="BM29" i="36"/>
  <c r="BL29" i="36"/>
  <c r="BK29" i="36"/>
  <c r="BJ29" i="36"/>
  <c r="BI29" i="36"/>
  <c r="BH29" i="36"/>
  <c r="BG29" i="36"/>
  <c r="BF29" i="36"/>
  <c r="BE29" i="36"/>
  <c r="BD29" i="36"/>
  <c r="BC29" i="36"/>
  <c r="BB29" i="36"/>
  <c r="BA29" i="36"/>
  <c r="AZ29" i="36"/>
  <c r="AY29" i="36"/>
  <c r="AX29" i="36"/>
  <c r="AW29" i="36"/>
  <c r="AV29" i="36"/>
  <c r="AU29" i="36"/>
  <c r="AT29" i="36"/>
  <c r="AS29" i="36"/>
  <c r="AR29" i="36"/>
  <c r="AQ29" i="36"/>
  <c r="AP29" i="36"/>
  <c r="AO29" i="36"/>
  <c r="AN29" i="36"/>
  <c r="AM29" i="36"/>
  <c r="AL29" i="36"/>
  <c r="AK29" i="36"/>
  <c r="AJ29" i="36"/>
  <c r="AI29" i="36"/>
  <c r="AH29" i="36"/>
  <c r="AG29" i="36"/>
  <c r="AF29" i="36"/>
  <c r="AE29" i="36"/>
  <c r="AD29" i="36"/>
  <c r="AC29" i="36"/>
  <c r="AB29" i="36"/>
  <c r="AA29" i="36"/>
  <c r="Z29" i="36"/>
  <c r="Y29" i="36"/>
  <c r="X29" i="36"/>
  <c r="W29" i="36"/>
  <c r="V29" i="36"/>
  <c r="U29" i="36"/>
  <c r="T29" i="36"/>
  <c r="S29" i="36"/>
  <c r="R29" i="36"/>
  <c r="Q29" i="36"/>
  <c r="P29" i="36"/>
  <c r="O29" i="36"/>
  <c r="N29" i="36"/>
  <c r="M29" i="36"/>
  <c r="L29" i="36"/>
  <c r="K29" i="36"/>
  <c r="J29" i="36"/>
  <c r="I29" i="36"/>
  <c r="BQ28" i="36"/>
  <c r="BP28" i="36"/>
  <c r="BO28" i="36"/>
  <c r="BN28" i="36"/>
  <c r="BM28" i="36"/>
  <c r="BL28" i="36"/>
  <c r="BK28" i="36"/>
  <c r="BJ28" i="36"/>
  <c r="BI28" i="36"/>
  <c r="BH28" i="36"/>
  <c r="BG28" i="36"/>
  <c r="BF28" i="36"/>
  <c r="BE28" i="36"/>
  <c r="BD28" i="36"/>
  <c r="BC28" i="36"/>
  <c r="BB28" i="36"/>
  <c r="BA28" i="36"/>
  <c r="AZ28" i="36"/>
  <c r="AY28" i="36"/>
  <c r="AX28" i="36"/>
  <c r="AW28" i="36"/>
  <c r="AV28" i="36"/>
  <c r="AU28" i="36"/>
  <c r="AT28" i="36"/>
  <c r="AS28" i="36"/>
  <c r="AR28" i="36"/>
  <c r="AQ28" i="36"/>
  <c r="AP28" i="36"/>
  <c r="AO28" i="36"/>
  <c r="AN28" i="36"/>
  <c r="AM28" i="36"/>
  <c r="AL28" i="36"/>
  <c r="AK28" i="36"/>
  <c r="AJ28" i="36"/>
  <c r="AI28" i="36"/>
  <c r="AH28" i="36"/>
  <c r="AG28" i="36"/>
  <c r="AF28" i="36"/>
  <c r="AE28" i="36"/>
  <c r="AD28" i="36"/>
  <c r="AC28" i="36"/>
  <c r="AB28" i="36"/>
  <c r="AA28" i="36"/>
  <c r="Z28" i="36"/>
  <c r="Y28" i="36"/>
  <c r="X28" i="36"/>
  <c r="W28" i="36"/>
  <c r="V28" i="36"/>
  <c r="U28" i="36"/>
  <c r="T28" i="36"/>
  <c r="S28" i="36"/>
  <c r="R28" i="36"/>
  <c r="Q28" i="36"/>
  <c r="P28" i="36"/>
  <c r="O28" i="36"/>
  <c r="N28" i="36"/>
  <c r="M28" i="36"/>
  <c r="L28" i="36"/>
  <c r="K28" i="36"/>
  <c r="J28" i="36"/>
  <c r="I28" i="36"/>
  <c r="BQ27" i="36"/>
  <c r="BP27" i="36"/>
  <c r="BO27" i="36"/>
  <c r="BN27" i="36"/>
  <c r="BM27" i="36"/>
  <c r="BL27" i="36"/>
  <c r="BK27" i="36"/>
  <c r="BJ27" i="36"/>
  <c r="BI27" i="36"/>
  <c r="BH27" i="36"/>
  <c r="BG27" i="36"/>
  <c r="BF27" i="36"/>
  <c r="BE27" i="36"/>
  <c r="BD27" i="36"/>
  <c r="BC27" i="36"/>
  <c r="BB27" i="36"/>
  <c r="BA27" i="36"/>
  <c r="AZ27" i="36"/>
  <c r="AY27" i="36"/>
  <c r="AX27" i="36"/>
  <c r="AW27" i="36"/>
  <c r="AV27" i="36"/>
  <c r="AU27" i="36"/>
  <c r="AT27" i="36"/>
  <c r="AS27" i="36"/>
  <c r="AR27" i="36"/>
  <c r="AQ27" i="36"/>
  <c r="AP27" i="36"/>
  <c r="AO27" i="36"/>
  <c r="AN27" i="36"/>
  <c r="AM27" i="36"/>
  <c r="AL27" i="36"/>
  <c r="AK27" i="36"/>
  <c r="AJ27" i="36"/>
  <c r="AI27" i="36"/>
  <c r="AH27" i="36"/>
  <c r="AG27" i="36"/>
  <c r="AF27" i="36"/>
  <c r="AE27" i="36"/>
  <c r="AD27" i="36"/>
  <c r="AC27" i="36"/>
  <c r="AB27" i="36"/>
  <c r="AA27" i="36"/>
  <c r="Z27" i="36"/>
  <c r="Y27" i="36"/>
  <c r="X27" i="36"/>
  <c r="W27" i="36"/>
  <c r="V27" i="36"/>
  <c r="U27" i="36"/>
  <c r="T27" i="36"/>
  <c r="S27" i="36"/>
  <c r="R27" i="36"/>
  <c r="Q27" i="36"/>
  <c r="P27" i="36"/>
  <c r="O27" i="36"/>
  <c r="N27" i="36"/>
  <c r="M27" i="36"/>
  <c r="L27" i="36"/>
  <c r="K27" i="36"/>
  <c r="J27" i="36"/>
  <c r="I27" i="36"/>
  <c r="BQ26" i="36"/>
  <c r="BP26" i="36"/>
  <c r="BO26" i="36"/>
  <c r="BN26" i="36"/>
  <c r="BM26" i="36"/>
  <c r="BL26" i="36"/>
  <c r="BK26" i="36"/>
  <c r="BJ26" i="36"/>
  <c r="BI26" i="36"/>
  <c r="BH26" i="36"/>
  <c r="BG26" i="36"/>
  <c r="BF26" i="36"/>
  <c r="BE26" i="36"/>
  <c r="BD26" i="36"/>
  <c r="BC26" i="36"/>
  <c r="BB26" i="36"/>
  <c r="BA26" i="36"/>
  <c r="AZ26" i="36"/>
  <c r="AY26" i="36"/>
  <c r="AX26" i="36"/>
  <c r="AW26" i="36"/>
  <c r="AV26" i="36"/>
  <c r="AU26" i="36"/>
  <c r="AT26" i="36"/>
  <c r="AS26" i="36"/>
  <c r="AR26" i="36"/>
  <c r="AQ26" i="36"/>
  <c r="AP26" i="36"/>
  <c r="AO26" i="36"/>
  <c r="AN26" i="36"/>
  <c r="AM26" i="36"/>
  <c r="AL26" i="36"/>
  <c r="AK26" i="36"/>
  <c r="AJ26" i="36"/>
  <c r="AI26" i="36"/>
  <c r="AH26" i="36"/>
  <c r="AG26" i="36"/>
  <c r="AF26" i="36"/>
  <c r="AE26" i="36"/>
  <c r="AD26" i="36"/>
  <c r="AC26" i="36"/>
  <c r="AB26" i="36"/>
  <c r="AA26" i="36"/>
  <c r="Z26" i="36"/>
  <c r="Y26" i="36"/>
  <c r="X26" i="36"/>
  <c r="W26" i="36"/>
  <c r="V26" i="36"/>
  <c r="U26" i="36"/>
  <c r="T26" i="36"/>
  <c r="S26" i="36"/>
  <c r="R26" i="36"/>
  <c r="Q26" i="36"/>
  <c r="P26" i="36"/>
  <c r="O26" i="36"/>
  <c r="N26" i="36"/>
  <c r="M26" i="36"/>
  <c r="L26" i="36"/>
  <c r="K26" i="36"/>
  <c r="J26" i="36"/>
  <c r="I26" i="36"/>
  <c r="BQ25" i="36"/>
  <c r="BP25" i="36"/>
  <c r="BO25" i="36"/>
  <c r="BN25" i="36"/>
  <c r="BM25" i="36"/>
  <c r="BL25" i="36"/>
  <c r="BK25" i="36"/>
  <c r="BJ25" i="36"/>
  <c r="BI25" i="36"/>
  <c r="BH25" i="36"/>
  <c r="BG25" i="36"/>
  <c r="BF25" i="36"/>
  <c r="BE25" i="36"/>
  <c r="BD25" i="36"/>
  <c r="BC25" i="36"/>
  <c r="BB25" i="36"/>
  <c r="BA25" i="36"/>
  <c r="AZ25" i="36"/>
  <c r="AY25" i="36"/>
  <c r="AX25" i="36"/>
  <c r="AW25" i="36"/>
  <c r="AV25" i="36"/>
  <c r="AU25" i="36"/>
  <c r="AT25" i="36"/>
  <c r="AS25" i="36"/>
  <c r="AR25" i="36"/>
  <c r="AQ25" i="36"/>
  <c r="AP25" i="36"/>
  <c r="AO25" i="36"/>
  <c r="AN25" i="36"/>
  <c r="AM25" i="36"/>
  <c r="AL25" i="36"/>
  <c r="AK25" i="36"/>
  <c r="AJ25" i="36"/>
  <c r="AI25" i="36"/>
  <c r="AH25" i="36"/>
  <c r="AG25" i="36"/>
  <c r="AF25" i="36"/>
  <c r="AE25" i="36"/>
  <c r="AD25" i="36"/>
  <c r="AC25" i="36"/>
  <c r="AB25" i="36"/>
  <c r="AA25" i="36"/>
  <c r="Z25" i="36"/>
  <c r="Y25" i="36"/>
  <c r="X25" i="36"/>
  <c r="W25" i="36"/>
  <c r="V25" i="36"/>
  <c r="U25" i="36"/>
  <c r="T25" i="36"/>
  <c r="S25" i="36"/>
  <c r="R25" i="36"/>
  <c r="Q25" i="36"/>
  <c r="P25" i="36"/>
  <c r="O25" i="36"/>
  <c r="N25" i="36"/>
  <c r="M25" i="36"/>
  <c r="L25" i="36"/>
  <c r="K25" i="36"/>
  <c r="J25" i="36"/>
  <c r="I25" i="36"/>
  <c r="BQ24" i="36"/>
  <c r="BP24" i="36"/>
  <c r="BO24" i="36"/>
  <c r="BN24" i="36"/>
  <c r="BM24" i="36"/>
  <c r="BL24" i="36"/>
  <c r="BK24" i="36"/>
  <c r="BJ24" i="36"/>
  <c r="BI24" i="36"/>
  <c r="BH24" i="36"/>
  <c r="BG24" i="36"/>
  <c r="BF24" i="36"/>
  <c r="BE24" i="36"/>
  <c r="BD24" i="36"/>
  <c r="BC24" i="36"/>
  <c r="BB24" i="36"/>
  <c r="BA24" i="36"/>
  <c r="AZ24" i="36"/>
  <c r="AY24" i="36"/>
  <c r="AX24" i="36"/>
  <c r="AW24" i="36"/>
  <c r="AV24" i="36"/>
  <c r="AU24" i="36"/>
  <c r="AT24" i="36"/>
  <c r="AS24" i="36"/>
  <c r="AR24" i="36"/>
  <c r="AQ24" i="36"/>
  <c r="AP24" i="36"/>
  <c r="AO24" i="36"/>
  <c r="AN24" i="36"/>
  <c r="AM24" i="36"/>
  <c r="AL24" i="36"/>
  <c r="AK24" i="36"/>
  <c r="AJ24" i="36"/>
  <c r="AI24" i="36"/>
  <c r="AH24" i="36"/>
  <c r="AG24" i="36"/>
  <c r="AF24" i="36"/>
  <c r="AE24" i="36"/>
  <c r="AD24" i="36"/>
  <c r="AC24" i="36"/>
  <c r="AB24" i="36"/>
  <c r="AA24" i="36"/>
  <c r="Z24" i="36"/>
  <c r="Y24" i="36"/>
  <c r="X24" i="36"/>
  <c r="W24" i="36"/>
  <c r="V24" i="36"/>
  <c r="U24" i="36"/>
  <c r="T24" i="36"/>
  <c r="S24" i="36"/>
  <c r="R24" i="36"/>
  <c r="Q24" i="36"/>
  <c r="P24" i="36"/>
  <c r="O24" i="36"/>
  <c r="N24" i="36"/>
  <c r="M24" i="36"/>
  <c r="L24" i="36"/>
  <c r="K24" i="36"/>
  <c r="J24" i="36"/>
  <c r="I24" i="36"/>
  <c r="BQ23" i="36"/>
  <c r="BP23" i="36"/>
  <c r="BO23" i="36"/>
  <c r="BN23" i="36"/>
  <c r="BM23" i="36"/>
  <c r="BL23" i="36"/>
  <c r="BK23" i="36"/>
  <c r="BJ23" i="36"/>
  <c r="BI23" i="36"/>
  <c r="BH23" i="36"/>
  <c r="BG23" i="36"/>
  <c r="BF23" i="36"/>
  <c r="BE23" i="36"/>
  <c r="BD23" i="36"/>
  <c r="BC23" i="36"/>
  <c r="BB23" i="36"/>
  <c r="BA23" i="36"/>
  <c r="AZ23" i="36"/>
  <c r="AY23" i="36"/>
  <c r="AX23" i="36"/>
  <c r="AW23" i="36"/>
  <c r="AV23" i="36"/>
  <c r="AU23" i="36"/>
  <c r="AT23" i="36"/>
  <c r="AS23" i="36"/>
  <c r="AR23" i="36"/>
  <c r="AQ23" i="36"/>
  <c r="AP23" i="36"/>
  <c r="AO23" i="36"/>
  <c r="AN23" i="36"/>
  <c r="AM23" i="36"/>
  <c r="AL23" i="36"/>
  <c r="AK23" i="36"/>
  <c r="AJ23" i="36"/>
  <c r="AI23" i="36"/>
  <c r="AH23" i="36"/>
  <c r="AG23" i="36"/>
  <c r="AF23" i="36"/>
  <c r="AE23" i="36"/>
  <c r="AD23" i="36"/>
  <c r="AC23" i="36"/>
  <c r="AB23" i="36"/>
  <c r="AA23" i="36"/>
  <c r="Z23" i="36"/>
  <c r="Y23" i="36"/>
  <c r="X23" i="36"/>
  <c r="W23" i="36"/>
  <c r="V23" i="36"/>
  <c r="U23" i="36"/>
  <c r="T23" i="36"/>
  <c r="S23" i="36"/>
  <c r="R23" i="36"/>
  <c r="Q23" i="36"/>
  <c r="P23" i="36"/>
  <c r="O23" i="36"/>
  <c r="N23" i="36"/>
  <c r="M23" i="36"/>
  <c r="L23" i="36"/>
  <c r="K23" i="36"/>
  <c r="J23" i="36"/>
  <c r="I23" i="36"/>
  <c r="BQ22" i="36"/>
  <c r="BP22" i="36"/>
  <c r="BO22" i="36"/>
  <c r="BN22" i="36"/>
  <c r="BM22" i="36"/>
  <c r="BL22" i="36"/>
  <c r="BK22" i="36"/>
  <c r="BJ22" i="36"/>
  <c r="BI22" i="36"/>
  <c r="BH22" i="36"/>
  <c r="BG22" i="36"/>
  <c r="BF22" i="36"/>
  <c r="BE22" i="36"/>
  <c r="BD22" i="36"/>
  <c r="BC22" i="36"/>
  <c r="BB22" i="36"/>
  <c r="BA22" i="36"/>
  <c r="AZ22" i="36"/>
  <c r="AY22" i="36"/>
  <c r="AX22" i="36"/>
  <c r="AW22" i="36"/>
  <c r="AV22" i="36"/>
  <c r="AU22" i="36"/>
  <c r="AT22" i="36"/>
  <c r="AS22" i="36"/>
  <c r="AR22" i="36"/>
  <c r="AQ22" i="36"/>
  <c r="AP22" i="36"/>
  <c r="AO22" i="36"/>
  <c r="AN22" i="36"/>
  <c r="AM22" i="36"/>
  <c r="AL22" i="36"/>
  <c r="AK22" i="36"/>
  <c r="AJ22" i="36"/>
  <c r="AI22" i="36"/>
  <c r="AH22" i="36"/>
  <c r="AG22" i="36"/>
  <c r="AF22" i="36"/>
  <c r="AE22" i="36"/>
  <c r="AD22" i="36"/>
  <c r="AC22" i="36"/>
  <c r="AB22" i="36"/>
  <c r="AA22" i="36"/>
  <c r="Z22" i="36"/>
  <c r="Y22" i="36"/>
  <c r="X22" i="36"/>
  <c r="W22" i="36"/>
  <c r="V22" i="36"/>
  <c r="U22" i="36"/>
  <c r="T22" i="36"/>
  <c r="S22" i="36"/>
  <c r="R22" i="36"/>
  <c r="Q22" i="36"/>
  <c r="P22" i="36"/>
  <c r="O22" i="36"/>
  <c r="N22" i="36"/>
  <c r="M22" i="36"/>
  <c r="L22" i="36"/>
  <c r="K22" i="36"/>
  <c r="J22" i="36"/>
  <c r="I22" i="36"/>
  <c r="BQ21" i="36"/>
  <c r="BP21" i="36"/>
  <c r="BO21" i="36"/>
  <c r="BN21" i="36"/>
  <c r="BM21" i="36"/>
  <c r="BL21" i="36"/>
  <c r="BK21" i="36"/>
  <c r="BJ21" i="36"/>
  <c r="BI21" i="36"/>
  <c r="BH21" i="36"/>
  <c r="BG21" i="36"/>
  <c r="BF21" i="36"/>
  <c r="BE21" i="36"/>
  <c r="BD21" i="36"/>
  <c r="BC21" i="36"/>
  <c r="BB21" i="36"/>
  <c r="BA21" i="36"/>
  <c r="AZ21" i="36"/>
  <c r="AY21" i="36"/>
  <c r="AX21" i="36"/>
  <c r="AW21" i="36"/>
  <c r="AV21" i="36"/>
  <c r="AU21" i="36"/>
  <c r="AT21" i="36"/>
  <c r="AS21" i="36"/>
  <c r="AR21" i="36"/>
  <c r="AQ21" i="36"/>
  <c r="AP21" i="36"/>
  <c r="AO21" i="36"/>
  <c r="AN21" i="36"/>
  <c r="AM21" i="36"/>
  <c r="AL21" i="36"/>
  <c r="AK21" i="36"/>
  <c r="AJ21" i="36"/>
  <c r="AI21" i="36"/>
  <c r="AH21" i="36"/>
  <c r="AG21" i="36"/>
  <c r="AF21" i="36"/>
  <c r="AE21" i="36"/>
  <c r="AD21" i="36"/>
  <c r="AC21" i="36"/>
  <c r="AB21" i="36"/>
  <c r="AA21" i="36"/>
  <c r="Z21" i="36"/>
  <c r="Y21" i="36"/>
  <c r="X21" i="36"/>
  <c r="W21" i="36"/>
  <c r="V21" i="36"/>
  <c r="U21" i="36"/>
  <c r="T21" i="36"/>
  <c r="S21" i="36"/>
  <c r="R21" i="36"/>
  <c r="Q21" i="36"/>
  <c r="P21" i="36"/>
  <c r="O21" i="36"/>
  <c r="N21" i="36"/>
  <c r="M21" i="36"/>
  <c r="L21" i="36"/>
  <c r="K21" i="36"/>
  <c r="J21" i="36"/>
  <c r="I21" i="36"/>
  <c r="BQ20" i="36"/>
  <c r="BP20" i="36"/>
  <c r="BO20" i="36"/>
  <c r="BN20" i="36"/>
  <c r="BM20" i="36"/>
  <c r="BL20" i="36"/>
  <c r="BK20" i="36"/>
  <c r="BJ20" i="36"/>
  <c r="BI20" i="36"/>
  <c r="BH20" i="36"/>
  <c r="BG20" i="36"/>
  <c r="BF20" i="36"/>
  <c r="BE20" i="36"/>
  <c r="BD20" i="36"/>
  <c r="BC20" i="36"/>
  <c r="BB20" i="36"/>
  <c r="BA20" i="36"/>
  <c r="AZ20" i="36"/>
  <c r="AY20" i="36"/>
  <c r="AX20" i="36"/>
  <c r="AW20" i="36"/>
  <c r="AV20" i="36"/>
  <c r="AU20" i="36"/>
  <c r="AT20" i="36"/>
  <c r="AS20" i="36"/>
  <c r="AR20" i="36"/>
  <c r="AQ20" i="36"/>
  <c r="AP20" i="36"/>
  <c r="AO20" i="36"/>
  <c r="AN20" i="36"/>
  <c r="AM20" i="36"/>
  <c r="AL20" i="36"/>
  <c r="AK20" i="36"/>
  <c r="AJ20" i="36"/>
  <c r="AI20" i="36"/>
  <c r="AH20" i="36"/>
  <c r="AG20" i="36"/>
  <c r="AF20" i="36"/>
  <c r="AE20" i="36"/>
  <c r="AD20" i="36"/>
  <c r="AC20" i="36"/>
  <c r="AB20" i="36"/>
  <c r="AA20" i="36"/>
  <c r="Z20" i="36"/>
  <c r="Y20" i="36"/>
  <c r="X20" i="36"/>
  <c r="W20" i="36"/>
  <c r="V20" i="36"/>
  <c r="U20" i="36"/>
  <c r="T20" i="36"/>
  <c r="S20" i="36"/>
  <c r="R20" i="36"/>
  <c r="Q20" i="36"/>
  <c r="P20" i="36"/>
  <c r="O20" i="36"/>
  <c r="N20" i="36"/>
  <c r="M20" i="36"/>
  <c r="L20" i="36"/>
  <c r="K20" i="36"/>
  <c r="J20" i="36"/>
  <c r="I20" i="36"/>
  <c r="BQ19" i="36"/>
  <c r="BP19" i="36"/>
  <c r="BO19" i="36"/>
  <c r="BN19" i="36"/>
  <c r="BM19" i="36"/>
  <c r="BL19" i="36"/>
  <c r="BK19" i="36"/>
  <c r="BJ19" i="36"/>
  <c r="BI19" i="36"/>
  <c r="BH19" i="36"/>
  <c r="BG19" i="36"/>
  <c r="BF19" i="36"/>
  <c r="BE19" i="36"/>
  <c r="BD19" i="36"/>
  <c r="BC19" i="36"/>
  <c r="BB19" i="36"/>
  <c r="BA19" i="36"/>
  <c r="AZ19" i="36"/>
  <c r="AY19" i="36"/>
  <c r="AX19" i="36"/>
  <c r="AW19" i="36"/>
  <c r="AV19" i="36"/>
  <c r="AU19" i="36"/>
  <c r="AT19" i="36"/>
  <c r="AS19" i="36"/>
  <c r="AR19" i="36"/>
  <c r="AQ19" i="36"/>
  <c r="AP19" i="36"/>
  <c r="AO19" i="36"/>
  <c r="AN19" i="36"/>
  <c r="AM19" i="36"/>
  <c r="AL19" i="36"/>
  <c r="AK19" i="36"/>
  <c r="AJ19" i="36"/>
  <c r="AI19" i="36"/>
  <c r="AH19" i="36"/>
  <c r="AG19" i="36"/>
  <c r="AF19" i="36"/>
  <c r="AE19" i="36"/>
  <c r="AD19" i="36"/>
  <c r="AC19" i="36"/>
  <c r="AB19" i="36"/>
  <c r="AA19" i="36"/>
  <c r="Z19" i="36"/>
  <c r="Y19" i="36"/>
  <c r="X19" i="36"/>
  <c r="W19" i="36"/>
  <c r="V19" i="36"/>
  <c r="U19" i="36"/>
  <c r="T19" i="36"/>
  <c r="S19" i="36"/>
  <c r="R19" i="36"/>
  <c r="Q19" i="36"/>
  <c r="P19" i="36"/>
  <c r="O19" i="36"/>
  <c r="N19" i="36"/>
  <c r="M19" i="36"/>
  <c r="L19" i="36"/>
  <c r="K19" i="36"/>
  <c r="J19" i="36"/>
  <c r="I19" i="36"/>
  <c r="BQ18" i="36"/>
  <c r="BP18" i="36"/>
  <c r="BO18" i="36"/>
  <c r="BN18" i="36"/>
  <c r="BM18" i="36"/>
  <c r="BL18" i="36"/>
  <c r="BK18" i="36"/>
  <c r="BJ18" i="36"/>
  <c r="BI18" i="36"/>
  <c r="BH18" i="36"/>
  <c r="BG18" i="36"/>
  <c r="BF18" i="36"/>
  <c r="BE18" i="36"/>
  <c r="BD18" i="36"/>
  <c r="BC18" i="36"/>
  <c r="BB18" i="36"/>
  <c r="BA18" i="36"/>
  <c r="AZ18" i="36"/>
  <c r="AY18" i="36"/>
  <c r="AX18" i="36"/>
  <c r="AW18" i="36"/>
  <c r="AV18" i="36"/>
  <c r="AU18" i="36"/>
  <c r="AT18" i="36"/>
  <c r="AS18" i="36"/>
  <c r="AR18" i="36"/>
  <c r="AQ18" i="36"/>
  <c r="AP18" i="36"/>
  <c r="AO18" i="36"/>
  <c r="AN18" i="36"/>
  <c r="AM18" i="36"/>
  <c r="AL18" i="36"/>
  <c r="AK18" i="36"/>
  <c r="AJ18" i="36"/>
  <c r="AI18" i="36"/>
  <c r="AH18" i="36"/>
  <c r="AG18" i="36"/>
  <c r="AF18" i="36"/>
  <c r="AE18" i="36"/>
  <c r="AD18" i="36"/>
  <c r="AC18" i="36"/>
  <c r="AB18" i="36"/>
  <c r="AA18" i="36"/>
  <c r="Z18" i="36"/>
  <c r="Y18" i="36"/>
  <c r="X18" i="36"/>
  <c r="W18" i="36"/>
  <c r="V18" i="36"/>
  <c r="U18" i="36"/>
  <c r="T18" i="36"/>
  <c r="S18" i="36"/>
  <c r="R18" i="36"/>
  <c r="Q18" i="36"/>
  <c r="P18" i="36"/>
  <c r="O18" i="36"/>
  <c r="N18" i="36"/>
  <c r="M18" i="36"/>
  <c r="L18" i="36"/>
  <c r="K18" i="36"/>
  <c r="J18" i="36"/>
  <c r="I18" i="36"/>
  <c r="BQ17" i="36"/>
  <c r="BP17" i="36"/>
  <c r="BO17" i="36"/>
  <c r="BN17" i="36"/>
  <c r="BM17" i="36"/>
  <c r="BL17" i="36"/>
  <c r="BK17" i="36"/>
  <c r="BJ17" i="36"/>
  <c r="BI17" i="36"/>
  <c r="BH17" i="36"/>
  <c r="BG17" i="36"/>
  <c r="BF17" i="36"/>
  <c r="BE17" i="36"/>
  <c r="BD17" i="36"/>
  <c r="BC17" i="36"/>
  <c r="BB17" i="36"/>
  <c r="BA17" i="36"/>
  <c r="AZ17" i="36"/>
  <c r="AY17" i="36"/>
  <c r="AX17" i="36"/>
  <c r="AW17" i="36"/>
  <c r="AV17" i="36"/>
  <c r="AU17" i="36"/>
  <c r="AT17" i="36"/>
  <c r="AS17" i="36"/>
  <c r="AR17" i="36"/>
  <c r="AQ17" i="36"/>
  <c r="AP17" i="36"/>
  <c r="AO17" i="36"/>
  <c r="AN17" i="36"/>
  <c r="AM17" i="36"/>
  <c r="AL17" i="36"/>
  <c r="AK17" i="36"/>
  <c r="AJ17" i="36"/>
  <c r="AI17" i="36"/>
  <c r="AH17" i="36"/>
  <c r="AG17" i="36"/>
  <c r="AF17" i="36"/>
  <c r="AE17" i="36"/>
  <c r="AD17" i="36"/>
  <c r="AC17" i="36"/>
  <c r="AB17" i="36"/>
  <c r="AA17" i="36"/>
  <c r="Z17" i="36"/>
  <c r="Y17" i="36"/>
  <c r="X17" i="36"/>
  <c r="W17" i="36"/>
  <c r="V17" i="36"/>
  <c r="U17" i="36"/>
  <c r="T17" i="36"/>
  <c r="S17" i="36"/>
  <c r="R17" i="36"/>
  <c r="Q17" i="36"/>
  <c r="P17" i="36"/>
  <c r="O17" i="36"/>
  <c r="N17" i="36"/>
  <c r="M17" i="36"/>
  <c r="L17" i="36"/>
  <c r="K17" i="36"/>
  <c r="J17" i="36"/>
  <c r="I17" i="36"/>
  <c r="BQ16" i="36"/>
  <c r="BP16" i="36"/>
  <c r="BO16" i="36"/>
  <c r="BN16" i="36"/>
  <c r="BM16" i="36"/>
  <c r="BL16" i="36"/>
  <c r="BK16" i="36"/>
  <c r="BJ16" i="36"/>
  <c r="BI16" i="36"/>
  <c r="BH16" i="36"/>
  <c r="BG16" i="36"/>
  <c r="BF16" i="36"/>
  <c r="BE16" i="36"/>
  <c r="BD16" i="36"/>
  <c r="BC16" i="36"/>
  <c r="BB16" i="36"/>
  <c r="BA16" i="36"/>
  <c r="AZ16" i="36"/>
  <c r="AY16" i="36"/>
  <c r="AX16" i="36"/>
  <c r="AW16" i="36"/>
  <c r="AV16" i="36"/>
  <c r="AU16" i="36"/>
  <c r="AT16" i="36"/>
  <c r="AS16" i="36"/>
  <c r="AR16" i="36"/>
  <c r="AQ16" i="36"/>
  <c r="AP16" i="36"/>
  <c r="AO16" i="36"/>
  <c r="AN16" i="36"/>
  <c r="AM16" i="36"/>
  <c r="AL16" i="36"/>
  <c r="AK16" i="36"/>
  <c r="AJ16" i="36"/>
  <c r="AI16" i="36"/>
  <c r="AH16" i="36"/>
  <c r="AG16" i="36"/>
  <c r="AF16" i="36"/>
  <c r="AE16" i="36"/>
  <c r="AD16" i="36"/>
  <c r="AC16" i="36"/>
  <c r="AB16" i="36"/>
  <c r="AA16" i="36"/>
  <c r="Z16" i="36"/>
  <c r="Y16" i="36"/>
  <c r="X16" i="36"/>
  <c r="W16" i="36"/>
  <c r="V16" i="36"/>
  <c r="U16" i="36"/>
  <c r="T16" i="36"/>
  <c r="S16" i="36"/>
  <c r="R16" i="36"/>
  <c r="Q16" i="36"/>
  <c r="P16" i="36"/>
  <c r="O16" i="36"/>
  <c r="N16" i="36"/>
  <c r="M16" i="36"/>
  <c r="L16" i="36"/>
  <c r="K16" i="36"/>
  <c r="J16" i="36"/>
  <c r="I16" i="36"/>
  <c r="BQ15" i="36"/>
  <c r="BP15" i="36"/>
  <c r="BO15" i="36"/>
  <c r="BN15" i="36"/>
  <c r="BM15" i="36"/>
  <c r="BL15" i="36"/>
  <c r="BK15" i="36"/>
  <c r="BJ15" i="36"/>
  <c r="BI15" i="36"/>
  <c r="BH15" i="36"/>
  <c r="BG15" i="36"/>
  <c r="BF15" i="36"/>
  <c r="BE15" i="36"/>
  <c r="BD15" i="36"/>
  <c r="BC15" i="36"/>
  <c r="BB15" i="36"/>
  <c r="BA15" i="36"/>
  <c r="AZ15" i="36"/>
  <c r="AY15" i="36"/>
  <c r="AX15" i="36"/>
  <c r="AW15" i="36"/>
  <c r="AV15" i="36"/>
  <c r="AU15" i="36"/>
  <c r="AT15" i="36"/>
  <c r="AS15" i="36"/>
  <c r="AR15" i="36"/>
  <c r="AQ15" i="36"/>
  <c r="AP15" i="36"/>
  <c r="AO15" i="36"/>
  <c r="AN15" i="36"/>
  <c r="AM15" i="36"/>
  <c r="AL15" i="36"/>
  <c r="AK15" i="36"/>
  <c r="AJ15" i="36"/>
  <c r="AI15" i="36"/>
  <c r="AH15" i="36"/>
  <c r="AG15" i="36"/>
  <c r="AF15" i="36"/>
  <c r="AE15" i="36"/>
  <c r="AD15" i="36"/>
  <c r="AC15" i="36"/>
  <c r="AB15" i="36"/>
  <c r="AA15" i="36"/>
  <c r="Z15" i="36"/>
  <c r="Y15" i="36"/>
  <c r="X15" i="36"/>
  <c r="W15" i="36"/>
  <c r="V15" i="36"/>
  <c r="U15" i="36"/>
  <c r="T15" i="36"/>
  <c r="S15" i="36"/>
  <c r="R15" i="36"/>
  <c r="Q15" i="36"/>
  <c r="P15" i="36"/>
  <c r="O15" i="36"/>
  <c r="N15" i="36"/>
  <c r="M15" i="36"/>
  <c r="L15" i="36"/>
  <c r="K15" i="36"/>
  <c r="J15" i="36"/>
  <c r="I15" i="36"/>
  <c r="BQ14" i="36"/>
  <c r="BP14" i="36"/>
  <c r="BO14" i="36"/>
  <c r="BN14" i="36"/>
  <c r="BM14" i="36"/>
  <c r="BL14" i="36"/>
  <c r="BK14" i="36"/>
  <c r="BJ14" i="36"/>
  <c r="BI14" i="36"/>
  <c r="BH14" i="36"/>
  <c r="BG14" i="36"/>
  <c r="BF14" i="36"/>
  <c r="BE14" i="36"/>
  <c r="BD14" i="36"/>
  <c r="BC14" i="36"/>
  <c r="BB14" i="36"/>
  <c r="BA14" i="36"/>
  <c r="AZ14" i="36"/>
  <c r="AY14" i="36"/>
  <c r="AX14" i="36"/>
  <c r="AW14" i="36"/>
  <c r="AV14" i="36"/>
  <c r="AU14" i="36"/>
  <c r="AT14" i="36"/>
  <c r="AS14" i="36"/>
  <c r="AR14" i="36"/>
  <c r="AQ14" i="36"/>
  <c r="AP14" i="36"/>
  <c r="AO14" i="36"/>
  <c r="AN14" i="36"/>
  <c r="AM14" i="36"/>
  <c r="AL14" i="36"/>
  <c r="AK14" i="36"/>
  <c r="AJ14" i="36"/>
  <c r="AI14" i="36"/>
  <c r="AH14" i="36"/>
  <c r="AG14" i="36"/>
  <c r="AF14" i="36"/>
  <c r="AE14" i="36"/>
  <c r="AD14" i="36"/>
  <c r="AC14" i="36"/>
  <c r="AB14" i="36"/>
  <c r="AA14" i="36"/>
  <c r="Z14" i="36"/>
  <c r="Y14" i="36"/>
  <c r="X14" i="36"/>
  <c r="W14" i="36"/>
  <c r="V14" i="36"/>
  <c r="U14" i="36"/>
  <c r="T14" i="36"/>
  <c r="S14" i="36"/>
  <c r="R14" i="36"/>
  <c r="Q14" i="36"/>
  <c r="P14" i="36"/>
  <c r="O14" i="36"/>
  <c r="N14" i="36"/>
  <c r="M14" i="36"/>
  <c r="L14" i="36"/>
  <c r="K14" i="36"/>
  <c r="J14" i="36"/>
  <c r="I14" i="36"/>
  <c r="BQ13" i="36"/>
  <c r="BP13" i="36"/>
  <c r="BO13" i="36"/>
  <c r="BN13" i="36"/>
  <c r="BM13" i="36"/>
  <c r="BL13" i="36"/>
  <c r="BK13" i="36"/>
  <c r="BJ13" i="36"/>
  <c r="BI13" i="36"/>
  <c r="BH13" i="36"/>
  <c r="BG13" i="36"/>
  <c r="BF13" i="36"/>
  <c r="BE13" i="36"/>
  <c r="BD13" i="36"/>
  <c r="BC13" i="36"/>
  <c r="BB13" i="36"/>
  <c r="BA13" i="36"/>
  <c r="AZ13" i="36"/>
  <c r="AY13" i="36"/>
  <c r="AX13" i="36"/>
  <c r="AW13" i="36"/>
  <c r="AV13" i="36"/>
  <c r="AU13" i="36"/>
  <c r="AT13" i="36"/>
  <c r="AS13" i="36"/>
  <c r="AR13" i="36"/>
  <c r="AQ13" i="36"/>
  <c r="AP13" i="36"/>
  <c r="AO13" i="36"/>
  <c r="AN13" i="36"/>
  <c r="AM13" i="36"/>
  <c r="AL13" i="36"/>
  <c r="AK13" i="36"/>
  <c r="AJ13" i="36"/>
  <c r="AI13" i="36"/>
  <c r="AH13" i="36"/>
  <c r="AG13" i="36"/>
  <c r="AF13" i="36"/>
  <c r="AE13" i="36"/>
  <c r="AD13" i="36"/>
  <c r="AC13" i="36"/>
  <c r="AB13" i="36"/>
  <c r="AA13" i="36"/>
  <c r="Z13" i="36"/>
  <c r="Y13" i="36"/>
  <c r="X13" i="36"/>
  <c r="W13" i="36"/>
  <c r="V13" i="36"/>
  <c r="U13" i="36"/>
  <c r="T13" i="36"/>
  <c r="S13" i="36"/>
  <c r="R13" i="36"/>
  <c r="Q13" i="36"/>
  <c r="P13" i="36"/>
  <c r="O13" i="36"/>
  <c r="N13" i="36"/>
  <c r="M13" i="36"/>
  <c r="L13" i="36"/>
  <c r="K13" i="36"/>
  <c r="J13" i="36"/>
  <c r="I13" i="36"/>
  <c r="BQ12" i="36"/>
  <c r="BP12" i="36"/>
  <c r="BO12" i="36"/>
  <c r="BN12" i="36"/>
  <c r="BM12" i="36"/>
  <c r="BL12" i="36"/>
  <c r="BK12" i="36"/>
  <c r="BJ12" i="36"/>
  <c r="BI12" i="36"/>
  <c r="BH12" i="36"/>
  <c r="BG12" i="36"/>
  <c r="BF12" i="36"/>
  <c r="BE12" i="36"/>
  <c r="BD12" i="36"/>
  <c r="BC12" i="36"/>
  <c r="BB12" i="36"/>
  <c r="BA12" i="36"/>
  <c r="AZ12" i="36"/>
  <c r="AY12" i="36"/>
  <c r="AX12" i="36"/>
  <c r="AW12" i="36"/>
  <c r="AV12" i="36"/>
  <c r="AU12" i="36"/>
  <c r="AT12" i="36"/>
  <c r="AS12" i="36"/>
  <c r="AR12" i="36"/>
  <c r="AQ12" i="36"/>
  <c r="AP12" i="36"/>
  <c r="AO12" i="36"/>
  <c r="AN12" i="36"/>
  <c r="AM12" i="36"/>
  <c r="AL12" i="36"/>
  <c r="AK12" i="36"/>
  <c r="AJ12" i="36"/>
  <c r="AI12" i="36"/>
  <c r="AH12" i="36"/>
  <c r="AG12" i="36"/>
  <c r="AF12" i="36"/>
  <c r="AE12" i="36"/>
  <c r="AD12" i="36"/>
  <c r="AC12" i="36"/>
  <c r="AB12" i="36"/>
  <c r="AA12" i="36"/>
  <c r="Z12" i="36"/>
  <c r="Y12" i="36"/>
  <c r="X12" i="36"/>
  <c r="W12" i="36"/>
  <c r="V12" i="36"/>
  <c r="U12" i="36"/>
  <c r="T12" i="36"/>
  <c r="S12" i="36"/>
  <c r="R12" i="36"/>
  <c r="Q12" i="36"/>
  <c r="P12" i="36"/>
  <c r="O12" i="36"/>
  <c r="N12" i="36"/>
  <c r="M12" i="36"/>
  <c r="L12" i="36"/>
  <c r="K12" i="36"/>
  <c r="J12" i="36"/>
  <c r="I12" i="36"/>
  <c r="BQ11" i="36"/>
  <c r="BP11" i="36"/>
  <c r="BO11" i="36"/>
  <c r="BN11" i="36"/>
  <c r="BM11" i="36"/>
  <c r="BL11" i="36"/>
  <c r="BK11" i="36"/>
  <c r="BJ11" i="36"/>
  <c r="BI11" i="36"/>
  <c r="BH11" i="36"/>
  <c r="BG11" i="36"/>
  <c r="BF11" i="36"/>
  <c r="BE11" i="36"/>
  <c r="BD11" i="36"/>
  <c r="BC11" i="36"/>
  <c r="BB11" i="36"/>
  <c r="BA11" i="36"/>
  <c r="AZ11" i="36"/>
  <c r="AY11" i="36"/>
  <c r="AX11" i="36"/>
  <c r="AW11" i="36"/>
  <c r="AV11" i="36"/>
  <c r="AU11" i="36"/>
  <c r="AT11" i="36"/>
  <c r="AS11" i="36"/>
  <c r="AR11" i="36"/>
  <c r="AQ11" i="36"/>
  <c r="AP11" i="36"/>
  <c r="AO11" i="36"/>
  <c r="AN11" i="36"/>
  <c r="AM11" i="36"/>
  <c r="AL11" i="36"/>
  <c r="AK11" i="36"/>
  <c r="AJ11" i="36"/>
  <c r="AI11" i="36"/>
  <c r="AH11" i="36"/>
  <c r="AG11" i="36"/>
  <c r="AF11" i="36"/>
  <c r="AE11" i="36"/>
  <c r="AD11" i="36"/>
  <c r="AC11" i="36"/>
  <c r="AB11" i="36"/>
  <c r="AA11" i="36"/>
  <c r="Z11" i="36"/>
  <c r="Y11" i="36"/>
  <c r="X11" i="36"/>
  <c r="W11" i="36"/>
  <c r="V11" i="36"/>
  <c r="U11" i="36"/>
  <c r="T11" i="36"/>
  <c r="S11" i="36"/>
  <c r="R11" i="36"/>
  <c r="Q11" i="36"/>
  <c r="P11" i="36"/>
  <c r="O11" i="36"/>
  <c r="N11" i="36"/>
  <c r="M11" i="36"/>
  <c r="L11" i="36"/>
  <c r="K11" i="36"/>
  <c r="J11" i="36"/>
  <c r="I11" i="36"/>
  <c r="BQ10" i="36"/>
  <c r="BP10" i="36"/>
  <c r="BO10" i="36"/>
  <c r="BN10" i="36"/>
  <c r="BM10" i="36"/>
  <c r="BL10" i="36"/>
  <c r="BK10" i="36"/>
  <c r="BJ10" i="36"/>
  <c r="BI10" i="36"/>
  <c r="BH10" i="36"/>
  <c r="BG10" i="36"/>
  <c r="BF10" i="36"/>
  <c r="BE10" i="36"/>
  <c r="BD10" i="36"/>
  <c r="BC10" i="36"/>
  <c r="BB10" i="36"/>
  <c r="BA10" i="36"/>
  <c r="AZ10" i="36"/>
  <c r="AY10" i="36"/>
  <c r="AX10" i="36"/>
  <c r="AW10" i="36"/>
  <c r="AV10" i="36"/>
  <c r="AU10" i="36"/>
  <c r="AT10" i="36"/>
  <c r="AS10" i="36"/>
  <c r="AR10" i="36"/>
  <c r="AQ10" i="36"/>
  <c r="AP10" i="36"/>
  <c r="AO10" i="36"/>
  <c r="AN10" i="36"/>
  <c r="AM10" i="36"/>
  <c r="AL10" i="36"/>
  <c r="AK10" i="36"/>
  <c r="AJ10" i="36"/>
  <c r="AI10" i="36"/>
  <c r="AH10" i="36"/>
  <c r="AG10" i="36"/>
  <c r="AF10" i="36"/>
  <c r="AE10" i="36"/>
  <c r="AD10" i="36"/>
  <c r="AC10" i="36"/>
  <c r="AB10" i="36"/>
  <c r="AA10" i="36"/>
  <c r="Z10" i="36"/>
  <c r="Y10" i="36"/>
  <c r="X10" i="36"/>
  <c r="W10" i="36"/>
  <c r="V10" i="36"/>
  <c r="U10" i="36"/>
  <c r="T10" i="36"/>
  <c r="S10" i="36"/>
  <c r="R10" i="36"/>
  <c r="Q10" i="36"/>
  <c r="P10" i="36"/>
  <c r="O10" i="36"/>
  <c r="N10" i="36"/>
  <c r="M10" i="36"/>
  <c r="L10" i="36"/>
  <c r="K10" i="36"/>
  <c r="J10" i="36"/>
  <c r="I10" i="36"/>
  <c r="BQ9" i="36"/>
  <c r="BP9" i="36"/>
  <c r="BO9" i="36"/>
  <c r="BN9" i="36"/>
  <c r="BM9" i="36"/>
  <c r="BL9" i="36"/>
  <c r="BK9" i="36"/>
  <c r="BJ9" i="36"/>
  <c r="BI9" i="36"/>
  <c r="BH9" i="36"/>
  <c r="BG9" i="36"/>
  <c r="BF9" i="36"/>
  <c r="BE9" i="36"/>
  <c r="BD9" i="36"/>
  <c r="BC9" i="36"/>
  <c r="BB9" i="36"/>
  <c r="BA9" i="36"/>
  <c r="AZ9" i="36"/>
  <c r="AY9" i="36"/>
  <c r="AX9" i="36"/>
  <c r="AW9" i="36"/>
  <c r="AV9" i="36"/>
  <c r="AU9" i="36"/>
  <c r="AT9" i="36"/>
  <c r="AS9" i="36"/>
  <c r="AR9" i="36"/>
  <c r="AQ9" i="36"/>
  <c r="AP9" i="36"/>
  <c r="AO9" i="36"/>
  <c r="AN9" i="36"/>
  <c r="AM9" i="36"/>
  <c r="AL9" i="36"/>
  <c r="AK9" i="36"/>
  <c r="AJ9" i="36"/>
  <c r="AI9" i="36"/>
  <c r="AH9" i="36"/>
  <c r="AG9" i="36"/>
  <c r="AF9" i="36"/>
  <c r="AE9" i="36"/>
  <c r="AD9" i="36"/>
  <c r="AC9" i="36"/>
  <c r="AB9" i="36"/>
  <c r="AA9" i="36"/>
  <c r="Z9" i="36"/>
  <c r="Y9" i="36"/>
  <c r="X9" i="36"/>
  <c r="W9" i="36"/>
  <c r="V9" i="36"/>
  <c r="U9" i="36"/>
  <c r="T9" i="36"/>
  <c r="S9" i="36"/>
  <c r="R9" i="36"/>
  <c r="Q9" i="36"/>
  <c r="P9" i="36"/>
  <c r="O9" i="36"/>
  <c r="N9" i="36"/>
  <c r="M9" i="36"/>
  <c r="L9" i="36"/>
  <c r="K9" i="36"/>
  <c r="J9" i="36"/>
  <c r="I9" i="36"/>
  <c r="BQ8" i="36"/>
  <c r="BP8" i="36"/>
  <c r="BO8" i="36"/>
  <c r="BN8" i="36"/>
  <c r="BM8" i="36"/>
  <c r="BL8" i="36"/>
  <c r="BK8" i="36"/>
  <c r="BJ8" i="36"/>
  <c r="BI8" i="36"/>
  <c r="BH8" i="36"/>
  <c r="BG8" i="36"/>
  <c r="BF8" i="36"/>
  <c r="BE8" i="36"/>
  <c r="BD8" i="36"/>
  <c r="BC8" i="36"/>
  <c r="BB8" i="36"/>
  <c r="BA8" i="36"/>
  <c r="AZ8" i="36"/>
  <c r="AY8" i="36"/>
  <c r="AX8" i="36"/>
  <c r="AW8" i="36"/>
  <c r="AV8" i="36"/>
  <c r="AU8" i="36"/>
  <c r="AT8" i="36"/>
  <c r="AS8" i="36"/>
  <c r="AR8" i="36"/>
  <c r="AQ8" i="36"/>
  <c r="AP8" i="36"/>
  <c r="AO8" i="36"/>
  <c r="AN8" i="36"/>
  <c r="AM8" i="36"/>
  <c r="AL8" i="36"/>
  <c r="AK8" i="36"/>
  <c r="AJ8" i="36"/>
  <c r="AI8" i="36"/>
  <c r="AH8" i="36"/>
  <c r="AG8" i="36"/>
  <c r="AF8" i="36"/>
  <c r="AE8" i="36"/>
  <c r="AD8" i="36"/>
  <c r="AC8" i="36"/>
  <c r="AB8" i="36"/>
  <c r="AA8" i="36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BQ7" i="36"/>
  <c r="BP7" i="36"/>
  <c r="BO7" i="36"/>
  <c r="BN7" i="36"/>
  <c r="BM7" i="36"/>
  <c r="BL7" i="36"/>
  <c r="BK7" i="36"/>
  <c r="BJ7" i="36"/>
  <c r="BI7" i="36"/>
  <c r="BH7" i="36"/>
  <c r="BG7" i="36"/>
  <c r="BF7" i="36"/>
  <c r="BE7" i="36"/>
  <c r="BD7" i="36"/>
  <c r="BC7" i="36"/>
  <c r="BB7" i="36"/>
  <c r="BA7" i="36"/>
  <c r="AZ7" i="36"/>
  <c r="AY7" i="36"/>
  <c r="AX7" i="36"/>
  <c r="AW7" i="36"/>
  <c r="AV7" i="36"/>
  <c r="AU7" i="36"/>
  <c r="AT7" i="36"/>
  <c r="AS7" i="36"/>
  <c r="AR7" i="36"/>
  <c r="AQ7" i="36"/>
  <c r="AP7" i="36"/>
  <c r="AO7" i="36"/>
  <c r="AN7" i="36"/>
  <c r="AM7" i="36"/>
  <c r="AL7" i="36"/>
  <c r="AK7" i="36"/>
  <c r="AJ7" i="36"/>
  <c r="AI7" i="36"/>
  <c r="AH7" i="36"/>
  <c r="AG7" i="36"/>
  <c r="AF7" i="36"/>
  <c r="AE7" i="36"/>
  <c r="AD7" i="36"/>
  <c r="AC7" i="36"/>
  <c r="AB7" i="36"/>
  <c r="AA7" i="36"/>
  <c r="Z7" i="36"/>
  <c r="Y7" i="36"/>
  <c r="X7" i="36"/>
  <c r="W7" i="36"/>
  <c r="V7" i="36"/>
  <c r="U7" i="36"/>
  <c r="T7" i="36"/>
  <c r="S7" i="36"/>
  <c r="R7" i="36"/>
  <c r="Q7" i="36"/>
  <c r="P7" i="36"/>
  <c r="O7" i="36"/>
  <c r="N7" i="36"/>
  <c r="M7" i="36"/>
  <c r="L7" i="36"/>
  <c r="K7" i="36"/>
  <c r="J7" i="36"/>
  <c r="I7" i="36"/>
  <c r="BQ6" i="36"/>
  <c r="BP6" i="36"/>
  <c r="BO6" i="36"/>
  <c r="BN6" i="36"/>
  <c r="BM6" i="36"/>
  <c r="BL6" i="36"/>
  <c r="BK6" i="36"/>
  <c r="BJ6" i="36"/>
  <c r="BI6" i="36"/>
  <c r="BH6" i="36"/>
  <c r="BG6" i="36"/>
  <c r="BF6" i="36"/>
  <c r="BE6" i="36"/>
  <c r="BD6" i="36"/>
  <c r="BC6" i="36"/>
  <c r="BB6" i="36"/>
  <c r="BA6" i="36"/>
  <c r="AZ6" i="36"/>
  <c r="AY6" i="36"/>
  <c r="AX6" i="36"/>
  <c r="AW6" i="36"/>
  <c r="AV6" i="36"/>
  <c r="AU6" i="36"/>
  <c r="AT6" i="36"/>
  <c r="AS6" i="36"/>
  <c r="AR6" i="36"/>
  <c r="AQ6" i="36"/>
  <c r="AP6" i="36"/>
  <c r="AO6" i="36"/>
  <c r="AN6" i="36"/>
  <c r="AM6" i="36"/>
  <c r="AL6" i="36"/>
  <c r="AK6" i="36"/>
  <c r="AJ6" i="36"/>
  <c r="AI6" i="36"/>
  <c r="AH6" i="36"/>
  <c r="AG6" i="36"/>
  <c r="AF6" i="36"/>
  <c r="AE6" i="36"/>
  <c r="AD6" i="36"/>
  <c r="AC6" i="36"/>
  <c r="AB6" i="36"/>
  <c r="AA6" i="36"/>
  <c r="Z6" i="36"/>
  <c r="Y6" i="36"/>
  <c r="X6" i="36"/>
  <c r="W6" i="36"/>
  <c r="V6" i="36"/>
  <c r="U6" i="36"/>
  <c r="T6" i="36"/>
  <c r="S6" i="36"/>
  <c r="R6" i="36"/>
  <c r="Q6" i="36"/>
  <c r="P6" i="36"/>
  <c r="O6" i="36"/>
  <c r="N6" i="36"/>
  <c r="M6" i="36"/>
  <c r="L6" i="36"/>
  <c r="K6" i="36"/>
  <c r="J6" i="36"/>
  <c r="I6" i="36"/>
  <c r="BQ5" i="36"/>
  <c r="BP5" i="36"/>
  <c r="BO5" i="36"/>
  <c r="BN5" i="36"/>
  <c r="BM5" i="36"/>
  <c r="BL5" i="36"/>
  <c r="BK5" i="36"/>
  <c r="BJ5" i="36"/>
  <c r="BI5" i="36"/>
  <c r="BH5" i="36"/>
  <c r="BG5" i="36"/>
  <c r="BF5" i="36"/>
  <c r="BE5" i="36"/>
  <c r="BD5" i="36"/>
  <c r="BC5" i="36"/>
  <c r="BB5" i="36"/>
  <c r="BA5" i="36"/>
  <c r="AZ5" i="36"/>
  <c r="AY5" i="36"/>
  <c r="AX5" i="36"/>
  <c r="AW5" i="36"/>
  <c r="AV5" i="36"/>
  <c r="AU5" i="36"/>
  <c r="AT5" i="36"/>
  <c r="AS5" i="36"/>
  <c r="AR5" i="36"/>
  <c r="AQ5" i="36"/>
  <c r="AP5" i="36"/>
  <c r="AO5" i="36"/>
  <c r="AN5" i="36"/>
  <c r="AM5" i="36"/>
  <c r="AL5" i="36"/>
  <c r="AK5" i="36"/>
  <c r="AJ5" i="36"/>
  <c r="AI5" i="36"/>
  <c r="AH5" i="36"/>
  <c r="AG5" i="36"/>
  <c r="AF5" i="36"/>
  <c r="AE5" i="36"/>
  <c r="AD5" i="36"/>
  <c r="AC5" i="36"/>
  <c r="AB5" i="36"/>
  <c r="AA5" i="36"/>
  <c r="Z5" i="36"/>
  <c r="Y5" i="36"/>
  <c r="X5" i="36"/>
  <c r="W5" i="36"/>
  <c r="V5" i="36"/>
  <c r="U5" i="36"/>
  <c r="T5" i="36"/>
  <c r="S5" i="36"/>
  <c r="R5" i="36"/>
  <c r="Q5" i="36"/>
  <c r="P5" i="36"/>
  <c r="O5" i="36"/>
  <c r="N5" i="36"/>
  <c r="M5" i="36"/>
  <c r="L5" i="36"/>
  <c r="K5" i="36"/>
  <c r="J5" i="36"/>
  <c r="I5" i="36"/>
  <c r="BQ63" i="35"/>
  <c r="BP63" i="35"/>
  <c r="BO63" i="35"/>
  <c r="BN63" i="35"/>
  <c r="BM63" i="35"/>
  <c r="BL63" i="35"/>
  <c r="BK63" i="35"/>
  <c r="BJ63" i="35"/>
  <c r="BI63" i="35"/>
  <c r="BH63" i="35"/>
  <c r="BG63" i="35"/>
  <c r="BF63" i="35"/>
  <c r="BE63" i="35"/>
  <c r="BD63" i="35"/>
  <c r="BC63" i="35"/>
  <c r="BB63" i="35"/>
  <c r="BA63" i="35"/>
  <c r="AZ63" i="35"/>
  <c r="AY63" i="35"/>
  <c r="AX63" i="35"/>
  <c r="AW63" i="35"/>
  <c r="AV63" i="35"/>
  <c r="AU63" i="35"/>
  <c r="AT63" i="35"/>
  <c r="AS63" i="35"/>
  <c r="AR63" i="35"/>
  <c r="AQ63" i="35"/>
  <c r="AP63" i="35"/>
  <c r="AO63" i="35"/>
  <c r="AN63" i="35"/>
  <c r="AM63" i="35"/>
  <c r="AL63" i="35"/>
  <c r="AK63" i="35"/>
  <c r="AJ63" i="35"/>
  <c r="AI63" i="35"/>
  <c r="AH63" i="35"/>
  <c r="AG63" i="35"/>
  <c r="AF63" i="35"/>
  <c r="AE63" i="35"/>
  <c r="AD63" i="35"/>
  <c r="AC63" i="35"/>
  <c r="AB63" i="35"/>
  <c r="AA63" i="35"/>
  <c r="Z63" i="35"/>
  <c r="Y63" i="35"/>
  <c r="X63" i="35"/>
  <c r="W63" i="35"/>
  <c r="V63" i="35"/>
  <c r="U63" i="35"/>
  <c r="T63" i="35"/>
  <c r="S63" i="35"/>
  <c r="R63" i="35"/>
  <c r="Q63" i="35"/>
  <c r="P63" i="35"/>
  <c r="O63" i="35"/>
  <c r="N63" i="35"/>
  <c r="M63" i="35"/>
  <c r="L63" i="35"/>
  <c r="K63" i="35"/>
  <c r="J63" i="35"/>
  <c r="I63" i="35"/>
  <c r="BQ62" i="35"/>
  <c r="BP62" i="35"/>
  <c r="BO62" i="35"/>
  <c r="BN62" i="35"/>
  <c r="BM62" i="35"/>
  <c r="BL62" i="35"/>
  <c r="BK62" i="35"/>
  <c r="BJ62" i="35"/>
  <c r="BI62" i="35"/>
  <c r="BH62" i="35"/>
  <c r="BG62" i="35"/>
  <c r="BF62" i="35"/>
  <c r="BE62" i="35"/>
  <c r="BD62" i="35"/>
  <c r="BC62" i="35"/>
  <c r="BB62" i="35"/>
  <c r="BA62" i="35"/>
  <c r="AZ62" i="35"/>
  <c r="AY62" i="35"/>
  <c r="AX62" i="35"/>
  <c r="AW62" i="35"/>
  <c r="AV62" i="35"/>
  <c r="AU62" i="35"/>
  <c r="AT62" i="35"/>
  <c r="AS62" i="35"/>
  <c r="AR62" i="35"/>
  <c r="AQ62" i="35"/>
  <c r="AP62" i="35"/>
  <c r="AO62" i="35"/>
  <c r="AN62" i="35"/>
  <c r="AM62" i="35"/>
  <c r="AL62" i="35"/>
  <c r="AK62" i="35"/>
  <c r="AJ62" i="35"/>
  <c r="AI62" i="35"/>
  <c r="AH62" i="35"/>
  <c r="AG62" i="35"/>
  <c r="AF62" i="35"/>
  <c r="AE62" i="35"/>
  <c r="AD62" i="35"/>
  <c r="AC62" i="35"/>
  <c r="AB62" i="35"/>
  <c r="AA62" i="35"/>
  <c r="Z62" i="35"/>
  <c r="Y62" i="35"/>
  <c r="X62" i="35"/>
  <c r="W62" i="35"/>
  <c r="V62" i="35"/>
  <c r="U62" i="35"/>
  <c r="T62" i="35"/>
  <c r="S62" i="35"/>
  <c r="R62" i="35"/>
  <c r="Q62" i="35"/>
  <c r="P62" i="35"/>
  <c r="O62" i="35"/>
  <c r="N62" i="35"/>
  <c r="M62" i="35"/>
  <c r="L62" i="35"/>
  <c r="K62" i="35"/>
  <c r="J62" i="35"/>
  <c r="I62" i="35"/>
  <c r="BQ61" i="35"/>
  <c r="BP61" i="35"/>
  <c r="BO61" i="35"/>
  <c r="BN61" i="35"/>
  <c r="BM61" i="35"/>
  <c r="BL61" i="35"/>
  <c r="BK61" i="35"/>
  <c r="BJ61" i="35"/>
  <c r="BI61" i="35"/>
  <c r="BH61" i="35"/>
  <c r="BG61" i="35"/>
  <c r="BF61" i="35"/>
  <c r="BE61" i="35"/>
  <c r="BD61" i="35"/>
  <c r="BC61" i="35"/>
  <c r="BB61" i="35"/>
  <c r="BA61" i="35"/>
  <c r="AZ61" i="35"/>
  <c r="AY61" i="35"/>
  <c r="AX61" i="35"/>
  <c r="AW61" i="35"/>
  <c r="AV61" i="35"/>
  <c r="AU61" i="35"/>
  <c r="AT61" i="35"/>
  <c r="AS61" i="35"/>
  <c r="AR61" i="35"/>
  <c r="AQ61" i="35"/>
  <c r="AP61" i="35"/>
  <c r="AO61" i="35"/>
  <c r="AN61" i="35"/>
  <c r="AM61" i="35"/>
  <c r="AL61" i="35"/>
  <c r="AK61" i="35"/>
  <c r="AJ61" i="35"/>
  <c r="AI61" i="35"/>
  <c r="AH61" i="35"/>
  <c r="AG61" i="35"/>
  <c r="AF61" i="35"/>
  <c r="AE61" i="35"/>
  <c r="AD61" i="35"/>
  <c r="AC61" i="35"/>
  <c r="AB61" i="35"/>
  <c r="AA61" i="35"/>
  <c r="Z61" i="35"/>
  <c r="Y61" i="35"/>
  <c r="X61" i="35"/>
  <c r="W61" i="35"/>
  <c r="V61" i="35"/>
  <c r="U61" i="35"/>
  <c r="T61" i="35"/>
  <c r="S61" i="35"/>
  <c r="R61" i="35"/>
  <c r="Q61" i="35"/>
  <c r="P61" i="35"/>
  <c r="O61" i="35"/>
  <c r="N61" i="35"/>
  <c r="M61" i="35"/>
  <c r="L61" i="35"/>
  <c r="K61" i="35"/>
  <c r="J61" i="35"/>
  <c r="I61" i="35"/>
  <c r="BQ60" i="35"/>
  <c r="BP60" i="35"/>
  <c r="BO60" i="35"/>
  <c r="BN60" i="35"/>
  <c r="BM60" i="35"/>
  <c r="BL60" i="35"/>
  <c r="BK60" i="35"/>
  <c r="BJ60" i="35"/>
  <c r="BI60" i="35"/>
  <c r="BH60" i="35"/>
  <c r="BG60" i="35"/>
  <c r="BF60" i="35"/>
  <c r="BE60" i="35"/>
  <c r="BD60" i="35"/>
  <c r="BC60" i="35"/>
  <c r="BB60" i="35"/>
  <c r="BA60" i="35"/>
  <c r="AZ60" i="35"/>
  <c r="AY60" i="35"/>
  <c r="AX60" i="35"/>
  <c r="AW60" i="35"/>
  <c r="AV60" i="35"/>
  <c r="AU60" i="35"/>
  <c r="AT60" i="35"/>
  <c r="AS60" i="35"/>
  <c r="AR60" i="35"/>
  <c r="AQ60" i="35"/>
  <c r="AP60" i="35"/>
  <c r="AO60" i="35"/>
  <c r="AN60" i="35"/>
  <c r="AM60" i="35"/>
  <c r="AL60" i="35"/>
  <c r="AK60" i="35"/>
  <c r="AJ60" i="35"/>
  <c r="AI60" i="35"/>
  <c r="AH60" i="35"/>
  <c r="AG60" i="35"/>
  <c r="AF60" i="35"/>
  <c r="AE60" i="35"/>
  <c r="AD60" i="35"/>
  <c r="AC60" i="35"/>
  <c r="AB60" i="35"/>
  <c r="AA60" i="35"/>
  <c r="Z60" i="35"/>
  <c r="Y60" i="35"/>
  <c r="X60" i="35"/>
  <c r="W60" i="35"/>
  <c r="V60" i="35"/>
  <c r="U60" i="35"/>
  <c r="T60" i="35"/>
  <c r="S60" i="35"/>
  <c r="R60" i="35"/>
  <c r="Q60" i="35"/>
  <c r="P60" i="35"/>
  <c r="O60" i="35"/>
  <c r="N60" i="35"/>
  <c r="M60" i="35"/>
  <c r="L60" i="35"/>
  <c r="K60" i="35"/>
  <c r="J60" i="35"/>
  <c r="I60" i="35"/>
  <c r="BQ59" i="35"/>
  <c r="BP59" i="35"/>
  <c r="BO59" i="35"/>
  <c r="BN59" i="35"/>
  <c r="BM59" i="35"/>
  <c r="BL59" i="35"/>
  <c r="BK59" i="35"/>
  <c r="BJ59" i="35"/>
  <c r="BI59" i="35"/>
  <c r="BH59" i="35"/>
  <c r="BG59" i="35"/>
  <c r="BF59" i="35"/>
  <c r="BE59" i="35"/>
  <c r="BD59" i="35"/>
  <c r="BC59" i="35"/>
  <c r="BB59" i="35"/>
  <c r="BA59" i="35"/>
  <c r="AZ59" i="35"/>
  <c r="AY59" i="35"/>
  <c r="AX59" i="35"/>
  <c r="AW59" i="35"/>
  <c r="AV59" i="35"/>
  <c r="AU59" i="35"/>
  <c r="AT59" i="35"/>
  <c r="AS59" i="35"/>
  <c r="AR59" i="35"/>
  <c r="AQ59" i="35"/>
  <c r="AP59" i="35"/>
  <c r="AO59" i="35"/>
  <c r="AN59" i="35"/>
  <c r="AM59" i="35"/>
  <c r="AL59" i="35"/>
  <c r="AK59" i="35"/>
  <c r="AJ59" i="35"/>
  <c r="AI59" i="35"/>
  <c r="AH59" i="35"/>
  <c r="AG59" i="35"/>
  <c r="AF59" i="35"/>
  <c r="AE59" i="35"/>
  <c r="AD59" i="35"/>
  <c r="AC59" i="35"/>
  <c r="AB59" i="35"/>
  <c r="AA59" i="35"/>
  <c r="Z59" i="35"/>
  <c r="Y59" i="35"/>
  <c r="X59" i="35"/>
  <c r="W59" i="35"/>
  <c r="V59" i="35"/>
  <c r="U59" i="35"/>
  <c r="T59" i="35"/>
  <c r="S59" i="35"/>
  <c r="R59" i="35"/>
  <c r="Q59" i="35"/>
  <c r="P59" i="35"/>
  <c r="O59" i="35"/>
  <c r="N59" i="35"/>
  <c r="M59" i="35"/>
  <c r="L59" i="35"/>
  <c r="K59" i="35"/>
  <c r="J59" i="35"/>
  <c r="I59" i="35"/>
  <c r="BQ58" i="35"/>
  <c r="BP58" i="35"/>
  <c r="BO58" i="35"/>
  <c r="BN58" i="35"/>
  <c r="BM58" i="35"/>
  <c r="BL58" i="35"/>
  <c r="BK58" i="35"/>
  <c r="BJ58" i="35"/>
  <c r="BI58" i="35"/>
  <c r="BH58" i="35"/>
  <c r="BG58" i="35"/>
  <c r="BF58" i="35"/>
  <c r="BE58" i="35"/>
  <c r="BD58" i="35"/>
  <c r="BC58" i="35"/>
  <c r="BB58" i="35"/>
  <c r="BA58" i="35"/>
  <c r="AZ58" i="35"/>
  <c r="AY58" i="35"/>
  <c r="AX58" i="35"/>
  <c r="AW58" i="35"/>
  <c r="AV58" i="35"/>
  <c r="AU58" i="35"/>
  <c r="AT58" i="35"/>
  <c r="AS58" i="35"/>
  <c r="AR58" i="35"/>
  <c r="AQ58" i="35"/>
  <c r="AP58" i="35"/>
  <c r="AO58" i="35"/>
  <c r="AN58" i="35"/>
  <c r="AM58" i="35"/>
  <c r="AL58" i="35"/>
  <c r="AK58" i="35"/>
  <c r="AJ58" i="35"/>
  <c r="AI58" i="35"/>
  <c r="AH58" i="35"/>
  <c r="AG58" i="35"/>
  <c r="AF58" i="35"/>
  <c r="AE58" i="35"/>
  <c r="AD58" i="35"/>
  <c r="AC58" i="35"/>
  <c r="AB58" i="35"/>
  <c r="AA58" i="35"/>
  <c r="Z58" i="35"/>
  <c r="Y58" i="35"/>
  <c r="X58" i="35"/>
  <c r="W58" i="35"/>
  <c r="V58" i="35"/>
  <c r="U58" i="35"/>
  <c r="T58" i="35"/>
  <c r="S58" i="35"/>
  <c r="R58" i="35"/>
  <c r="Q58" i="35"/>
  <c r="P58" i="35"/>
  <c r="O58" i="35"/>
  <c r="N58" i="35"/>
  <c r="M58" i="35"/>
  <c r="L58" i="35"/>
  <c r="K58" i="35"/>
  <c r="J58" i="35"/>
  <c r="I58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BQ56" i="35"/>
  <c r="BP56" i="35"/>
  <c r="BO56" i="35"/>
  <c r="BN56" i="35"/>
  <c r="BM56" i="35"/>
  <c r="BL56" i="35"/>
  <c r="BK56" i="35"/>
  <c r="BJ56" i="35"/>
  <c r="BI56" i="35"/>
  <c r="BH56" i="35"/>
  <c r="BG56" i="35"/>
  <c r="BF56" i="35"/>
  <c r="BE56" i="35"/>
  <c r="BD56" i="35"/>
  <c r="BC56" i="35"/>
  <c r="BB56" i="35"/>
  <c r="BA56" i="35"/>
  <c r="AZ56" i="35"/>
  <c r="AY56" i="35"/>
  <c r="AX56" i="35"/>
  <c r="AW56" i="35"/>
  <c r="AV56" i="35"/>
  <c r="AU56" i="35"/>
  <c r="AT56" i="35"/>
  <c r="AS56" i="35"/>
  <c r="AR56" i="35"/>
  <c r="AQ56" i="35"/>
  <c r="AP56" i="35"/>
  <c r="AO56" i="35"/>
  <c r="AN56" i="35"/>
  <c r="AM56" i="35"/>
  <c r="AL56" i="35"/>
  <c r="AK56" i="35"/>
  <c r="AJ56" i="35"/>
  <c r="AI56" i="35"/>
  <c r="AH56" i="35"/>
  <c r="AG56" i="35"/>
  <c r="AF56" i="35"/>
  <c r="AE56" i="35"/>
  <c r="AD56" i="35"/>
  <c r="AC56" i="35"/>
  <c r="AB56" i="35"/>
  <c r="AA56" i="35"/>
  <c r="Z56" i="35"/>
  <c r="Y56" i="35"/>
  <c r="X56" i="35"/>
  <c r="W56" i="35"/>
  <c r="V56" i="35"/>
  <c r="U56" i="35"/>
  <c r="T56" i="35"/>
  <c r="S56" i="35"/>
  <c r="R56" i="35"/>
  <c r="Q56" i="35"/>
  <c r="P56" i="35"/>
  <c r="O56" i="35"/>
  <c r="N56" i="35"/>
  <c r="M56" i="35"/>
  <c r="L56" i="35"/>
  <c r="K56" i="35"/>
  <c r="J56" i="35"/>
  <c r="I56" i="35"/>
  <c r="BQ55" i="35"/>
  <c r="BP55" i="35"/>
  <c r="BO55" i="35"/>
  <c r="BN55" i="35"/>
  <c r="BM55" i="35"/>
  <c r="BL55" i="35"/>
  <c r="BK55" i="35"/>
  <c r="BJ55" i="35"/>
  <c r="BI55" i="35"/>
  <c r="BH55" i="35"/>
  <c r="BG55" i="35"/>
  <c r="BF55" i="35"/>
  <c r="BE55" i="35"/>
  <c r="BD55" i="35"/>
  <c r="BC55" i="35"/>
  <c r="BB55" i="35"/>
  <c r="BA55" i="35"/>
  <c r="AZ55" i="35"/>
  <c r="AY55" i="35"/>
  <c r="AX55" i="35"/>
  <c r="AW55" i="35"/>
  <c r="AV55" i="35"/>
  <c r="AU55" i="35"/>
  <c r="AT55" i="35"/>
  <c r="AS55" i="35"/>
  <c r="AR55" i="35"/>
  <c r="AQ55" i="35"/>
  <c r="AP55" i="35"/>
  <c r="AO55" i="35"/>
  <c r="AN55" i="35"/>
  <c r="AM55" i="35"/>
  <c r="AL55" i="35"/>
  <c r="AK55" i="35"/>
  <c r="AJ55" i="35"/>
  <c r="AI55" i="35"/>
  <c r="AH55" i="35"/>
  <c r="AG55" i="35"/>
  <c r="AF55" i="35"/>
  <c r="AE55" i="35"/>
  <c r="AD55" i="35"/>
  <c r="AC55" i="35"/>
  <c r="AB55" i="35"/>
  <c r="AA55" i="35"/>
  <c r="Z55" i="35"/>
  <c r="Y55" i="35"/>
  <c r="X55" i="35"/>
  <c r="W55" i="35"/>
  <c r="V55" i="35"/>
  <c r="U55" i="35"/>
  <c r="T55" i="35"/>
  <c r="S55" i="35"/>
  <c r="R55" i="35"/>
  <c r="Q55" i="35"/>
  <c r="P55" i="35"/>
  <c r="O55" i="35"/>
  <c r="N55" i="35"/>
  <c r="M55" i="35"/>
  <c r="L55" i="35"/>
  <c r="K55" i="35"/>
  <c r="J55" i="35"/>
  <c r="I55" i="35"/>
  <c r="BQ54" i="35"/>
  <c r="BP54" i="35"/>
  <c r="BO54" i="35"/>
  <c r="BN54" i="35"/>
  <c r="BM54" i="35"/>
  <c r="BL54" i="35"/>
  <c r="BK54" i="35"/>
  <c r="BJ54" i="35"/>
  <c r="BI54" i="35"/>
  <c r="BH54" i="35"/>
  <c r="BG54" i="35"/>
  <c r="BF54" i="35"/>
  <c r="BE54" i="35"/>
  <c r="BD54" i="35"/>
  <c r="BC54" i="35"/>
  <c r="BB54" i="35"/>
  <c r="BA54" i="35"/>
  <c r="AZ54" i="35"/>
  <c r="AY54" i="35"/>
  <c r="AX54" i="35"/>
  <c r="AW54" i="35"/>
  <c r="AV54" i="35"/>
  <c r="AU54" i="35"/>
  <c r="AT54" i="35"/>
  <c r="AS54" i="35"/>
  <c r="AR54" i="35"/>
  <c r="AQ54" i="35"/>
  <c r="AP54" i="35"/>
  <c r="AO54" i="35"/>
  <c r="AN54" i="35"/>
  <c r="AM54" i="35"/>
  <c r="AL54" i="35"/>
  <c r="AK54" i="35"/>
  <c r="AJ54" i="35"/>
  <c r="AI54" i="35"/>
  <c r="AH54" i="35"/>
  <c r="AG54" i="35"/>
  <c r="AF54" i="35"/>
  <c r="AE54" i="35"/>
  <c r="AD54" i="35"/>
  <c r="AC54" i="35"/>
  <c r="AB54" i="35"/>
  <c r="AA54" i="35"/>
  <c r="Z54" i="35"/>
  <c r="Y54" i="35"/>
  <c r="X54" i="35"/>
  <c r="W54" i="35"/>
  <c r="V54" i="35"/>
  <c r="U54" i="35"/>
  <c r="T54" i="35"/>
  <c r="S54" i="35"/>
  <c r="R54" i="35"/>
  <c r="Q54" i="35"/>
  <c r="P54" i="35"/>
  <c r="O54" i="35"/>
  <c r="N54" i="35"/>
  <c r="M54" i="35"/>
  <c r="L54" i="35"/>
  <c r="K54" i="35"/>
  <c r="J54" i="35"/>
  <c r="I54" i="35"/>
  <c r="BQ53" i="35"/>
  <c r="BP53" i="35"/>
  <c r="BO53" i="35"/>
  <c r="BN53" i="35"/>
  <c r="BM53" i="35"/>
  <c r="BL53" i="35"/>
  <c r="BK53" i="35"/>
  <c r="BJ53" i="35"/>
  <c r="BI53" i="35"/>
  <c r="BH53" i="35"/>
  <c r="BG53" i="35"/>
  <c r="BF53" i="35"/>
  <c r="BE53" i="35"/>
  <c r="BD53" i="35"/>
  <c r="BC53" i="35"/>
  <c r="BB53" i="35"/>
  <c r="BA53" i="35"/>
  <c r="AZ53" i="35"/>
  <c r="AY53" i="35"/>
  <c r="AX53" i="35"/>
  <c r="AW53" i="35"/>
  <c r="AV53" i="35"/>
  <c r="AU53" i="35"/>
  <c r="AT53" i="35"/>
  <c r="AS53" i="35"/>
  <c r="AR53" i="35"/>
  <c r="AQ53" i="35"/>
  <c r="AP53" i="35"/>
  <c r="AO53" i="35"/>
  <c r="AN53" i="35"/>
  <c r="AM53" i="35"/>
  <c r="AL53" i="35"/>
  <c r="AK53" i="35"/>
  <c r="AJ53" i="35"/>
  <c r="AI53" i="35"/>
  <c r="AH53" i="35"/>
  <c r="AG53" i="35"/>
  <c r="AF53" i="35"/>
  <c r="AE53" i="35"/>
  <c r="AD53" i="35"/>
  <c r="AC53" i="35"/>
  <c r="AB53" i="35"/>
  <c r="AA53" i="35"/>
  <c r="Z53" i="35"/>
  <c r="Y53" i="35"/>
  <c r="X53" i="35"/>
  <c r="W53" i="35"/>
  <c r="V53" i="35"/>
  <c r="U53" i="35"/>
  <c r="T53" i="35"/>
  <c r="S53" i="35"/>
  <c r="R53" i="35"/>
  <c r="Q53" i="35"/>
  <c r="P53" i="35"/>
  <c r="O53" i="35"/>
  <c r="N53" i="35"/>
  <c r="M53" i="35"/>
  <c r="L53" i="35"/>
  <c r="K53" i="35"/>
  <c r="J53" i="35"/>
  <c r="I53" i="35"/>
  <c r="BQ52" i="35"/>
  <c r="BP52" i="35"/>
  <c r="BO52" i="35"/>
  <c r="BN52" i="35"/>
  <c r="BM52" i="35"/>
  <c r="BL52" i="35"/>
  <c r="BK52" i="35"/>
  <c r="BJ52" i="35"/>
  <c r="BI52" i="35"/>
  <c r="BH52" i="35"/>
  <c r="BG52" i="35"/>
  <c r="BF52" i="35"/>
  <c r="BE52" i="35"/>
  <c r="BD52" i="35"/>
  <c r="BC52" i="35"/>
  <c r="BB52" i="35"/>
  <c r="BA52" i="35"/>
  <c r="AZ52" i="35"/>
  <c r="AY52" i="35"/>
  <c r="AX52" i="35"/>
  <c r="AW52" i="35"/>
  <c r="AV52" i="35"/>
  <c r="AU52" i="35"/>
  <c r="AT52" i="35"/>
  <c r="AS52" i="35"/>
  <c r="AR52" i="35"/>
  <c r="AQ52" i="35"/>
  <c r="AP52" i="35"/>
  <c r="AO52" i="35"/>
  <c r="AN52" i="35"/>
  <c r="AM52" i="35"/>
  <c r="AL52" i="35"/>
  <c r="AK52" i="35"/>
  <c r="AJ52" i="35"/>
  <c r="AI52" i="35"/>
  <c r="AH52" i="35"/>
  <c r="AG52" i="35"/>
  <c r="AF52" i="35"/>
  <c r="AE52" i="35"/>
  <c r="AD52" i="35"/>
  <c r="AC52" i="35"/>
  <c r="AB52" i="35"/>
  <c r="AA52" i="35"/>
  <c r="Z52" i="35"/>
  <c r="Y52" i="35"/>
  <c r="X52" i="35"/>
  <c r="W52" i="35"/>
  <c r="V52" i="35"/>
  <c r="U52" i="35"/>
  <c r="T52" i="35"/>
  <c r="S52" i="35"/>
  <c r="R52" i="35"/>
  <c r="Q52" i="35"/>
  <c r="P52" i="35"/>
  <c r="O52" i="35"/>
  <c r="N52" i="35"/>
  <c r="M52" i="35"/>
  <c r="L52" i="35"/>
  <c r="K52" i="35"/>
  <c r="J52" i="35"/>
  <c r="I52" i="35"/>
  <c r="BQ51" i="35"/>
  <c r="BP51" i="35"/>
  <c r="BO51" i="35"/>
  <c r="BN51" i="35"/>
  <c r="BM51" i="35"/>
  <c r="BL51" i="35"/>
  <c r="BK51" i="35"/>
  <c r="BJ51" i="35"/>
  <c r="BI51" i="35"/>
  <c r="BH51" i="35"/>
  <c r="BG51" i="35"/>
  <c r="BF51" i="35"/>
  <c r="BE51" i="35"/>
  <c r="BD51" i="35"/>
  <c r="BC51" i="35"/>
  <c r="BB51" i="35"/>
  <c r="BA51" i="35"/>
  <c r="AZ51" i="35"/>
  <c r="AY51" i="35"/>
  <c r="AX51" i="35"/>
  <c r="AW51" i="35"/>
  <c r="AV51" i="35"/>
  <c r="AU51" i="35"/>
  <c r="AT51" i="35"/>
  <c r="AS51" i="35"/>
  <c r="AR51" i="35"/>
  <c r="AQ51" i="35"/>
  <c r="AP51" i="35"/>
  <c r="AO51" i="35"/>
  <c r="AN51" i="35"/>
  <c r="AM51" i="35"/>
  <c r="AL51" i="35"/>
  <c r="AK51" i="35"/>
  <c r="AJ51" i="35"/>
  <c r="AI51" i="35"/>
  <c r="AH51" i="35"/>
  <c r="AG51" i="35"/>
  <c r="AF51" i="35"/>
  <c r="AE51" i="35"/>
  <c r="AD51" i="35"/>
  <c r="AC51" i="35"/>
  <c r="AB51" i="35"/>
  <c r="AA51" i="35"/>
  <c r="Z51" i="35"/>
  <c r="Y51" i="35"/>
  <c r="X51" i="35"/>
  <c r="W51" i="35"/>
  <c r="V51" i="35"/>
  <c r="U51" i="35"/>
  <c r="T51" i="35"/>
  <c r="S51" i="35"/>
  <c r="R51" i="35"/>
  <c r="Q51" i="35"/>
  <c r="P51" i="35"/>
  <c r="O51" i="35"/>
  <c r="N51" i="35"/>
  <c r="M51" i="35"/>
  <c r="L51" i="35"/>
  <c r="K51" i="35"/>
  <c r="J51" i="35"/>
  <c r="I51" i="35"/>
  <c r="BQ50" i="35"/>
  <c r="BP50" i="35"/>
  <c r="BO50" i="35"/>
  <c r="BN50" i="35"/>
  <c r="BM50" i="35"/>
  <c r="BL50" i="35"/>
  <c r="BK50" i="35"/>
  <c r="BJ50" i="35"/>
  <c r="BI50" i="35"/>
  <c r="BH50" i="35"/>
  <c r="BG50" i="35"/>
  <c r="BF50" i="35"/>
  <c r="BE50" i="35"/>
  <c r="BD50" i="35"/>
  <c r="BC50" i="35"/>
  <c r="BB50" i="35"/>
  <c r="BA50" i="35"/>
  <c r="AZ50" i="35"/>
  <c r="AY50" i="35"/>
  <c r="AX50" i="35"/>
  <c r="AW50" i="35"/>
  <c r="AV50" i="35"/>
  <c r="AU50" i="35"/>
  <c r="AT50" i="35"/>
  <c r="AS50" i="35"/>
  <c r="AR50" i="35"/>
  <c r="AQ50" i="35"/>
  <c r="AP50" i="35"/>
  <c r="AO50" i="35"/>
  <c r="AN50" i="35"/>
  <c r="AM50" i="35"/>
  <c r="AL50" i="35"/>
  <c r="AK50" i="35"/>
  <c r="AJ50" i="35"/>
  <c r="AI50" i="35"/>
  <c r="AH50" i="35"/>
  <c r="AG50" i="35"/>
  <c r="AF50" i="35"/>
  <c r="AE50" i="35"/>
  <c r="AD50" i="35"/>
  <c r="AC50" i="35"/>
  <c r="AB50" i="35"/>
  <c r="AA50" i="35"/>
  <c r="Z50" i="35"/>
  <c r="Y50" i="35"/>
  <c r="X50" i="35"/>
  <c r="W50" i="35"/>
  <c r="V50" i="35"/>
  <c r="U50" i="35"/>
  <c r="T50" i="35"/>
  <c r="S50" i="35"/>
  <c r="R50" i="35"/>
  <c r="Q50" i="35"/>
  <c r="P50" i="35"/>
  <c r="O50" i="35"/>
  <c r="N50" i="35"/>
  <c r="M50" i="35"/>
  <c r="L50" i="35"/>
  <c r="K50" i="35"/>
  <c r="J50" i="35"/>
  <c r="I50" i="35"/>
  <c r="BQ49" i="35"/>
  <c r="BP49" i="35"/>
  <c r="BO49" i="35"/>
  <c r="BN49" i="35"/>
  <c r="BM49" i="35"/>
  <c r="BL49" i="35"/>
  <c r="BK49" i="35"/>
  <c r="BJ49" i="35"/>
  <c r="BI49" i="35"/>
  <c r="BH49" i="35"/>
  <c r="BG49" i="35"/>
  <c r="BF49" i="35"/>
  <c r="BE49" i="35"/>
  <c r="BD49" i="35"/>
  <c r="BC49" i="35"/>
  <c r="BB49" i="35"/>
  <c r="BA49" i="35"/>
  <c r="AZ49" i="35"/>
  <c r="AY49" i="35"/>
  <c r="AX49" i="35"/>
  <c r="AW49" i="35"/>
  <c r="AV49" i="35"/>
  <c r="AU49" i="35"/>
  <c r="AT49" i="35"/>
  <c r="AS49" i="35"/>
  <c r="AR49" i="35"/>
  <c r="AQ49" i="35"/>
  <c r="AP49" i="35"/>
  <c r="AO49" i="35"/>
  <c r="AN49" i="35"/>
  <c r="AM49" i="35"/>
  <c r="AL49" i="35"/>
  <c r="AK49" i="35"/>
  <c r="AJ49" i="35"/>
  <c r="AI49" i="35"/>
  <c r="AH49" i="35"/>
  <c r="AG49" i="35"/>
  <c r="AF49" i="35"/>
  <c r="AE49" i="35"/>
  <c r="AD49" i="35"/>
  <c r="AC49" i="35"/>
  <c r="AB49" i="35"/>
  <c r="AA49" i="35"/>
  <c r="Z49" i="35"/>
  <c r="Y49" i="35"/>
  <c r="X49" i="35"/>
  <c r="W49" i="35"/>
  <c r="V49" i="35"/>
  <c r="U49" i="35"/>
  <c r="T49" i="35"/>
  <c r="S49" i="35"/>
  <c r="R49" i="35"/>
  <c r="Q49" i="35"/>
  <c r="P49" i="35"/>
  <c r="O49" i="35"/>
  <c r="N49" i="35"/>
  <c r="M49" i="35"/>
  <c r="L49" i="35"/>
  <c r="K49" i="35"/>
  <c r="J49" i="35"/>
  <c r="I49" i="35"/>
  <c r="BQ48" i="35"/>
  <c r="BP48" i="35"/>
  <c r="BO48" i="35"/>
  <c r="BN48" i="35"/>
  <c r="BM48" i="35"/>
  <c r="BL48" i="35"/>
  <c r="BK48" i="35"/>
  <c r="BJ48" i="35"/>
  <c r="BI48" i="35"/>
  <c r="BH48" i="35"/>
  <c r="BG48" i="35"/>
  <c r="BF48" i="35"/>
  <c r="BE48" i="35"/>
  <c r="BD48" i="35"/>
  <c r="BC48" i="35"/>
  <c r="BB48" i="35"/>
  <c r="BA48" i="35"/>
  <c r="AZ48" i="35"/>
  <c r="AY48" i="35"/>
  <c r="AX48" i="35"/>
  <c r="AW48" i="35"/>
  <c r="AV48" i="35"/>
  <c r="AU48" i="35"/>
  <c r="AT48" i="35"/>
  <c r="AS48" i="35"/>
  <c r="AR48" i="35"/>
  <c r="AQ48" i="35"/>
  <c r="AP48" i="35"/>
  <c r="AO48" i="35"/>
  <c r="AN48" i="35"/>
  <c r="AM48" i="35"/>
  <c r="AL48" i="35"/>
  <c r="AK48" i="35"/>
  <c r="AJ48" i="35"/>
  <c r="AI48" i="35"/>
  <c r="AH48" i="35"/>
  <c r="AG48" i="35"/>
  <c r="AF48" i="35"/>
  <c r="AE48" i="35"/>
  <c r="AD48" i="35"/>
  <c r="AC48" i="35"/>
  <c r="AB48" i="35"/>
  <c r="AA48" i="35"/>
  <c r="Z48" i="35"/>
  <c r="Y48" i="35"/>
  <c r="X48" i="35"/>
  <c r="W48" i="35"/>
  <c r="V48" i="35"/>
  <c r="U48" i="35"/>
  <c r="T48" i="35"/>
  <c r="S48" i="35"/>
  <c r="R48" i="35"/>
  <c r="Q48" i="35"/>
  <c r="P48" i="35"/>
  <c r="O48" i="35"/>
  <c r="N48" i="35"/>
  <c r="M48" i="35"/>
  <c r="L48" i="35"/>
  <c r="K48" i="35"/>
  <c r="J48" i="35"/>
  <c r="I48" i="35"/>
  <c r="BQ47" i="35"/>
  <c r="BP47" i="35"/>
  <c r="BO47" i="35"/>
  <c r="BN47" i="35"/>
  <c r="BM47" i="35"/>
  <c r="BL47" i="35"/>
  <c r="BK47" i="35"/>
  <c r="BJ47" i="35"/>
  <c r="BI47" i="35"/>
  <c r="BH47" i="35"/>
  <c r="BG47" i="35"/>
  <c r="BF47" i="35"/>
  <c r="BE47" i="35"/>
  <c r="BD47" i="35"/>
  <c r="BC47" i="35"/>
  <c r="BB47" i="35"/>
  <c r="BA47" i="35"/>
  <c r="AZ47" i="35"/>
  <c r="AY47" i="35"/>
  <c r="AX47" i="35"/>
  <c r="AW47" i="35"/>
  <c r="AV47" i="35"/>
  <c r="AU47" i="35"/>
  <c r="AT47" i="35"/>
  <c r="AS47" i="35"/>
  <c r="AR47" i="35"/>
  <c r="AQ47" i="35"/>
  <c r="AP47" i="35"/>
  <c r="AO47" i="35"/>
  <c r="AN47" i="35"/>
  <c r="AM47" i="35"/>
  <c r="AL47" i="35"/>
  <c r="AK47" i="35"/>
  <c r="AJ47" i="35"/>
  <c r="AI47" i="35"/>
  <c r="AH47" i="35"/>
  <c r="AG47" i="35"/>
  <c r="AF47" i="35"/>
  <c r="AE47" i="35"/>
  <c r="AD47" i="35"/>
  <c r="AC47" i="35"/>
  <c r="AB47" i="35"/>
  <c r="AA47" i="35"/>
  <c r="Z47" i="35"/>
  <c r="Y47" i="35"/>
  <c r="X47" i="35"/>
  <c r="W47" i="35"/>
  <c r="V47" i="35"/>
  <c r="U47" i="35"/>
  <c r="T47" i="35"/>
  <c r="S47" i="35"/>
  <c r="R47" i="35"/>
  <c r="Q47" i="35"/>
  <c r="P47" i="35"/>
  <c r="O47" i="35"/>
  <c r="N47" i="35"/>
  <c r="M47" i="35"/>
  <c r="L47" i="35"/>
  <c r="K47" i="35"/>
  <c r="J47" i="35"/>
  <c r="I47" i="35"/>
  <c r="BQ46" i="35"/>
  <c r="BP46" i="35"/>
  <c r="BO46" i="35"/>
  <c r="BN46" i="35"/>
  <c r="BM46" i="35"/>
  <c r="BL46" i="35"/>
  <c r="BK46" i="35"/>
  <c r="BJ46" i="35"/>
  <c r="BI46" i="35"/>
  <c r="BH46" i="35"/>
  <c r="BG46" i="35"/>
  <c r="BF46" i="35"/>
  <c r="BE46" i="35"/>
  <c r="BD46" i="35"/>
  <c r="BC46" i="35"/>
  <c r="BB46" i="35"/>
  <c r="BA46" i="35"/>
  <c r="AZ46" i="35"/>
  <c r="AY46" i="35"/>
  <c r="AX46" i="35"/>
  <c r="AW46" i="35"/>
  <c r="AV46" i="35"/>
  <c r="AU46" i="35"/>
  <c r="AT46" i="35"/>
  <c r="AS46" i="35"/>
  <c r="AR46" i="35"/>
  <c r="AQ46" i="35"/>
  <c r="AP46" i="35"/>
  <c r="AO46" i="35"/>
  <c r="AN46" i="35"/>
  <c r="AM46" i="35"/>
  <c r="AL46" i="35"/>
  <c r="AK46" i="35"/>
  <c r="AJ46" i="35"/>
  <c r="AI46" i="35"/>
  <c r="AH46" i="35"/>
  <c r="AG46" i="35"/>
  <c r="AF46" i="35"/>
  <c r="AE46" i="35"/>
  <c r="AD46" i="35"/>
  <c r="AC46" i="35"/>
  <c r="AB46" i="35"/>
  <c r="AA46" i="35"/>
  <c r="Z46" i="35"/>
  <c r="Y46" i="35"/>
  <c r="X46" i="35"/>
  <c r="W46" i="35"/>
  <c r="V46" i="35"/>
  <c r="U46" i="35"/>
  <c r="T46" i="35"/>
  <c r="S46" i="35"/>
  <c r="R46" i="35"/>
  <c r="Q46" i="35"/>
  <c r="P46" i="35"/>
  <c r="O46" i="35"/>
  <c r="N46" i="35"/>
  <c r="M46" i="35"/>
  <c r="L46" i="35"/>
  <c r="K46" i="35"/>
  <c r="J46" i="35"/>
  <c r="I46" i="35"/>
  <c r="BQ45" i="35"/>
  <c r="BP45" i="35"/>
  <c r="BO45" i="35"/>
  <c r="BN45" i="35"/>
  <c r="BM45" i="35"/>
  <c r="BL45" i="35"/>
  <c r="BK45" i="35"/>
  <c r="BJ45" i="35"/>
  <c r="BI45" i="35"/>
  <c r="BH45" i="35"/>
  <c r="BG45" i="35"/>
  <c r="BF45" i="35"/>
  <c r="BE45" i="35"/>
  <c r="BD45" i="35"/>
  <c r="BC45" i="35"/>
  <c r="BB45" i="35"/>
  <c r="BA45" i="35"/>
  <c r="AZ45" i="35"/>
  <c r="AY45" i="35"/>
  <c r="AX45" i="35"/>
  <c r="AW45" i="35"/>
  <c r="AV45" i="35"/>
  <c r="AU45" i="35"/>
  <c r="AT45" i="35"/>
  <c r="AS45" i="35"/>
  <c r="AR45" i="35"/>
  <c r="AQ45" i="35"/>
  <c r="AP45" i="35"/>
  <c r="AO45" i="35"/>
  <c r="AN45" i="35"/>
  <c r="AM45" i="35"/>
  <c r="AL45" i="35"/>
  <c r="AK45" i="35"/>
  <c r="AJ45" i="35"/>
  <c r="AI45" i="35"/>
  <c r="AH45" i="35"/>
  <c r="AG45" i="35"/>
  <c r="AF45" i="35"/>
  <c r="AE45" i="35"/>
  <c r="AD45" i="35"/>
  <c r="AC45" i="35"/>
  <c r="AB45" i="35"/>
  <c r="AA45" i="35"/>
  <c r="Z45" i="35"/>
  <c r="Y45" i="35"/>
  <c r="X45" i="35"/>
  <c r="W45" i="35"/>
  <c r="V45" i="35"/>
  <c r="U45" i="35"/>
  <c r="T45" i="35"/>
  <c r="S45" i="35"/>
  <c r="R45" i="35"/>
  <c r="Q45" i="35"/>
  <c r="P45" i="35"/>
  <c r="O45" i="35"/>
  <c r="N45" i="35"/>
  <c r="M45" i="35"/>
  <c r="L45" i="35"/>
  <c r="K45" i="35"/>
  <c r="J45" i="35"/>
  <c r="I45" i="35"/>
  <c r="BQ44" i="35"/>
  <c r="BP44" i="35"/>
  <c r="BO44" i="35"/>
  <c r="BN44" i="35"/>
  <c r="BM44" i="35"/>
  <c r="BL44" i="35"/>
  <c r="BK44" i="35"/>
  <c r="BJ44" i="35"/>
  <c r="BI44" i="35"/>
  <c r="BH44" i="35"/>
  <c r="BG44" i="35"/>
  <c r="BF44" i="35"/>
  <c r="BE44" i="35"/>
  <c r="BD44" i="35"/>
  <c r="BC44" i="35"/>
  <c r="BB44" i="35"/>
  <c r="BA44" i="35"/>
  <c r="AZ44" i="35"/>
  <c r="AY44" i="35"/>
  <c r="AX44" i="35"/>
  <c r="AW44" i="35"/>
  <c r="AV44" i="35"/>
  <c r="AU44" i="35"/>
  <c r="AT44" i="35"/>
  <c r="AS44" i="35"/>
  <c r="AR44" i="35"/>
  <c r="AQ44" i="35"/>
  <c r="AP44" i="35"/>
  <c r="AO44" i="35"/>
  <c r="AN44" i="35"/>
  <c r="AM44" i="35"/>
  <c r="AL44" i="35"/>
  <c r="AK44" i="35"/>
  <c r="AJ44" i="35"/>
  <c r="AI44" i="35"/>
  <c r="AH44" i="35"/>
  <c r="AG44" i="35"/>
  <c r="AF44" i="35"/>
  <c r="AE44" i="35"/>
  <c r="AD44" i="35"/>
  <c r="AC44" i="35"/>
  <c r="AB44" i="35"/>
  <c r="AA44" i="35"/>
  <c r="Z44" i="35"/>
  <c r="Y44" i="35"/>
  <c r="X44" i="35"/>
  <c r="W44" i="35"/>
  <c r="V44" i="35"/>
  <c r="U44" i="35"/>
  <c r="T44" i="35"/>
  <c r="S44" i="35"/>
  <c r="R44" i="35"/>
  <c r="Q44" i="35"/>
  <c r="P44" i="35"/>
  <c r="O44" i="35"/>
  <c r="N44" i="35"/>
  <c r="M44" i="35"/>
  <c r="L44" i="35"/>
  <c r="K44" i="35"/>
  <c r="J44" i="35"/>
  <c r="I44" i="35"/>
  <c r="BQ43" i="35"/>
  <c r="BP43" i="35"/>
  <c r="BO43" i="35"/>
  <c r="BN43" i="35"/>
  <c r="BM43" i="35"/>
  <c r="BL43" i="35"/>
  <c r="BK43" i="35"/>
  <c r="BJ43" i="35"/>
  <c r="BI43" i="35"/>
  <c r="BH43" i="35"/>
  <c r="BG43" i="35"/>
  <c r="BF43" i="35"/>
  <c r="BE43" i="35"/>
  <c r="BD43" i="35"/>
  <c r="BC43" i="35"/>
  <c r="BB43" i="35"/>
  <c r="BA43" i="35"/>
  <c r="AZ43" i="35"/>
  <c r="AY43" i="35"/>
  <c r="AX43" i="35"/>
  <c r="AW43" i="35"/>
  <c r="AV43" i="35"/>
  <c r="AU43" i="35"/>
  <c r="AT43" i="35"/>
  <c r="AS43" i="35"/>
  <c r="AR43" i="35"/>
  <c r="AQ43" i="35"/>
  <c r="AP43" i="35"/>
  <c r="AO43" i="35"/>
  <c r="AN43" i="35"/>
  <c r="AM43" i="35"/>
  <c r="AL43" i="35"/>
  <c r="AK43" i="35"/>
  <c r="AJ43" i="35"/>
  <c r="AI43" i="35"/>
  <c r="AH43" i="35"/>
  <c r="AG43" i="35"/>
  <c r="AF43" i="35"/>
  <c r="AE43" i="35"/>
  <c r="AD43" i="35"/>
  <c r="AC43" i="35"/>
  <c r="AB43" i="35"/>
  <c r="AA43" i="35"/>
  <c r="Z43" i="35"/>
  <c r="Y43" i="35"/>
  <c r="X43" i="35"/>
  <c r="W43" i="35"/>
  <c r="V43" i="35"/>
  <c r="U43" i="35"/>
  <c r="T43" i="35"/>
  <c r="S43" i="35"/>
  <c r="R43" i="35"/>
  <c r="Q43" i="35"/>
  <c r="P43" i="35"/>
  <c r="O43" i="35"/>
  <c r="N43" i="35"/>
  <c r="M43" i="35"/>
  <c r="L43" i="35"/>
  <c r="K43" i="35"/>
  <c r="J43" i="35"/>
  <c r="I43" i="35"/>
  <c r="BQ42" i="35"/>
  <c r="BP42" i="35"/>
  <c r="BO42" i="35"/>
  <c r="BN42" i="35"/>
  <c r="BM42" i="35"/>
  <c r="BL42" i="35"/>
  <c r="BK42" i="35"/>
  <c r="BJ42" i="35"/>
  <c r="BI42" i="35"/>
  <c r="BH42" i="35"/>
  <c r="BG42" i="35"/>
  <c r="BF42" i="35"/>
  <c r="BE42" i="35"/>
  <c r="BD42" i="35"/>
  <c r="BC42" i="35"/>
  <c r="BB42" i="35"/>
  <c r="BA42" i="35"/>
  <c r="AZ42" i="35"/>
  <c r="AY42" i="35"/>
  <c r="AX42" i="35"/>
  <c r="AW42" i="35"/>
  <c r="AV42" i="35"/>
  <c r="AU42" i="35"/>
  <c r="AT42" i="35"/>
  <c r="AS42" i="35"/>
  <c r="AR42" i="35"/>
  <c r="AQ42" i="35"/>
  <c r="AP42" i="35"/>
  <c r="AO42" i="35"/>
  <c r="AN42" i="35"/>
  <c r="AM42" i="35"/>
  <c r="AL42" i="35"/>
  <c r="AK42" i="35"/>
  <c r="AJ42" i="35"/>
  <c r="AI42" i="35"/>
  <c r="AH42" i="35"/>
  <c r="AG42" i="35"/>
  <c r="AF42" i="35"/>
  <c r="AE42" i="35"/>
  <c r="AD42" i="35"/>
  <c r="AC42" i="35"/>
  <c r="AB42" i="35"/>
  <c r="AA42" i="35"/>
  <c r="Z42" i="35"/>
  <c r="Y42" i="35"/>
  <c r="X42" i="35"/>
  <c r="W42" i="35"/>
  <c r="V42" i="35"/>
  <c r="U42" i="35"/>
  <c r="T42" i="35"/>
  <c r="S42" i="35"/>
  <c r="R42" i="35"/>
  <c r="Q42" i="35"/>
  <c r="P42" i="35"/>
  <c r="O42" i="35"/>
  <c r="N42" i="35"/>
  <c r="M42" i="35"/>
  <c r="L42" i="35"/>
  <c r="K42" i="35"/>
  <c r="J42" i="35"/>
  <c r="I42" i="35"/>
  <c r="BQ41" i="35"/>
  <c r="BP41" i="35"/>
  <c r="BO41" i="35"/>
  <c r="BN41" i="35"/>
  <c r="BM41" i="35"/>
  <c r="BL41" i="35"/>
  <c r="BK41" i="35"/>
  <c r="BJ41" i="35"/>
  <c r="BI41" i="35"/>
  <c r="BH41" i="35"/>
  <c r="BG41" i="35"/>
  <c r="BF41" i="35"/>
  <c r="BE41" i="35"/>
  <c r="BD41" i="35"/>
  <c r="BC41" i="35"/>
  <c r="BB41" i="35"/>
  <c r="BA41" i="35"/>
  <c r="AZ41" i="35"/>
  <c r="AY41" i="35"/>
  <c r="AX41" i="35"/>
  <c r="AW41" i="35"/>
  <c r="AV41" i="35"/>
  <c r="AU41" i="35"/>
  <c r="AT41" i="35"/>
  <c r="AS41" i="35"/>
  <c r="AR41" i="35"/>
  <c r="AQ41" i="35"/>
  <c r="AP41" i="35"/>
  <c r="AO41" i="35"/>
  <c r="AN41" i="35"/>
  <c r="AM41" i="35"/>
  <c r="AL41" i="35"/>
  <c r="AK41" i="35"/>
  <c r="AJ41" i="35"/>
  <c r="AI41" i="35"/>
  <c r="AH41" i="35"/>
  <c r="AG41" i="35"/>
  <c r="AF41" i="35"/>
  <c r="AE41" i="35"/>
  <c r="AD41" i="35"/>
  <c r="AC41" i="35"/>
  <c r="AB41" i="35"/>
  <c r="AA41" i="35"/>
  <c r="Z41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L41" i="35"/>
  <c r="K41" i="35"/>
  <c r="J41" i="35"/>
  <c r="I41" i="35"/>
  <c r="BQ40" i="35"/>
  <c r="BP40" i="35"/>
  <c r="BO40" i="35"/>
  <c r="BN40" i="35"/>
  <c r="BM40" i="35"/>
  <c r="BL40" i="35"/>
  <c r="BK40" i="35"/>
  <c r="BJ40" i="35"/>
  <c r="BI40" i="35"/>
  <c r="BH40" i="35"/>
  <c r="BG40" i="35"/>
  <c r="BF40" i="35"/>
  <c r="BE40" i="35"/>
  <c r="BD40" i="35"/>
  <c r="BC40" i="35"/>
  <c r="BB40" i="35"/>
  <c r="BA40" i="35"/>
  <c r="AZ40" i="35"/>
  <c r="AY40" i="35"/>
  <c r="AX40" i="35"/>
  <c r="AW40" i="35"/>
  <c r="AV40" i="35"/>
  <c r="AU40" i="35"/>
  <c r="AT40" i="35"/>
  <c r="AS40" i="35"/>
  <c r="AR40" i="35"/>
  <c r="AQ40" i="35"/>
  <c r="AP40" i="35"/>
  <c r="AO40" i="35"/>
  <c r="AN40" i="35"/>
  <c r="AM40" i="35"/>
  <c r="AL40" i="35"/>
  <c r="AK40" i="35"/>
  <c r="AJ40" i="35"/>
  <c r="AI40" i="35"/>
  <c r="AH40" i="35"/>
  <c r="AG40" i="35"/>
  <c r="AF40" i="35"/>
  <c r="AE40" i="35"/>
  <c r="AD40" i="35"/>
  <c r="AC40" i="35"/>
  <c r="AB40" i="35"/>
  <c r="AA40" i="35"/>
  <c r="Z40" i="35"/>
  <c r="Y40" i="35"/>
  <c r="X40" i="35"/>
  <c r="W40" i="35"/>
  <c r="V40" i="35"/>
  <c r="U40" i="35"/>
  <c r="T40" i="35"/>
  <c r="S40" i="35"/>
  <c r="R40" i="35"/>
  <c r="Q40" i="35"/>
  <c r="P40" i="35"/>
  <c r="O40" i="35"/>
  <c r="N40" i="35"/>
  <c r="M40" i="35"/>
  <c r="L40" i="35"/>
  <c r="K40" i="35"/>
  <c r="J40" i="35"/>
  <c r="I40" i="35"/>
  <c r="BQ39" i="35"/>
  <c r="BP39" i="35"/>
  <c r="BO39" i="35"/>
  <c r="BN39" i="35"/>
  <c r="BM39" i="35"/>
  <c r="BL39" i="35"/>
  <c r="BK39" i="35"/>
  <c r="BJ39" i="35"/>
  <c r="BI39" i="35"/>
  <c r="BH39" i="35"/>
  <c r="BG39" i="35"/>
  <c r="BF39" i="35"/>
  <c r="BE39" i="35"/>
  <c r="BD39" i="35"/>
  <c r="BC39" i="35"/>
  <c r="BB39" i="35"/>
  <c r="BA39" i="35"/>
  <c r="AZ39" i="35"/>
  <c r="AY39" i="35"/>
  <c r="AX39" i="35"/>
  <c r="AW39" i="35"/>
  <c r="AV39" i="35"/>
  <c r="AU39" i="35"/>
  <c r="AT39" i="35"/>
  <c r="AS39" i="35"/>
  <c r="AR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I39" i="35"/>
  <c r="BQ38" i="35"/>
  <c r="BP38" i="35"/>
  <c r="BO38" i="35"/>
  <c r="BN38" i="35"/>
  <c r="BM38" i="35"/>
  <c r="BL38" i="35"/>
  <c r="BK38" i="35"/>
  <c r="BJ38" i="35"/>
  <c r="BI38" i="35"/>
  <c r="BH38" i="35"/>
  <c r="BG38" i="35"/>
  <c r="BF38" i="35"/>
  <c r="BE38" i="35"/>
  <c r="BD38" i="35"/>
  <c r="BC38" i="35"/>
  <c r="BB38" i="35"/>
  <c r="BA38" i="35"/>
  <c r="AZ38" i="35"/>
  <c r="AY38" i="35"/>
  <c r="AX38" i="35"/>
  <c r="AW38" i="35"/>
  <c r="AV38" i="35"/>
  <c r="AU38" i="35"/>
  <c r="AT38" i="35"/>
  <c r="AS38" i="35"/>
  <c r="AR38" i="35"/>
  <c r="AQ38" i="35"/>
  <c r="AP38" i="35"/>
  <c r="AO38" i="35"/>
  <c r="AN38" i="35"/>
  <c r="AM38" i="35"/>
  <c r="AL38" i="35"/>
  <c r="AK38" i="35"/>
  <c r="AJ38" i="35"/>
  <c r="AI38" i="35"/>
  <c r="AH38" i="35"/>
  <c r="AG38" i="35"/>
  <c r="AF38" i="35"/>
  <c r="AE38" i="35"/>
  <c r="AD38" i="35"/>
  <c r="AC38" i="35"/>
  <c r="AB38" i="35"/>
  <c r="AA38" i="35"/>
  <c r="Z38" i="35"/>
  <c r="Y38" i="35"/>
  <c r="X38" i="35"/>
  <c r="W38" i="35"/>
  <c r="V38" i="35"/>
  <c r="U38" i="35"/>
  <c r="T38" i="35"/>
  <c r="S38" i="35"/>
  <c r="R38" i="35"/>
  <c r="Q38" i="35"/>
  <c r="P38" i="35"/>
  <c r="O38" i="35"/>
  <c r="N38" i="35"/>
  <c r="M38" i="35"/>
  <c r="L38" i="35"/>
  <c r="K38" i="35"/>
  <c r="J38" i="35"/>
  <c r="I38" i="35"/>
  <c r="BQ37" i="35"/>
  <c r="BP37" i="35"/>
  <c r="BO37" i="35"/>
  <c r="BN37" i="35"/>
  <c r="BM37" i="35"/>
  <c r="BL37" i="35"/>
  <c r="BK37" i="35"/>
  <c r="BJ37" i="35"/>
  <c r="BI37" i="35"/>
  <c r="BH37" i="35"/>
  <c r="BG37" i="35"/>
  <c r="BF37" i="35"/>
  <c r="BE37" i="35"/>
  <c r="BD37" i="35"/>
  <c r="BC37" i="35"/>
  <c r="BB37" i="35"/>
  <c r="BA37" i="35"/>
  <c r="AZ37" i="35"/>
  <c r="AY37" i="35"/>
  <c r="AX37" i="35"/>
  <c r="AW37" i="35"/>
  <c r="AV37" i="35"/>
  <c r="AU37" i="35"/>
  <c r="AT37" i="35"/>
  <c r="AS37" i="35"/>
  <c r="AR37" i="35"/>
  <c r="AQ37" i="35"/>
  <c r="AP37" i="35"/>
  <c r="AO37" i="35"/>
  <c r="AN37" i="35"/>
  <c r="AM37" i="35"/>
  <c r="AL37" i="35"/>
  <c r="AK37" i="35"/>
  <c r="AJ37" i="35"/>
  <c r="AI37" i="35"/>
  <c r="AH37" i="35"/>
  <c r="AG37" i="35"/>
  <c r="AF37" i="35"/>
  <c r="AE37" i="35"/>
  <c r="AD37" i="35"/>
  <c r="AC37" i="35"/>
  <c r="AB37" i="35"/>
  <c r="AA37" i="35"/>
  <c r="Z37" i="35"/>
  <c r="Y37" i="35"/>
  <c r="X37" i="35"/>
  <c r="W37" i="35"/>
  <c r="V37" i="35"/>
  <c r="U37" i="35"/>
  <c r="T37" i="35"/>
  <c r="S37" i="35"/>
  <c r="R37" i="35"/>
  <c r="Q37" i="35"/>
  <c r="P37" i="35"/>
  <c r="O37" i="35"/>
  <c r="N37" i="35"/>
  <c r="M37" i="35"/>
  <c r="L37" i="35"/>
  <c r="K37" i="35"/>
  <c r="J37" i="35"/>
  <c r="BQ36" i="35"/>
  <c r="BP36" i="35"/>
  <c r="BO36" i="35"/>
  <c r="BN36" i="35"/>
  <c r="BM36" i="35"/>
  <c r="BL36" i="35"/>
  <c r="BK36" i="35"/>
  <c r="BJ36" i="35"/>
  <c r="BI36" i="35"/>
  <c r="BH36" i="35"/>
  <c r="BG36" i="35"/>
  <c r="BF36" i="35"/>
  <c r="BE36" i="35"/>
  <c r="BD36" i="35"/>
  <c r="BC36" i="35"/>
  <c r="BB36" i="35"/>
  <c r="BA36" i="35"/>
  <c r="AZ36" i="35"/>
  <c r="AY36" i="35"/>
  <c r="AX36" i="35"/>
  <c r="AW36" i="35"/>
  <c r="AV36" i="35"/>
  <c r="AU36" i="35"/>
  <c r="AT36" i="35"/>
  <c r="AS36" i="35"/>
  <c r="AR36" i="35"/>
  <c r="AQ36" i="35"/>
  <c r="AP36" i="35"/>
  <c r="AO36" i="35"/>
  <c r="AN36" i="35"/>
  <c r="AM36" i="35"/>
  <c r="AL36" i="35"/>
  <c r="AK36" i="35"/>
  <c r="AJ36" i="35"/>
  <c r="AI36" i="35"/>
  <c r="AH36" i="35"/>
  <c r="AG36" i="35"/>
  <c r="AF36" i="35"/>
  <c r="AE36" i="35"/>
  <c r="AD36" i="35"/>
  <c r="AC36" i="35"/>
  <c r="AB36" i="35"/>
  <c r="AA36" i="35"/>
  <c r="Z36" i="35"/>
  <c r="Y36" i="35"/>
  <c r="X36" i="35"/>
  <c r="W36" i="35"/>
  <c r="V36" i="35"/>
  <c r="U36" i="35"/>
  <c r="T36" i="35"/>
  <c r="S36" i="35"/>
  <c r="R36" i="35"/>
  <c r="Q36" i="35"/>
  <c r="P36" i="35"/>
  <c r="O36" i="35"/>
  <c r="N36" i="35"/>
  <c r="M36" i="35"/>
  <c r="L36" i="35"/>
  <c r="K36" i="35"/>
  <c r="J36" i="35"/>
  <c r="I36" i="35"/>
  <c r="BQ35" i="35"/>
  <c r="BP35" i="35"/>
  <c r="BO35" i="35"/>
  <c r="BN35" i="35"/>
  <c r="BM35" i="35"/>
  <c r="BL35" i="35"/>
  <c r="BK35" i="35"/>
  <c r="BJ35" i="35"/>
  <c r="BI35" i="35"/>
  <c r="BH35" i="35"/>
  <c r="BG35" i="35"/>
  <c r="BF35" i="35"/>
  <c r="BE35" i="35"/>
  <c r="BD35" i="35"/>
  <c r="BC35" i="35"/>
  <c r="BB35" i="35"/>
  <c r="BA35" i="35"/>
  <c r="AZ35" i="35"/>
  <c r="AY35" i="35"/>
  <c r="AX35" i="35"/>
  <c r="AW35" i="35"/>
  <c r="AV35" i="35"/>
  <c r="AU35" i="35"/>
  <c r="AT35" i="35"/>
  <c r="AS35" i="35"/>
  <c r="AR35" i="35"/>
  <c r="AQ35" i="35"/>
  <c r="AP35" i="35"/>
  <c r="AO35" i="35"/>
  <c r="AN35" i="35"/>
  <c r="AM35" i="35"/>
  <c r="AL35" i="35"/>
  <c r="AK35" i="35"/>
  <c r="AJ35" i="35"/>
  <c r="AI35" i="35"/>
  <c r="AH35" i="35"/>
  <c r="AG35" i="35"/>
  <c r="AF35" i="35"/>
  <c r="AE35" i="35"/>
  <c r="AD35" i="35"/>
  <c r="AC35" i="35"/>
  <c r="AB35" i="35"/>
  <c r="AA35" i="35"/>
  <c r="Z35" i="35"/>
  <c r="Y35" i="35"/>
  <c r="X35" i="35"/>
  <c r="W35" i="35"/>
  <c r="V35" i="35"/>
  <c r="U35" i="35"/>
  <c r="T35" i="35"/>
  <c r="S35" i="35"/>
  <c r="R35" i="35"/>
  <c r="Q35" i="35"/>
  <c r="P35" i="35"/>
  <c r="O35" i="35"/>
  <c r="N35" i="35"/>
  <c r="M35" i="35"/>
  <c r="L35" i="35"/>
  <c r="K35" i="35"/>
  <c r="J35" i="35"/>
  <c r="I35" i="35"/>
  <c r="BQ34" i="35"/>
  <c r="BP34" i="35"/>
  <c r="BO34" i="35"/>
  <c r="BN34" i="35"/>
  <c r="BM34" i="35"/>
  <c r="BL34" i="35"/>
  <c r="BK34" i="35"/>
  <c r="BJ34" i="35"/>
  <c r="BI34" i="35"/>
  <c r="BH34" i="35"/>
  <c r="BG34" i="35"/>
  <c r="BF34" i="35"/>
  <c r="BE34" i="35"/>
  <c r="BD34" i="35"/>
  <c r="BC34" i="35"/>
  <c r="BB34" i="35"/>
  <c r="BA34" i="35"/>
  <c r="AZ34" i="35"/>
  <c r="AY34" i="35"/>
  <c r="AX34" i="35"/>
  <c r="AW34" i="35"/>
  <c r="AV34" i="35"/>
  <c r="AU34" i="35"/>
  <c r="AT34" i="35"/>
  <c r="AS34" i="35"/>
  <c r="AR34" i="35"/>
  <c r="AQ34" i="35"/>
  <c r="AP34" i="35"/>
  <c r="AO34" i="35"/>
  <c r="AN34" i="35"/>
  <c r="AM34" i="35"/>
  <c r="AL34" i="35"/>
  <c r="AK34" i="35"/>
  <c r="AJ34" i="35"/>
  <c r="AI34" i="35"/>
  <c r="AH34" i="35"/>
  <c r="AG34" i="35"/>
  <c r="AF34" i="35"/>
  <c r="AE34" i="35"/>
  <c r="AD34" i="35"/>
  <c r="AC34" i="35"/>
  <c r="AB34" i="35"/>
  <c r="AA34" i="35"/>
  <c r="Z34" i="35"/>
  <c r="Y34" i="35"/>
  <c r="X34" i="35"/>
  <c r="W34" i="35"/>
  <c r="V34" i="35"/>
  <c r="U34" i="35"/>
  <c r="T34" i="35"/>
  <c r="S34" i="35"/>
  <c r="R34" i="35"/>
  <c r="Q34" i="35"/>
  <c r="P34" i="35"/>
  <c r="O34" i="35"/>
  <c r="N34" i="35"/>
  <c r="M34" i="35"/>
  <c r="L34" i="35"/>
  <c r="K34" i="35"/>
  <c r="J34" i="35"/>
  <c r="I34" i="35"/>
  <c r="BQ33" i="35"/>
  <c r="BP33" i="35"/>
  <c r="BO33" i="35"/>
  <c r="BN33" i="35"/>
  <c r="BM33" i="35"/>
  <c r="BL33" i="35"/>
  <c r="BK33" i="35"/>
  <c r="BJ33" i="35"/>
  <c r="BI33" i="35"/>
  <c r="BH33" i="35"/>
  <c r="BG33" i="35"/>
  <c r="BF33" i="35"/>
  <c r="BE33" i="35"/>
  <c r="BD33" i="35"/>
  <c r="BC33" i="35"/>
  <c r="BB33" i="35"/>
  <c r="BA33" i="35"/>
  <c r="AZ33" i="35"/>
  <c r="AY33" i="35"/>
  <c r="AX33" i="35"/>
  <c r="AW33" i="35"/>
  <c r="AV33" i="35"/>
  <c r="AU33" i="35"/>
  <c r="AT33" i="35"/>
  <c r="AS33" i="35"/>
  <c r="AR33" i="35"/>
  <c r="AQ33" i="35"/>
  <c r="AP33" i="35"/>
  <c r="AO33" i="35"/>
  <c r="AN33" i="35"/>
  <c r="AM33" i="35"/>
  <c r="AL33" i="35"/>
  <c r="AK33" i="35"/>
  <c r="AJ33" i="35"/>
  <c r="AI33" i="35"/>
  <c r="AH33" i="35"/>
  <c r="AG33" i="35"/>
  <c r="AF33" i="35"/>
  <c r="AE33" i="35"/>
  <c r="AD33" i="35"/>
  <c r="AC33" i="35"/>
  <c r="AB33" i="35"/>
  <c r="AA33" i="35"/>
  <c r="Z33" i="35"/>
  <c r="Y33" i="35"/>
  <c r="X33" i="35"/>
  <c r="W33" i="35"/>
  <c r="V33" i="35"/>
  <c r="U33" i="35"/>
  <c r="T33" i="35"/>
  <c r="S33" i="35"/>
  <c r="R33" i="35"/>
  <c r="Q33" i="35"/>
  <c r="P33" i="35"/>
  <c r="O33" i="35"/>
  <c r="N33" i="35"/>
  <c r="M33" i="35"/>
  <c r="L33" i="35"/>
  <c r="K33" i="35"/>
  <c r="J33" i="35"/>
  <c r="I33" i="35"/>
  <c r="BQ32" i="35"/>
  <c r="BP32" i="35"/>
  <c r="BO32" i="35"/>
  <c r="BN32" i="35"/>
  <c r="BM32" i="35"/>
  <c r="BL32" i="35"/>
  <c r="BK32" i="35"/>
  <c r="BJ32" i="35"/>
  <c r="BI32" i="35"/>
  <c r="BH32" i="35"/>
  <c r="BG32" i="35"/>
  <c r="BF32" i="35"/>
  <c r="BE32" i="35"/>
  <c r="BD32" i="35"/>
  <c r="BC32" i="35"/>
  <c r="BB32" i="35"/>
  <c r="BA32" i="35"/>
  <c r="AZ32" i="35"/>
  <c r="AY32" i="35"/>
  <c r="AX32" i="35"/>
  <c r="AW32" i="35"/>
  <c r="AV32" i="35"/>
  <c r="AU32" i="35"/>
  <c r="AT32" i="35"/>
  <c r="AS32" i="35"/>
  <c r="AR32" i="35"/>
  <c r="AQ32" i="35"/>
  <c r="AP32" i="35"/>
  <c r="AO32" i="35"/>
  <c r="AN32" i="35"/>
  <c r="AM32" i="35"/>
  <c r="AL32" i="35"/>
  <c r="AK32" i="35"/>
  <c r="AJ32" i="35"/>
  <c r="AI32" i="35"/>
  <c r="AH32" i="35"/>
  <c r="AG32" i="35"/>
  <c r="AF32" i="35"/>
  <c r="AE32" i="35"/>
  <c r="AD32" i="35"/>
  <c r="AC32" i="35"/>
  <c r="AB32" i="35"/>
  <c r="AA32" i="35"/>
  <c r="Z32" i="35"/>
  <c r="Y32" i="35"/>
  <c r="X32" i="35"/>
  <c r="W32" i="35"/>
  <c r="V32" i="35"/>
  <c r="U32" i="35"/>
  <c r="T32" i="35"/>
  <c r="S32" i="35"/>
  <c r="R32" i="35"/>
  <c r="Q32" i="35"/>
  <c r="P32" i="35"/>
  <c r="O32" i="35"/>
  <c r="N32" i="35"/>
  <c r="M32" i="35"/>
  <c r="L32" i="35"/>
  <c r="K32" i="35"/>
  <c r="J32" i="35"/>
  <c r="I32" i="35"/>
  <c r="BQ31" i="35"/>
  <c r="BP31" i="35"/>
  <c r="BO31" i="35"/>
  <c r="BN31" i="35"/>
  <c r="BM31" i="35"/>
  <c r="BL31" i="35"/>
  <c r="BK31" i="35"/>
  <c r="BJ31" i="35"/>
  <c r="BI31" i="35"/>
  <c r="BH31" i="35"/>
  <c r="BG31" i="35"/>
  <c r="BF31" i="35"/>
  <c r="BE31" i="35"/>
  <c r="BD31" i="35"/>
  <c r="BC31" i="35"/>
  <c r="BB31" i="35"/>
  <c r="BA31" i="35"/>
  <c r="AZ31" i="35"/>
  <c r="AY31" i="35"/>
  <c r="AX31" i="35"/>
  <c r="AW31" i="35"/>
  <c r="AV31" i="35"/>
  <c r="AU31" i="35"/>
  <c r="AT31" i="35"/>
  <c r="AS31" i="35"/>
  <c r="AR31" i="35"/>
  <c r="AQ31" i="35"/>
  <c r="AP31" i="35"/>
  <c r="AO31" i="35"/>
  <c r="AN31" i="35"/>
  <c r="AM31" i="35"/>
  <c r="AL31" i="35"/>
  <c r="AK31" i="35"/>
  <c r="AJ31" i="35"/>
  <c r="AI31" i="35"/>
  <c r="AH31" i="35"/>
  <c r="AG31" i="35"/>
  <c r="AF31" i="35"/>
  <c r="AE31" i="35"/>
  <c r="AD31" i="35"/>
  <c r="AC31" i="35"/>
  <c r="AB31" i="35"/>
  <c r="AA31" i="35"/>
  <c r="Z31" i="35"/>
  <c r="Y31" i="35"/>
  <c r="X31" i="35"/>
  <c r="W31" i="35"/>
  <c r="V31" i="35"/>
  <c r="U31" i="35"/>
  <c r="T31" i="35"/>
  <c r="S31" i="35"/>
  <c r="R31" i="35"/>
  <c r="Q31" i="35"/>
  <c r="P31" i="35"/>
  <c r="O31" i="35"/>
  <c r="N31" i="35"/>
  <c r="M31" i="35"/>
  <c r="L31" i="35"/>
  <c r="K31" i="35"/>
  <c r="J31" i="35"/>
  <c r="I31" i="35"/>
  <c r="BQ30" i="35"/>
  <c r="BP30" i="35"/>
  <c r="BO30" i="35"/>
  <c r="BN30" i="35"/>
  <c r="BM30" i="35"/>
  <c r="BL30" i="35"/>
  <c r="BK30" i="35"/>
  <c r="BJ30" i="35"/>
  <c r="BI30" i="35"/>
  <c r="BH30" i="35"/>
  <c r="BG30" i="35"/>
  <c r="BF30" i="35"/>
  <c r="BE30" i="35"/>
  <c r="BD30" i="35"/>
  <c r="BC30" i="35"/>
  <c r="BB30" i="35"/>
  <c r="BA30" i="35"/>
  <c r="AZ30" i="35"/>
  <c r="AY30" i="35"/>
  <c r="AX30" i="35"/>
  <c r="AW30" i="35"/>
  <c r="AV30" i="35"/>
  <c r="AU30" i="35"/>
  <c r="AT30" i="35"/>
  <c r="AS30" i="35"/>
  <c r="AR30" i="35"/>
  <c r="AQ30" i="35"/>
  <c r="AP30" i="35"/>
  <c r="AO30" i="35"/>
  <c r="AN30" i="35"/>
  <c r="AM30" i="35"/>
  <c r="AL30" i="35"/>
  <c r="AK30" i="35"/>
  <c r="AJ30" i="35"/>
  <c r="AI30" i="35"/>
  <c r="AH30" i="35"/>
  <c r="AG30" i="35"/>
  <c r="AF30" i="35"/>
  <c r="AE30" i="35"/>
  <c r="AD30" i="35"/>
  <c r="AC30" i="35"/>
  <c r="AB30" i="35"/>
  <c r="AA30" i="35"/>
  <c r="Z30" i="35"/>
  <c r="Y30" i="35"/>
  <c r="X30" i="35"/>
  <c r="W30" i="35"/>
  <c r="V30" i="35"/>
  <c r="U30" i="35"/>
  <c r="T30" i="35"/>
  <c r="S30" i="35"/>
  <c r="R30" i="35"/>
  <c r="Q30" i="35"/>
  <c r="P30" i="35"/>
  <c r="O30" i="35"/>
  <c r="N30" i="35"/>
  <c r="M30" i="35"/>
  <c r="L30" i="35"/>
  <c r="K30" i="35"/>
  <c r="J30" i="35"/>
  <c r="I30" i="35"/>
  <c r="BQ29" i="35"/>
  <c r="BP29" i="35"/>
  <c r="BO29" i="35"/>
  <c r="BN29" i="35"/>
  <c r="BM29" i="35"/>
  <c r="BL29" i="35"/>
  <c r="BK29" i="35"/>
  <c r="BJ29" i="35"/>
  <c r="BI29" i="35"/>
  <c r="BH29" i="35"/>
  <c r="BG29" i="35"/>
  <c r="BF29" i="35"/>
  <c r="BE29" i="35"/>
  <c r="BD29" i="35"/>
  <c r="BC29" i="35"/>
  <c r="BB29" i="35"/>
  <c r="BA29" i="35"/>
  <c r="AZ29" i="35"/>
  <c r="AY29" i="35"/>
  <c r="AX29" i="35"/>
  <c r="AW29" i="35"/>
  <c r="AV29" i="35"/>
  <c r="AU29" i="35"/>
  <c r="AT29" i="35"/>
  <c r="AS29" i="35"/>
  <c r="AR29" i="35"/>
  <c r="AQ29" i="35"/>
  <c r="AP29" i="35"/>
  <c r="AO29" i="35"/>
  <c r="AN29" i="35"/>
  <c r="AM29" i="35"/>
  <c r="AL29" i="35"/>
  <c r="AK29" i="35"/>
  <c r="AJ29" i="35"/>
  <c r="AI29" i="35"/>
  <c r="AH29" i="35"/>
  <c r="AG29" i="35"/>
  <c r="AF29" i="35"/>
  <c r="AE29" i="35"/>
  <c r="AD29" i="35"/>
  <c r="AC29" i="35"/>
  <c r="AB29" i="35"/>
  <c r="AA29" i="35"/>
  <c r="Z29" i="35"/>
  <c r="Y29" i="35"/>
  <c r="X29" i="35"/>
  <c r="W29" i="35"/>
  <c r="V29" i="35"/>
  <c r="U29" i="35"/>
  <c r="T29" i="35"/>
  <c r="S29" i="35"/>
  <c r="R29" i="35"/>
  <c r="Q29" i="35"/>
  <c r="P29" i="35"/>
  <c r="O29" i="35"/>
  <c r="N29" i="35"/>
  <c r="M29" i="35"/>
  <c r="L29" i="35"/>
  <c r="K29" i="35"/>
  <c r="J29" i="35"/>
  <c r="I29" i="35"/>
  <c r="BQ28" i="35"/>
  <c r="BP28" i="35"/>
  <c r="BO28" i="35"/>
  <c r="BN28" i="35"/>
  <c r="BM28" i="35"/>
  <c r="BL28" i="35"/>
  <c r="BK28" i="35"/>
  <c r="BJ28" i="35"/>
  <c r="BI28" i="35"/>
  <c r="BH28" i="35"/>
  <c r="BG28" i="35"/>
  <c r="BF28" i="35"/>
  <c r="BE28" i="35"/>
  <c r="BD28" i="35"/>
  <c r="BC28" i="35"/>
  <c r="BB28" i="35"/>
  <c r="BA28" i="35"/>
  <c r="AZ28" i="35"/>
  <c r="AY28" i="35"/>
  <c r="AX28" i="35"/>
  <c r="AW28" i="35"/>
  <c r="AV28" i="35"/>
  <c r="AU28" i="35"/>
  <c r="AT28" i="35"/>
  <c r="AS28" i="35"/>
  <c r="AR28" i="35"/>
  <c r="AQ28" i="35"/>
  <c r="AP28" i="35"/>
  <c r="AO28" i="35"/>
  <c r="AN28" i="35"/>
  <c r="AM28" i="35"/>
  <c r="AL28" i="35"/>
  <c r="AK28" i="35"/>
  <c r="AJ28" i="35"/>
  <c r="AI28" i="35"/>
  <c r="AH28" i="35"/>
  <c r="AG28" i="35"/>
  <c r="AF28" i="35"/>
  <c r="AE28" i="35"/>
  <c r="AD28" i="35"/>
  <c r="AC28" i="35"/>
  <c r="AB28" i="35"/>
  <c r="AA28" i="35"/>
  <c r="Z28" i="35"/>
  <c r="Y28" i="35"/>
  <c r="X28" i="35"/>
  <c r="W28" i="35"/>
  <c r="V28" i="35"/>
  <c r="U28" i="35"/>
  <c r="T28" i="35"/>
  <c r="S28" i="35"/>
  <c r="R28" i="35"/>
  <c r="Q28" i="35"/>
  <c r="P28" i="35"/>
  <c r="O28" i="35"/>
  <c r="N28" i="35"/>
  <c r="M28" i="35"/>
  <c r="L28" i="35"/>
  <c r="K28" i="35"/>
  <c r="J28" i="35"/>
  <c r="I28" i="35"/>
  <c r="BQ27" i="35"/>
  <c r="BP27" i="35"/>
  <c r="BO27" i="35"/>
  <c r="BN27" i="35"/>
  <c r="BM27" i="35"/>
  <c r="BL27" i="35"/>
  <c r="BK27" i="35"/>
  <c r="BJ27" i="35"/>
  <c r="BI27" i="35"/>
  <c r="BH27" i="35"/>
  <c r="BG27" i="35"/>
  <c r="BF27" i="35"/>
  <c r="BE27" i="35"/>
  <c r="BD27" i="35"/>
  <c r="BC27" i="35"/>
  <c r="BB27" i="35"/>
  <c r="BA27" i="35"/>
  <c r="AZ27" i="35"/>
  <c r="AY27" i="35"/>
  <c r="AX27" i="35"/>
  <c r="AW27" i="35"/>
  <c r="AV27" i="35"/>
  <c r="AU27" i="35"/>
  <c r="AT27" i="35"/>
  <c r="AS27" i="35"/>
  <c r="AR27" i="35"/>
  <c r="AQ27" i="35"/>
  <c r="AP27" i="35"/>
  <c r="AO27" i="35"/>
  <c r="AN27" i="35"/>
  <c r="AM27" i="35"/>
  <c r="AL27" i="35"/>
  <c r="AK27" i="35"/>
  <c r="AJ27" i="35"/>
  <c r="AI27" i="35"/>
  <c r="AH27" i="35"/>
  <c r="AG27" i="35"/>
  <c r="AF27" i="35"/>
  <c r="AE27" i="35"/>
  <c r="AD27" i="35"/>
  <c r="AC27" i="35"/>
  <c r="AB27" i="35"/>
  <c r="AA27" i="35"/>
  <c r="Z27" i="35"/>
  <c r="Y27" i="35"/>
  <c r="X27" i="35"/>
  <c r="W27" i="35"/>
  <c r="V27" i="35"/>
  <c r="U27" i="35"/>
  <c r="T27" i="35"/>
  <c r="S27" i="35"/>
  <c r="R27" i="35"/>
  <c r="Q27" i="35"/>
  <c r="P27" i="35"/>
  <c r="O27" i="35"/>
  <c r="N27" i="35"/>
  <c r="M27" i="35"/>
  <c r="L27" i="35"/>
  <c r="K27" i="35"/>
  <c r="J27" i="35"/>
  <c r="I27" i="35"/>
  <c r="BQ26" i="35"/>
  <c r="BP26" i="35"/>
  <c r="BO26" i="35"/>
  <c r="BN26" i="35"/>
  <c r="BM26" i="35"/>
  <c r="BL26" i="35"/>
  <c r="BK26" i="35"/>
  <c r="BJ26" i="35"/>
  <c r="BI26" i="35"/>
  <c r="BH26" i="35"/>
  <c r="BG26" i="35"/>
  <c r="BF26" i="35"/>
  <c r="BE26" i="35"/>
  <c r="BD26" i="35"/>
  <c r="BC26" i="35"/>
  <c r="BB26" i="35"/>
  <c r="BA26" i="35"/>
  <c r="AZ26" i="35"/>
  <c r="AY26" i="35"/>
  <c r="AX26" i="35"/>
  <c r="AW26" i="35"/>
  <c r="AV26" i="35"/>
  <c r="AU26" i="35"/>
  <c r="AT26" i="35"/>
  <c r="AS26" i="35"/>
  <c r="AR26" i="35"/>
  <c r="AQ26" i="35"/>
  <c r="AP26" i="35"/>
  <c r="AO26" i="35"/>
  <c r="AN26" i="35"/>
  <c r="AM26" i="35"/>
  <c r="AL26" i="35"/>
  <c r="AK26" i="35"/>
  <c r="AJ26" i="35"/>
  <c r="AI26" i="35"/>
  <c r="AH26" i="35"/>
  <c r="AG26" i="35"/>
  <c r="AF26" i="35"/>
  <c r="AE26" i="35"/>
  <c r="AD26" i="35"/>
  <c r="AC26" i="35"/>
  <c r="AB26" i="35"/>
  <c r="AA26" i="35"/>
  <c r="Z26" i="35"/>
  <c r="Y26" i="35"/>
  <c r="X26" i="35"/>
  <c r="W26" i="35"/>
  <c r="V26" i="35"/>
  <c r="U26" i="35"/>
  <c r="T26" i="35"/>
  <c r="S26" i="35"/>
  <c r="R26" i="35"/>
  <c r="Q26" i="35"/>
  <c r="P26" i="35"/>
  <c r="O26" i="35"/>
  <c r="N26" i="35"/>
  <c r="M26" i="35"/>
  <c r="L26" i="35"/>
  <c r="K26" i="35"/>
  <c r="J26" i="35"/>
  <c r="I26" i="35"/>
  <c r="BQ25" i="35"/>
  <c r="BP25" i="35"/>
  <c r="BO25" i="35"/>
  <c r="BN25" i="35"/>
  <c r="BM25" i="35"/>
  <c r="BL25" i="35"/>
  <c r="BK25" i="35"/>
  <c r="BJ25" i="35"/>
  <c r="BI25" i="35"/>
  <c r="BH25" i="35"/>
  <c r="BG25" i="35"/>
  <c r="BF25" i="35"/>
  <c r="BE25" i="35"/>
  <c r="BD25" i="35"/>
  <c r="BC25" i="35"/>
  <c r="BB25" i="35"/>
  <c r="BA25" i="35"/>
  <c r="AZ25" i="35"/>
  <c r="AY25" i="35"/>
  <c r="AX25" i="35"/>
  <c r="AW25" i="35"/>
  <c r="AV25" i="35"/>
  <c r="AU25" i="35"/>
  <c r="AT25" i="35"/>
  <c r="AS25" i="35"/>
  <c r="AR25" i="35"/>
  <c r="AQ25" i="35"/>
  <c r="AP25" i="35"/>
  <c r="AO25" i="35"/>
  <c r="AN25" i="35"/>
  <c r="AM25" i="35"/>
  <c r="AL25" i="35"/>
  <c r="AK25" i="35"/>
  <c r="AJ25" i="35"/>
  <c r="AI25" i="35"/>
  <c r="AH25" i="35"/>
  <c r="AG25" i="35"/>
  <c r="AF25" i="35"/>
  <c r="AE25" i="35"/>
  <c r="AD25" i="35"/>
  <c r="AC25" i="35"/>
  <c r="AB25" i="35"/>
  <c r="AA25" i="35"/>
  <c r="Z25" i="35"/>
  <c r="Y25" i="35"/>
  <c r="X25" i="35"/>
  <c r="W25" i="35"/>
  <c r="V25" i="35"/>
  <c r="U25" i="35"/>
  <c r="T25" i="35"/>
  <c r="S25" i="35"/>
  <c r="R25" i="35"/>
  <c r="Q25" i="35"/>
  <c r="P25" i="35"/>
  <c r="O25" i="35"/>
  <c r="N25" i="35"/>
  <c r="M25" i="35"/>
  <c r="L25" i="35"/>
  <c r="K25" i="35"/>
  <c r="J25" i="35"/>
  <c r="I25" i="35"/>
  <c r="BQ24" i="35"/>
  <c r="BP24" i="35"/>
  <c r="BO24" i="35"/>
  <c r="BN24" i="35"/>
  <c r="BM24" i="35"/>
  <c r="BL24" i="35"/>
  <c r="BK24" i="35"/>
  <c r="BJ24" i="35"/>
  <c r="BI24" i="35"/>
  <c r="BH24" i="35"/>
  <c r="BG24" i="35"/>
  <c r="BF24" i="35"/>
  <c r="BE24" i="35"/>
  <c r="BD24" i="35"/>
  <c r="BC24" i="35"/>
  <c r="BB24" i="35"/>
  <c r="BA24" i="35"/>
  <c r="AZ24" i="35"/>
  <c r="AY24" i="35"/>
  <c r="AX24" i="35"/>
  <c r="AW24" i="35"/>
  <c r="AV24" i="35"/>
  <c r="AU24" i="35"/>
  <c r="AT24" i="35"/>
  <c r="AS24" i="35"/>
  <c r="AR24" i="35"/>
  <c r="AQ24" i="35"/>
  <c r="AP24" i="35"/>
  <c r="AO24" i="35"/>
  <c r="AN24" i="35"/>
  <c r="AM24" i="35"/>
  <c r="AL24" i="35"/>
  <c r="AK24" i="35"/>
  <c r="AJ24" i="35"/>
  <c r="AI24" i="35"/>
  <c r="AH24" i="35"/>
  <c r="AG24" i="35"/>
  <c r="AF24" i="35"/>
  <c r="AE24" i="35"/>
  <c r="AD24" i="35"/>
  <c r="AC24" i="35"/>
  <c r="AB24" i="35"/>
  <c r="AA24" i="35"/>
  <c r="Z24" i="35"/>
  <c r="Y24" i="35"/>
  <c r="X24" i="35"/>
  <c r="W24" i="35"/>
  <c r="V24" i="35"/>
  <c r="U24" i="35"/>
  <c r="T24" i="35"/>
  <c r="S24" i="35"/>
  <c r="R24" i="35"/>
  <c r="Q24" i="35"/>
  <c r="P24" i="35"/>
  <c r="O24" i="35"/>
  <c r="N24" i="35"/>
  <c r="M24" i="35"/>
  <c r="L24" i="35"/>
  <c r="K24" i="35"/>
  <c r="J24" i="35"/>
  <c r="I24" i="35"/>
  <c r="BQ23" i="35"/>
  <c r="BP23" i="35"/>
  <c r="BO23" i="35"/>
  <c r="BN23" i="35"/>
  <c r="BM23" i="35"/>
  <c r="BL23" i="35"/>
  <c r="BK23" i="35"/>
  <c r="BJ23" i="35"/>
  <c r="BI23" i="35"/>
  <c r="BH23" i="35"/>
  <c r="BG23" i="35"/>
  <c r="BF23" i="35"/>
  <c r="BE23" i="35"/>
  <c r="BD23" i="35"/>
  <c r="BC23" i="35"/>
  <c r="BB23" i="35"/>
  <c r="BA23" i="35"/>
  <c r="AZ23" i="35"/>
  <c r="AY23" i="35"/>
  <c r="AX23" i="35"/>
  <c r="AW23" i="35"/>
  <c r="AV23" i="35"/>
  <c r="AU23" i="35"/>
  <c r="AT23" i="35"/>
  <c r="AS23" i="35"/>
  <c r="AR23" i="35"/>
  <c r="AQ23" i="35"/>
  <c r="AP23" i="35"/>
  <c r="AO23" i="35"/>
  <c r="AN23" i="35"/>
  <c r="AM23" i="35"/>
  <c r="AL23" i="35"/>
  <c r="AK23" i="35"/>
  <c r="AJ23" i="35"/>
  <c r="AI23" i="35"/>
  <c r="AH23" i="35"/>
  <c r="AG23" i="35"/>
  <c r="AF23" i="35"/>
  <c r="AE23" i="35"/>
  <c r="AD23" i="35"/>
  <c r="AC23" i="35"/>
  <c r="AB23" i="35"/>
  <c r="AA23" i="35"/>
  <c r="Z23" i="35"/>
  <c r="Y23" i="35"/>
  <c r="X23" i="35"/>
  <c r="W23" i="35"/>
  <c r="V23" i="35"/>
  <c r="U23" i="35"/>
  <c r="T23" i="35"/>
  <c r="S23" i="35"/>
  <c r="R23" i="35"/>
  <c r="Q23" i="35"/>
  <c r="P23" i="35"/>
  <c r="O23" i="35"/>
  <c r="N23" i="35"/>
  <c r="M23" i="35"/>
  <c r="L23" i="35"/>
  <c r="K23" i="35"/>
  <c r="J23" i="35"/>
  <c r="I23" i="35"/>
  <c r="BQ22" i="35"/>
  <c r="BP22" i="35"/>
  <c r="BO22" i="35"/>
  <c r="BN22" i="35"/>
  <c r="BM22" i="35"/>
  <c r="BL22" i="35"/>
  <c r="BK22" i="35"/>
  <c r="BJ22" i="35"/>
  <c r="BI22" i="35"/>
  <c r="BH22" i="35"/>
  <c r="BG22" i="35"/>
  <c r="BF22" i="35"/>
  <c r="BE22" i="35"/>
  <c r="BD22" i="35"/>
  <c r="BC22" i="35"/>
  <c r="BB22" i="35"/>
  <c r="BA22" i="35"/>
  <c r="AZ22" i="35"/>
  <c r="AY22" i="35"/>
  <c r="AX22" i="35"/>
  <c r="AW22" i="35"/>
  <c r="AV22" i="35"/>
  <c r="AU22" i="35"/>
  <c r="AT22" i="35"/>
  <c r="AS22" i="35"/>
  <c r="AR22" i="35"/>
  <c r="AQ22" i="35"/>
  <c r="AP22" i="35"/>
  <c r="AO22" i="35"/>
  <c r="AN22" i="35"/>
  <c r="AM22" i="35"/>
  <c r="AL22" i="35"/>
  <c r="AK22" i="35"/>
  <c r="AJ22" i="35"/>
  <c r="AI22" i="35"/>
  <c r="AH22" i="35"/>
  <c r="AG22" i="35"/>
  <c r="AF22" i="35"/>
  <c r="AE22" i="35"/>
  <c r="AD22" i="35"/>
  <c r="AC22" i="35"/>
  <c r="AB22" i="35"/>
  <c r="AA22" i="35"/>
  <c r="Z22" i="35"/>
  <c r="Y22" i="35"/>
  <c r="X22" i="35"/>
  <c r="W22" i="35"/>
  <c r="V22" i="35"/>
  <c r="U22" i="35"/>
  <c r="T22" i="35"/>
  <c r="S22" i="35"/>
  <c r="R22" i="35"/>
  <c r="Q22" i="35"/>
  <c r="P22" i="35"/>
  <c r="O22" i="35"/>
  <c r="N22" i="35"/>
  <c r="M22" i="35"/>
  <c r="L22" i="35"/>
  <c r="K22" i="35"/>
  <c r="J22" i="35"/>
  <c r="I22" i="35"/>
  <c r="BQ21" i="35"/>
  <c r="BP21" i="35"/>
  <c r="BO21" i="35"/>
  <c r="BN21" i="35"/>
  <c r="BM21" i="35"/>
  <c r="BL21" i="35"/>
  <c r="BK21" i="35"/>
  <c r="BJ21" i="35"/>
  <c r="BI21" i="35"/>
  <c r="BH21" i="35"/>
  <c r="BG21" i="35"/>
  <c r="BF21" i="35"/>
  <c r="BE21" i="35"/>
  <c r="BD21" i="35"/>
  <c r="BC21" i="35"/>
  <c r="BB21" i="35"/>
  <c r="BA21" i="35"/>
  <c r="AZ21" i="35"/>
  <c r="AY21" i="35"/>
  <c r="AX21" i="35"/>
  <c r="AW21" i="35"/>
  <c r="AV21" i="35"/>
  <c r="AU21" i="35"/>
  <c r="AT21" i="35"/>
  <c r="AS21" i="35"/>
  <c r="AR21" i="35"/>
  <c r="AQ21" i="35"/>
  <c r="AP21" i="35"/>
  <c r="AO21" i="35"/>
  <c r="AN21" i="35"/>
  <c r="AM21" i="35"/>
  <c r="AL21" i="35"/>
  <c r="AK21" i="35"/>
  <c r="AJ21" i="35"/>
  <c r="AI21" i="35"/>
  <c r="AH21" i="35"/>
  <c r="AG21" i="35"/>
  <c r="AF21" i="35"/>
  <c r="AE21" i="35"/>
  <c r="AD21" i="35"/>
  <c r="AC21" i="35"/>
  <c r="AB21" i="35"/>
  <c r="AA21" i="35"/>
  <c r="Z21" i="35"/>
  <c r="Y21" i="35"/>
  <c r="X21" i="35"/>
  <c r="W21" i="35"/>
  <c r="V21" i="35"/>
  <c r="U21" i="35"/>
  <c r="T21" i="35"/>
  <c r="S21" i="35"/>
  <c r="R21" i="35"/>
  <c r="Q21" i="35"/>
  <c r="P21" i="35"/>
  <c r="O21" i="35"/>
  <c r="N21" i="35"/>
  <c r="M21" i="35"/>
  <c r="L21" i="35"/>
  <c r="K21" i="35"/>
  <c r="J21" i="35"/>
  <c r="I21" i="35"/>
  <c r="BQ20" i="35"/>
  <c r="BP20" i="35"/>
  <c r="BO20" i="35"/>
  <c r="BN20" i="35"/>
  <c r="BM20" i="35"/>
  <c r="BL20" i="35"/>
  <c r="BK20" i="35"/>
  <c r="BJ20" i="35"/>
  <c r="BI20" i="35"/>
  <c r="BH20" i="35"/>
  <c r="BG20" i="35"/>
  <c r="BF20" i="35"/>
  <c r="BE20" i="35"/>
  <c r="BD20" i="35"/>
  <c r="BC20" i="35"/>
  <c r="BB20" i="35"/>
  <c r="BA20" i="35"/>
  <c r="AZ20" i="35"/>
  <c r="AY20" i="35"/>
  <c r="AX20" i="35"/>
  <c r="AW20" i="35"/>
  <c r="AV20" i="35"/>
  <c r="AU20" i="35"/>
  <c r="AT20" i="35"/>
  <c r="AS20" i="35"/>
  <c r="AR20" i="35"/>
  <c r="AQ20" i="35"/>
  <c r="AP20" i="35"/>
  <c r="AO20" i="35"/>
  <c r="AN20" i="35"/>
  <c r="AM20" i="35"/>
  <c r="AL20" i="35"/>
  <c r="AK20" i="35"/>
  <c r="AJ20" i="35"/>
  <c r="AI20" i="35"/>
  <c r="AH20" i="35"/>
  <c r="AG20" i="35"/>
  <c r="AF20" i="35"/>
  <c r="AE20" i="35"/>
  <c r="AD20" i="35"/>
  <c r="AC20" i="35"/>
  <c r="AB20" i="35"/>
  <c r="AA20" i="35"/>
  <c r="Z20" i="35"/>
  <c r="Y20" i="35"/>
  <c r="X20" i="35"/>
  <c r="W20" i="35"/>
  <c r="V20" i="35"/>
  <c r="U20" i="35"/>
  <c r="T20" i="35"/>
  <c r="S20" i="35"/>
  <c r="R20" i="35"/>
  <c r="Q20" i="35"/>
  <c r="P20" i="35"/>
  <c r="O20" i="35"/>
  <c r="N20" i="35"/>
  <c r="M20" i="35"/>
  <c r="L20" i="35"/>
  <c r="K20" i="35"/>
  <c r="J20" i="35"/>
  <c r="I20" i="35"/>
  <c r="BQ19" i="35"/>
  <c r="BP19" i="35"/>
  <c r="BO19" i="35"/>
  <c r="BN19" i="35"/>
  <c r="BM19" i="35"/>
  <c r="BL19" i="35"/>
  <c r="BK19" i="35"/>
  <c r="BJ19" i="35"/>
  <c r="BI19" i="35"/>
  <c r="BH19" i="35"/>
  <c r="BG19" i="35"/>
  <c r="BF19" i="35"/>
  <c r="BE19" i="35"/>
  <c r="BD19" i="35"/>
  <c r="BC19" i="35"/>
  <c r="BB19" i="35"/>
  <c r="BA19" i="35"/>
  <c r="AZ19" i="35"/>
  <c r="AY19" i="35"/>
  <c r="AX19" i="35"/>
  <c r="AW19" i="35"/>
  <c r="AV19" i="35"/>
  <c r="AU19" i="35"/>
  <c r="AT19" i="35"/>
  <c r="AS19" i="35"/>
  <c r="AR19" i="35"/>
  <c r="AQ19" i="35"/>
  <c r="AP19" i="35"/>
  <c r="AO19" i="35"/>
  <c r="AN19" i="35"/>
  <c r="AM19" i="35"/>
  <c r="AL19" i="35"/>
  <c r="AK19" i="35"/>
  <c r="AJ19" i="35"/>
  <c r="AI19" i="35"/>
  <c r="AH19" i="35"/>
  <c r="AG19" i="35"/>
  <c r="AF19" i="35"/>
  <c r="AE19" i="35"/>
  <c r="AD19" i="35"/>
  <c r="AC19" i="35"/>
  <c r="AB19" i="35"/>
  <c r="AA19" i="35"/>
  <c r="Z19" i="35"/>
  <c r="Y19" i="35"/>
  <c r="X19" i="35"/>
  <c r="W19" i="35"/>
  <c r="V19" i="35"/>
  <c r="U19" i="35"/>
  <c r="T19" i="35"/>
  <c r="S19" i="35"/>
  <c r="R19" i="35"/>
  <c r="Q19" i="35"/>
  <c r="P19" i="35"/>
  <c r="O19" i="35"/>
  <c r="N19" i="35"/>
  <c r="M19" i="35"/>
  <c r="L19" i="35"/>
  <c r="K19" i="35"/>
  <c r="J19" i="35"/>
  <c r="I19" i="35"/>
  <c r="BQ18" i="35"/>
  <c r="BP18" i="35"/>
  <c r="BO18" i="35"/>
  <c r="BN18" i="35"/>
  <c r="BM18" i="35"/>
  <c r="BL18" i="35"/>
  <c r="BK18" i="35"/>
  <c r="BJ18" i="35"/>
  <c r="BI18" i="35"/>
  <c r="BH18" i="35"/>
  <c r="BG18" i="35"/>
  <c r="BF18" i="35"/>
  <c r="BE18" i="35"/>
  <c r="BD18" i="35"/>
  <c r="BC18" i="35"/>
  <c r="BB18" i="35"/>
  <c r="BA18" i="35"/>
  <c r="AZ18" i="35"/>
  <c r="AY18" i="35"/>
  <c r="AX18" i="35"/>
  <c r="AW18" i="35"/>
  <c r="AV18" i="35"/>
  <c r="AU18" i="35"/>
  <c r="AT18" i="35"/>
  <c r="AS18" i="35"/>
  <c r="AR18" i="35"/>
  <c r="AQ18" i="35"/>
  <c r="AP18" i="35"/>
  <c r="AO18" i="35"/>
  <c r="AN18" i="35"/>
  <c r="AM18" i="35"/>
  <c r="AL18" i="35"/>
  <c r="AK18" i="35"/>
  <c r="AJ18" i="35"/>
  <c r="AI18" i="35"/>
  <c r="AH18" i="35"/>
  <c r="AG18" i="35"/>
  <c r="AF18" i="35"/>
  <c r="AE18" i="35"/>
  <c r="AD18" i="35"/>
  <c r="AC18" i="35"/>
  <c r="AB18" i="35"/>
  <c r="AA18" i="35"/>
  <c r="Z18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BQ17" i="35"/>
  <c r="BP17" i="35"/>
  <c r="BO17" i="35"/>
  <c r="BN17" i="35"/>
  <c r="BM17" i="35"/>
  <c r="BL17" i="35"/>
  <c r="BK17" i="35"/>
  <c r="BJ17" i="35"/>
  <c r="BI17" i="35"/>
  <c r="BH17" i="35"/>
  <c r="BG17" i="35"/>
  <c r="BF17" i="35"/>
  <c r="BE17" i="35"/>
  <c r="BD17" i="35"/>
  <c r="BC17" i="35"/>
  <c r="BB17" i="35"/>
  <c r="BA17" i="35"/>
  <c r="AZ17" i="35"/>
  <c r="AY17" i="35"/>
  <c r="AX17" i="35"/>
  <c r="AW17" i="35"/>
  <c r="AV17" i="35"/>
  <c r="AU17" i="35"/>
  <c r="AT17" i="35"/>
  <c r="AS17" i="35"/>
  <c r="AR17" i="35"/>
  <c r="AQ17" i="35"/>
  <c r="AP17" i="35"/>
  <c r="AO17" i="35"/>
  <c r="AN17" i="35"/>
  <c r="AM17" i="35"/>
  <c r="AL17" i="35"/>
  <c r="AK17" i="35"/>
  <c r="AJ17" i="35"/>
  <c r="AI17" i="35"/>
  <c r="AH17" i="35"/>
  <c r="AG17" i="35"/>
  <c r="AF17" i="35"/>
  <c r="AE17" i="35"/>
  <c r="AD17" i="35"/>
  <c r="AC17" i="35"/>
  <c r="AB17" i="35"/>
  <c r="AA17" i="35"/>
  <c r="Z17" i="35"/>
  <c r="Y17" i="35"/>
  <c r="X17" i="35"/>
  <c r="W17" i="35"/>
  <c r="V17" i="35"/>
  <c r="U17" i="35"/>
  <c r="T17" i="35"/>
  <c r="S17" i="35"/>
  <c r="R17" i="35"/>
  <c r="Q17" i="35"/>
  <c r="P17" i="35"/>
  <c r="O17" i="35"/>
  <c r="N17" i="35"/>
  <c r="M17" i="35"/>
  <c r="L17" i="35"/>
  <c r="K17" i="35"/>
  <c r="J17" i="35"/>
  <c r="I17" i="35"/>
  <c r="BQ16" i="35"/>
  <c r="BP16" i="35"/>
  <c r="BO16" i="35"/>
  <c r="BN16" i="35"/>
  <c r="BM16" i="35"/>
  <c r="BL16" i="35"/>
  <c r="BK16" i="35"/>
  <c r="BJ16" i="35"/>
  <c r="BI16" i="35"/>
  <c r="BH16" i="35"/>
  <c r="BG16" i="35"/>
  <c r="BF16" i="35"/>
  <c r="BE16" i="35"/>
  <c r="BD16" i="35"/>
  <c r="BC16" i="35"/>
  <c r="BB16" i="35"/>
  <c r="BA16" i="35"/>
  <c r="AZ16" i="35"/>
  <c r="AY16" i="35"/>
  <c r="AX16" i="35"/>
  <c r="AW16" i="35"/>
  <c r="AV16" i="35"/>
  <c r="AU16" i="35"/>
  <c r="AT16" i="35"/>
  <c r="AS16" i="35"/>
  <c r="AR16" i="35"/>
  <c r="AQ16" i="35"/>
  <c r="AP16" i="35"/>
  <c r="AO16" i="35"/>
  <c r="AN16" i="35"/>
  <c r="AM16" i="35"/>
  <c r="AL16" i="35"/>
  <c r="AK16" i="35"/>
  <c r="AJ16" i="35"/>
  <c r="AI16" i="35"/>
  <c r="AH16" i="35"/>
  <c r="AG16" i="35"/>
  <c r="AF16" i="35"/>
  <c r="AE16" i="35"/>
  <c r="AD16" i="35"/>
  <c r="AC16" i="35"/>
  <c r="AB16" i="35"/>
  <c r="AA16" i="35"/>
  <c r="Z16" i="35"/>
  <c r="Y16" i="35"/>
  <c r="X16" i="35"/>
  <c r="W16" i="35"/>
  <c r="V16" i="35"/>
  <c r="U16" i="35"/>
  <c r="T16" i="35"/>
  <c r="S16" i="35"/>
  <c r="R16" i="35"/>
  <c r="Q16" i="35"/>
  <c r="P16" i="35"/>
  <c r="O16" i="35"/>
  <c r="N16" i="35"/>
  <c r="M16" i="35"/>
  <c r="L16" i="35"/>
  <c r="K16" i="35"/>
  <c r="J16" i="35"/>
  <c r="I16" i="35"/>
  <c r="BQ15" i="35"/>
  <c r="BP15" i="35"/>
  <c r="BO15" i="35"/>
  <c r="BN15" i="35"/>
  <c r="BM15" i="35"/>
  <c r="BL15" i="35"/>
  <c r="BK15" i="35"/>
  <c r="BJ15" i="35"/>
  <c r="BI15" i="35"/>
  <c r="BH15" i="35"/>
  <c r="BG15" i="35"/>
  <c r="BF15" i="35"/>
  <c r="BE15" i="35"/>
  <c r="BD15" i="35"/>
  <c r="BC15" i="35"/>
  <c r="BB15" i="35"/>
  <c r="BA15" i="35"/>
  <c r="AZ15" i="35"/>
  <c r="AY15" i="35"/>
  <c r="AX15" i="35"/>
  <c r="AW15" i="35"/>
  <c r="AV15" i="35"/>
  <c r="AU15" i="35"/>
  <c r="AT15" i="35"/>
  <c r="AS15" i="35"/>
  <c r="AR15" i="35"/>
  <c r="AQ15" i="35"/>
  <c r="AP15" i="35"/>
  <c r="AO15" i="35"/>
  <c r="AN15" i="35"/>
  <c r="AM15" i="35"/>
  <c r="AL15" i="35"/>
  <c r="AK15" i="35"/>
  <c r="AJ15" i="35"/>
  <c r="AI15" i="35"/>
  <c r="AH15" i="35"/>
  <c r="AG15" i="35"/>
  <c r="AF15" i="35"/>
  <c r="AE15" i="35"/>
  <c r="AD15" i="35"/>
  <c r="AC15" i="35"/>
  <c r="AB15" i="35"/>
  <c r="AA15" i="35"/>
  <c r="Z15" i="35"/>
  <c r="Y15" i="35"/>
  <c r="X15" i="35"/>
  <c r="W15" i="35"/>
  <c r="V15" i="35"/>
  <c r="U15" i="35"/>
  <c r="T15" i="35"/>
  <c r="S15" i="35"/>
  <c r="R15" i="35"/>
  <c r="Q15" i="35"/>
  <c r="P15" i="35"/>
  <c r="O15" i="35"/>
  <c r="N15" i="35"/>
  <c r="M15" i="35"/>
  <c r="L15" i="35"/>
  <c r="K15" i="35"/>
  <c r="J15" i="35"/>
  <c r="I15" i="35"/>
  <c r="BQ14" i="35"/>
  <c r="BP14" i="35"/>
  <c r="BO14" i="35"/>
  <c r="BN14" i="35"/>
  <c r="BM14" i="35"/>
  <c r="BL14" i="35"/>
  <c r="BK14" i="35"/>
  <c r="BJ14" i="35"/>
  <c r="BI14" i="35"/>
  <c r="BH14" i="35"/>
  <c r="BG14" i="35"/>
  <c r="BF14" i="35"/>
  <c r="BE14" i="35"/>
  <c r="BD14" i="35"/>
  <c r="BC14" i="35"/>
  <c r="BB14" i="35"/>
  <c r="BA14" i="35"/>
  <c r="AZ14" i="35"/>
  <c r="AY14" i="35"/>
  <c r="AX14" i="35"/>
  <c r="AW14" i="35"/>
  <c r="AV14" i="35"/>
  <c r="AU14" i="35"/>
  <c r="AT14" i="35"/>
  <c r="AS14" i="35"/>
  <c r="AR14" i="35"/>
  <c r="AQ14" i="35"/>
  <c r="AP14" i="35"/>
  <c r="AO14" i="35"/>
  <c r="AN14" i="35"/>
  <c r="AM14" i="35"/>
  <c r="AL14" i="35"/>
  <c r="AK14" i="35"/>
  <c r="AJ14" i="35"/>
  <c r="AI14" i="35"/>
  <c r="AH14" i="35"/>
  <c r="AG14" i="35"/>
  <c r="AF14" i="35"/>
  <c r="AE14" i="35"/>
  <c r="AD14" i="35"/>
  <c r="AC14" i="35"/>
  <c r="AB14" i="35"/>
  <c r="AA14" i="35"/>
  <c r="Z14" i="35"/>
  <c r="Y14" i="35"/>
  <c r="X14" i="35"/>
  <c r="W14" i="35"/>
  <c r="V14" i="35"/>
  <c r="U14" i="35"/>
  <c r="T14" i="35"/>
  <c r="S14" i="35"/>
  <c r="R14" i="35"/>
  <c r="Q14" i="35"/>
  <c r="P14" i="35"/>
  <c r="O14" i="35"/>
  <c r="N14" i="35"/>
  <c r="M14" i="35"/>
  <c r="L14" i="35"/>
  <c r="K14" i="35"/>
  <c r="J14" i="35"/>
  <c r="I14" i="35"/>
  <c r="BQ13" i="35"/>
  <c r="BP13" i="35"/>
  <c r="BO13" i="35"/>
  <c r="BN13" i="35"/>
  <c r="BM13" i="35"/>
  <c r="BL13" i="35"/>
  <c r="BK13" i="35"/>
  <c r="BJ13" i="35"/>
  <c r="BI13" i="35"/>
  <c r="BH13" i="35"/>
  <c r="BG13" i="35"/>
  <c r="BF13" i="35"/>
  <c r="BE13" i="35"/>
  <c r="BD13" i="35"/>
  <c r="BC13" i="35"/>
  <c r="BB13" i="35"/>
  <c r="BA13" i="35"/>
  <c r="AZ13" i="35"/>
  <c r="AY13" i="35"/>
  <c r="AX13" i="35"/>
  <c r="AW13" i="35"/>
  <c r="AV13" i="35"/>
  <c r="AU13" i="35"/>
  <c r="AT13" i="35"/>
  <c r="AS13" i="35"/>
  <c r="AR13" i="35"/>
  <c r="AQ13" i="35"/>
  <c r="AP13" i="35"/>
  <c r="AO13" i="35"/>
  <c r="AN13" i="35"/>
  <c r="AM13" i="35"/>
  <c r="AL13" i="35"/>
  <c r="AK13" i="35"/>
  <c r="AJ13" i="35"/>
  <c r="AI13" i="35"/>
  <c r="AH13" i="35"/>
  <c r="AG13" i="35"/>
  <c r="AF13" i="35"/>
  <c r="AE13" i="35"/>
  <c r="AD13" i="35"/>
  <c r="AC13" i="35"/>
  <c r="AB13" i="35"/>
  <c r="AA13" i="35"/>
  <c r="Z13" i="35"/>
  <c r="Y13" i="35"/>
  <c r="X13" i="35"/>
  <c r="W13" i="35"/>
  <c r="V13" i="35"/>
  <c r="U13" i="35"/>
  <c r="T13" i="35"/>
  <c r="S13" i="35"/>
  <c r="R13" i="35"/>
  <c r="Q13" i="35"/>
  <c r="P13" i="35"/>
  <c r="O13" i="35"/>
  <c r="N13" i="35"/>
  <c r="M13" i="35"/>
  <c r="L13" i="35"/>
  <c r="K13" i="35"/>
  <c r="J13" i="35"/>
  <c r="I13" i="35"/>
  <c r="BQ12" i="35"/>
  <c r="BP12" i="35"/>
  <c r="BO12" i="35"/>
  <c r="BN12" i="35"/>
  <c r="BM12" i="35"/>
  <c r="BL12" i="35"/>
  <c r="BK12" i="35"/>
  <c r="BJ12" i="35"/>
  <c r="BI12" i="35"/>
  <c r="BH12" i="35"/>
  <c r="BG12" i="35"/>
  <c r="BF12" i="35"/>
  <c r="BE12" i="35"/>
  <c r="BD12" i="35"/>
  <c r="BC12" i="35"/>
  <c r="BB12" i="35"/>
  <c r="BA12" i="35"/>
  <c r="AZ12" i="35"/>
  <c r="AY12" i="35"/>
  <c r="AX12" i="35"/>
  <c r="AW12" i="35"/>
  <c r="AV12" i="35"/>
  <c r="AU12" i="35"/>
  <c r="AT12" i="35"/>
  <c r="AS12" i="35"/>
  <c r="AR12" i="35"/>
  <c r="AQ12" i="35"/>
  <c r="AP12" i="35"/>
  <c r="AO12" i="35"/>
  <c r="AN12" i="35"/>
  <c r="AM12" i="35"/>
  <c r="AL12" i="35"/>
  <c r="AK12" i="35"/>
  <c r="AJ12" i="35"/>
  <c r="AI12" i="35"/>
  <c r="AH12" i="35"/>
  <c r="AG12" i="35"/>
  <c r="AF12" i="35"/>
  <c r="AE12" i="35"/>
  <c r="AD12" i="35"/>
  <c r="AC12" i="35"/>
  <c r="AB12" i="35"/>
  <c r="AA12" i="35"/>
  <c r="Z12" i="35"/>
  <c r="Y12" i="35"/>
  <c r="X12" i="35"/>
  <c r="W12" i="35"/>
  <c r="V12" i="35"/>
  <c r="U12" i="35"/>
  <c r="T12" i="35"/>
  <c r="S12" i="35"/>
  <c r="R12" i="35"/>
  <c r="Q12" i="35"/>
  <c r="P12" i="35"/>
  <c r="O12" i="35"/>
  <c r="N12" i="35"/>
  <c r="M12" i="35"/>
  <c r="L12" i="35"/>
  <c r="K12" i="35"/>
  <c r="J12" i="35"/>
  <c r="I12" i="35"/>
  <c r="BQ11" i="35"/>
  <c r="BP11" i="35"/>
  <c r="BO11" i="35"/>
  <c r="BN11" i="35"/>
  <c r="BM11" i="35"/>
  <c r="BL11" i="35"/>
  <c r="BK11" i="35"/>
  <c r="BJ11" i="35"/>
  <c r="BI11" i="35"/>
  <c r="BH11" i="35"/>
  <c r="BG11" i="35"/>
  <c r="BF11" i="35"/>
  <c r="BE11" i="35"/>
  <c r="BD11" i="35"/>
  <c r="BC11" i="35"/>
  <c r="BB11" i="35"/>
  <c r="BA11" i="35"/>
  <c r="AZ11" i="35"/>
  <c r="AY11" i="35"/>
  <c r="AX11" i="35"/>
  <c r="AW11" i="35"/>
  <c r="AV11" i="35"/>
  <c r="AU11" i="35"/>
  <c r="AT11" i="35"/>
  <c r="AS11" i="35"/>
  <c r="AR11" i="35"/>
  <c r="AQ11" i="35"/>
  <c r="AP11" i="35"/>
  <c r="AO11" i="35"/>
  <c r="AN11" i="35"/>
  <c r="AM11" i="35"/>
  <c r="AL11" i="35"/>
  <c r="AK11" i="35"/>
  <c r="AJ11" i="35"/>
  <c r="AI11" i="35"/>
  <c r="AH11" i="35"/>
  <c r="AG11" i="35"/>
  <c r="AF11" i="35"/>
  <c r="AE11" i="35"/>
  <c r="AD11" i="35"/>
  <c r="AC11" i="35"/>
  <c r="AB11" i="35"/>
  <c r="AA11" i="35"/>
  <c r="Z11" i="35"/>
  <c r="Y11" i="35"/>
  <c r="X11" i="35"/>
  <c r="W11" i="35"/>
  <c r="V11" i="35"/>
  <c r="U11" i="35"/>
  <c r="T11" i="35"/>
  <c r="S11" i="35"/>
  <c r="R11" i="35"/>
  <c r="Q11" i="35"/>
  <c r="P11" i="35"/>
  <c r="O11" i="35"/>
  <c r="N11" i="35"/>
  <c r="M11" i="35"/>
  <c r="L11" i="35"/>
  <c r="K11" i="35"/>
  <c r="J11" i="35"/>
  <c r="I11" i="35"/>
  <c r="BQ10" i="35"/>
  <c r="BP10" i="35"/>
  <c r="BO10" i="35"/>
  <c r="BN10" i="35"/>
  <c r="BM10" i="35"/>
  <c r="BL10" i="35"/>
  <c r="BK10" i="35"/>
  <c r="BJ10" i="35"/>
  <c r="BI10" i="35"/>
  <c r="BH10" i="35"/>
  <c r="BG10" i="35"/>
  <c r="BF10" i="35"/>
  <c r="BE10" i="35"/>
  <c r="BD10" i="35"/>
  <c r="BC10" i="35"/>
  <c r="BB10" i="35"/>
  <c r="BA10" i="35"/>
  <c r="AZ10" i="35"/>
  <c r="AY10" i="35"/>
  <c r="AX10" i="35"/>
  <c r="AW10" i="35"/>
  <c r="AV10" i="35"/>
  <c r="AU10" i="35"/>
  <c r="AT10" i="35"/>
  <c r="AS10" i="35"/>
  <c r="AR10" i="35"/>
  <c r="AQ10" i="35"/>
  <c r="AP10" i="35"/>
  <c r="AO10" i="35"/>
  <c r="AN10" i="35"/>
  <c r="AM10" i="35"/>
  <c r="AL10" i="35"/>
  <c r="AK10" i="35"/>
  <c r="AJ10" i="35"/>
  <c r="AI10" i="35"/>
  <c r="AH10" i="35"/>
  <c r="AG10" i="35"/>
  <c r="AF10" i="35"/>
  <c r="AE10" i="35"/>
  <c r="AD10" i="35"/>
  <c r="AC10" i="35"/>
  <c r="AB10" i="35"/>
  <c r="AA10" i="35"/>
  <c r="Z10" i="35"/>
  <c r="Y10" i="35"/>
  <c r="X10" i="35"/>
  <c r="W10" i="35"/>
  <c r="V10" i="35"/>
  <c r="U10" i="35"/>
  <c r="T10" i="35"/>
  <c r="S10" i="35"/>
  <c r="R10" i="35"/>
  <c r="Q10" i="35"/>
  <c r="P10" i="35"/>
  <c r="O10" i="35"/>
  <c r="N10" i="35"/>
  <c r="M10" i="35"/>
  <c r="L10" i="35"/>
  <c r="K10" i="35"/>
  <c r="J10" i="35"/>
  <c r="I10" i="35"/>
  <c r="BQ9" i="35"/>
  <c r="BP9" i="35"/>
  <c r="BO9" i="35"/>
  <c r="BN9" i="35"/>
  <c r="BM9" i="35"/>
  <c r="BL9" i="35"/>
  <c r="BK9" i="35"/>
  <c r="BJ9" i="35"/>
  <c r="BI9" i="35"/>
  <c r="BH9" i="35"/>
  <c r="BG9" i="35"/>
  <c r="BF9" i="35"/>
  <c r="BE9" i="35"/>
  <c r="BD9" i="35"/>
  <c r="BC9" i="35"/>
  <c r="BB9" i="35"/>
  <c r="BA9" i="35"/>
  <c r="AZ9" i="35"/>
  <c r="AY9" i="35"/>
  <c r="AX9" i="35"/>
  <c r="AW9" i="35"/>
  <c r="AV9" i="35"/>
  <c r="AU9" i="35"/>
  <c r="AT9" i="35"/>
  <c r="AS9" i="35"/>
  <c r="AR9" i="35"/>
  <c r="AQ9" i="35"/>
  <c r="AP9" i="35"/>
  <c r="AO9" i="35"/>
  <c r="AN9" i="35"/>
  <c r="AM9" i="35"/>
  <c r="AL9" i="35"/>
  <c r="AK9" i="35"/>
  <c r="AJ9" i="35"/>
  <c r="AI9" i="35"/>
  <c r="AH9" i="35"/>
  <c r="AG9" i="35"/>
  <c r="AF9" i="35"/>
  <c r="AE9" i="35"/>
  <c r="AD9" i="35"/>
  <c r="AC9" i="35"/>
  <c r="AB9" i="35"/>
  <c r="AA9" i="35"/>
  <c r="Z9" i="35"/>
  <c r="Y9" i="35"/>
  <c r="X9" i="35"/>
  <c r="W9" i="35"/>
  <c r="V9" i="35"/>
  <c r="U9" i="35"/>
  <c r="T9" i="35"/>
  <c r="S9" i="35"/>
  <c r="R9" i="35"/>
  <c r="Q9" i="35"/>
  <c r="P9" i="35"/>
  <c r="O9" i="35"/>
  <c r="N9" i="35"/>
  <c r="M9" i="35"/>
  <c r="L9" i="35"/>
  <c r="K9" i="35"/>
  <c r="J9" i="35"/>
  <c r="I9" i="35"/>
  <c r="BQ8" i="35"/>
  <c r="BP8" i="35"/>
  <c r="BO8" i="35"/>
  <c r="BN8" i="35"/>
  <c r="BM8" i="35"/>
  <c r="BL8" i="35"/>
  <c r="BK8" i="35"/>
  <c r="BJ8" i="35"/>
  <c r="BI8" i="35"/>
  <c r="BH8" i="35"/>
  <c r="BG8" i="35"/>
  <c r="BF8" i="35"/>
  <c r="BE8" i="35"/>
  <c r="BD8" i="35"/>
  <c r="BC8" i="35"/>
  <c r="BB8" i="35"/>
  <c r="BA8" i="35"/>
  <c r="AZ8" i="35"/>
  <c r="AY8" i="35"/>
  <c r="AX8" i="35"/>
  <c r="AW8" i="35"/>
  <c r="AV8" i="35"/>
  <c r="AU8" i="35"/>
  <c r="AT8" i="35"/>
  <c r="AS8" i="35"/>
  <c r="AR8" i="35"/>
  <c r="AQ8" i="35"/>
  <c r="AP8" i="35"/>
  <c r="AO8" i="35"/>
  <c r="AN8" i="35"/>
  <c r="AM8" i="35"/>
  <c r="AL8" i="35"/>
  <c r="AK8" i="35"/>
  <c r="AJ8" i="35"/>
  <c r="AI8" i="35"/>
  <c r="AH8" i="35"/>
  <c r="AG8" i="35"/>
  <c r="AF8" i="35"/>
  <c r="AE8" i="35"/>
  <c r="AD8" i="35"/>
  <c r="AC8" i="35"/>
  <c r="AB8" i="35"/>
  <c r="AA8" i="35"/>
  <c r="Z8" i="35"/>
  <c r="Y8" i="35"/>
  <c r="X8" i="35"/>
  <c r="W8" i="35"/>
  <c r="V8" i="35"/>
  <c r="U8" i="35"/>
  <c r="T8" i="35"/>
  <c r="S8" i="35"/>
  <c r="R8" i="35"/>
  <c r="Q8" i="35"/>
  <c r="P8" i="35"/>
  <c r="O8" i="35"/>
  <c r="N8" i="35"/>
  <c r="M8" i="35"/>
  <c r="L8" i="35"/>
  <c r="K8" i="35"/>
  <c r="J8" i="35"/>
  <c r="I8" i="35"/>
  <c r="BQ7" i="35"/>
  <c r="BP7" i="35"/>
  <c r="BO7" i="35"/>
  <c r="BN7" i="35"/>
  <c r="BM7" i="35"/>
  <c r="BL7" i="35"/>
  <c r="BK7" i="35"/>
  <c r="BJ7" i="35"/>
  <c r="BI7" i="35"/>
  <c r="BH7" i="35"/>
  <c r="BG7" i="35"/>
  <c r="BF7" i="35"/>
  <c r="BE7" i="35"/>
  <c r="BD7" i="35"/>
  <c r="BC7" i="35"/>
  <c r="BB7" i="35"/>
  <c r="BA7" i="35"/>
  <c r="AZ7" i="35"/>
  <c r="AY7" i="35"/>
  <c r="AX7" i="35"/>
  <c r="AW7" i="35"/>
  <c r="AV7" i="35"/>
  <c r="AU7" i="35"/>
  <c r="AT7" i="35"/>
  <c r="AS7" i="35"/>
  <c r="AR7" i="35"/>
  <c r="AQ7" i="35"/>
  <c r="AP7" i="35"/>
  <c r="AO7" i="35"/>
  <c r="AN7" i="35"/>
  <c r="AM7" i="35"/>
  <c r="AL7" i="35"/>
  <c r="AK7" i="35"/>
  <c r="AJ7" i="35"/>
  <c r="AI7" i="35"/>
  <c r="AH7" i="35"/>
  <c r="AG7" i="35"/>
  <c r="AF7" i="35"/>
  <c r="AE7" i="35"/>
  <c r="AD7" i="35"/>
  <c r="AC7" i="35"/>
  <c r="AB7" i="35"/>
  <c r="AA7" i="35"/>
  <c r="Z7" i="35"/>
  <c r="Y7" i="35"/>
  <c r="X7" i="35"/>
  <c r="W7" i="35"/>
  <c r="V7" i="35"/>
  <c r="U7" i="35"/>
  <c r="T7" i="35"/>
  <c r="S7" i="35"/>
  <c r="R7" i="35"/>
  <c r="Q7" i="35"/>
  <c r="P7" i="35"/>
  <c r="O7" i="35"/>
  <c r="N7" i="35"/>
  <c r="M7" i="35"/>
  <c r="L7" i="35"/>
  <c r="K7" i="35"/>
  <c r="J7" i="35"/>
  <c r="BQ6" i="35"/>
  <c r="BP6" i="35"/>
  <c r="BO6" i="35"/>
  <c r="BN6" i="35"/>
  <c r="BM6" i="35"/>
  <c r="BL6" i="35"/>
  <c r="BK6" i="35"/>
  <c r="BJ6" i="35"/>
  <c r="BI6" i="35"/>
  <c r="BH6" i="35"/>
  <c r="BG6" i="35"/>
  <c r="BF6" i="35"/>
  <c r="BE6" i="35"/>
  <c r="BD6" i="35"/>
  <c r="BC6" i="35"/>
  <c r="BB6" i="35"/>
  <c r="BA6" i="35"/>
  <c r="AZ6" i="35"/>
  <c r="AY6" i="35"/>
  <c r="AX6" i="35"/>
  <c r="AW6" i="35"/>
  <c r="AV6" i="35"/>
  <c r="AU6" i="35"/>
  <c r="AT6" i="35"/>
  <c r="AS6" i="35"/>
  <c r="AR6" i="35"/>
  <c r="AQ6" i="35"/>
  <c r="AP6" i="35"/>
  <c r="AO6" i="35"/>
  <c r="AN6" i="35"/>
  <c r="AM6" i="35"/>
  <c r="AL6" i="35"/>
  <c r="AK6" i="35"/>
  <c r="AJ6" i="35"/>
  <c r="AI6" i="35"/>
  <c r="AH6" i="35"/>
  <c r="AG6" i="35"/>
  <c r="AF6" i="35"/>
  <c r="AE6" i="35"/>
  <c r="AD6" i="35"/>
  <c r="AC6" i="35"/>
  <c r="AB6" i="35"/>
  <c r="AA6" i="35"/>
  <c r="Z6" i="35"/>
  <c r="Y6" i="35"/>
  <c r="X6" i="35"/>
  <c r="W6" i="35"/>
  <c r="V6" i="35"/>
  <c r="U6" i="35"/>
  <c r="T6" i="35"/>
  <c r="S6" i="35"/>
  <c r="R6" i="35"/>
  <c r="Q6" i="35"/>
  <c r="P6" i="35"/>
  <c r="O6" i="35"/>
  <c r="N6" i="35"/>
  <c r="M6" i="35"/>
  <c r="L6" i="35"/>
  <c r="K6" i="35"/>
  <c r="J6" i="35"/>
  <c r="I6" i="35"/>
  <c r="BQ5" i="35"/>
  <c r="BP5" i="35"/>
  <c r="BO5" i="35"/>
  <c r="BN5" i="35"/>
  <c r="BM5" i="35"/>
  <c r="BL5" i="35"/>
  <c r="BK5" i="35"/>
  <c r="BJ5" i="35"/>
  <c r="BI5" i="35"/>
  <c r="BH5" i="35"/>
  <c r="BG5" i="35"/>
  <c r="BF5" i="35"/>
  <c r="BE5" i="35"/>
  <c r="BD5" i="35"/>
  <c r="BC5" i="35"/>
  <c r="BB5" i="35"/>
  <c r="BA5" i="35"/>
  <c r="AZ5" i="35"/>
  <c r="AY5" i="35"/>
  <c r="AX5" i="35"/>
  <c r="AW5" i="35"/>
  <c r="AV5" i="35"/>
  <c r="AU5" i="35"/>
  <c r="AT5" i="35"/>
  <c r="AS5" i="35"/>
  <c r="AR5" i="35"/>
  <c r="AQ5" i="35"/>
  <c r="AP5" i="35"/>
  <c r="AO5" i="35"/>
  <c r="AN5" i="35"/>
  <c r="AM5" i="35"/>
  <c r="AL5" i="35"/>
  <c r="AK5" i="35"/>
  <c r="AJ5" i="35"/>
  <c r="AI5" i="35"/>
  <c r="AH5" i="35"/>
  <c r="AG5" i="35"/>
  <c r="AF5" i="35"/>
  <c r="AE5" i="35"/>
  <c r="AD5" i="35"/>
  <c r="AC5" i="35"/>
  <c r="AB5" i="35"/>
  <c r="AA5" i="35"/>
  <c r="Z5" i="35"/>
  <c r="Y5" i="35"/>
  <c r="X5" i="35"/>
  <c r="W5" i="35"/>
  <c r="V5" i="35"/>
  <c r="U5" i="35"/>
  <c r="T5" i="35"/>
  <c r="S5" i="35"/>
  <c r="R5" i="35"/>
  <c r="Q5" i="35"/>
  <c r="P5" i="35"/>
  <c r="O5" i="35"/>
  <c r="N5" i="35"/>
  <c r="M5" i="35"/>
  <c r="L5" i="35"/>
  <c r="K5" i="35"/>
  <c r="J5" i="35"/>
  <c r="I5" i="35"/>
  <c r="BQ63" i="34"/>
  <c r="BP63" i="34"/>
  <c r="BO63" i="34"/>
  <c r="BN63" i="34"/>
  <c r="BM63" i="34"/>
  <c r="BL63" i="34"/>
  <c r="BK63" i="34"/>
  <c r="BJ63" i="34"/>
  <c r="BI63" i="34"/>
  <c r="BH63" i="34"/>
  <c r="BG63" i="34"/>
  <c r="BF63" i="34"/>
  <c r="BE63" i="34"/>
  <c r="BD63" i="34"/>
  <c r="BC63" i="34"/>
  <c r="BB63" i="34"/>
  <c r="BA63" i="34"/>
  <c r="AZ63" i="34"/>
  <c r="AY63" i="34"/>
  <c r="AX63" i="34"/>
  <c r="AW63" i="34"/>
  <c r="AV63" i="34"/>
  <c r="AU63" i="34"/>
  <c r="AT63" i="34"/>
  <c r="AS63" i="34"/>
  <c r="AR63" i="34"/>
  <c r="AQ63" i="34"/>
  <c r="AP63" i="34"/>
  <c r="AO63" i="34"/>
  <c r="AN63" i="34"/>
  <c r="AM63" i="34"/>
  <c r="AL63" i="34"/>
  <c r="AK63" i="34"/>
  <c r="AJ63" i="34"/>
  <c r="AI63" i="34"/>
  <c r="AH63" i="34"/>
  <c r="AG63" i="34"/>
  <c r="AF63" i="34"/>
  <c r="AE63" i="34"/>
  <c r="AD63" i="34"/>
  <c r="AC63" i="34"/>
  <c r="AB63" i="34"/>
  <c r="AA63" i="34"/>
  <c r="Z63" i="34"/>
  <c r="Y63" i="34"/>
  <c r="X63" i="34"/>
  <c r="W63" i="34"/>
  <c r="V63" i="34"/>
  <c r="U63" i="34"/>
  <c r="T63" i="34"/>
  <c r="S63" i="34"/>
  <c r="R63" i="34"/>
  <c r="Q63" i="34"/>
  <c r="P63" i="34"/>
  <c r="O63" i="34"/>
  <c r="N63" i="34"/>
  <c r="M63" i="34"/>
  <c r="L63" i="34"/>
  <c r="K63" i="34"/>
  <c r="J63" i="34"/>
  <c r="I63" i="34"/>
  <c r="BQ62" i="34"/>
  <c r="BP62" i="34"/>
  <c r="BO62" i="34"/>
  <c r="BN62" i="34"/>
  <c r="BM62" i="34"/>
  <c r="BL62" i="34"/>
  <c r="BK62" i="34"/>
  <c r="BJ62" i="34"/>
  <c r="BI62" i="34"/>
  <c r="BH62" i="34"/>
  <c r="BG62" i="34"/>
  <c r="BF62" i="34"/>
  <c r="BE62" i="34"/>
  <c r="BD62" i="34"/>
  <c r="BC62" i="34"/>
  <c r="BB62" i="34"/>
  <c r="BA62" i="34"/>
  <c r="AZ62" i="34"/>
  <c r="AY62" i="34"/>
  <c r="AX62" i="34"/>
  <c r="AW62" i="34"/>
  <c r="AV62" i="34"/>
  <c r="AU62" i="34"/>
  <c r="AT62" i="34"/>
  <c r="AS62" i="34"/>
  <c r="AR62" i="34"/>
  <c r="AQ62" i="34"/>
  <c r="AP62" i="34"/>
  <c r="AO62" i="34"/>
  <c r="AN62" i="34"/>
  <c r="AM62" i="34"/>
  <c r="AL62" i="34"/>
  <c r="AK62" i="34"/>
  <c r="AJ62" i="34"/>
  <c r="AI62" i="34"/>
  <c r="AH62" i="34"/>
  <c r="AG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T62" i="34"/>
  <c r="S62" i="34"/>
  <c r="R62" i="34"/>
  <c r="Q62" i="34"/>
  <c r="P62" i="34"/>
  <c r="O62" i="34"/>
  <c r="N62" i="34"/>
  <c r="M62" i="34"/>
  <c r="L62" i="34"/>
  <c r="K62" i="34"/>
  <c r="J62" i="34"/>
  <c r="I62" i="34"/>
  <c r="BQ61" i="34"/>
  <c r="BP61" i="34"/>
  <c r="BO61" i="34"/>
  <c r="BN61" i="34"/>
  <c r="BM61" i="34"/>
  <c r="BL61" i="34"/>
  <c r="BK61" i="34"/>
  <c r="BJ61" i="34"/>
  <c r="BI61" i="34"/>
  <c r="BH61" i="34"/>
  <c r="BG61" i="34"/>
  <c r="BF61" i="34"/>
  <c r="BE61" i="34"/>
  <c r="BD61" i="34"/>
  <c r="BC61" i="34"/>
  <c r="BB61" i="34"/>
  <c r="BA61" i="34"/>
  <c r="AZ61" i="34"/>
  <c r="AY61" i="34"/>
  <c r="AX61" i="34"/>
  <c r="AW61" i="34"/>
  <c r="AV61" i="34"/>
  <c r="AU61" i="34"/>
  <c r="AT61" i="34"/>
  <c r="AS61" i="34"/>
  <c r="AR61" i="34"/>
  <c r="AQ61" i="34"/>
  <c r="AP61" i="34"/>
  <c r="AO61" i="34"/>
  <c r="AN61" i="34"/>
  <c r="AM61" i="34"/>
  <c r="AL61" i="34"/>
  <c r="AK61" i="34"/>
  <c r="AJ61" i="34"/>
  <c r="AI61" i="34"/>
  <c r="AH61" i="34"/>
  <c r="AG61" i="34"/>
  <c r="AF61" i="34"/>
  <c r="AE61" i="34"/>
  <c r="AD61" i="34"/>
  <c r="AC61" i="34"/>
  <c r="AB61" i="34"/>
  <c r="AA61" i="34"/>
  <c r="Z61" i="34"/>
  <c r="Y61" i="34"/>
  <c r="X61" i="34"/>
  <c r="W61" i="34"/>
  <c r="V61" i="34"/>
  <c r="U61" i="34"/>
  <c r="T61" i="34"/>
  <c r="S61" i="34"/>
  <c r="R61" i="34"/>
  <c r="Q61" i="34"/>
  <c r="P61" i="34"/>
  <c r="O61" i="34"/>
  <c r="N61" i="34"/>
  <c r="M61" i="34"/>
  <c r="L61" i="34"/>
  <c r="K61" i="34"/>
  <c r="J61" i="34"/>
  <c r="I61" i="34"/>
  <c r="BQ60" i="34"/>
  <c r="BP60" i="34"/>
  <c r="BO60" i="34"/>
  <c r="BN60" i="34"/>
  <c r="BM60" i="34"/>
  <c r="BL60" i="34"/>
  <c r="BK60" i="34"/>
  <c r="BJ60" i="34"/>
  <c r="BI60" i="34"/>
  <c r="BH60" i="34"/>
  <c r="BG60" i="34"/>
  <c r="BF60" i="34"/>
  <c r="BE60" i="34"/>
  <c r="BD60" i="34"/>
  <c r="BC60" i="34"/>
  <c r="BB60" i="34"/>
  <c r="BA60" i="34"/>
  <c r="AZ60" i="34"/>
  <c r="AY60" i="34"/>
  <c r="AX60" i="34"/>
  <c r="AW60" i="34"/>
  <c r="AV60" i="34"/>
  <c r="AU60" i="34"/>
  <c r="AT60" i="34"/>
  <c r="AS60" i="34"/>
  <c r="AR60" i="34"/>
  <c r="AQ60" i="34"/>
  <c r="AP60" i="34"/>
  <c r="AO60" i="34"/>
  <c r="AN60" i="34"/>
  <c r="AM60" i="34"/>
  <c r="AL60" i="34"/>
  <c r="AK60" i="34"/>
  <c r="AJ60" i="34"/>
  <c r="AI60" i="34"/>
  <c r="AH60" i="34"/>
  <c r="AG60" i="34"/>
  <c r="AF60" i="34"/>
  <c r="AE60" i="34"/>
  <c r="AD60" i="34"/>
  <c r="AC60" i="34"/>
  <c r="AB60" i="34"/>
  <c r="AA60" i="34"/>
  <c r="Z60" i="34"/>
  <c r="Y60" i="34"/>
  <c r="X60" i="34"/>
  <c r="W60" i="34"/>
  <c r="V60" i="34"/>
  <c r="U60" i="34"/>
  <c r="T60" i="34"/>
  <c r="S60" i="34"/>
  <c r="R60" i="34"/>
  <c r="Q60" i="34"/>
  <c r="P60" i="34"/>
  <c r="O60" i="34"/>
  <c r="N60" i="34"/>
  <c r="M60" i="34"/>
  <c r="L60" i="34"/>
  <c r="K60" i="34"/>
  <c r="J60" i="34"/>
  <c r="I60" i="34"/>
  <c r="BQ59" i="34"/>
  <c r="BP59" i="34"/>
  <c r="BO59" i="34"/>
  <c r="BN59" i="34"/>
  <c r="BM59" i="34"/>
  <c r="BL59" i="34"/>
  <c r="BK59" i="34"/>
  <c r="BJ59" i="34"/>
  <c r="BI59" i="34"/>
  <c r="BH59" i="34"/>
  <c r="BG59" i="34"/>
  <c r="BF59" i="34"/>
  <c r="BE59" i="34"/>
  <c r="BD59" i="34"/>
  <c r="BC59" i="34"/>
  <c r="BB59" i="34"/>
  <c r="BA59" i="34"/>
  <c r="AZ59" i="34"/>
  <c r="AY59" i="34"/>
  <c r="AX59" i="34"/>
  <c r="AW59" i="34"/>
  <c r="AV59" i="34"/>
  <c r="AU59" i="34"/>
  <c r="AT59" i="34"/>
  <c r="AS59" i="34"/>
  <c r="AR59" i="34"/>
  <c r="AQ59" i="34"/>
  <c r="AP59" i="34"/>
  <c r="AO59" i="34"/>
  <c r="AN59" i="34"/>
  <c r="AM59" i="34"/>
  <c r="AL59" i="34"/>
  <c r="AK59" i="34"/>
  <c r="AJ59" i="34"/>
  <c r="AI59" i="34"/>
  <c r="AH59" i="34"/>
  <c r="AG59" i="34"/>
  <c r="AF59" i="34"/>
  <c r="AE59" i="34"/>
  <c r="AD59" i="34"/>
  <c r="AC59" i="34"/>
  <c r="AB59" i="34"/>
  <c r="AA59" i="34"/>
  <c r="Z59" i="34"/>
  <c r="Y59" i="34"/>
  <c r="X59" i="34"/>
  <c r="W59" i="34"/>
  <c r="V59" i="34"/>
  <c r="U59" i="34"/>
  <c r="T59" i="34"/>
  <c r="S59" i="34"/>
  <c r="R59" i="34"/>
  <c r="Q59" i="34"/>
  <c r="P59" i="34"/>
  <c r="O59" i="34"/>
  <c r="N59" i="34"/>
  <c r="M59" i="34"/>
  <c r="L59" i="34"/>
  <c r="K59" i="34"/>
  <c r="J59" i="34"/>
  <c r="I59" i="34"/>
  <c r="BQ58" i="34"/>
  <c r="BP58" i="34"/>
  <c r="BO58" i="34"/>
  <c r="BN58" i="34"/>
  <c r="BM58" i="34"/>
  <c r="BL58" i="34"/>
  <c r="BK58" i="34"/>
  <c r="BJ58" i="34"/>
  <c r="BI58" i="34"/>
  <c r="BH58" i="34"/>
  <c r="BG58" i="34"/>
  <c r="BF58" i="34"/>
  <c r="BE58" i="34"/>
  <c r="BD58" i="34"/>
  <c r="BC58" i="34"/>
  <c r="BB58" i="34"/>
  <c r="BA58" i="34"/>
  <c r="AZ58" i="34"/>
  <c r="AY58" i="34"/>
  <c r="AX58" i="34"/>
  <c r="AW58" i="34"/>
  <c r="AV58" i="34"/>
  <c r="AU58" i="34"/>
  <c r="AT58" i="34"/>
  <c r="AS58" i="34"/>
  <c r="AR58" i="34"/>
  <c r="AQ58" i="34"/>
  <c r="AP58" i="34"/>
  <c r="AO58" i="34"/>
  <c r="AN58" i="34"/>
  <c r="AM58" i="34"/>
  <c r="AL58" i="34"/>
  <c r="AK58" i="34"/>
  <c r="AJ58" i="34"/>
  <c r="AI58" i="34"/>
  <c r="AH58" i="34"/>
  <c r="AG58" i="34"/>
  <c r="AF58" i="34"/>
  <c r="AE58" i="34"/>
  <c r="AD58" i="34"/>
  <c r="AC58" i="34"/>
  <c r="AB58" i="34"/>
  <c r="AA58" i="34"/>
  <c r="Z58" i="34"/>
  <c r="Y58" i="34"/>
  <c r="X58" i="34"/>
  <c r="W58" i="34"/>
  <c r="V58" i="34"/>
  <c r="U58" i="34"/>
  <c r="T58" i="34"/>
  <c r="S58" i="34"/>
  <c r="R58" i="34"/>
  <c r="Q58" i="34"/>
  <c r="P58" i="34"/>
  <c r="O58" i="34"/>
  <c r="N58" i="34"/>
  <c r="M58" i="34"/>
  <c r="L58" i="34"/>
  <c r="K58" i="34"/>
  <c r="J58" i="34"/>
  <c r="I58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BQ56" i="34"/>
  <c r="BP56" i="34"/>
  <c r="BO56" i="34"/>
  <c r="BN56" i="34"/>
  <c r="BM56" i="34"/>
  <c r="BL56" i="34"/>
  <c r="BK56" i="34"/>
  <c r="BJ56" i="34"/>
  <c r="BI56" i="34"/>
  <c r="BH56" i="34"/>
  <c r="BG56" i="34"/>
  <c r="BF56" i="34"/>
  <c r="BE56" i="34"/>
  <c r="BD56" i="34"/>
  <c r="BC56" i="34"/>
  <c r="BB56" i="34"/>
  <c r="BA56" i="34"/>
  <c r="AZ56" i="34"/>
  <c r="AY56" i="34"/>
  <c r="AX56" i="34"/>
  <c r="AW56" i="34"/>
  <c r="AV56" i="34"/>
  <c r="AU56" i="34"/>
  <c r="AT56" i="34"/>
  <c r="AS56" i="34"/>
  <c r="AR56" i="34"/>
  <c r="AQ56" i="34"/>
  <c r="AP56" i="34"/>
  <c r="AO56" i="34"/>
  <c r="AN56" i="34"/>
  <c r="AM56" i="34"/>
  <c r="AL56" i="34"/>
  <c r="AK56" i="34"/>
  <c r="AJ56" i="34"/>
  <c r="AI56" i="34"/>
  <c r="AH56" i="34"/>
  <c r="AG56" i="34"/>
  <c r="AF56" i="34"/>
  <c r="AE56" i="34"/>
  <c r="AD56" i="34"/>
  <c r="AC56" i="34"/>
  <c r="AB56" i="34"/>
  <c r="AA56" i="34"/>
  <c r="Z56" i="34"/>
  <c r="Y56" i="34"/>
  <c r="X56" i="34"/>
  <c r="W56" i="34"/>
  <c r="V56" i="34"/>
  <c r="U56" i="34"/>
  <c r="T56" i="34"/>
  <c r="S56" i="34"/>
  <c r="R56" i="34"/>
  <c r="Q56" i="34"/>
  <c r="P56" i="34"/>
  <c r="O56" i="34"/>
  <c r="N56" i="34"/>
  <c r="M56" i="34"/>
  <c r="L56" i="34"/>
  <c r="K56" i="34"/>
  <c r="J56" i="34"/>
  <c r="I56" i="34"/>
  <c r="BQ55" i="34"/>
  <c r="BP55" i="34"/>
  <c r="BO55" i="34"/>
  <c r="BN55" i="34"/>
  <c r="BM55" i="34"/>
  <c r="BL55" i="34"/>
  <c r="BK55" i="34"/>
  <c r="BJ55" i="34"/>
  <c r="BI55" i="34"/>
  <c r="BH55" i="34"/>
  <c r="BG55" i="34"/>
  <c r="BF55" i="34"/>
  <c r="BE55" i="34"/>
  <c r="BD55" i="34"/>
  <c r="BC55" i="34"/>
  <c r="BB55" i="34"/>
  <c r="BA55" i="34"/>
  <c r="AZ55" i="34"/>
  <c r="AY55" i="34"/>
  <c r="AX55" i="34"/>
  <c r="AW55" i="34"/>
  <c r="AV55" i="34"/>
  <c r="AU55" i="34"/>
  <c r="AT55" i="34"/>
  <c r="AS55" i="34"/>
  <c r="AR55" i="34"/>
  <c r="AQ55" i="34"/>
  <c r="AP55" i="34"/>
  <c r="AO55" i="34"/>
  <c r="AN55" i="34"/>
  <c r="AM55" i="34"/>
  <c r="AL55" i="34"/>
  <c r="AK55" i="34"/>
  <c r="AJ55" i="34"/>
  <c r="AI55" i="34"/>
  <c r="AH55" i="34"/>
  <c r="AG55" i="34"/>
  <c r="AF55" i="34"/>
  <c r="AE55" i="34"/>
  <c r="AD55" i="34"/>
  <c r="AC55" i="34"/>
  <c r="AB55" i="34"/>
  <c r="AA55" i="34"/>
  <c r="Z55" i="34"/>
  <c r="Y55" i="34"/>
  <c r="X55" i="34"/>
  <c r="W55" i="34"/>
  <c r="V55" i="34"/>
  <c r="U55" i="34"/>
  <c r="T55" i="34"/>
  <c r="S55" i="34"/>
  <c r="R55" i="34"/>
  <c r="Q55" i="34"/>
  <c r="P55" i="34"/>
  <c r="O55" i="34"/>
  <c r="N55" i="34"/>
  <c r="M55" i="34"/>
  <c r="L55" i="34"/>
  <c r="K55" i="34"/>
  <c r="J55" i="34"/>
  <c r="I55" i="34"/>
  <c r="BQ54" i="34"/>
  <c r="BP54" i="34"/>
  <c r="BO54" i="34"/>
  <c r="BN54" i="34"/>
  <c r="BM54" i="34"/>
  <c r="BL54" i="34"/>
  <c r="BK54" i="34"/>
  <c r="BJ54" i="34"/>
  <c r="BI54" i="34"/>
  <c r="BH54" i="34"/>
  <c r="BG54" i="34"/>
  <c r="BF54" i="34"/>
  <c r="BE54" i="34"/>
  <c r="BD54" i="34"/>
  <c r="BC54" i="34"/>
  <c r="BB54" i="34"/>
  <c r="BA54" i="34"/>
  <c r="AZ54" i="34"/>
  <c r="AY54" i="34"/>
  <c r="AX54" i="34"/>
  <c r="AW54" i="34"/>
  <c r="AV54" i="34"/>
  <c r="AU54" i="34"/>
  <c r="AT54" i="34"/>
  <c r="AS54" i="34"/>
  <c r="AR54" i="34"/>
  <c r="AQ54" i="34"/>
  <c r="AP54" i="34"/>
  <c r="AO54" i="34"/>
  <c r="AN54" i="34"/>
  <c r="AM54" i="34"/>
  <c r="AL54" i="34"/>
  <c r="AK54" i="34"/>
  <c r="AJ54" i="34"/>
  <c r="AI54" i="34"/>
  <c r="AH54" i="34"/>
  <c r="AG54" i="34"/>
  <c r="AF54" i="34"/>
  <c r="AE54" i="34"/>
  <c r="AD54" i="34"/>
  <c r="AC54" i="34"/>
  <c r="AB54" i="34"/>
  <c r="AA54" i="34"/>
  <c r="Z54" i="34"/>
  <c r="Y54" i="34"/>
  <c r="X54" i="34"/>
  <c r="W54" i="34"/>
  <c r="V54" i="34"/>
  <c r="U54" i="34"/>
  <c r="T54" i="34"/>
  <c r="S54" i="34"/>
  <c r="R54" i="34"/>
  <c r="Q54" i="34"/>
  <c r="P54" i="34"/>
  <c r="O54" i="34"/>
  <c r="N54" i="34"/>
  <c r="M54" i="34"/>
  <c r="L54" i="34"/>
  <c r="K54" i="34"/>
  <c r="J54" i="34"/>
  <c r="I54" i="34"/>
  <c r="BQ53" i="34"/>
  <c r="BP53" i="34"/>
  <c r="BO53" i="34"/>
  <c r="BN53" i="34"/>
  <c r="BM53" i="34"/>
  <c r="BL53" i="34"/>
  <c r="BK53" i="34"/>
  <c r="BJ53" i="34"/>
  <c r="BI53" i="34"/>
  <c r="BH53" i="34"/>
  <c r="BG53" i="34"/>
  <c r="BF53" i="34"/>
  <c r="BE53" i="34"/>
  <c r="BD53" i="34"/>
  <c r="BC53" i="34"/>
  <c r="BB53" i="34"/>
  <c r="BA53" i="34"/>
  <c r="AZ53" i="34"/>
  <c r="AY53" i="34"/>
  <c r="AX53" i="34"/>
  <c r="AW53" i="34"/>
  <c r="AV53" i="34"/>
  <c r="AU53" i="34"/>
  <c r="AT53" i="34"/>
  <c r="AS53" i="34"/>
  <c r="AR53" i="34"/>
  <c r="AQ53" i="34"/>
  <c r="AP53" i="34"/>
  <c r="AO53" i="34"/>
  <c r="AN53" i="34"/>
  <c r="AM53" i="34"/>
  <c r="AL53" i="34"/>
  <c r="AK53" i="34"/>
  <c r="AJ53" i="34"/>
  <c r="AI53" i="34"/>
  <c r="AH53" i="34"/>
  <c r="AG53" i="34"/>
  <c r="AF53" i="34"/>
  <c r="AE53" i="34"/>
  <c r="AD53" i="34"/>
  <c r="AC53" i="34"/>
  <c r="AB53" i="34"/>
  <c r="AA53" i="34"/>
  <c r="Z53" i="34"/>
  <c r="Y53" i="34"/>
  <c r="X53" i="34"/>
  <c r="W53" i="34"/>
  <c r="V53" i="34"/>
  <c r="U53" i="34"/>
  <c r="T53" i="34"/>
  <c r="S53" i="34"/>
  <c r="R53" i="34"/>
  <c r="Q53" i="34"/>
  <c r="P53" i="34"/>
  <c r="O53" i="34"/>
  <c r="N53" i="34"/>
  <c r="M53" i="34"/>
  <c r="L53" i="34"/>
  <c r="K53" i="34"/>
  <c r="J53" i="34"/>
  <c r="I53" i="34"/>
  <c r="BQ52" i="34"/>
  <c r="BP52" i="34"/>
  <c r="BO52" i="34"/>
  <c r="BN52" i="34"/>
  <c r="BM52" i="34"/>
  <c r="BL52" i="34"/>
  <c r="BK52" i="34"/>
  <c r="BJ52" i="34"/>
  <c r="BI52" i="34"/>
  <c r="BH52" i="34"/>
  <c r="BG52" i="34"/>
  <c r="BF52" i="34"/>
  <c r="BE52" i="34"/>
  <c r="BD52" i="34"/>
  <c r="BC52" i="34"/>
  <c r="BB52" i="34"/>
  <c r="BA52" i="34"/>
  <c r="AZ52" i="34"/>
  <c r="AY52" i="34"/>
  <c r="AX52" i="34"/>
  <c r="AW52" i="34"/>
  <c r="AV52" i="34"/>
  <c r="AU52" i="34"/>
  <c r="AT52" i="34"/>
  <c r="AS52" i="34"/>
  <c r="AR52" i="34"/>
  <c r="AQ52" i="34"/>
  <c r="AP52" i="34"/>
  <c r="AO52" i="34"/>
  <c r="AN52" i="34"/>
  <c r="AM52" i="34"/>
  <c r="AL52" i="34"/>
  <c r="AK52" i="34"/>
  <c r="AJ52" i="34"/>
  <c r="AI52" i="34"/>
  <c r="AH52" i="34"/>
  <c r="AG52" i="34"/>
  <c r="AF52" i="34"/>
  <c r="AE52" i="34"/>
  <c r="AD52" i="34"/>
  <c r="AC52" i="34"/>
  <c r="AB52" i="34"/>
  <c r="AA52" i="34"/>
  <c r="Z52" i="34"/>
  <c r="Y52" i="34"/>
  <c r="X52" i="34"/>
  <c r="W52" i="34"/>
  <c r="V52" i="34"/>
  <c r="U52" i="34"/>
  <c r="T52" i="34"/>
  <c r="S52" i="34"/>
  <c r="R52" i="34"/>
  <c r="Q52" i="34"/>
  <c r="P52" i="34"/>
  <c r="O52" i="34"/>
  <c r="N52" i="34"/>
  <c r="M52" i="34"/>
  <c r="L52" i="34"/>
  <c r="K52" i="34"/>
  <c r="J52" i="34"/>
  <c r="I52" i="34"/>
  <c r="BQ51" i="34"/>
  <c r="BP51" i="34"/>
  <c r="BO51" i="34"/>
  <c r="BN51" i="34"/>
  <c r="BM51" i="34"/>
  <c r="BL51" i="34"/>
  <c r="BK51" i="34"/>
  <c r="BJ51" i="34"/>
  <c r="BI51" i="34"/>
  <c r="BH51" i="34"/>
  <c r="BG51" i="34"/>
  <c r="BF51" i="34"/>
  <c r="BE51" i="34"/>
  <c r="BD51" i="34"/>
  <c r="BC51" i="34"/>
  <c r="BB51" i="34"/>
  <c r="BA51" i="34"/>
  <c r="AZ51" i="34"/>
  <c r="AY51" i="34"/>
  <c r="AX51" i="34"/>
  <c r="AW51" i="34"/>
  <c r="AV51" i="34"/>
  <c r="AU51" i="34"/>
  <c r="AT51" i="34"/>
  <c r="AS51" i="34"/>
  <c r="AR51" i="34"/>
  <c r="AQ51" i="34"/>
  <c r="AP51" i="34"/>
  <c r="AO51" i="34"/>
  <c r="AN51" i="34"/>
  <c r="AM51" i="34"/>
  <c r="AL51" i="34"/>
  <c r="AK51" i="34"/>
  <c r="AJ51" i="34"/>
  <c r="AI51" i="34"/>
  <c r="AH51" i="34"/>
  <c r="AG51" i="34"/>
  <c r="AF51" i="34"/>
  <c r="AE51" i="34"/>
  <c r="AD51" i="34"/>
  <c r="AC51" i="34"/>
  <c r="AB51" i="34"/>
  <c r="AA51" i="34"/>
  <c r="Z51" i="34"/>
  <c r="Y51" i="34"/>
  <c r="X51" i="34"/>
  <c r="W51" i="34"/>
  <c r="V51" i="34"/>
  <c r="U51" i="34"/>
  <c r="T51" i="34"/>
  <c r="S51" i="34"/>
  <c r="R51" i="34"/>
  <c r="Q51" i="34"/>
  <c r="P51" i="34"/>
  <c r="O51" i="34"/>
  <c r="N51" i="34"/>
  <c r="M51" i="34"/>
  <c r="L51" i="34"/>
  <c r="K51" i="34"/>
  <c r="J51" i="34"/>
  <c r="I51" i="34"/>
  <c r="BQ50" i="34"/>
  <c r="BP50" i="34"/>
  <c r="BO50" i="34"/>
  <c r="BN50" i="34"/>
  <c r="BM50" i="34"/>
  <c r="BL50" i="34"/>
  <c r="BK50" i="34"/>
  <c r="BJ50" i="34"/>
  <c r="BI50" i="34"/>
  <c r="BH50" i="34"/>
  <c r="BG50" i="34"/>
  <c r="BF50" i="34"/>
  <c r="BE50" i="34"/>
  <c r="BD50" i="34"/>
  <c r="BC50" i="34"/>
  <c r="BB50" i="34"/>
  <c r="BA50" i="34"/>
  <c r="AZ50" i="34"/>
  <c r="AY50" i="34"/>
  <c r="AX50" i="34"/>
  <c r="AW50" i="34"/>
  <c r="AV50" i="34"/>
  <c r="AU50" i="34"/>
  <c r="AT50" i="34"/>
  <c r="AS50" i="34"/>
  <c r="AR50" i="34"/>
  <c r="AQ50" i="34"/>
  <c r="AP50" i="34"/>
  <c r="AO50" i="34"/>
  <c r="AN50" i="34"/>
  <c r="AM50" i="34"/>
  <c r="AL50" i="34"/>
  <c r="AK50" i="34"/>
  <c r="AJ50" i="34"/>
  <c r="AI50" i="34"/>
  <c r="AH50" i="34"/>
  <c r="AG50" i="34"/>
  <c r="AF50" i="34"/>
  <c r="AE50" i="34"/>
  <c r="AD50" i="34"/>
  <c r="AC50" i="34"/>
  <c r="AB50" i="34"/>
  <c r="AA50" i="34"/>
  <c r="Z50" i="34"/>
  <c r="Y50" i="34"/>
  <c r="X50" i="34"/>
  <c r="W50" i="34"/>
  <c r="V50" i="34"/>
  <c r="U50" i="34"/>
  <c r="T50" i="34"/>
  <c r="S50" i="34"/>
  <c r="R50" i="34"/>
  <c r="Q50" i="34"/>
  <c r="P50" i="34"/>
  <c r="O50" i="34"/>
  <c r="N50" i="34"/>
  <c r="M50" i="34"/>
  <c r="L50" i="34"/>
  <c r="K50" i="34"/>
  <c r="J50" i="34"/>
  <c r="I50" i="34"/>
  <c r="BQ49" i="34"/>
  <c r="BP49" i="34"/>
  <c r="BO49" i="34"/>
  <c r="BN49" i="34"/>
  <c r="BM49" i="34"/>
  <c r="BL49" i="34"/>
  <c r="BK49" i="34"/>
  <c r="BJ49" i="34"/>
  <c r="BI49" i="34"/>
  <c r="BH49" i="34"/>
  <c r="BG49" i="34"/>
  <c r="BF49" i="34"/>
  <c r="BE49" i="34"/>
  <c r="BD49" i="34"/>
  <c r="BC49" i="34"/>
  <c r="BB49" i="34"/>
  <c r="BA49" i="34"/>
  <c r="AZ49" i="34"/>
  <c r="AY49" i="34"/>
  <c r="AX49" i="34"/>
  <c r="AW49" i="34"/>
  <c r="AV49" i="34"/>
  <c r="AU49" i="34"/>
  <c r="AT49" i="34"/>
  <c r="AS49" i="34"/>
  <c r="AR49" i="34"/>
  <c r="AQ49" i="34"/>
  <c r="AP49" i="34"/>
  <c r="AO49" i="34"/>
  <c r="AN49" i="34"/>
  <c r="AM49" i="34"/>
  <c r="AL49" i="34"/>
  <c r="AK49" i="34"/>
  <c r="AJ49" i="34"/>
  <c r="AI49" i="34"/>
  <c r="AH49" i="34"/>
  <c r="AG49" i="34"/>
  <c r="AF49" i="34"/>
  <c r="AE49" i="34"/>
  <c r="AD49" i="34"/>
  <c r="AC49" i="34"/>
  <c r="AB49" i="34"/>
  <c r="AA49" i="34"/>
  <c r="Z49" i="34"/>
  <c r="Y49" i="34"/>
  <c r="X49" i="34"/>
  <c r="W49" i="34"/>
  <c r="V49" i="34"/>
  <c r="U49" i="34"/>
  <c r="T49" i="34"/>
  <c r="S49" i="34"/>
  <c r="R49" i="34"/>
  <c r="Q49" i="34"/>
  <c r="P49" i="34"/>
  <c r="O49" i="34"/>
  <c r="N49" i="34"/>
  <c r="M49" i="34"/>
  <c r="L49" i="34"/>
  <c r="K49" i="34"/>
  <c r="J49" i="34"/>
  <c r="I49" i="34"/>
  <c r="BQ48" i="34"/>
  <c r="BP48" i="34"/>
  <c r="BO48" i="34"/>
  <c r="BN48" i="34"/>
  <c r="BM48" i="34"/>
  <c r="BL48" i="34"/>
  <c r="BK48" i="34"/>
  <c r="BJ48" i="34"/>
  <c r="BI48" i="34"/>
  <c r="BH48" i="34"/>
  <c r="BG48" i="34"/>
  <c r="BF48" i="34"/>
  <c r="BE48" i="34"/>
  <c r="BD48" i="34"/>
  <c r="BC48" i="34"/>
  <c r="BB48" i="34"/>
  <c r="BA48" i="34"/>
  <c r="AZ48" i="34"/>
  <c r="AY48" i="34"/>
  <c r="AX48" i="34"/>
  <c r="AW48" i="34"/>
  <c r="AV48" i="34"/>
  <c r="AU48" i="34"/>
  <c r="AT48" i="34"/>
  <c r="AS48" i="34"/>
  <c r="AR48" i="34"/>
  <c r="AQ48" i="34"/>
  <c r="AP48" i="34"/>
  <c r="AO48" i="34"/>
  <c r="AN48" i="34"/>
  <c r="AM48" i="34"/>
  <c r="AL48" i="34"/>
  <c r="AK48" i="34"/>
  <c r="AJ48" i="34"/>
  <c r="AI48" i="34"/>
  <c r="AH48" i="34"/>
  <c r="AG48" i="34"/>
  <c r="AF48" i="34"/>
  <c r="AE48" i="34"/>
  <c r="AD48" i="34"/>
  <c r="AC48" i="34"/>
  <c r="AB48" i="34"/>
  <c r="AA48" i="34"/>
  <c r="Z48" i="34"/>
  <c r="Y48" i="34"/>
  <c r="X48" i="34"/>
  <c r="W48" i="34"/>
  <c r="V48" i="34"/>
  <c r="U48" i="34"/>
  <c r="T48" i="34"/>
  <c r="S48" i="34"/>
  <c r="R48" i="34"/>
  <c r="Q48" i="34"/>
  <c r="P48" i="34"/>
  <c r="O48" i="34"/>
  <c r="N48" i="34"/>
  <c r="M48" i="34"/>
  <c r="L48" i="34"/>
  <c r="K48" i="34"/>
  <c r="J48" i="34"/>
  <c r="I48" i="34"/>
  <c r="BQ47" i="34"/>
  <c r="BP47" i="34"/>
  <c r="BO47" i="34"/>
  <c r="BN47" i="34"/>
  <c r="BM47" i="34"/>
  <c r="BL47" i="34"/>
  <c r="BK47" i="34"/>
  <c r="BJ47" i="34"/>
  <c r="BI47" i="34"/>
  <c r="BH47" i="34"/>
  <c r="BG47" i="34"/>
  <c r="BF47" i="34"/>
  <c r="BE47" i="34"/>
  <c r="BD47" i="34"/>
  <c r="BC47" i="34"/>
  <c r="BB47" i="34"/>
  <c r="BA47" i="34"/>
  <c r="AZ47" i="34"/>
  <c r="AY47" i="34"/>
  <c r="AX47" i="34"/>
  <c r="AW47" i="34"/>
  <c r="AV47" i="34"/>
  <c r="AU47" i="34"/>
  <c r="AT47" i="34"/>
  <c r="AS47" i="34"/>
  <c r="AR47" i="34"/>
  <c r="AQ47" i="34"/>
  <c r="AP47" i="34"/>
  <c r="AO47" i="34"/>
  <c r="AN47" i="34"/>
  <c r="AM47" i="34"/>
  <c r="AL47" i="34"/>
  <c r="AK47" i="34"/>
  <c r="AJ47" i="34"/>
  <c r="AI47" i="34"/>
  <c r="AH47" i="34"/>
  <c r="AG47" i="34"/>
  <c r="AF47" i="34"/>
  <c r="AE47" i="34"/>
  <c r="AD47" i="34"/>
  <c r="AC47" i="34"/>
  <c r="AB47" i="34"/>
  <c r="AA47" i="34"/>
  <c r="Z47" i="34"/>
  <c r="Y47" i="34"/>
  <c r="X47" i="34"/>
  <c r="W47" i="34"/>
  <c r="V47" i="34"/>
  <c r="U47" i="34"/>
  <c r="T47" i="34"/>
  <c r="S47" i="34"/>
  <c r="R47" i="34"/>
  <c r="Q47" i="34"/>
  <c r="P47" i="34"/>
  <c r="O47" i="34"/>
  <c r="N47" i="34"/>
  <c r="M47" i="34"/>
  <c r="L47" i="34"/>
  <c r="K47" i="34"/>
  <c r="J47" i="34"/>
  <c r="I47" i="34"/>
  <c r="BQ46" i="34"/>
  <c r="BP46" i="34"/>
  <c r="BO46" i="34"/>
  <c r="BN46" i="34"/>
  <c r="BM46" i="34"/>
  <c r="BL46" i="34"/>
  <c r="BK46" i="34"/>
  <c r="BJ46" i="34"/>
  <c r="BI46" i="34"/>
  <c r="BH46" i="34"/>
  <c r="BG46" i="34"/>
  <c r="BF46" i="34"/>
  <c r="BE46" i="34"/>
  <c r="BD46" i="34"/>
  <c r="BC46" i="34"/>
  <c r="BB46" i="34"/>
  <c r="BA46" i="34"/>
  <c r="AZ46" i="34"/>
  <c r="AY46" i="34"/>
  <c r="AX46" i="34"/>
  <c r="AW46" i="34"/>
  <c r="AV46" i="34"/>
  <c r="AU46" i="34"/>
  <c r="AT46" i="34"/>
  <c r="AS46" i="34"/>
  <c r="AR46" i="34"/>
  <c r="AQ46" i="34"/>
  <c r="AP46" i="34"/>
  <c r="AO46" i="34"/>
  <c r="AN46" i="34"/>
  <c r="AM46" i="34"/>
  <c r="AL46" i="34"/>
  <c r="AK46" i="34"/>
  <c r="AJ46" i="34"/>
  <c r="AI46" i="34"/>
  <c r="AH46" i="34"/>
  <c r="AG46" i="34"/>
  <c r="AF46" i="34"/>
  <c r="AE46" i="34"/>
  <c r="AD46" i="34"/>
  <c r="AC46" i="34"/>
  <c r="AB46" i="34"/>
  <c r="AA46" i="34"/>
  <c r="Z46" i="34"/>
  <c r="Y46" i="34"/>
  <c r="X46" i="34"/>
  <c r="W46" i="34"/>
  <c r="V46" i="34"/>
  <c r="U46" i="34"/>
  <c r="T46" i="34"/>
  <c r="S46" i="34"/>
  <c r="R46" i="34"/>
  <c r="Q46" i="34"/>
  <c r="P46" i="34"/>
  <c r="O46" i="34"/>
  <c r="N46" i="34"/>
  <c r="M46" i="34"/>
  <c r="L46" i="34"/>
  <c r="K46" i="34"/>
  <c r="J46" i="34"/>
  <c r="I46" i="34"/>
  <c r="BQ45" i="34"/>
  <c r="BP45" i="34"/>
  <c r="BO45" i="34"/>
  <c r="BN45" i="34"/>
  <c r="BM45" i="34"/>
  <c r="BL45" i="34"/>
  <c r="BK45" i="34"/>
  <c r="BJ45" i="34"/>
  <c r="BI45" i="34"/>
  <c r="BH45" i="34"/>
  <c r="BG45" i="34"/>
  <c r="BF45" i="34"/>
  <c r="BE45" i="34"/>
  <c r="BD45" i="34"/>
  <c r="BC45" i="34"/>
  <c r="BB45" i="34"/>
  <c r="BA45" i="34"/>
  <c r="AZ45" i="34"/>
  <c r="AY45" i="34"/>
  <c r="AX45" i="34"/>
  <c r="AW45" i="34"/>
  <c r="AV45" i="34"/>
  <c r="AU45" i="34"/>
  <c r="AT45" i="34"/>
  <c r="AS45" i="34"/>
  <c r="AR45" i="34"/>
  <c r="AQ45" i="34"/>
  <c r="AP45" i="34"/>
  <c r="AO45" i="34"/>
  <c r="AN45" i="34"/>
  <c r="AM45" i="34"/>
  <c r="AL45" i="34"/>
  <c r="AK45" i="34"/>
  <c r="AJ45" i="34"/>
  <c r="AI45" i="34"/>
  <c r="AH45" i="34"/>
  <c r="AG45" i="34"/>
  <c r="AF45" i="34"/>
  <c r="AE45" i="34"/>
  <c r="AD45" i="34"/>
  <c r="AC45" i="34"/>
  <c r="AB45" i="34"/>
  <c r="AA45" i="34"/>
  <c r="Z45" i="34"/>
  <c r="Y45" i="34"/>
  <c r="X45" i="34"/>
  <c r="W45" i="34"/>
  <c r="V45" i="34"/>
  <c r="U45" i="34"/>
  <c r="T45" i="34"/>
  <c r="S45" i="34"/>
  <c r="R45" i="34"/>
  <c r="Q45" i="34"/>
  <c r="P45" i="34"/>
  <c r="O45" i="34"/>
  <c r="N45" i="34"/>
  <c r="M45" i="34"/>
  <c r="L45" i="34"/>
  <c r="K45" i="34"/>
  <c r="J45" i="34"/>
  <c r="I45" i="34"/>
  <c r="BQ44" i="34"/>
  <c r="BP44" i="34"/>
  <c r="BO44" i="34"/>
  <c r="BN44" i="34"/>
  <c r="BM44" i="34"/>
  <c r="BL44" i="34"/>
  <c r="BK44" i="34"/>
  <c r="BJ44" i="34"/>
  <c r="BI44" i="34"/>
  <c r="BH44" i="34"/>
  <c r="BG44" i="34"/>
  <c r="BF44" i="34"/>
  <c r="BE44" i="34"/>
  <c r="BD44" i="34"/>
  <c r="BC44" i="34"/>
  <c r="BB44" i="34"/>
  <c r="BA44" i="34"/>
  <c r="AZ44" i="34"/>
  <c r="AY44" i="34"/>
  <c r="AX44" i="34"/>
  <c r="AW44" i="34"/>
  <c r="AV44" i="34"/>
  <c r="AU44" i="34"/>
  <c r="AT44" i="34"/>
  <c r="AS44" i="34"/>
  <c r="AR44" i="34"/>
  <c r="AQ44" i="34"/>
  <c r="AP44" i="34"/>
  <c r="AO44" i="34"/>
  <c r="AN44" i="34"/>
  <c r="AM44" i="34"/>
  <c r="AL44" i="34"/>
  <c r="AK44" i="34"/>
  <c r="AJ44" i="34"/>
  <c r="AI44" i="34"/>
  <c r="AH44" i="34"/>
  <c r="AG44" i="34"/>
  <c r="AF44" i="34"/>
  <c r="AE44" i="34"/>
  <c r="AD44" i="34"/>
  <c r="AC44" i="34"/>
  <c r="AB44" i="34"/>
  <c r="AA44" i="34"/>
  <c r="Z44" i="34"/>
  <c r="Y44" i="34"/>
  <c r="X44" i="34"/>
  <c r="W44" i="34"/>
  <c r="V44" i="34"/>
  <c r="U44" i="34"/>
  <c r="T44" i="34"/>
  <c r="S44" i="34"/>
  <c r="R44" i="34"/>
  <c r="Q44" i="34"/>
  <c r="P44" i="34"/>
  <c r="O44" i="34"/>
  <c r="N44" i="34"/>
  <c r="M44" i="34"/>
  <c r="L44" i="34"/>
  <c r="K44" i="34"/>
  <c r="J44" i="34"/>
  <c r="I44" i="34"/>
  <c r="BQ43" i="34"/>
  <c r="BP43" i="34"/>
  <c r="BO43" i="34"/>
  <c r="BN43" i="34"/>
  <c r="BM43" i="34"/>
  <c r="BL43" i="34"/>
  <c r="BK43" i="34"/>
  <c r="BJ43" i="34"/>
  <c r="BI43" i="34"/>
  <c r="BH43" i="34"/>
  <c r="BG43" i="34"/>
  <c r="BF43" i="34"/>
  <c r="BE43" i="34"/>
  <c r="BD43" i="34"/>
  <c r="BC43" i="34"/>
  <c r="BB43" i="34"/>
  <c r="BA43" i="34"/>
  <c r="AZ43" i="34"/>
  <c r="AY43" i="34"/>
  <c r="AX43" i="34"/>
  <c r="AW43" i="34"/>
  <c r="AV43" i="34"/>
  <c r="AU43" i="34"/>
  <c r="AT43" i="34"/>
  <c r="AS43" i="34"/>
  <c r="AR43" i="34"/>
  <c r="AQ43" i="34"/>
  <c r="AP43" i="34"/>
  <c r="AO43" i="34"/>
  <c r="AN43" i="34"/>
  <c r="AM43" i="34"/>
  <c r="AL43" i="34"/>
  <c r="AK43" i="34"/>
  <c r="AJ43" i="34"/>
  <c r="AI43" i="34"/>
  <c r="AH43" i="34"/>
  <c r="AG43" i="34"/>
  <c r="AF43" i="34"/>
  <c r="AE43" i="34"/>
  <c r="AD43" i="34"/>
  <c r="AC43" i="34"/>
  <c r="AB43" i="34"/>
  <c r="AA43" i="34"/>
  <c r="Z43" i="34"/>
  <c r="Y43" i="34"/>
  <c r="X43" i="34"/>
  <c r="W43" i="34"/>
  <c r="V43" i="34"/>
  <c r="U43" i="34"/>
  <c r="T43" i="34"/>
  <c r="S43" i="34"/>
  <c r="R43" i="34"/>
  <c r="Q43" i="34"/>
  <c r="P43" i="34"/>
  <c r="O43" i="34"/>
  <c r="N43" i="34"/>
  <c r="M43" i="34"/>
  <c r="L43" i="34"/>
  <c r="K43" i="34"/>
  <c r="J43" i="34"/>
  <c r="I43" i="34"/>
  <c r="BQ42" i="34"/>
  <c r="BP42" i="34"/>
  <c r="BO42" i="34"/>
  <c r="BN42" i="34"/>
  <c r="BM42" i="34"/>
  <c r="BL42" i="34"/>
  <c r="BK42" i="34"/>
  <c r="BJ42" i="34"/>
  <c r="BI42" i="34"/>
  <c r="BH42" i="34"/>
  <c r="BG42" i="34"/>
  <c r="BF42" i="34"/>
  <c r="BE42" i="34"/>
  <c r="BD42" i="34"/>
  <c r="BC42" i="34"/>
  <c r="BB42" i="34"/>
  <c r="BA42" i="34"/>
  <c r="AZ42" i="34"/>
  <c r="AY42" i="34"/>
  <c r="AX42" i="34"/>
  <c r="AW42" i="34"/>
  <c r="AV42" i="34"/>
  <c r="AU42" i="34"/>
  <c r="AT42" i="34"/>
  <c r="AS42" i="34"/>
  <c r="AR42" i="34"/>
  <c r="AQ42" i="34"/>
  <c r="AP42" i="34"/>
  <c r="AO42" i="34"/>
  <c r="AN42" i="34"/>
  <c r="AM42" i="34"/>
  <c r="AL42" i="34"/>
  <c r="AK42" i="34"/>
  <c r="AJ42" i="34"/>
  <c r="AI42" i="34"/>
  <c r="AH42" i="34"/>
  <c r="AG42" i="34"/>
  <c r="AF42" i="34"/>
  <c r="AE42" i="34"/>
  <c r="AD42" i="34"/>
  <c r="AC42" i="34"/>
  <c r="AB42" i="34"/>
  <c r="AA42" i="34"/>
  <c r="Z42" i="34"/>
  <c r="Y42" i="34"/>
  <c r="X42" i="34"/>
  <c r="W42" i="34"/>
  <c r="V42" i="34"/>
  <c r="U42" i="34"/>
  <c r="T42" i="34"/>
  <c r="S42" i="34"/>
  <c r="R42" i="34"/>
  <c r="Q42" i="34"/>
  <c r="P42" i="34"/>
  <c r="O42" i="34"/>
  <c r="N42" i="34"/>
  <c r="M42" i="34"/>
  <c r="L42" i="34"/>
  <c r="K42" i="34"/>
  <c r="J42" i="34"/>
  <c r="I42" i="34"/>
  <c r="BQ41" i="34"/>
  <c r="BP41" i="34"/>
  <c r="BO41" i="34"/>
  <c r="BN41" i="34"/>
  <c r="BM41" i="34"/>
  <c r="BL41" i="34"/>
  <c r="BK41" i="34"/>
  <c r="BJ41" i="34"/>
  <c r="BI41" i="34"/>
  <c r="BH41" i="34"/>
  <c r="BG41" i="34"/>
  <c r="BF41" i="34"/>
  <c r="BE41" i="34"/>
  <c r="BD41" i="34"/>
  <c r="BC41" i="34"/>
  <c r="BB41" i="34"/>
  <c r="BA41" i="34"/>
  <c r="AZ41" i="34"/>
  <c r="AY41" i="34"/>
  <c r="AX41" i="34"/>
  <c r="AW41" i="34"/>
  <c r="AV41" i="34"/>
  <c r="AU41" i="34"/>
  <c r="AT41" i="34"/>
  <c r="AS41" i="34"/>
  <c r="AR41" i="34"/>
  <c r="AQ41" i="34"/>
  <c r="AP41" i="34"/>
  <c r="AO41" i="34"/>
  <c r="AN41" i="34"/>
  <c r="AM41" i="34"/>
  <c r="AL41" i="34"/>
  <c r="AK41" i="34"/>
  <c r="AJ41" i="34"/>
  <c r="AI41" i="34"/>
  <c r="AH41" i="34"/>
  <c r="AG41" i="34"/>
  <c r="AF41" i="34"/>
  <c r="AE41" i="34"/>
  <c r="AD41" i="34"/>
  <c r="AC41" i="34"/>
  <c r="AB41" i="34"/>
  <c r="AA41" i="34"/>
  <c r="Z41" i="34"/>
  <c r="Y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L41" i="34"/>
  <c r="K41" i="34"/>
  <c r="J41" i="34"/>
  <c r="I41" i="34"/>
  <c r="BQ40" i="34"/>
  <c r="BP40" i="34"/>
  <c r="BO40" i="34"/>
  <c r="BN40" i="34"/>
  <c r="BM40" i="34"/>
  <c r="BL40" i="34"/>
  <c r="BK40" i="34"/>
  <c r="BJ40" i="34"/>
  <c r="BI40" i="34"/>
  <c r="BH40" i="34"/>
  <c r="BG40" i="34"/>
  <c r="BF40" i="34"/>
  <c r="BE40" i="34"/>
  <c r="BD40" i="34"/>
  <c r="BC40" i="34"/>
  <c r="BB40" i="34"/>
  <c r="BA40" i="34"/>
  <c r="AZ40" i="34"/>
  <c r="AY40" i="34"/>
  <c r="AX40" i="34"/>
  <c r="AW40" i="34"/>
  <c r="AV40" i="34"/>
  <c r="AU40" i="34"/>
  <c r="AT40" i="34"/>
  <c r="AS40" i="34"/>
  <c r="AR40" i="34"/>
  <c r="AQ40" i="34"/>
  <c r="AP40" i="34"/>
  <c r="AO40" i="34"/>
  <c r="AN40" i="34"/>
  <c r="AM40" i="34"/>
  <c r="AL40" i="34"/>
  <c r="AK40" i="34"/>
  <c r="AJ40" i="34"/>
  <c r="AI40" i="34"/>
  <c r="AH40" i="34"/>
  <c r="AG40" i="34"/>
  <c r="AF40" i="34"/>
  <c r="AE40" i="34"/>
  <c r="AD40" i="34"/>
  <c r="AC40" i="34"/>
  <c r="AB40" i="34"/>
  <c r="AA40" i="34"/>
  <c r="Z40" i="34"/>
  <c r="Y40" i="34"/>
  <c r="X40" i="34"/>
  <c r="W40" i="34"/>
  <c r="V40" i="34"/>
  <c r="U40" i="34"/>
  <c r="T40" i="34"/>
  <c r="S40" i="34"/>
  <c r="R40" i="34"/>
  <c r="Q40" i="34"/>
  <c r="P40" i="34"/>
  <c r="O40" i="34"/>
  <c r="N40" i="34"/>
  <c r="M40" i="34"/>
  <c r="L40" i="34"/>
  <c r="K40" i="34"/>
  <c r="J40" i="34"/>
  <c r="I40" i="34"/>
  <c r="BQ39" i="34"/>
  <c r="BP39" i="34"/>
  <c r="BO39" i="34"/>
  <c r="BN39" i="34"/>
  <c r="BM39" i="34"/>
  <c r="BL39" i="34"/>
  <c r="BK39" i="34"/>
  <c r="BJ39" i="34"/>
  <c r="BI39" i="34"/>
  <c r="BH39" i="34"/>
  <c r="BG39" i="34"/>
  <c r="BF39" i="34"/>
  <c r="BE39" i="34"/>
  <c r="BD39" i="34"/>
  <c r="BC39" i="34"/>
  <c r="BB39" i="34"/>
  <c r="BA39" i="34"/>
  <c r="AZ39" i="34"/>
  <c r="AY39" i="34"/>
  <c r="AX39" i="34"/>
  <c r="AW39" i="34"/>
  <c r="AV39" i="34"/>
  <c r="AU39" i="34"/>
  <c r="AT39" i="34"/>
  <c r="AS39" i="34"/>
  <c r="AR39" i="34"/>
  <c r="AQ39" i="34"/>
  <c r="AP39" i="34"/>
  <c r="AO39" i="34"/>
  <c r="AN39" i="34"/>
  <c r="AM39" i="34"/>
  <c r="AL39" i="34"/>
  <c r="AK39" i="34"/>
  <c r="AJ39" i="34"/>
  <c r="AI39" i="34"/>
  <c r="AH39" i="34"/>
  <c r="AG39" i="34"/>
  <c r="AF39" i="34"/>
  <c r="AE39" i="34"/>
  <c r="AD39" i="34"/>
  <c r="AC39" i="34"/>
  <c r="AB39" i="34"/>
  <c r="AA39" i="34"/>
  <c r="Z39" i="34"/>
  <c r="Y39" i="34"/>
  <c r="X39" i="34"/>
  <c r="W39" i="34"/>
  <c r="V39" i="34"/>
  <c r="U39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BQ38" i="34"/>
  <c r="BP38" i="34"/>
  <c r="BO38" i="34"/>
  <c r="BN38" i="34"/>
  <c r="BM38" i="34"/>
  <c r="BL38" i="34"/>
  <c r="BK38" i="34"/>
  <c r="BJ38" i="34"/>
  <c r="BI38" i="34"/>
  <c r="BH38" i="34"/>
  <c r="BG38" i="34"/>
  <c r="BF38" i="34"/>
  <c r="BE38" i="34"/>
  <c r="BD38" i="34"/>
  <c r="BC38" i="34"/>
  <c r="BB38" i="34"/>
  <c r="BA38" i="34"/>
  <c r="AZ38" i="34"/>
  <c r="AY38" i="34"/>
  <c r="AX38" i="34"/>
  <c r="AW38" i="34"/>
  <c r="AV38" i="34"/>
  <c r="AU38" i="34"/>
  <c r="AT38" i="34"/>
  <c r="AS38" i="34"/>
  <c r="AR38" i="34"/>
  <c r="AQ38" i="34"/>
  <c r="AP38" i="34"/>
  <c r="AO38" i="34"/>
  <c r="AN38" i="34"/>
  <c r="AM38" i="34"/>
  <c r="AL38" i="34"/>
  <c r="AK38" i="34"/>
  <c r="AJ38" i="34"/>
  <c r="AI38" i="34"/>
  <c r="AH38" i="34"/>
  <c r="AG38" i="34"/>
  <c r="AF38" i="34"/>
  <c r="AE38" i="34"/>
  <c r="AD38" i="34"/>
  <c r="AC38" i="34"/>
  <c r="AB38" i="34"/>
  <c r="AA38" i="34"/>
  <c r="Z38" i="34"/>
  <c r="Y38" i="34"/>
  <c r="X38" i="34"/>
  <c r="W38" i="34"/>
  <c r="V38" i="34"/>
  <c r="U38" i="34"/>
  <c r="T38" i="34"/>
  <c r="S38" i="34"/>
  <c r="R38" i="34"/>
  <c r="Q38" i="34"/>
  <c r="P38" i="34"/>
  <c r="O38" i="34"/>
  <c r="N38" i="34"/>
  <c r="M38" i="34"/>
  <c r="L38" i="34"/>
  <c r="K38" i="34"/>
  <c r="J38" i="34"/>
  <c r="I38" i="34"/>
  <c r="BQ37" i="34"/>
  <c r="BP37" i="34"/>
  <c r="BO37" i="34"/>
  <c r="BN37" i="34"/>
  <c r="BM37" i="34"/>
  <c r="BL37" i="34"/>
  <c r="BK37" i="34"/>
  <c r="BJ37" i="34"/>
  <c r="BI37" i="34"/>
  <c r="BH37" i="34"/>
  <c r="BG37" i="34"/>
  <c r="BF37" i="34"/>
  <c r="BE37" i="34"/>
  <c r="BD37" i="34"/>
  <c r="BC37" i="34"/>
  <c r="BB37" i="34"/>
  <c r="BA37" i="34"/>
  <c r="AZ37" i="34"/>
  <c r="AY37" i="34"/>
  <c r="AX37" i="34"/>
  <c r="AW37" i="34"/>
  <c r="AV37" i="34"/>
  <c r="AU37" i="34"/>
  <c r="AT37" i="34"/>
  <c r="AS37" i="34"/>
  <c r="AR37" i="34"/>
  <c r="AQ37" i="34"/>
  <c r="AP37" i="34"/>
  <c r="AO37" i="34"/>
  <c r="AN37" i="34"/>
  <c r="AM37" i="34"/>
  <c r="AL37" i="34"/>
  <c r="AK37" i="34"/>
  <c r="AJ37" i="34"/>
  <c r="AI37" i="34"/>
  <c r="AH37" i="34"/>
  <c r="AG37" i="34"/>
  <c r="AF37" i="34"/>
  <c r="AE37" i="34"/>
  <c r="AD37" i="34"/>
  <c r="AC37" i="34"/>
  <c r="AB37" i="34"/>
  <c r="AA37" i="34"/>
  <c r="Z37" i="34"/>
  <c r="Y37" i="34"/>
  <c r="X37" i="34"/>
  <c r="W37" i="34"/>
  <c r="V37" i="34"/>
  <c r="U37" i="34"/>
  <c r="T37" i="34"/>
  <c r="S37" i="34"/>
  <c r="R37" i="34"/>
  <c r="Q37" i="34"/>
  <c r="P37" i="34"/>
  <c r="O37" i="34"/>
  <c r="N37" i="34"/>
  <c r="M37" i="34"/>
  <c r="L37" i="34"/>
  <c r="K37" i="34"/>
  <c r="J37" i="34"/>
  <c r="I37" i="34"/>
  <c r="BQ36" i="34"/>
  <c r="BP36" i="34"/>
  <c r="BO36" i="34"/>
  <c r="BN36" i="34"/>
  <c r="BM36" i="34"/>
  <c r="BL36" i="34"/>
  <c r="BK36" i="34"/>
  <c r="BJ36" i="34"/>
  <c r="BI36" i="34"/>
  <c r="BH36" i="34"/>
  <c r="BG36" i="34"/>
  <c r="BF36" i="34"/>
  <c r="BE36" i="34"/>
  <c r="BD36" i="34"/>
  <c r="BC36" i="34"/>
  <c r="BB36" i="34"/>
  <c r="BA36" i="34"/>
  <c r="AZ36" i="34"/>
  <c r="AY36" i="34"/>
  <c r="AX36" i="34"/>
  <c r="AW36" i="34"/>
  <c r="AV36" i="34"/>
  <c r="AU36" i="34"/>
  <c r="AT36" i="34"/>
  <c r="AS36" i="34"/>
  <c r="AR36" i="34"/>
  <c r="AQ36" i="34"/>
  <c r="AP36" i="34"/>
  <c r="AO36" i="34"/>
  <c r="AN36" i="34"/>
  <c r="AM36" i="34"/>
  <c r="AL36" i="34"/>
  <c r="AK36" i="34"/>
  <c r="AJ36" i="34"/>
  <c r="AI36" i="34"/>
  <c r="AH36" i="34"/>
  <c r="AG36" i="34"/>
  <c r="AF36" i="34"/>
  <c r="AE36" i="34"/>
  <c r="AD36" i="34"/>
  <c r="AC36" i="34"/>
  <c r="AB36" i="34"/>
  <c r="AA36" i="34"/>
  <c r="Z36" i="34"/>
  <c r="Y36" i="34"/>
  <c r="X36" i="34"/>
  <c r="W36" i="34"/>
  <c r="V36" i="34"/>
  <c r="U36" i="34"/>
  <c r="T36" i="34"/>
  <c r="S36" i="34"/>
  <c r="R36" i="34"/>
  <c r="Q36" i="34"/>
  <c r="P36" i="34"/>
  <c r="O36" i="34"/>
  <c r="N36" i="34"/>
  <c r="M36" i="34"/>
  <c r="L36" i="34"/>
  <c r="K36" i="34"/>
  <c r="J36" i="34"/>
  <c r="I36" i="34"/>
  <c r="BQ35" i="34"/>
  <c r="BP35" i="34"/>
  <c r="BO35" i="34"/>
  <c r="BN35" i="34"/>
  <c r="BM35" i="34"/>
  <c r="BL35" i="34"/>
  <c r="BK35" i="34"/>
  <c r="BJ35" i="34"/>
  <c r="BI35" i="34"/>
  <c r="BH35" i="34"/>
  <c r="BG35" i="34"/>
  <c r="BF35" i="34"/>
  <c r="BE35" i="34"/>
  <c r="BD35" i="34"/>
  <c r="BC35" i="34"/>
  <c r="BB35" i="34"/>
  <c r="BA35" i="34"/>
  <c r="AZ35" i="34"/>
  <c r="AY35" i="34"/>
  <c r="AX35" i="34"/>
  <c r="AW35" i="34"/>
  <c r="AV35" i="34"/>
  <c r="AU35" i="34"/>
  <c r="AT35" i="34"/>
  <c r="AS35" i="34"/>
  <c r="AR35" i="34"/>
  <c r="AQ35" i="34"/>
  <c r="AP35" i="34"/>
  <c r="AO35" i="34"/>
  <c r="AN35" i="34"/>
  <c r="AM35" i="34"/>
  <c r="AL35" i="34"/>
  <c r="AK35" i="34"/>
  <c r="AJ35" i="34"/>
  <c r="AI35" i="34"/>
  <c r="AH35" i="34"/>
  <c r="AG35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BQ34" i="34"/>
  <c r="BP34" i="34"/>
  <c r="BO34" i="34"/>
  <c r="BN34" i="34"/>
  <c r="BM34" i="34"/>
  <c r="BL34" i="34"/>
  <c r="BK34" i="34"/>
  <c r="BJ34" i="34"/>
  <c r="BI34" i="34"/>
  <c r="BH34" i="34"/>
  <c r="BG34" i="34"/>
  <c r="BF34" i="34"/>
  <c r="BE34" i="34"/>
  <c r="BD34" i="34"/>
  <c r="BC34" i="34"/>
  <c r="BB34" i="34"/>
  <c r="BA34" i="34"/>
  <c r="AZ34" i="34"/>
  <c r="AY34" i="34"/>
  <c r="AX34" i="34"/>
  <c r="AW34" i="34"/>
  <c r="AV34" i="34"/>
  <c r="AU34" i="34"/>
  <c r="AT34" i="34"/>
  <c r="AS34" i="34"/>
  <c r="AR34" i="34"/>
  <c r="AQ34" i="34"/>
  <c r="AP34" i="34"/>
  <c r="AO34" i="34"/>
  <c r="AN34" i="34"/>
  <c r="AM34" i="34"/>
  <c r="AL34" i="34"/>
  <c r="AK34" i="34"/>
  <c r="AJ34" i="34"/>
  <c r="AI34" i="34"/>
  <c r="AH34" i="34"/>
  <c r="AG34" i="34"/>
  <c r="AF34" i="34"/>
  <c r="AE34" i="34"/>
  <c r="AD34" i="34"/>
  <c r="AC34" i="34"/>
  <c r="AB34" i="34"/>
  <c r="AA34" i="34"/>
  <c r="Z34" i="34"/>
  <c r="Y34" i="34"/>
  <c r="X34" i="34"/>
  <c r="W34" i="34"/>
  <c r="V34" i="34"/>
  <c r="U34" i="34"/>
  <c r="T34" i="34"/>
  <c r="S34" i="34"/>
  <c r="R34" i="34"/>
  <c r="Q34" i="34"/>
  <c r="P34" i="34"/>
  <c r="O34" i="34"/>
  <c r="N34" i="34"/>
  <c r="M34" i="34"/>
  <c r="L34" i="34"/>
  <c r="K34" i="34"/>
  <c r="J34" i="34"/>
  <c r="I34" i="34"/>
  <c r="BQ33" i="34"/>
  <c r="BP33" i="34"/>
  <c r="BO33" i="34"/>
  <c r="BN33" i="34"/>
  <c r="BM33" i="34"/>
  <c r="BL33" i="34"/>
  <c r="BK33" i="34"/>
  <c r="BJ33" i="34"/>
  <c r="BI33" i="34"/>
  <c r="BH33" i="34"/>
  <c r="BG33" i="34"/>
  <c r="BF33" i="34"/>
  <c r="BE33" i="34"/>
  <c r="BD33" i="34"/>
  <c r="BC33" i="34"/>
  <c r="BB33" i="34"/>
  <c r="BA33" i="34"/>
  <c r="AZ33" i="34"/>
  <c r="AY33" i="34"/>
  <c r="AX33" i="34"/>
  <c r="AW33" i="34"/>
  <c r="AV33" i="34"/>
  <c r="AU33" i="34"/>
  <c r="AT33" i="34"/>
  <c r="AS33" i="34"/>
  <c r="AR33" i="34"/>
  <c r="AQ33" i="34"/>
  <c r="AP33" i="34"/>
  <c r="AO33" i="34"/>
  <c r="AN33" i="34"/>
  <c r="AM33" i="34"/>
  <c r="AL33" i="34"/>
  <c r="AK33" i="34"/>
  <c r="AJ33" i="34"/>
  <c r="AI33" i="34"/>
  <c r="AH33" i="34"/>
  <c r="AG33" i="34"/>
  <c r="AF33" i="34"/>
  <c r="AE33" i="34"/>
  <c r="AD33" i="34"/>
  <c r="AC33" i="34"/>
  <c r="AB33" i="34"/>
  <c r="AA33" i="34"/>
  <c r="Z33" i="34"/>
  <c r="Y33" i="34"/>
  <c r="X33" i="34"/>
  <c r="W33" i="34"/>
  <c r="V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BQ32" i="34"/>
  <c r="BP32" i="34"/>
  <c r="BO32" i="34"/>
  <c r="BN32" i="34"/>
  <c r="BM32" i="34"/>
  <c r="BL32" i="34"/>
  <c r="BK32" i="34"/>
  <c r="BJ32" i="34"/>
  <c r="BI32" i="34"/>
  <c r="BH32" i="34"/>
  <c r="BG32" i="34"/>
  <c r="BF32" i="34"/>
  <c r="BE32" i="34"/>
  <c r="BD32" i="34"/>
  <c r="BC32" i="34"/>
  <c r="BB32" i="34"/>
  <c r="BA32" i="34"/>
  <c r="AZ32" i="34"/>
  <c r="AY32" i="34"/>
  <c r="AX32" i="34"/>
  <c r="AW32" i="34"/>
  <c r="AV32" i="34"/>
  <c r="AU32" i="34"/>
  <c r="AT32" i="34"/>
  <c r="AS32" i="34"/>
  <c r="AR32" i="34"/>
  <c r="AQ32" i="34"/>
  <c r="AP32" i="34"/>
  <c r="AO32" i="34"/>
  <c r="AN32" i="34"/>
  <c r="AM32" i="34"/>
  <c r="AL32" i="34"/>
  <c r="AK32" i="34"/>
  <c r="AJ32" i="34"/>
  <c r="AI32" i="34"/>
  <c r="AH32" i="34"/>
  <c r="AG32" i="34"/>
  <c r="AF32" i="34"/>
  <c r="AE32" i="34"/>
  <c r="AD32" i="34"/>
  <c r="AC32" i="34"/>
  <c r="AB32" i="34"/>
  <c r="AA32" i="34"/>
  <c r="Z32" i="34"/>
  <c r="Y32" i="34"/>
  <c r="X32" i="34"/>
  <c r="W32" i="34"/>
  <c r="V32" i="34"/>
  <c r="U32" i="34"/>
  <c r="T32" i="34"/>
  <c r="S32" i="34"/>
  <c r="R32" i="34"/>
  <c r="Q32" i="34"/>
  <c r="P32" i="34"/>
  <c r="O32" i="34"/>
  <c r="N32" i="34"/>
  <c r="M32" i="34"/>
  <c r="L32" i="34"/>
  <c r="K32" i="34"/>
  <c r="J32" i="34"/>
  <c r="I32" i="34"/>
  <c r="BQ31" i="34"/>
  <c r="BP31" i="34"/>
  <c r="BO31" i="34"/>
  <c r="BN31" i="34"/>
  <c r="BM31" i="34"/>
  <c r="BL31" i="34"/>
  <c r="BK31" i="34"/>
  <c r="BJ31" i="34"/>
  <c r="BI31" i="34"/>
  <c r="BH31" i="34"/>
  <c r="BG31" i="34"/>
  <c r="BF31" i="34"/>
  <c r="BE31" i="34"/>
  <c r="BD31" i="34"/>
  <c r="BC31" i="34"/>
  <c r="BB31" i="34"/>
  <c r="BA31" i="34"/>
  <c r="AZ31" i="34"/>
  <c r="AY31" i="34"/>
  <c r="AX31" i="34"/>
  <c r="AW31" i="34"/>
  <c r="AV31" i="34"/>
  <c r="AU31" i="34"/>
  <c r="AT31" i="34"/>
  <c r="AS31" i="34"/>
  <c r="AR31" i="34"/>
  <c r="AQ31" i="34"/>
  <c r="AP31" i="34"/>
  <c r="AO31" i="34"/>
  <c r="AN31" i="34"/>
  <c r="AM31" i="34"/>
  <c r="AL31" i="34"/>
  <c r="AK31" i="34"/>
  <c r="AJ31" i="34"/>
  <c r="AI31" i="34"/>
  <c r="AH31" i="34"/>
  <c r="AG31" i="34"/>
  <c r="AF31" i="34"/>
  <c r="AE31" i="34"/>
  <c r="AD31" i="34"/>
  <c r="AC31" i="34"/>
  <c r="AB31" i="34"/>
  <c r="AA31" i="34"/>
  <c r="Z31" i="34"/>
  <c r="Y31" i="34"/>
  <c r="X31" i="34"/>
  <c r="W31" i="34"/>
  <c r="V31" i="34"/>
  <c r="U31" i="34"/>
  <c r="T31" i="34"/>
  <c r="S31" i="34"/>
  <c r="R31" i="34"/>
  <c r="Q31" i="34"/>
  <c r="P31" i="34"/>
  <c r="O31" i="34"/>
  <c r="N31" i="34"/>
  <c r="M31" i="34"/>
  <c r="L31" i="34"/>
  <c r="K31" i="34"/>
  <c r="J31" i="34"/>
  <c r="I31" i="34"/>
  <c r="BQ30" i="34"/>
  <c r="BP30" i="34"/>
  <c r="BO30" i="34"/>
  <c r="BN30" i="34"/>
  <c r="BM30" i="34"/>
  <c r="BL30" i="34"/>
  <c r="BK30" i="34"/>
  <c r="BJ30" i="34"/>
  <c r="BI30" i="34"/>
  <c r="BH30" i="34"/>
  <c r="BG30" i="34"/>
  <c r="BF30" i="34"/>
  <c r="BE30" i="34"/>
  <c r="BD30" i="34"/>
  <c r="BC30" i="34"/>
  <c r="BB30" i="34"/>
  <c r="BA30" i="34"/>
  <c r="AZ30" i="34"/>
  <c r="AY30" i="34"/>
  <c r="AX30" i="34"/>
  <c r="AW30" i="34"/>
  <c r="AV30" i="34"/>
  <c r="AU30" i="34"/>
  <c r="AT30" i="34"/>
  <c r="AS30" i="34"/>
  <c r="AR30" i="34"/>
  <c r="AQ30" i="34"/>
  <c r="AP30" i="34"/>
  <c r="AO30" i="34"/>
  <c r="AN30" i="34"/>
  <c r="AM30" i="34"/>
  <c r="AL30" i="34"/>
  <c r="AK30" i="34"/>
  <c r="AJ30" i="34"/>
  <c r="AI30" i="34"/>
  <c r="AH30" i="34"/>
  <c r="AG30" i="34"/>
  <c r="AF30" i="34"/>
  <c r="AE30" i="34"/>
  <c r="AD30" i="34"/>
  <c r="AC30" i="34"/>
  <c r="AB30" i="34"/>
  <c r="AA30" i="34"/>
  <c r="Z30" i="34"/>
  <c r="Y30" i="34"/>
  <c r="X30" i="34"/>
  <c r="W30" i="34"/>
  <c r="V30" i="34"/>
  <c r="U30" i="34"/>
  <c r="T30" i="34"/>
  <c r="S30" i="34"/>
  <c r="R30" i="34"/>
  <c r="Q30" i="34"/>
  <c r="P30" i="34"/>
  <c r="O30" i="34"/>
  <c r="N30" i="34"/>
  <c r="M30" i="34"/>
  <c r="L30" i="34"/>
  <c r="K30" i="34"/>
  <c r="J30" i="34"/>
  <c r="I30" i="34"/>
  <c r="BQ29" i="34"/>
  <c r="BP29" i="34"/>
  <c r="BO29" i="34"/>
  <c r="BN29" i="34"/>
  <c r="BM29" i="34"/>
  <c r="BL29" i="34"/>
  <c r="BK29" i="34"/>
  <c r="BJ29" i="34"/>
  <c r="BI29" i="34"/>
  <c r="BH29" i="34"/>
  <c r="BG29" i="34"/>
  <c r="BF29" i="34"/>
  <c r="BE29" i="34"/>
  <c r="BD29" i="34"/>
  <c r="BC29" i="34"/>
  <c r="BB29" i="34"/>
  <c r="BA29" i="34"/>
  <c r="AZ29" i="34"/>
  <c r="AY29" i="34"/>
  <c r="AX29" i="34"/>
  <c r="AW29" i="34"/>
  <c r="AV29" i="34"/>
  <c r="AU29" i="34"/>
  <c r="AT29" i="34"/>
  <c r="AS29" i="34"/>
  <c r="AR29" i="34"/>
  <c r="AQ29" i="34"/>
  <c r="AP29" i="34"/>
  <c r="AO29" i="34"/>
  <c r="AN29" i="34"/>
  <c r="AM29" i="34"/>
  <c r="AL29" i="34"/>
  <c r="AK29" i="34"/>
  <c r="AJ29" i="34"/>
  <c r="AI29" i="34"/>
  <c r="AH29" i="34"/>
  <c r="AG29" i="34"/>
  <c r="AF29" i="34"/>
  <c r="AE29" i="34"/>
  <c r="AD29" i="34"/>
  <c r="AC29" i="34"/>
  <c r="AB29" i="34"/>
  <c r="AA29" i="34"/>
  <c r="Z29" i="34"/>
  <c r="Y29" i="34"/>
  <c r="X29" i="34"/>
  <c r="W29" i="34"/>
  <c r="V29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BQ28" i="34"/>
  <c r="BP28" i="34"/>
  <c r="BO28" i="34"/>
  <c r="BN28" i="34"/>
  <c r="BM28" i="34"/>
  <c r="BL28" i="34"/>
  <c r="BK28" i="34"/>
  <c r="BJ28" i="34"/>
  <c r="BI28" i="34"/>
  <c r="BH28" i="34"/>
  <c r="BG28" i="34"/>
  <c r="BF28" i="34"/>
  <c r="BE28" i="34"/>
  <c r="BD28" i="34"/>
  <c r="BC28" i="34"/>
  <c r="BB28" i="34"/>
  <c r="BA28" i="34"/>
  <c r="AZ28" i="34"/>
  <c r="AY28" i="34"/>
  <c r="AX28" i="34"/>
  <c r="AW28" i="34"/>
  <c r="AV28" i="34"/>
  <c r="AU28" i="34"/>
  <c r="AT28" i="34"/>
  <c r="AS28" i="34"/>
  <c r="AR28" i="34"/>
  <c r="AQ28" i="34"/>
  <c r="AP28" i="34"/>
  <c r="AO28" i="34"/>
  <c r="AN28" i="34"/>
  <c r="AM28" i="34"/>
  <c r="AL28" i="34"/>
  <c r="AK28" i="34"/>
  <c r="AJ28" i="34"/>
  <c r="AI28" i="34"/>
  <c r="AH28" i="34"/>
  <c r="AG28" i="34"/>
  <c r="AF28" i="34"/>
  <c r="AE28" i="34"/>
  <c r="AD28" i="34"/>
  <c r="AC28" i="34"/>
  <c r="AB28" i="34"/>
  <c r="AA28" i="34"/>
  <c r="Z28" i="34"/>
  <c r="Y28" i="34"/>
  <c r="X28" i="34"/>
  <c r="W28" i="34"/>
  <c r="V28" i="34"/>
  <c r="U28" i="34"/>
  <c r="T28" i="34"/>
  <c r="S28" i="34"/>
  <c r="R28" i="34"/>
  <c r="Q28" i="34"/>
  <c r="P28" i="34"/>
  <c r="O28" i="34"/>
  <c r="N28" i="34"/>
  <c r="M28" i="34"/>
  <c r="L28" i="34"/>
  <c r="K28" i="34"/>
  <c r="J28" i="34"/>
  <c r="I28" i="34"/>
  <c r="BQ27" i="34"/>
  <c r="BP27" i="34"/>
  <c r="BO27" i="34"/>
  <c r="BN27" i="34"/>
  <c r="BM27" i="34"/>
  <c r="BL27" i="34"/>
  <c r="BK27" i="34"/>
  <c r="BJ27" i="34"/>
  <c r="BI27" i="34"/>
  <c r="BH27" i="34"/>
  <c r="BG27" i="34"/>
  <c r="BF27" i="34"/>
  <c r="BE27" i="34"/>
  <c r="BD27" i="34"/>
  <c r="BC27" i="34"/>
  <c r="BB27" i="34"/>
  <c r="BA27" i="34"/>
  <c r="AZ27" i="34"/>
  <c r="AY27" i="34"/>
  <c r="AX27" i="34"/>
  <c r="AW27" i="34"/>
  <c r="AV27" i="34"/>
  <c r="AU27" i="34"/>
  <c r="AT27" i="34"/>
  <c r="AS27" i="34"/>
  <c r="AR27" i="34"/>
  <c r="AQ27" i="34"/>
  <c r="AP27" i="34"/>
  <c r="AO27" i="34"/>
  <c r="AN27" i="34"/>
  <c r="AM27" i="34"/>
  <c r="AL27" i="34"/>
  <c r="AK27" i="34"/>
  <c r="AJ27" i="34"/>
  <c r="AI27" i="34"/>
  <c r="AH27" i="34"/>
  <c r="AG27" i="34"/>
  <c r="AF27" i="34"/>
  <c r="AE27" i="34"/>
  <c r="AD27" i="34"/>
  <c r="AC27" i="34"/>
  <c r="AB27" i="34"/>
  <c r="AA27" i="34"/>
  <c r="Z27" i="34"/>
  <c r="Y27" i="34"/>
  <c r="X27" i="34"/>
  <c r="W27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BQ26" i="34"/>
  <c r="BP26" i="34"/>
  <c r="BO26" i="34"/>
  <c r="BN26" i="34"/>
  <c r="BM26" i="34"/>
  <c r="BL26" i="34"/>
  <c r="BK26" i="34"/>
  <c r="BJ26" i="34"/>
  <c r="BI26" i="34"/>
  <c r="BH26" i="34"/>
  <c r="BG26" i="34"/>
  <c r="BF26" i="34"/>
  <c r="BE26" i="34"/>
  <c r="BD26" i="34"/>
  <c r="BC26" i="34"/>
  <c r="BB26" i="34"/>
  <c r="BA26" i="34"/>
  <c r="AZ26" i="34"/>
  <c r="AY26" i="34"/>
  <c r="AX26" i="34"/>
  <c r="AW26" i="34"/>
  <c r="AV26" i="34"/>
  <c r="AU26" i="34"/>
  <c r="AT26" i="34"/>
  <c r="AS26" i="34"/>
  <c r="AR26" i="34"/>
  <c r="AQ26" i="34"/>
  <c r="AP26" i="34"/>
  <c r="AO26" i="34"/>
  <c r="AN26" i="34"/>
  <c r="AM26" i="34"/>
  <c r="AL26" i="34"/>
  <c r="AK26" i="34"/>
  <c r="AJ26" i="34"/>
  <c r="AI26" i="34"/>
  <c r="AH26" i="34"/>
  <c r="AG26" i="34"/>
  <c r="AF26" i="34"/>
  <c r="AE26" i="34"/>
  <c r="AD26" i="34"/>
  <c r="AC26" i="34"/>
  <c r="AB26" i="34"/>
  <c r="AA26" i="34"/>
  <c r="Z26" i="34"/>
  <c r="Y26" i="34"/>
  <c r="X26" i="34"/>
  <c r="W26" i="34"/>
  <c r="V26" i="34"/>
  <c r="U26" i="34"/>
  <c r="T26" i="34"/>
  <c r="S26" i="34"/>
  <c r="R26" i="34"/>
  <c r="Q26" i="34"/>
  <c r="P26" i="34"/>
  <c r="O26" i="34"/>
  <c r="N26" i="34"/>
  <c r="M26" i="34"/>
  <c r="L26" i="34"/>
  <c r="K26" i="34"/>
  <c r="J26" i="34"/>
  <c r="I26" i="34"/>
  <c r="BQ25" i="34"/>
  <c r="BP25" i="34"/>
  <c r="BO25" i="34"/>
  <c r="BN25" i="34"/>
  <c r="BM25" i="34"/>
  <c r="BL25" i="34"/>
  <c r="BK25" i="34"/>
  <c r="BJ25" i="34"/>
  <c r="BI25" i="34"/>
  <c r="BH25" i="34"/>
  <c r="BG25" i="34"/>
  <c r="BF25" i="34"/>
  <c r="BE25" i="34"/>
  <c r="BD25" i="34"/>
  <c r="BC25" i="34"/>
  <c r="BB25" i="34"/>
  <c r="BA25" i="34"/>
  <c r="AZ25" i="34"/>
  <c r="AY25" i="34"/>
  <c r="AX25" i="34"/>
  <c r="AW25" i="34"/>
  <c r="AV25" i="34"/>
  <c r="AU25" i="34"/>
  <c r="AT25" i="34"/>
  <c r="AS25" i="34"/>
  <c r="AR25" i="34"/>
  <c r="AQ25" i="34"/>
  <c r="AP25" i="34"/>
  <c r="AO25" i="34"/>
  <c r="AN25" i="34"/>
  <c r="AM25" i="34"/>
  <c r="AL25" i="34"/>
  <c r="AK25" i="34"/>
  <c r="AJ25" i="34"/>
  <c r="AI25" i="34"/>
  <c r="AH25" i="34"/>
  <c r="AG25" i="34"/>
  <c r="AF25" i="34"/>
  <c r="AE25" i="34"/>
  <c r="AD25" i="34"/>
  <c r="AC25" i="34"/>
  <c r="AB25" i="34"/>
  <c r="AA25" i="34"/>
  <c r="Z25" i="34"/>
  <c r="Y25" i="34"/>
  <c r="X25" i="34"/>
  <c r="W25" i="34"/>
  <c r="V25" i="34"/>
  <c r="U25" i="34"/>
  <c r="T25" i="34"/>
  <c r="S25" i="34"/>
  <c r="R25" i="34"/>
  <c r="Q25" i="34"/>
  <c r="P25" i="34"/>
  <c r="O25" i="34"/>
  <c r="N25" i="34"/>
  <c r="M25" i="34"/>
  <c r="L25" i="34"/>
  <c r="K25" i="34"/>
  <c r="J25" i="34"/>
  <c r="I25" i="34"/>
  <c r="BQ24" i="34"/>
  <c r="BP24" i="34"/>
  <c r="BO24" i="34"/>
  <c r="BN24" i="34"/>
  <c r="BM24" i="34"/>
  <c r="BL24" i="34"/>
  <c r="BK24" i="34"/>
  <c r="BJ24" i="34"/>
  <c r="BI24" i="34"/>
  <c r="BH24" i="34"/>
  <c r="BG24" i="34"/>
  <c r="BF24" i="34"/>
  <c r="BE24" i="34"/>
  <c r="BD24" i="34"/>
  <c r="BC24" i="34"/>
  <c r="BB24" i="34"/>
  <c r="BA24" i="34"/>
  <c r="AZ24" i="34"/>
  <c r="AY24" i="34"/>
  <c r="AX24" i="34"/>
  <c r="AW24" i="34"/>
  <c r="AV24" i="34"/>
  <c r="AU24" i="34"/>
  <c r="AT24" i="34"/>
  <c r="AS24" i="34"/>
  <c r="AR24" i="34"/>
  <c r="AQ24" i="34"/>
  <c r="AP24" i="34"/>
  <c r="AO24" i="34"/>
  <c r="AN24" i="34"/>
  <c r="AM24" i="34"/>
  <c r="AL24" i="34"/>
  <c r="AK24" i="34"/>
  <c r="AJ24" i="34"/>
  <c r="AI24" i="34"/>
  <c r="AH24" i="34"/>
  <c r="AG24" i="34"/>
  <c r="AF24" i="34"/>
  <c r="AE24" i="34"/>
  <c r="AD24" i="34"/>
  <c r="AC24" i="34"/>
  <c r="AB24" i="34"/>
  <c r="AA24" i="34"/>
  <c r="Z24" i="34"/>
  <c r="Y24" i="34"/>
  <c r="X24" i="34"/>
  <c r="W24" i="34"/>
  <c r="V24" i="34"/>
  <c r="U24" i="34"/>
  <c r="T24" i="34"/>
  <c r="S24" i="34"/>
  <c r="R24" i="34"/>
  <c r="Q24" i="34"/>
  <c r="P24" i="34"/>
  <c r="O24" i="34"/>
  <c r="N24" i="34"/>
  <c r="M24" i="34"/>
  <c r="L24" i="34"/>
  <c r="K24" i="34"/>
  <c r="J24" i="34"/>
  <c r="I24" i="34"/>
  <c r="BQ23" i="34"/>
  <c r="BP23" i="34"/>
  <c r="BO23" i="34"/>
  <c r="BN23" i="34"/>
  <c r="BM23" i="34"/>
  <c r="BL23" i="34"/>
  <c r="BK23" i="34"/>
  <c r="BJ23" i="34"/>
  <c r="BI23" i="34"/>
  <c r="BH23" i="34"/>
  <c r="BG23" i="34"/>
  <c r="BF23" i="34"/>
  <c r="BE23" i="34"/>
  <c r="BD23" i="34"/>
  <c r="BC23" i="34"/>
  <c r="BB23" i="34"/>
  <c r="BA23" i="34"/>
  <c r="AZ23" i="34"/>
  <c r="AY23" i="34"/>
  <c r="AX23" i="34"/>
  <c r="AW23" i="34"/>
  <c r="AV23" i="34"/>
  <c r="AU23" i="34"/>
  <c r="AT23" i="34"/>
  <c r="AS23" i="34"/>
  <c r="AR23" i="34"/>
  <c r="AQ23" i="34"/>
  <c r="AP23" i="34"/>
  <c r="AO23" i="34"/>
  <c r="AN23" i="34"/>
  <c r="AM23" i="34"/>
  <c r="AL23" i="34"/>
  <c r="AK23" i="34"/>
  <c r="AJ23" i="34"/>
  <c r="AI23" i="34"/>
  <c r="AH23" i="34"/>
  <c r="AG23" i="34"/>
  <c r="AF23" i="34"/>
  <c r="AE23" i="34"/>
  <c r="AD23" i="34"/>
  <c r="AC23" i="34"/>
  <c r="AB23" i="34"/>
  <c r="AA23" i="34"/>
  <c r="Z23" i="34"/>
  <c r="Y23" i="34"/>
  <c r="X23" i="34"/>
  <c r="W23" i="34"/>
  <c r="V23" i="34"/>
  <c r="U23" i="34"/>
  <c r="T23" i="34"/>
  <c r="S23" i="34"/>
  <c r="R23" i="34"/>
  <c r="Q23" i="34"/>
  <c r="P23" i="34"/>
  <c r="O23" i="34"/>
  <c r="N23" i="34"/>
  <c r="M23" i="34"/>
  <c r="L23" i="34"/>
  <c r="K23" i="34"/>
  <c r="J23" i="34"/>
  <c r="I23" i="34"/>
  <c r="BQ22" i="34"/>
  <c r="BP22" i="34"/>
  <c r="BO22" i="34"/>
  <c r="BN22" i="34"/>
  <c r="BM22" i="34"/>
  <c r="BL22" i="34"/>
  <c r="BK22" i="34"/>
  <c r="BJ22" i="34"/>
  <c r="BI22" i="34"/>
  <c r="BH22" i="34"/>
  <c r="BG22" i="34"/>
  <c r="BF22" i="34"/>
  <c r="BE22" i="34"/>
  <c r="BD22" i="34"/>
  <c r="BC22" i="34"/>
  <c r="BB22" i="34"/>
  <c r="BA22" i="34"/>
  <c r="AZ22" i="34"/>
  <c r="AY22" i="34"/>
  <c r="AX22" i="34"/>
  <c r="AW22" i="34"/>
  <c r="AV22" i="34"/>
  <c r="AU22" i="34"/>
  <c r="AT22" i="34"/>
  <c r="AS22" i="34"/>
  <c r="AR22" i="34"/>
  <c r="AQ22" i="34"/>
  <c r="AP22" i="34"/>
  <c r="AO22" i="34"/>
  <c r="AN22" i="34"/>
  <c r="AM22" i="34"/>
  <c r="AL22" i="34"/>
  <c r="AK22" i="34"/>
  <c r="AJ22" i="34"/>
  <c r="AI22" i="34"/>
  <c r="AH22" i="34"/>
  <c r="AG22" i="34"/>
  <c r="AF22" i="34"/>
  <c r="AE22" i="34"/>
  <c r="AD22" i="34"/>
  <c r="AC22" i="34"/>
  <c r="AB22" i="34"/>
  <c r="AA22" i="34"/>
  <c r="Z22" i="34"/>
  <c r="Y22" i="34"/>
  <c r="X22" i="34"/>
  <c r="W22" i="34"/>
  <c r="V22" i="34"/>
  <c r="U22" i="34"/>
  <c r="T22" i="34"/>
  <c r="S22" i="34"/>
  <c r="R22" i="34"/>
  <c r="Q22" i="34"/>
  <c r="P22" i="34"/>
  <c r="O22" i="34"/>
  <c r="N22" i="34"/>
  <c r="M22" i="34"/>
  <c r="L22" i="34"/>
  <c r="K22" i="34"/>
  <c r="J22" i="34"/>
  <c r="I22" i="34"/>
  <c r="BQ21" i="34"/>
  <c r="BP21" i="34"/>
  <c r="BO21" i="34"/>
  <c r="BN21" i="34"/>
  <c r="BM21" i="34"/>
  <c r="BL21" i="34"/>
  <c r="BK21" i="34"/>
  <c r="BJ21" i="34"/>
  <c r="BI21" i="34"/>
  <c r="BH21" i="34"/>
  <c r="BG21" i="34"/>
  <c r="BF21" i="34"/>
  <c r="BE21" i="34"/>
  <c r="BD21" i="34"/>
  <c r="BC21" i="34"/>
  <c r="BB21" i="34"/>
  <c r="BA21" i="34"/>
  <c r="AZ21" i="34"/>
  <c r="AY21" i="34"/>
  <c r="AX21" i="34"/>
  <c r="AW21" i="34"/>
  <c r="AV21" i="34"/>
  <c r="AU21" i="34"/>
  <c r="AT21" i="34"/>
  <c r="AS21" i="34"/>
  <c r="AR21" i="34"/>
  <c r="AQ21" i="34"/>
  <c r="AP21" i="34"/>
  <c r="AO21" i="34"/>
  <c r="AN21" i="34"/>
  <c r="AM21" i="34"/>
  <c r="AL21" i="34"/>
  <c r="AK21" i="34"/>
  <c r="AJ21" i="34"/>
  <c r="AI21" i="34"/>
  <c r="AH21" i="34"/>
  <c r="AG21" i="34"/>
  <c r="AF21" i="34"/>
  <c r="AE21" i="34"/>
  <c r="AD21" i="34"/>
  <c r="AC21" i="34"/>
  <c r="AB21" i="34"/>
  <c r="AA21" i="34"/>
  <c r="Z21" i="34"/>
  <c r="Y21" i="34"/>
  <c r="X21" i="34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BQ20" i="34"/>
  <c r="BP20" i="34"/>
  <c r="BO20" i="34"/>
  <c r="BN20" i="34"/>
  <c r="BM20" i="34"/>
  <c r="BL20" i="34"/>
  <c r="BK20" i="34"/>
  <c r="BJ20" i="34"/>
  <c r="BI20" i="34"/>
  <c r="BH20" i="34"/>
  <c r="BG20" i="34"/>
  <c r="BF20" i="34"/>
  <c r="BE20" i="34"/>
  <c r="BD20" i="34"/>
  <c r="BC20" i="34"/>
  <c r="BB20" i="34"/>
  <c r="BA20" i="34"/>
  <c r="AZ20" i="34"/>
  <c r="AY20" i="34"/>
  <c r="AX20" i="34"/>
  <c r="AW20" i="34"/>
  <c r="AV20" i="34"/>
  <c r="AU20" i="34"/>
  <c r="AT20" i="34"/>
  <c r="AS20" i="34"/>
  <c r="AR20" i="34"/>
  <c r="AQ20" i="34"/>
  <c r="AP20" i="34"/>
  <c r="AO20" i="34"/>
  <c r="AN20" i="34"/>
  <c r="AM20" i="34"/>
  <c r="AL20" i="34"/>
  <c r="AK20" i="34"/>
  <c r="AJ20" i="34"/>
  <c r="AI20" i="34"/>
  <c r="AH20" i="34"/>
  <c r="AG20" i="34"/>
  <c r="AF20" i="34"/>
  <c r="AE20" i="34"/>
  <c r="AD20" i="34"/>
  <c r="AC20" i="34"/>
  <c r="AB20" i="34"/>
  <c r="AA20" i="34"/>
  <c r="Z20" i="34"/>
  <c r="Y20" i="34"/>
  <c r="X20" i="34"/>
  <c r="W20" i="34"/>
  <c r="V20" i="34"/>
  <c r="U20" i="34"/>
  <c r="T20" i="34"/>
  <c r="S20" i="34"/>
  <c r="R20" i="34"/>
  <c r="Q20" i="34"/>
  <c r="P20" i="34"/>
  <c r="O20" i="34"/>
  <c r="N20" i="34"/>
  <c r="M20" i="34"/>
  <c r="L20" i="34"/>
  <c r="K20" i="34"/>
  <c r="J20" i="34"/>
  <c r="I20" i="34"/>
  <c r="BQ19" i="34"/>
  <c r="BP19" i="34"/>
  <c r="BO19" i="34"/>
  <c r="BN19" i="34"/>
  <c r="BM19" i="34"/>
  <c r="BL19" i="34"/>
  <c r="BK19" i="34"/>
  <c r="BJ19" i="34"/>
  <c r="BI19" i="34"/>
  <c r="BH19" i="34"/>
  <c r="BG19" i="34"/>
  <c r="BF19" i="34"/>
  <c r="BE19" i="34"/>
  <c r="BD19" i="34"/>
  <c r="BC19" i="34"/>
  <c r="BB19" i="34"/>
  <c r="BA19" i="34"/>
  <c r="AZ19" i="34"/>
  <c r="AY19" i="34"/>
  <c r="AX19" i="34"/>
  <c r="AW19" i="34"/>
  <c r="AV19" i="34"/>
  <c r="AU19" i="34"/>
  <c r="AT19" i="34"/>
  <c r="AS19" i="34"/>
  <c r="AR19" i="34"/>
  <c r="AQ19" i="34"/>
  <c r="AP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BQ18" i="34"/>
  <c r="BP18" i="34"/>
  <c r="BO18" i="34"/>
  <c r="BN18" i="34"/>
  <c r="BM18" i="34"/>
  <c r="BL18" i="34"/>
  <c r="BK18" i="34"/>
  <c r="BJ18" i="34"/>
  <c r="BI18" i="34"/>
  <c r="BH18" i="34"/>
  <c r="BG18" i="34"/>
  <c r="BF18" i="34"/>
  <c r="BE18" i="34"/>
  <c r="BD18" i="34"/>
  <c r="BC18" i="34"/>
  <c r="BB18" i="34"/>
  <c r="BA18" i="34"/>
  <c r="AZ18" i="34"/>
  <c r="AY18" i="34"/>
  <c r="AX18" i="34"/>
  <c r="AW18" i="34"/>
  <c r="AV18" i="34"/>
  <c r="AU18" i="34"/>
  <c r="AT18" i="34"/>
  <c r="AS18" i="34"/>
  <c r="AR18" i="34"/>
  <c r="AQ18" i="34"/>
  <c r="AP18" i="34"/>
  <c r="AO18" i="34"/>
  <c r="AN18" i="34"/>
  <c r="AM18" i="34"/>
  <c r="AL18" i="34"/>
  <c r="AK18" i="34"/>
  <c r="AJ18" i="34"/>
  <c r="AI18" i="34"/>
  <c r="AH18" i="34"/>
  <c r="AG18" i="34"/>
  <c r="AF18" i="34"/>
  <c r="AE18" i="34"/>
  <c r="AD18" i="34"/>
  <c r="AC18" i="34"/>
  <c r="AB18" i="34"/>
  <c r="AA18" i="34"/>
  <c r="Z18" i="34"/>
  <c r="Y18" i="34"/>
  <c r="X18" i="34"/>
  <c r="W18" i="34"/>
  <c r="V18" i="34"/>
  <c r="U18" i="34"/>
  <c r="T18" i="34"/>
  <c r="S18" i="34"/>
  <c r="R18" i="34"/>
  <c r="Q18" i="34"/>
  <c r="P18" i="34"/>
  <c r="O18" i="34"/>
  <c r="N18" i="34"/>
  <c r="M18" i="34"/>
  <c r="L18" i="34"/>
  <c r="K18" i="34"/>
  <c r="J18" i="34"/>
  <c r="I18" i="34"/>
  <c r="BQ17" i="34"/>
  <c r="BP17" i="34"/>
  <c r="BO17" i="34"/>
  <c r="BN17" i="34"/>
  <c r="BM17" i="34"/>
  <c r="BL17" i="34"/>
  <c r="BK17" i="34"/>
  <c r="BJ17" i="34"/>
  <c r="BI17" i="34"/>
  <c r="BH17" i="34"/>
  <c r="BG17" i="34"/>
  <c r="BF17" i="34"/>
  <c r="BE17" i="34"/>
  <c r="BD17" i="34"/>
  <c r="BC17" i="34"/>
  <c r="BB17" i="34"/>
  <c r="BA17" i="34"/>
  <c r="AZ17" i="34"/>
  <c r="AY17" i="34"/>
  <c r="AX17" i="34"/>
  <c r="AW17" i="34"/>
  <c r="AV17" i="34"/>
  <c r="AU17" i="34"/>
  <c r="AT17" i="34"/>
  <c r="AS17" i="34"/>
  <c r="AR17" i="34"/>
  <c r="AQ17" i="34"/>
  <c r="AP17" i="34"/>
  <c r="AO17" i="34"/>
  <c r="AN17" i="34"/>
  <c r="AM17" i="34"/>
  <c r="AL17" i="34"/>
  <c r="AK17" i="34"/>
  <c r="AJ17" i="34"/>
  <c r="AI17" i="34"/>
  <c r="AH17" i="34"/>
  <c r="AG17" i="34"/>
  <c r="AF17" i="34"/>
  <c r="AE17" i="34"/>
  <c r="AD17" i="34"/>
  <c r="AC17" i="34"/>
  <c r="AB17" i="34"/>
  <c r="AA17" i="34"/>
  <c r="Z17" i="34"/>
  <c r="Y17" i="34"/>
  <c r="X17" i="34"/>
  <c r="W17" i="34"/>
  <c r="V17" i="34"/>
  <c r="U17" i="34"/>
  <c r="T17" i="34"/>
  <c r="S17" i="34"/>
  <c r="R17" i="34"/>
  <c r="Q17" i="34"/>
  <c r="P17" i="34"/>
  <c r="O17" i="34"/>
  <c r="N17" i="34"/>
  <c r="M17" i="34"/>
  <c r="L17" i="34"/>
  <c r="K17" i="34"/>
  <c r="J17" i="34"/>
  <c r="I17" i="34"/>
  <c r="BQ16" i="34"/>
  <c r="BP16" i="34"/>
  <c r="BO16" i="34"/>
  <c r="BN16" i="34"/>
  <c r="BM16" i="34"/>
  <c r="BL16" i="34"/>
  <c r="BK16" i="34"/>
  <c r="BJ16" i="34"/>
  <c r="BI16" i="34"/>
  <c r="BH16" i="34"/>
  <c r="BG16" i="34"/>
  <c r="BF16" i="34"/>
  <c r="BE16" i="34"/>
  <c r="BD16" i="34"/>
  <c r="BC16" i="34"/>
  <c r="BB16" i="34"/>
  <c r="BA16" i="34"/>
  <c r="AZ16" i="34"/>
  <c r="AY16" i="34"/>
  <c r="AX16" i="34"/>
  <c r="AW16" i="34"/>
  <c r="AV16" i="34"/>
  <c r="AU16" i="34"/>
  <c r="AT16" i="34"/>
  <c r="AS16" i="34"/>
  <c r="AR16" i="34"/>
  <c r="AQ16" i="34"/>
  <c r="AP16" i="34"/>
  <c r="AO16" i="34"/>
  <c r="AN16" i="34"/>
  <c r="AM16" i="34"/>
  <c r="AL16" i="34"/>
  <c r="AK16" i="34"/>
  <c r="AJ16" i="34"/>
  <c r="AI16" i="34"/>
  <c r="AH16" i="34"/>
  <c r="AG16" i="34"/>
  <c r="AF16" i="34"/>
  <c r="AE16" i="34"/>
  <c r="AD16" i="34"/>
  <c r="AC16" i="34"/>
  <c r="AB16" i="34"/>
  <c r="AA16" i="34"/>
  <c r="Z16" i="34"/>
  <c r="Y16" i="34"/>
  <c r="X16" i="34"/>
  <c r="W16" i="34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BQ15" i="34"/>
  <c r="BP15" i="34"/>
  <c r="BO15" i="34"/>
  <c r="BN15" i="34"/>
  <c r="BM15" i="34"/>
  <c r="BL15" i="34"/>
  <c r="BK15" i="34"/>
  <c r="BJ15" i="34"/>
  <c r="BI15" i="34"/>
  <c r="BH15" i="34"/>
  <c r="BG15" i="34"/>
  <c r="BF15" i="34"/>
  <c r="BE15" i="34"/>
  <c r="BD15" i="34"/>
  <c r="BC15" i="34"/>
  <c r="BB15" i="34"/>
  <c r="BA15" i="34"/>
  <c r="AZ15" i="34"/>
  <c r="AY15" i="34"/>
  <c r="AX15" i="34"/>
  <c r="AW15" i="34"/>
  <c r="AV15" i="34"/>
  <c r="AU15" i="34"/>
  <c r="AT15" i="34"/>
  <c r="AS15" i="34"/>
  <c r="AR15" i="34"/>
  <c r="AQ15" i="34"/>
  <c r="AP15" i="34"/>
  <c r="AO15" i="34"/>
  <c r="AN15" i="34"/>
  <c r="AM15" i="34"/>
  <c r="AL15" i="34"/>
  <c r="AK15" i="34"/>
  <c r="AJ15" i="34"/>
  <c r="AI15" i="34"/>
  <c r="AH15" i="34"/>
  <c r="AG15" i="34"/>
  <c r="AF15" i="34"/>
  <c r="AE15" i="34"/>
  <c r="AD15" i="34"/>
  <c r="AC15" i="34"/>
  <c r="AB15" i="34"/>
  <c r="AA15" i="34"/>
  <c r="Z15" i="34"/>
  <c r="Y15" i="34"/>
  <c r="X15" i="34"/>
  <c r="W15" i="34"/>
  <c r="V15" i="34"/>
  <c r="U15" i="34"/>
  <c r="T15" i="34"/>
  <c r="S15" i="34"/>
  <c r="R15" i="34"/>
  <c r="Q15" i="34"/>
  <c r="P15" i="34"/>
  <c r="O15" i="34"/>
  <c r="N15" i="34"/>
  <c r="M15" i="34"/>
  <c r="L15" i="34"/>
  <c r="K15" i="34"/>
  <c r="J15" i="34"/>
  <c r="I15" i="34"/>
  <c r="BQ14" i="34"/>
  <c r="BP14" i="34"/>
  <c r="BO14" i="34"/>
  <c r="BN14" i="34"/>
  <c r="BM14" i="34"/>
  <c r="BL14" i="34"/>
  <c r="BK14" i="34"/>
  <c r="BJ14" i="34"/>
  <c r="BI14" i="34"/>
  <c r="BH14" i="34"/>
  <c r="BG14" i="34"/>
  <c r="BF14" i="34"/>
  <c r="BE14" i="34"/>
  <c r="BD14" i="34"/>
  <c r="BC14" i="34"/>
  <c r="BB14" i="34"/>
  <c r="BA14" i="34"/>
  <c r="AZ14" i="34"/>
  <c r="AY14" i="34"/>
  <c r="AX14" i="34"/>
  <c r="AW14" i="34"/>
  <c r="AV14" i="34"/>
  <c r="AU14" i="34"/>
  <c r="AT14" i="34"/>
  <c r="AS14" i="34"/>
  <c r="AR14" i="34"/>
  <c r="AQ14" i="34"/>
  <c r="AP14" i="34"/>
  <c r="AO14" i="34"/>
  <c r="AN14" i="34"/>
  <c r="AM14" i="34"/>
  <c r="AL14" i="34"/>
  <c r="AK14" i="34"/>
  <c r="AJ14" i="34"/>
  <c r="AI14" i="34"/>
  <c r="AH14" i="34"/>
  <c r="AG14" i="34"/>
  <c r="AF14" i="34"/>
  <c r="AE14" i="34"/>
  <c r="AD14" i="34"/>
  <c r="AC14" i="34"/>
  <c r="AB14" i="34"/>
  <c r="AA14" i="34"/>
  <c r="Z14" i="34"/>
  <c r="Y14" i="34"/>
  <c r="X14" i="34"/>
  <c r="W14" i="34"/>
  <c r="V14" i="34"/>
  <c r="U14" i="34"/>
  <c r="T14" i="34"/>
  <c r="S14" i="34"/>
  <c r="R14" i="34"/>
  <c r="Q14" i="34"/>
  <c r="P14" i="34"/>
  <c r="O14" i="34"/>
  <c r="N14" i="34"/>
  <c r="M14" i="34"/>
  <c r="L14" i="34"/>
  <c r="K14" i="34"/>
  <c r="J14" i="34"/>
  <c r="I14" i="34"/>
  <c r="BQ13" i="34"/>
  <c r="BP13" i="34"/>
  <c r="BO13" i="34"/>
  <c r="BN13" i="34"/>
  <c r="BM13" i="34"/>
  <c r="BL13" i="34"/>
  <c r="BK13" i="34"/>
  <c r="BJ13" i="34"/>
  <c r="BI13" i="34"/>
  <c r="BH13" i="34"/>
  <c r="BG13" i="34"/>
  <c r="BF13" i="34"/>
  <c r="BE13" i="34"/>
  <c r="BD13" i="34"/>
  <c r="BC13" i="34"/>
  <c r="BB13" i="34"/>
  <c r="BA13" i="34"/>
  <c r="AZ13" i="34"/>
  <c r="AY13" i="34"/>
  <c r="AX13" i="34"/>
  <c r="AW13" i="34"/>
  <c r="AV13" i="34"/>
  <c r="AU13" i="34"/>
  <c r="AT13" i="34"/>
  <c r="AS13" i="34"/>
  <c r="AR13" i="34"/>
  <c r="AQ13" i="34"/>
  <c r="AP13" i="34"/>
  <c r="AO13" i="34"/>
  <c r="AN13" i="34"/>
  <c r="AM13" i="34"/>
  <c r="AL13" i="34"/>
  <c r="AK13" i="34"/>
  <c r="AJ13" i="34"/>
  <c r="AI13" i="34"/>
  <c r="AH13" i="34"/>
  <c r="AG13" i="34"/>
  <c r="AF13" i="34"/>
  <c r="AE13" i="34"/>
  <c r="AD13" i="34"/>
  <c r="AC13" i="34"/>
  <c r="AB13" i="34"/>
  <c r="AA13" i="34"/>
  <c r="Z13" i="34"/>
  <c r="Y13" i="34"/>
  <c r="X13" i="34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BQ12" i="34"/>
  <c r="BP12" i="34"/>
  <c r="BO12" i="34"/>
  <c r="BN12" i="34"/>
  <c r="BM12" i="34"/>
  <c r="BL12" i="34"/>
  <c r="BK12" i="34"/>
  <c r="BJ12" i="34"/>
  <c r="BI12" i="34"/>
  <c r="BH12" i="34"/>
  <c r="BG12" i="34"/>
  <c r="BF12" i="34"/>
  <c r="BE12" i="34"/>
  <c r="BD12" i="34"/>
  <c r="BC12" i="34"/>
  <c r="BB12" i="34"/>
  <c r="BA12" i="34"/>
  <c r="AZ12" i="34"/>
  <c r="AY12" i="34"/>
  <c r="AX12" i="34"/>
  <c r="AW12" i="34"/>
  <c r="AV12" i="34"/>
  <c r="AU12" i="34"/>
  <c r="AT12" i="34"/>
  <c r="AS12" i="34"/>
  <c r="AR12" i="34"/>
  <c r="AQ12" i="34"/>
  <c r="AP12" i="34"/>
  <c r="AO12" i="34"/>
  <c r="AN12" i="34"/>
  <c r="AM12" i="34"/>
  <c r="AL12" i="34"/>
  <c r="AK12" i="34"/>
  <c r="AJ12" i="34"/>
  <c r="AI12" i="34"/>
  <c r="AH12" i="34"/>
  <c r="AG12" i="34"/>
  <c r="AF12" i="34"/>
  <c r="AE12" i="34"/>
  <c r="AD12" i="34"/>
  <c r="AC12" i="34"/>
  <c r="AB12" i="34"/>
  <c r="AA12" i="34"/>
  <c r="Z12" i="34"/>
  <c r="Y12" i="34"/>
  <c r="X12" i="34"/>
  <c r="W12" i="34"/>
  <c r="V12" i="34"/>
  <c r="U12" i="34"/>
  <c r="T12" i="34"/>
  <c r="S12" i="34"/>
  <c r="R12" i="34"/>
  <c r="Q12" i="34"/>
  <c r="P12" i="34"/>
  <c r="O12" i="34"/>
  <c r="N12" i="34"/>
  <c r="M12" i="34"/>
  <c r="L12" i="34"/>
  <c r="K12" i="34"/>
  <c r="J12" i="34"/>
  <c r="I12" i="34"/>
  <c r="BQ11" i="34"/>
  <c r="BP11" i="34"/>
  <c r="BO11" i="34"/>
  <c r="BN11" i="34"/>
  <c r="BM11" i="34"/>
  <c r="BL11" i="34"/>
  <c r="BK11" i="34"/>
  <c r="BJ11" i="34"/>
  <c r="BI11" i="34"/>
  <c r="BH11" i="34"/>
  <c r="BG11" i="34"/>
  <c r="BF11" i="34"/>
  <c r="BE11" i="34"/>
  <c r="BD11" i="34"/>
  <c r="BC11" i="34"/>
  <c r="BB11" i="34"/>
  <c r="BA11" i="34"/>
  <c r="AZ11" i="34"/>
  <c r="AY11" i="34"/>
  <c r="AX11" i="34"/>
  <c r="AW11" i="34"/>
  <c r="AV11" i="34"/>
  <c r="AU11" i="34"/>
  <c r="AT11" i="34"/>
  <c r="AS11" i="34"/>
  <c r="AR11" i="34"/>
  <c r="AQ11" i="34"/>
  <c r="AP11" i="34"/>
  <c r="AO11" i="34"/>
  <c r="AN11" i="34"/>
  <c r="AM11" i="34"/>
  <c r="AL11" i="34"/>
  <c r="AK11" i="34"/>
  <c r="AJ11" i="34"/>
  <c r="AI11" i="34"/>
  <c r="AH11" i="34"/>
  <c r="AG11" i="34"/>
  <c r="AF11" i="34"/>
  <c r="AE11" i="34"/>
  <c r="AD11" i="34"/>
  <c r="AC11" i="34"/>
  <c r="AB11" i="34"/>
  <c r="AA11" i="34"/>
  <c r="Z11" i="34"/>
  <c r="Y11" i="34"/>
  <c r="X11" i="34"/>
  <c r="W11" i="34"/>
  <c r="V11" i="34"/>
  <c r="U11" i="34"/>
  <c r="T11" i="34"/>
  <c r="S11" i="34"/>
  <c r="R11" i="34"/>
  <c r="Q11" i="34"/>
  <c r="P11" i="34"/>
  <c r="O11" i="34"/>
  <c r="N11" i="34"/>
  <c r="M11" i="34"/>
  <c r="L11" i="34"/>
  <c r="K11" i="34"/>
  <c r="J11" i="34"/>
  <c r="I11" i="34"/>
  <c r="BQ10" i="34"/>
  <c r="BP10" i="34"/>
  <c r="BO10" i="34"/>
  <c r="BN10" i="34"/>
  <c r="BM10" i="34"/>
  <c r="BL10" i="34"/>
  <c r="BK10" i="34"/>
  <c r="BJ10" i="34"/>
  <c r="BI10" i="34"/>
  <c r="BH10" i="34"/>
  <c r="BG10" i="34"/>
  <c r="BF10" i="34"/>
  <c r="BE10" i="34"/>
  <c r="BD10" i="34"/>
  <c r="BC10" i="34"/>
  <c r="BB10" i="34"/>
  <c r="BA10" i="34"/>
  <c r="AZ10" i="34"/>
  <c r="AY10" i="34"/>
  <c r="AX10" i="34"/>
  <c r="AW10" i="34"/>
  <c r="AV10" i="34"/>
  <c r="AU10" i="34"/>
  <c r="AT10" i="34"/>
  <c r="AS10" i="34"/>
  <c r="AR10" i="34"/>
  <c r="AQ10" i="34"/>
  <c r="AP10" i="34"/>
  <c r="AO10" i="34"/>
  <c r="AN10" i="34"/>
  <c r="AM10" i="34"/>
  <c r="AL10" i="34"/>
  <c r="AK10" i="34"/>
  <c r="AJ10" i="34"/>
  <c r="AI10" i="34"/>
  <c r="AH10" i="34"/>
  <c r="AG10" i="34"/>
  <c r="AF10" i="34"/>
  <c r="AE10" i="34"/>
  <c r="AD10" i="34"/>
  <c r="AC10" i="34"/>
  <c r="AB10" i="34"/>
  <c r="AA10" i="34"/>
  <c r="Z10" i="34"/>
  <c r="Y10" i="34"/>
  <c r="X10" i="34"/>
  <c r="W10" i="34"/>
  <c r="V10" i="34"/>
  <c r="U10" i="34"/>
  <c r="T10" i="34"/>
  <c r="S10" i="34"/>
  <c r="R10" i="34"/>
  <c r="Q10" i="34"/>
  <c r="P10" i="34"/>
  <c r="O10" i="34"/>
  <c r="N10" i="34"/>
  <c r="M10" i="34"/>
  <c r="L10" i="34"/>
  <c r="K10" i="34"/>
  <c r="J10" i="34"/>
  <c r="I10" i="34"/>
  <c r="BQ9" i="34"/>
  <c r="BP9" i="34"/>
  <c r="BO9" i="34"/>
  <c r="BN9" i="34"/>
  <c r="BM9" i="34"/>
  <c r="BL9" i="34"/>
  <c r="BK9" i="34"/>
  <c r="BJ9" i="34"/>
  <c r="BI9" i="34"/>
  <c r="BH9" i="34"/>
  <c r="BG9" i="34"/>
  <c r="BF9" i="34"/>
  <c r="BE9" i="34"/>
  <c r="BD9" i="34"/>
  <c r="BC9" i="34"/>
  <c r="BB9" i="34"/>
  <c r="BA9" i="34"/>
  <c r="AZ9" i="34"/>
  <c r="AY9" i="34"/>
  <c r="AX9" i="34"/>
  <c r="AW9" i="34"/>
  <c r="AV9" i="34"/>
  <c r="AU9" i="34"/>
  <c r="AT9" i="34"/>
  <c r="AS9" i="34"/>
  <c r="AR9" i="34"/>
  <c r="AQ9" i="34"/>
  <c r="AP9" i="34"/>
  <c r="AO9" i="34"/>
  <c r="AN9" i="34"/>
  <c r="AM9" i="34"/>
  <c r="AL9" i="34"/>
  <c r="AK9" i="34"/>
  <c r="AJ9" i="34"/>
  <c r="AI9" i="34"/>
  <c r="AH9" i="34"/>
  <c r="AG9" i="34"/>
  <c r="AF9" i="34"/>
  <c r="AE9" i="34"/>
  <c r="AD9" i="34"/>
  <c r="AC9" i="34"/>
  <c r="AB9" i="34"/>
  <c r="AA9" i="34"/>
  <c r="Z9" i="34"/>
  <c r="Y9" i="34"/>
  <c r="X9" i="34"/>
  <c r="W9" i="34"/>
  <c r="V9" i="34"/>
  <c r="U9" i="34"/>
  <c r="T9" i="34"/>
  <c r="S9" i="34"/>
  <c r="R9" i="34"/>
  <c r="Q9" i="34"/>
  <c r="P9" i="34"/>
  <c r="O9" i="34"/>
  <c r="N9" i="34"/>
  <c r="M9" i="34"/>
  <c r="L9" i="34"/>
  <c r="K9" i="34"/>
  <c r="J9" i="34"/>
  <c r="I9" i="34"/>
  <c r="BQ8" i="34"/>
  <c r="BP8" i="34"/>
  <c r="BO8" i="34"/>
  <c r="BN8" i="34"/>
  <c r="BM8" i="34"/>
  <c r="BL8" i="34"/>
  <c r="BK8" i="34"/>
  <c r="BJ8" i="34"/>
  <c r="BI8" i="34"/>
  <c r="BH8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8" i="34"/>
  <c r="T8" i="34"/>
  <c r="S8" i="34"/>
  <c r="R8" i="34"/>
  <c r="Q8" i="34"/>
  <c r="P8" i="34"/>
  <c r="O8" i="34"/>
  <c r="N8" i="34"/>
  <c r="M8" i="34"/>
  <c r="L8" i="34"/>
  <c r="K8" i="34"/>
  <c r="J8" i="34"/>
  <c r="I8" i="34"/>
  <c r="BQ7" i="34"/>
  <c r="BP7" i="34"/>
  <c r="BO7" i="34"/>
  <c r="BN7" i="34"/>
  <c r="BM7" i="34"/>
  <c r="BL7" i="34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F7" i="34"/>
  <c r="AE7" i="34"/>
  <c r="AD7" i="34"/>
  <c r="AC7" i="34"/>
  <c r="AB7" i="34"/>
  <c r="AA7" i="34"/>
  <c r="Z7" i="34"/>
  <c r="Y7" i="34"/>
  <c r="X7" i="34"/>
  <c r="W7" i="34"/>
  <c r="V7" i="34"/>
  <c r="U7" i="34"/>
  <c r="T7" i="34"/>
  <c r="S7" i="34"/>
  <c r="R7" i="34"/>
  <c r="Q7" i="34"/>
  <c r="P7" i="34"/>
  <c r="O7" i="34"/>
  <c r="N7" i="34"/>
  <c r="M7" i="34"/>
  <c r="L7" i="34"/>
  <c r="K7" i="34"/>
  <c r="J7" i="34"/>
  <c r="I7" i="34"/>
  <c r="BQ6" i="34"/>
  <c r="BP6" i="34"/>
  <c r="BO6" i="34"/>
  <c r="BN6" i="34"/>
  <c r="BM6" i="34"/>
  <c r="BL6" i="34"/>
  <c r="BK6" i="34"/>
  <c r="BJ6" i="34"/>
  <c r="BI6" i="34"/>
  <c r="BH6" i="34"/>
  <c r="BG6" i="34"/>
  <c r="BF6" i="34"/>
  <c r="BE6" i="34"/>
  <c r="BD6" i="34"/>
  <c r="BC6" i="34"/>
  <c r="BB6" i="34"/>
  <c r="BA6" i="34"/>
  <c r="AZ6" i="34"/>
  <c r="AY6" i="34"/>
  <c r="AX6" i="34"/>
  <c r="AW6" i="34"/>
  <c r="AV6" i="34"/>
  <c r="AU6" i="34"/>
  <c r="AT6" i="34"/>
  <c r="AS6" i="34"/>
  <c r="AR6" i="34"/>
  <c r="AQ6" i="34"/>
  <c r="AP6" i="34"/>
  <c r="AO6" i="34"/>
  <c r="AN6" i="34"/>
  <c r="AM6" i="34"/>
  <c r="AL6" i="34"/>
  <c r="AK6" i="34"/>
  <c r="AJ6" i="34"/>
  <c r="AI6" i="34"/>
  <c r="AH6" i="34"/>
  <c r="AG6" i="34"/>
  <c r="AF6" i="34"/>
  <c r="AE6" i="34"/>
  <c r="AD6" i="34"/>
  <c r="AC6" i="34"/>
  <c r="AB6" i="34"/>
  <c r="AA6" i="34"/>
  <c r="Z6" i="34"/>
  <c r="Y6" i="34"/>
  <c r="X6" i="34"/>
  <c r="W6" i="34"/>
  <c r="V6" i="34"/>
  <c r="U6" i="34"/>
  <c r="T6" i="34"/>
  <c r="S6" i="34"/>
  <c r="R6" i="34"/>
  <c r="Q6" i="34"/>
  <c r="P6" i="34"/>
  <c r="O6" i="34"/>
  <c r="N6" i="34"/>
  <c r="M6" i="34"/>
  <c r="L6" i="34"/>
  <c r="K6" i="34"/>
  <c r="J6" i="34"/>
  <c r="I6" i="34"/>
  <c r="BQ5" i="34"/>
  <c r="BP5" i="34"/>
  <c r="BO5" i="34"/>
  <c r="BN5" i="34"/>
  <c r="BM5" i="34"/>
  <c r="BL5" i="34"/>
  <c r="BK5" i="34"/>
  <c r="BJ5" i="34"/>
  <c r="BI5" i="34"/>
  <c r="BH5" i="34"/>
  <c r="BG5" i="34"/>
  <c r="BF5" i="34"/>
  <c r="BE5" i="34"/>
  <c r="BD5" i="34"/>
  <c r="BC5" i="34"/>
  <c r="BB5" i="34"/>
  <c r="BA5" i="34"/>
  <c r="AZ5" i="34"/>
  <c r="AY5" i="34"/>
  <c r="AX5" i="34"/>
  <c r="AW5" i="34"/>
  <c r="AV5" i="34"/>
  <c r="AU5" i="34"/>
  <c r="AT5" i="34"/>
  <c r="AS5" i="34"/>
  <c r="AR5" i="34"/>
  <c r="AQ5" i="34"/>
  <c r="AP5" i="34"/>
  <c r="AO5" i="34"/>
  <c r="AN5" i="34"/>
  <c r="AM5" i="34"/>
  <c r="AL5" i="34"/>
  <c r="AK5" i="34"/>
  <c r="AJ5" i="34"/>
  <c r="AI5" i="34"/>
  <c r="AH5" i="34"/>
  <c r="AG5" i="34"/>
  <c r="AF5" i="34"/>
  <c r="AE5" i="34"/>
  <c r="AD5" i="34"/>
  <c r="AC5" i="34"/>
  <c r="AB5" i="34"/>
  <c r="AA5" i="34"/>
  <c r="Z5" i="34"/>
  <c r="Y5" i="34"/>
  <c r="X5" i="34"/>
  <c r="W5" i="34"/>
  <c r="V5" i="34"/>
  <c r="U5" i="34"/>
  <c r="T5" i="34"/>
  <c r="S5" i="34"/>
  <c r="R5" i="34"/>
  <c r="Q5" i="34"/>
  <c r="P5" i="34"/>
  <c r="O5" i="34"/>
  <c r="N5" i="34"/>
  <c r="M5" i="34"/>
  <c r="L5" i="34"/>
  <c r="K5" i="34"/>
  <c r="J5" i="34"/>
  <c r="I5" i="34"/>
  <c r="K7" i="12" l="1"/>
  <c r="K8" i="12" l="1"/>
  <c r="K4" i="12" l="1"/>
  <c r="M20" i="30"/>
  <c r="M21" i="30"/>
  <c r="M22" i="30"/>
  <c r="M23" i="30"/>
  <c r="S19" i="30"/>
  <c r="S18" i="30"/>
  <c r="S17" i="30"/>
  <c r="S16" i="30"/>
  <c r="S15" i="30"/>
  <c r="S14" i="30"/>
  <c r="S13" i="30"/>
  <c r="S12" i="30"/>
  <c r="S11" i="30"/>
  <c r="S10" i="30"/>
  <c r="S9" i="30"/>
  <c r="S8" i="30"/>
  <c r="M19" i="30"/>
  <c r="M18" i="30"/>
  <c r="M17" i="30"/>
  <c r="M16" i="30"/>
  <c r="M15" i="30"/>
  <c r="M14" i="30"/>
  <c r="M13" i="30"/>
  <c r="M12" i="30"/>
  <c r="M11" i="30"/>
  <c r="M10" i="30"/>
  <c r="M9" i="30"/>
  <c r="M8" i="30"/>
  <c r="G9" i="30"/>
  <c r="G10" i="30"/>
  <c r="G11" i="30"/>
  <c r="G12" i="30"/>
  <c r="G13" i="30"/>
  <c r="G14" i="30"/>
  <c r="G15" i="30"/>
  <c r="G16" i="30"/>
  <c r="G17" i="30"/>
  <c r="G18" i="30"/>
  <c r="G19" i="30"/>
  <c r="G8" i="30"/>
  <c r="I16" i="30"/>
  <c r="I17" i="30" s="1"/>
  <c r="I18" i="30" s="1"/>
  <c r="I19" i="30" s="1"/>
  <c r="I20" i="30" s="1"/>
  <c r="I21" i="30" s="1"/>
  <c r="I22" i="30" s="1"/>
  <c r="I23" i="30" s="1"/>
  <c r="O12" i="30"/>
  <c r="O13" i="30" s="1"/>
  <c r="O14" i="30" s="1"/>
  <c r="O15" i="30" s="1"/>
  <c r="O16" i="30" s="1"/>
  <c r="O17" i="30" s="1"/>
  <c r="O18" i="30" s="1"/>
  <c r="O19" i="30" s="1"/>
  <c r="O11" i="30"/>
  <c r="I11" i="30"/>
  <c r="C11" i="30"/>
  <c r="C12" i="30" s="1"/>
  <c r="C13" i="30" s="1"/>
  <c r="C14" i="30" s="1"/>
  <c r="C15" i="30" s="1"/>
  <c r="C16" i="30" s="1"/>
  <c r="C17" i="30" s="1"/>
  <c r="C18" i="30" s="1"/>
  <c r="C19" i="30" s="1"/>
  <c r="O10" i="30"/>
  <c r="I10" i="30"/>
  <c r="C10" i="30"/>
  <c r="L6" i="12" l="1"/>
  <c r="L4" i="12" s="1"/>
  <c r="E6" i="12"/>
  <c r="L7" i="12" l="1"/>
  <c r="B15" i="12" s="1"/>
  <c r="E7" i="12"/>
  <c r="M8" i="12"/>
  <c r="G6" i="12"/>
  <c r="G5" i="12"/>
  <c r="G4" i="12"/>
  <c r="B14" i="12" l="1"/>
  <c r="C14" i="12" s="1"/>
  <c r="C15" i="12"/>
  <c r="B17" i="12"/>
  <c r="C17" i="12" s="1"/>
  <c r="M4" i="12"/>
  <c r="O14" i="12" s="1"/>
  <c r="P14" i="12" s="1"/>
  <c r="B20" i="12"/>
  <c r="E5" i="12"/>
  <c r="E4" i="12" l="1"/>
  <c r="O15" i="12"/>
  <c r="B18" i="12"/>
  <c r="O16" i="12"/>
  <c r="B16" i="12"/>
  <c r="C16" i="12" s="1"/>
  <c r="F4" i="12"/>
  <c r="P15" i="12" l="1"/>
  <c r="O17" i="12"/>
  <c r="O19" i="12" s="1"/>
  <c r="P16" i="12"/>
  <c r="B19" i="12"/>
  <c r="O18" i="12"/>
  <c r="D5" i="2"/>
  <c r="D6" i="2"/>
  <c r="D7" i="2"/>
  <c r="D8" i="2"/>
  <c r="D9" i="2"/>
  <c r="D10" i="2"/>
  <c r="D11" i="2"/>
  <c r="D12" i="2"/>
  <c r="D13" i="2"/>
  <c r="D14" i="2"/>
  <c r="D15" i="2"/>
  <c r="D4" i="2"/>
  <c r="B4" i="2"/>
  <c r="E4" i="2" s="1"/>
  <c r="B5" i="2"/>
  <c r="E5" i="2" s="1"/>
  <c r="B6" i="2"/>
  <c r="E6" i="2" s="1"/>
  <c r="B7" i="2"/>
  <c r="E7" i="2" s="1"/>
  <c r="B8" i="2"/>
  <c r="E8" i="2" s="1"/>
  <c r="B9" i="2"/>
  <c r="E9" i="2" s="1"/>
  <c r="B10" i="2"/>
  <c r="E10" i="2" s="1"/>
  <c r="B11" i="2"/>
  <c r="E11" i="2" s="1"/>
  <c r="B12" i="2"/>
  <c r="E12" i="2" s="1"/>
  <c r="B13" i="2"/>
  <c r="E13" i="2" s="1"/>
  <c r="B14" i="2"/>
  <c r="E14" i="2" s="1"/>
  <c r="B15" i="2"/>
  <c r="E15" i="2" s="1"/>
  <c r="B3" i="2"/>
  <c r="E3" i="2" s="1"/>
  <c r="P17" i="12" l="1"/>
  <c r="O20" i="12"/>
</calcChain>
</file>

<file path=xl/sharedStrings.xml><?xml version="1.0" encoding="utf-8"?>
<sst xmlns="http://schemas.openxmlformats.org/spreadsheetml/2006/main" count="245" uniqueCount="151">
  <si>
    <t>MW (g/mol)</t>
  </si>
  <si>
    <t>T (K)</t>
  </si>
  <si>
    <t>P (Pa)</t>
  </si>
  <si>
    <t>R (J/kg/K)</t>
  </si>
  <si>
    <t>A</t>
  </si>
  <si>
    <t>B</t>
  </si>
  <si>
    <t>C</t>
  </si>
  <si>
    <t>P (mm Hg)</t>
  </si>
  <si>
    <t>T (C)</t>
  </si>
  <si>
    <t>-</t>
  </si>
  <si>
    <t>n_w_v</t>
  </si>
  <si>
    <t>n_lim_l</t>
  </si>
  <si>
    <t>n_w_l</t>
  </si>
  <si>
    <t>n_lim_vv</t>
  </si>
  <si>
    <t>n_w_vv</t>
  </si>
  <si>
    <t>n_lim_vl</t>
  </si>
  <si>
    <t>n_w_vl</t>
  </si>
  <si>
    <t>Input T (K)</t>
  </si>
  <si>
    <t>Cond. T (K)</t>
  </si>
  <si>
    <t>P0 (Pa)</t>
  </si>
  <si>
    <t>Cond. Total P (Pa)</t>
  </si>
  <si>
    <t>CO2</t>
  </si>
  <si>
    <t>Res time (hr)</t>
  </si>
  <si>
    <t>Water</t>
  </si>
  <si>
    <t>Centrifuge</t>
  </si>
  <si>
    <t>Condenser</t>
  </si>
  <si>
    <t>kmol/h</t>
  </si>
  <si>
    <t>n_lim_v</t>
  </si>
  <si>
    <t>Glucose wt%</t>
  </si>
  <si>
    <t>Glucose to prod yield (g/g)</t>
  </si>
  <si>
    <t>VVM</t>
  </si>
  <si>
    <t>Yield (g/g)</t>
  </si>
  <si>
    <t>Row Labels</t>
  </si>
  <si>
    <t>Compressor</t>
  </si>
  <si>
    <t>Fermenter</t>
  </si>
  <si>
    <t>Other</t>
  </si>
  <si>
    <t>VVM (min-1)</t>
  </si>
  <si>
    <r>
      <t>VVM (min</t>
    </r>
    <r>
      <rPr>
        <vertAlign val="superscript"/>
        <sz val="11"/>
        <color theme="1"/>
        <rFont val="Cambria"/>
        <family val="1"/>
        <scheme val="major"/>
      </rPr>
      <t>-1</t>
    </r>
    <r>
      <rPr>
        <sz val="11"/>
        <color theme="1"/>
        <rFont val="Cambria"/>
        <family val="1"/>
        <scheme val="major"/>
      </rPr>
      <t>)</t>
    </r>
  </si>
  <si>
    <t>Operating days per year</t>
  </si>
  <si>
    <t>Costing year</t>
  </si>
  <si>
    <t>Operating capacity (%)</t>
  </si>
  <si>
    <t>2982 KW</t>
  </si>
  <si>
    <t>95 m2</t>
  </si>
  <si>
    <t>27 m3/h</t>
  </si>
  <si>
    <t>Glucose ($/kg)</t>
  </si>
  <si>
    <t>Utility cost</t>
  </si>
  <si>
    <t>Chilled water ($/T)</t>
  </si>
  <si>
    <t>Cooling water ($/T)</t>
  </si>
  <si>
    <t>Freon ($/Mcal)</t>
  </si>
  <si>
    <t>Water ($/m3)</t>
  </si>
  <si>
    <t>Electricity ($/KW-h)</t>
  </si>
  <si>
    <t>3500 m3</t>
  </si>
  <si>
    <t>Feedstock cost</t>
  </si>
  <si>
    <t>Capital charge factor (calculated)</t>
  </si>
  <si>
    <t>Capital cost</t>
  </si>
  <si>
    <t>PC (purhcase cost) Base size</t>
  </si>
  <si>
    <t>PC Base cost ($)</t>
  </si>
  <si>
    <t>PC power law exponent</t>
  </si>
  <si>
    <t>Max size per equipment</t>
  </si>
  <si>
    <t>2750 m3</t>
  </si>
  <si>
    <t>Installation cost (% of PC)</t>
  </si>
  <si>
    <t>Annual maintenance cost (% of PC)</t>
  </si>
  <si>
    <t>3000 KW</t>
  </si>
  <si>
    <t>100 m2</t>
  </si>
  <si>
    <t>9000 m3/h</t>
  </si>
  <si>
    <t>Temperature (C)</t>
  </si>
  <si>
    <t>Pressure (atm)</t>
  </si>
  <si>
    <t>Specific power (kW/m3)</t>
  </si>
  <si>
    <t>Working to vessel volume ratio (%)</t>
  </si>
  <si>
    <t>Pressure change (atm)</t>
  </si>
  <si>
    <t>Efficiency (%)</t>
  </si>
  <si>
    <t>Max outlet temperature (C)</t>
  </si>
  <si>
    <t>Heat transfer coefficient (W/m2-K)</t>
  </si>
  <si>
    <t>Heat transfer efficiency (%)</t>
  </si>
  <si>
    <t>Temperature difference factor</t>
  </si>
  <si>
    <r>
      <t>Limiting oil globule diameter (</t>
    </r>
    <r>
      <rPr>
        <sz val="10"/>
        <color theme="1"/>
        <rFont val="Calibri"/>
        <family val="2"/>
      </rPr>
      <t>μ</t>
    </r>
    <r>
      <rPr>
        <sz val="10"/>
        <color theme="1"/>
        <rFont val="Cambria"/>
        <family val="1"/>
        <scheme val="major"/>
      </rPr>
      <t>m)</t>
    </r>
  </si>
  <si>
    <t>Bulk liquid density (g/L)</t>
  </si>
  <si>
    <t>Bulk liquid viscosity (cP)</t>
  </si>
  <si>
    <t>Product removal (%)</t>
  </si>
  <si>
    <t>Cells removal (%)</t>
  </si>
  <si>
    <t>Power dissipation to heat (50%)</t>
  </si>
  <si>
    <t>Parameters for units</t>
  </si>
  <si>
    <t>* Note that the separation cost may become more important when a product’s oil globule size is very small and the density is close to water, which can lead to a smaller globule rising velocity in the decanter and thus larger equipment size.</t>
  </si>
  <si>
    <t>Real P (Pa)</t>
  </si>
  <si>
    <t>Predict P</t>
  </si>
  <si>
    <t>rou (g/L)</t>
  </si>
  <si>
    <t>yield</t>
  </si>
  <si>
    <t>Config. 1</t>
  </si>
  <si>
    <t>Config. 2</t>
  </si>
  <si>
    <t>Config 3.</t>
  </si>
  <si>
    <t>Min</t>
  </si>
  <si>
    <t>Config. 3</t>
  </si>
  <si>
    <t>Limonene</t>
  </si>
  <si>
    <t>Dodecane</t>
  </si>
  <si>
    <t>* Note that SuperPro's built-in compressor capital cost here is 4 times the cost used in the NREL study.</t>
  </si>
  <si>
    <t>Limonene Antoine constants</t>
  </si>
  <si>
    <t>Desnsity of glucose-water mixture</t>
  </si>
  <si>
    <t>T is in K, P is in mmHg</t>
  </si>
  <si>
    <t>*Relative volatility for distillation calculation = P_limonene/P_dodecane</t>
  </si>
  <si>
    <t>* The threashold infeasible combinations (due to insufficient O2 supply) are marked in red and shown in the figures</t>
  </si>
  <si>
    <t>* "99999.00" represent scenarios where the corresponding configuration cannot be used due to zero product recovery</t>
  </si>
  <si>
    <t>$/kg</t>
  </si>
  <si>
    <t>* The 3 case studies are marked in red</t>
  </si>
  <si>
    <t>Fixed parameters</t>
  </si>
  <si>
    <t>Process drivers</t>
  </si>
  <si>
    <t>Glucose (T/h) - fixed</t>
  </si>
  <si>
    <t>VLE results in fermenter</t>
  </si>
  <si>
    <r>
      <t>lim split fraction to vapor (</t>
    </r>
    <r>
      <rPr>
        <sz val="11"/>
        <color theme="1"/>
        <rFont val="Calibri"/>
        <family val="2"/>
      </rPr>
      <t>α</t>
    </r>
    <r>
      <rPr>
        <sz val="11"/>
        <color theme="1"/>
        <rFont val="Cambria"/>
        <family val="1"/>
        <scheme val="major"/>
      </rPr>
      <t>)</t>
    </r>
  </si>
  <si>
    <r>
      <t>liq titer (</t>
    </r>
    <r>
      <rPr>
        <sz val="11"/>
        <color theme="1"/>
        <rFont val="Calibri"/>
        <family val="2"/>
      </rPr>
      <t>β</t>
    </r>
    <r>
      <rPr>
        <sz val="11"/>
        <color theme="1"/>
        <rFont val="Cambria"/>
        <family val="1"/>
        <scheme val="major"/>
      </rPr>
      <t>) (g/L)</t>
    </r>
  </si>
  <si>
    <t>* water split to vapor</t>
  </si>
  <si>
    <t>Air</t>
  </si>
  <si>
    <t>Limonen</t>
  </si>
  <si>
    <t>m (T/h)</t>
  </si>
  <si>
    <t>Antoine A</t>
  </si>
  <si>
    <t>Antoine B</t>
  </si>
  <si>
    <t xml:space="preserve"> Antoine C</t>
  </si>
  <si>
    <t>n (kmol/h)</t>
  </si>
  <si>
    <t>After reactions in fermenter (before VLE module)</t>
  </si>
  <si>
    <t>Total gas</t>
  </si>
  <si>
    <t>Density (g/L)</t>
  </si>
  <si>
    <t>In condensor</t>
  </si>
  <si>
    <t>VLE results in condensor</t>
  </si>
  <si>
    <t>n_component_phase</t>
  </si>
  <si>
    <r>
      <t>lim fraction to liq (</t>
    </r>
    <r>
      <rPr>
        <sz val="11"/>
        <color theme="1"/>
        <rFont val="Calibri"/>
        <family val="2"/>
      </rPr>
      <t>λ</t>
    </r>
    <r>
      <rPr>
        <sz val="9.35"/>
        <color theme="1"/>
        <rFont val="Cambria"/>
        <family val="1"/>
      </rPr>
      <t>)</t>
    </r>
  </si>
  <si>
    <r>
      <t>lim titer in cond. (</t>
    </r>
    <r>
      <rPr>
        <sz val="11"/>
        <color theme="1"/>
        <rFont val="Calibri"/>
        <family val="2"/>
      </rPr>
      <t>ω</t>
    </r>
    <r>
      <rPr>
        <sz val="11"/>
        <color theme="1"/>
        <rFont val="Cambria"/>
        <family val="1"/>
        <scheme val="major"/>
      </rPr>
      <t>) (g/L)</t>
    </r>
  </si>
  <si>
    <t>* water split to liquid</t>
  </si>
  <si>
    <t>Dodecane ($/kg)</t>
  </si>
  <si>
    <t>* Be careful with the formula: it has to show enough decimals!</t>
  </si>
  <si>
    <t>* Most data comes from Perry's Handbook; no Antoine data is found directly for limonene for &lt;25 C; 0,0 is read from the lim curve https://conference.ifas.ufl.edu/citrus12/PDF%20Presentations/Thurs-pdf/1610%20Milla.pdf</t>
  </si>
  <si>
    <t>* 99999 denote scenarios where the corresponding configuration is infeasible</t>
  </si>
  <si>
    <t>Infeasible</t>
  </si>
  <si>
    <t>Config 1</t>
  </si>
  <si>
    <t>Config 2</t>
  </si>
  <si>
    <t>Config 3</t>
  </si>
  <si>
    <t>Min $/kg</t>
  </si>
  <si>
    <t>Glucose concentration wt%</t>
  </si>
  <si>
    <t>Infeasible glucose concentration-yield combinations for specific VVM values</t>
  </si>
  <si>
    <t>concentration</t>
  </si>
  <si>
    <t xml:space="preserve">Case 1 concentration &amp; yield </t>
  </si>
  <si>
    <t>Case 2 concentration &amp; yield</t>
  </si>
  <si>
    <t>Case 3 concentration &amp; yield</t>
  </si>
  <si>
    <t>concentration (wt%)</t>
  </si>
  <si>
    <t>MT/h</t>
  </si>
  <si>
    <r>
      <t>Red Bold are to be changed by cases;</t>
    </r>
    <r>
      <rPr>
        <b/>
        <sz val="11"/>
        <color rgb="FF0070C0"/>
        <rFont val="Cambria"/>
        <family val="1"/>
        <scheme val="major"/>
      </rPr>
      <t xml:space="preserve"> </t>
    </r>
    <r>
      <rPr>
        <b/>
        <sz val="11"/>
        <color rgb="FF00B0F0"/>
        <rFont val="Cambria"/>
        <family val="1"/>
        <scheme val="major"/>
      </rPr>
      <t>Blue Bold are to be changed by compounds</t>
    </r>
  </si>
  <si>
    <t>Case 2</t>
  </si>
  <si>
    <t>Case 3</t>
  </si>
  <si>
    <t xml:space="preserve">Case 1 </t>
  </si>
  <si>
    <t>Paremeters for the 3 cases</t>
  </si>
  <si>
    <t>Labor (labor hrs/hr)</t>
  </si>
  <si>
    <t>Initial air</t>
  </si>
  <si>
    <t>T/h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</si>
</sst>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00"/>
    <numFmt numFmtId="166" formatCode="0.0%"/>
    <numFmt numFmtId="167" formatCode="0.00000"/>
    <numFmt numFmtId="168" formatCode="0.0000"/>
  </numFmts>
  <fonts count="22" x14ac:knownFonts="1">
    <font>
      <sz val="11"/>
      <color theme="1"/>
      <name val="Calibri"/>
      <family val="2"/>
      <scheme val="minor"/>
    </font>
    <font>
      <b/>
      <sz val="11"/>
      <color rgb="FFFF0000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11"/>
      <name val="Cambria"/>
      <family val="1"/>
      <scheme val="major"/>
    </font>
    <font>
      <sz val="11"/>
      <color rgb="FFFF0000"/>
      <name val="Cambria"/>
      <family val="1"/>
      <scheme val="major"/>
    </font>
    <font>
      <b/>
      <sz val="11"/>
      <color rgb="FF0070C0"/>
      <name val="Cambria"/>
      <family val="1"/>
      <scheme val="major"/>
    </font>
    <font>
      <b/>
      <sz val="11"/>
      <color rgb="FF00B0F0"/>
      <name val="Cambria"/>
      <family val="1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sz val="11"/>
      <color theme="0" tint="-0.249977111117893"/>
      <name val="Cambria"/>
      <family val="1"/>
      <scheme val="major"/>
    </font>
    <font>
      <b/>
      <sz val="10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vertAlign val="superscript"/>
      <sz val="11"/>
      <color theme="1"/>
      <name val="Cambria"/>
      <family val="1"/>
      <scheme val="major"/>
    </font>
    <font>
      <sz val="10"/>
      <color theme="1"/>
      <name val="Calibri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12"/>
      <color theme="1"/>
      <name val="Cambria"/>
      <family val="1"/>
      <scheme val="major"/>
    </font>
    <font>
      <sz val="11"/>
      <color theme="0"/>
      <name val="Cambria"/>
      <family val="1"/>
      <scheme val="major"/>
    </font>
    <font>
      <sz val="11"/>
      <color rgb="FF000000"/>
      <name val="Cambria"/>
      <family val="1"/>
      <scheme val="major"/>
    </font>
    <font>
      <sz val="9.35"/>
      <color theme="1"/>
      <name val="Cambria"/>
      <family val="1"/>
    </font>
    <font>
      <b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theme="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9">
    <xf numFmtId="0" fontId="0" fillId="0" borderId="0" xfId="0"/>
    <xf numFmtId="0" fontId="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NumberFormat="1"/>
    <xf numFmtId="0" fontId="0" fillId="0" borderId="0" xfId="0" applyFont="1" applyAlignment="1">
      <alignment horizontal="left"/>
    </xf>
    <xf numFmtId="0" fontId="0" fillId="2" borderId="0" xfId="0" applyFill="1"/>
    <xf numFmtId="0" fontId="0" fillId="4" borderId="0" xfId="0" applyFill="1"/>
    <xf numFmtId="0" fontId="10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8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6" fillId="5" borderId="0" xfId="0" applyFont="1" applyFill="1"/>
    <xf numFmtId="0" fontId="0" fillId="6" borderId="0" xfId="0" applyFill="1"/>
    <xf numFmtId="0" fontId="8" fillId="0" borderId="0" xfId="0" applyFont="1" applyFill="1"/>
    <xf numFmtId="0" fontId="0" fillId="0" borderId="0" xfId="0" applyFill="1"/>
    <xf numFmtId="0" fontId="0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center"/>
    </xf>
    <xf numFmtId="10" fontId="2" fillId="0" borderId="0" xfId="0" applyNumberFormat="1" applyFont="1" applyAlignment="1">
      <alignment horizontal="center"/>
    </xf>
    <xf numFmtId="9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/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10" fontId="2" fillId="0" borderId="3" xfId="0" applyNumberFormat="1" applyFont="1" applyBorder="1" applyAlignment="1">
      <alignment horizontal="center"/>
    </xf>
    <xf numFmtId="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9" fontId="18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7" fillId="3" borderId="0" xfId="0" applyFont="1" applyFill="1" applyAlignment="1">
      <alignment horizontal="left"/>
    </xf>
    <xf numFmtId="0" fontId="2" fillId="3" borderId="0" xfId="0" applyFont="1" applyFill="1" applyAlignment="1">
      <alignment horizontal="center"/>
    </xf>
    <xf numFmtId="9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9" fontId="2" fillId="0" borderId="3" xfId="0" applyNumberFormat="1" applyFont="1" applyBorder="1" applyAlignment="1">
      <alignment horizontal="center"/>
    </xf>
    <xf numFmtId="2" fontId="2" fillId="0" borderId="0" xfId="0" applyNumberFormat="1" applyFont="1"/>
    <xf numFmtId="0" fontId="5" fillId="0" borderId="0" xfId="0" applyFont="1"/>
    <xf numFmtId="165" fontId="2" fillId="0" borderId="0" xfId="0" applyNumberFormat="1" applyFont="1" applyAlignment="1">
      <alignment horizontal="center"/>
    </xf>
    <xf numFmtId="2" fontId="19" fillId="0" borderId="0" xfId="0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165" fontId="2" fillId="0" borderId="3" xfId="0" applyNumberFormat="1" applyFont="1" applyBorder="1" applyAlignment="1">
      <alignment horizontal="center"/>
    </xf>
    <xf numFmtId="2" fontId="19" fillId="0" borderId="3" xfId="0" applyNumberFormat="1" applyFont="1" applyFill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/>
    </xf>
    <xf numFmtId="9" fontId="2" fillId="0" borderId="6" xfId="0" applyNumberFormat="1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0" fontId="1" fillId="0" borderId="0" xfId="0" applyFont="1" applyAlignment="1">
      <alignment horizontal="left" vertical="center"/>
    </xf>
    <xf numFmtId="164" fontId="5" fillId="0" borderId="0" xfId="0" applyNumberFormat="1" applyFont="1" applyFill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7" fontId="1" fillId="0" borderId="2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2" fontId="1" fillId="0" borderId="11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4" fillId="0" borderId="3" xfId="0" applyNumberFormat="1" applyFont="1" applyBorder="1" applyAlignment="1">
      <alignment horizontal="center" vertical="center"/>
    </xf>
    <xf numFmtId="0" fontId="11" fillId="0" borderId="0" xfId="0" applyNumberFormat="1" applyFont="1" applyFill="1" applyAlignment="1">
      <alignment horizontal="center" vertical="center"/>
    </xf>
    <xf numFmtId="0" fontId="12" fillId="0" borderId="0" xfId="0" applyNumberFormat="1" applyFont="1" applyAlignment="1">
      <alignment horizontal="center" vertical="center"/>
    </xf>
    <xf numFmtId="0" fontId="11" fillId="0" borderId="0" xfId="0" applyNumberFormat="1" applyFont="1" applyAlignment="1">
      <alignment horizontal="center" vertical="center"/>
    </xf>
    <xf numFmtId="0" fontId="12" fillId="0" borderId="0" xfId="0" applyNumberFormat="1" applyFont="1" applyFill="1" applyAlignment="1">
      <alignment horizontal="center" vertical="center"/>
    </xf>
    <xf numFmtId="0" fontId="12" fillId="0" borderId="3" xfId="0" applyNumberFormat="1" applyFont="1" applyBorder="1" applyAlignment="1">
      <alignment horizontal="center" vertical="center"/>
    </xf>
    <xf numFmtId="0" fontId="12" fillId="0" borderId="0" xfId="0" applyNumberFormat="1" applyFont="1" applyAlignment="1">
      <alignment horizontal="left" vertical="center"/>
    </xf>
    <xf numFmtId="0" fontId="9" fillId="0" borderId="0" xfId="0" applyNumberFormat="1" applyFont="1" applyAlignment="1">
      <alignment vertical="center" wrapText="1"/>
    </xf>
    <xf numFmtId="0" fontId="12" fillId="0" borderId="0" xfId="0" applyNumberFormat="1" applyFont="1" applyBorder="1" applyAlignment="1">
      <alignment horizontal="center" vertical="center"/>
    </xf>
    <xf numFmtId="0" fontId="4" fillId="0" borderId="0" xfId="0" applyFont="1"/>
    <xf numFmtId="0" fontId="2" fillId="0" borderId="3" xfId="0" applyFont="1" applyBorder="1"/>
    <xf numFmtId="0" fontId="2" fillId="0" borderId="6" xfId="0" applyFont="1" applyBorder="1"/>
    <xf numFmtId="2" fontId="2" fillId="0" borderId="3" xfId="0" applyNumberFormat="1" applyFont="1" applyBorder="1"/>
    <xf numFmtId="9" fontId="1" fillId="0" borderId="0" xfId="0" applyNumberFormat="1" applyFont="1" applyAlignment="1">
      <alignment horizontal="center"/>
    </xf>
    <xf numFmtId="9" fontId="1" fillId="0" borderId="3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166" fontId="1" fillId="0" borderId="0" xfId="0" applyNumberFormat="1" applyFont="1" applyAlignment="1">
      <alignment horizontal="center"/>
    </xf>
    <xf numFmtId="0" fontId="0" fillId="0" borderId="0" xfId="0" applyFill="1" applyAlignment="1">
      <alignment horizontal="center"/>
    </xf>
    <xf numFmtId="168" fontId="16" fillId="5" borderId="0" xfId="0" applyNumberFormat="1" applyFont="1" applyFill="1"/>
    <xf numFmtId="168" fontId="0" fillId="0" borderId="0" xfId="0" applyNumberFormat="1" applyFont="1"/>
    <xf numFmtId="168" fontId="0" fillId="0" borderId="0" xfId="0" applyNumberFormat="1"/>
    <xf numFmtId="168" fontId="0" fillId="2" borderId="0" xfId="0" applyNumberFormat="1" applyFill="1"/>
    <xf numFmtId="168" fontId="0" fillId="0" borderId="0" xfId="0" applyNumberFormat="1" applyFill="1"/>
    <xf numFmtId="168" fontId="0" fillId="0" borderId="0" xfId="0" applyNumberFormat="1" applyFont="1" applyFill="1"/>
    <xf numFmtId="168" fontId="0" fillId="4" borderId="0" xfId="0" applyNumberFormat="1" applyFill="1"/>
    <xf numFmtId="168" fontId="0" fillId="6" borderId="0" xfId="0" applyNumberFormat="1" applyFill="1"/>
    <xf numFmtId="168" fontId="0" fillId="7" borderId="0" xfId="0" applyNumberFormat="1" applyFill="1"/>
    <xf numFmtId="0" fontId="21" fillId="8" borderId="0" xfId="0" applyFont="1" applyFill="1"/>
    <xf numFmtId="0" fontId="2" fillId="0" borderId="3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9" fontId="1" fillId="0" borderId="0" xfId="0" applyNumberFormat="1" applyFont="1" applyBorder="1" applyAlignment="1">
      <alignment horizontal="center"/>
    </xf>
    <xf numFmtId="0" fontId="4" fillId="0" borderId="12" xfId="0" applyFont="1" applyBorder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/>
    </xf>
    <xf numFmtId="2" fontId="4" fillId="0" borderId="0" xfId="0" applyNumberFormat="1" applyFont="1" applyFill="1" applyAlignment="1">
      <alignment horizontal="center" vertical="center"/>
    </xf>
    <xf numFmtId="2" fontId="4" fillId="0" borderId="3" xfId="0" applyNumberFormat="1" applyFont="1" applyFill="1" applyBorder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166" fontId="4" fillId="0" borderId="7" xfId="0" applyNumberFormat="1" applyFont="1" applyFill="1" applyBorder="1" applyAlignment="1">
      <alignment horizontal="center" vertical="center"/>
    </xf>
    <xf numFmtId="10" fontId="4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166" fontId="4" fillId="0" borderId="0" xfId="0" applyNumberFormat="1" applyFont="1" applyFill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68" fontId="2" fillId="0" borderId="3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7" fillId="3" borderId="3" xfId="0" applyFont="1" applyFill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1" fillId="3" borderId="6" xfId="0" applyNumberFormat="1" applyFont="1" applyFill="1" applyBorder="1" applyAlignment="1">
      <alignment horizontal="center" vertical="center"/>
    </xf>
    <xf numFmtId="165" fontId="2" fillId="0" borderId="0" xfId="0" applyNumberFormat="1" applyFont="1" applyBorder="1" applyAlignment="1">
      <alignment horizontal="center" vertical="center"/>
    </xf>
  </cellXfs>
  <cellStyles count="1">
    <cellStyle name="Normal" xfId="0" builtinId="0"/>
  </cellStyles>
  <dxfs count="11"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1" tint="0.49998474074526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0" tint="-0.499984740745262"/>
        </patternFill>
      </fill>
    </dxf>
  </dxfs>
  <tableStyles count="0" defaultTableStyle="TableStyleMedium2" defaultPivotStyle="PivotStyleMedium9"/>
  <colors>
    <mruColors>
      <color rgb="FF024EF8"/>
      <color rgb="FFFFED01"/>
      <color rgb="FF9148C8"/>
      <color rgb="FF1F64FD"/>
      <color rgb="FF009644"/>
      <color rgb="FF0248E4"/>
      <color rgb="FFFD3323"/>
      <color rgb="FFFE3000"/>
      <color rgb="FF019552"/>
      <color rgb="FF021D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82603694128155"/>
          <c:y val="7.035062678530872E-2"/>
          <c:w val="0.73588436086900599"/>
          <c:h val="0.71627278317050513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'Infeasible VVM, density, Antoin'!$B$3</c:f>
              <c:strCache>
                <c:ptCount val="1"/>
                <c:pt idx="0">
                  <c:v>rou (g/L)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6.3405124262424437E-2"/>
                  <c:y val="0.2657272976892252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294.75x + 1000</a:t>
                    </a:r>
                    <a:endParaRPr lang="en-US"/>
                  </a:p>
                </c:rich>
              </c:tx>
              <c:numFmt formatCode="#,##0.000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'Infeasible VVM, density, Antoin'!$A$4:$A$6</c:f>
              <c:numCache>
                <c:formatCode>0.00%</c:formatCode>
                <c:ptCount val="3"/>
                <c:pt idx="0">
                  <c:v>0</c:v>
                </c:pt>
                <c:pt idx="1">
                  <c:v>0.1764</c:v>
                </c:pt>
                <c:pt idx="2">
                  <c:v>0.42860000000000004</c:v>
                </c:pt>
              </c:numCache>
            </c:numRef>
          </c:xVal>
          <c:yVal>
            <c:numRef>
              <c:f>'Infeasible VVM, density, Antoin'!$B$4:$B$6</c:f>
              <c:numCache>
                <c:formatCode>General</c:formatCode>
                <c:ptCount val="3"/>
                <c:pt idx="0">
                  <c:v>1000</c:v>
                </c:pt>
                <c:pt idx="1">
                  <c:v>1058</c:v>
                </c:pt>
                <c:pt idx="2">
                  <c:v>1127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291104"/>
        <c:axId val="235291664"/>
      </c:scatterChart>
      <c:valAx>
        <c:axId val="235291104"/>
        <c:scaling>
          <c:orientation val="minMax"/>
        </c:scaling>
        <c:delete val="0"/>
        <c:axPos val="b"/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291664"/>
        <c:crosses val="autoZero"/>
        <c:crossBetween val="midCat"/>
      </c:valAx>
      <c:valAx>
        <c:axId val="2352916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291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+mj-lt"/>
              </a:rPr>
              <a:t>VVM=0.1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"VVM=0.1"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'Infeasible VVM, density, Antoin'!$J$13:$J$26</c:f>
              <c:numCache>
                <c:formatCode>General</c:formatCode>
                <c:ptCount val="14"/>
                <c:pt idx="0">
                  <c:v>1.0402282602756401E-2</c:v>
                </c:pt>
                <c:pt idx="1">
                  <c:v>2.84188708469096E-2</c:v>
                </c:pt>
                <c:pt idx="2">
                  <c:v>4.4534665847833603E-2</c:v>
                </c:pt>
                <c:pt idx="3">
                  <c:v>5.9034820713377026E-2</c:v>
                </c:pt>
                <c:pt idx="4">
                  <c:v>7.2150173313647523E-2</c:v>
                </c:pt>
                <c:pt idx="5">
                  <c:v>8.4069590657972593E-2</c:v>
                </c:pt>
                <c:pt idx="6">
                  <c:v>9.4949092999534454E-2</c:v>
                </c:pt>
                <c:pt idx="7">
                  <c:v>0.10491869691377588</c:v>
                </c:pt>
                <c:pt idx="8">
                  <c:v>0.11408761603792218</c:v>
                </c:pt>
                <c:pt idx="9">
                  <c:v>0.12254826163978166</c:v>
                </c:pt>
                <c:pt idx="10">
                  <c:v>0.13037935417119773</c:v>
                </c:pt>
                <c:pt idx="11">
                  <c:v>0.13764836805999128</c:v>
                </c:pt>
                <c:pt idx="12">
                  <c:v>0.14441347068282709</c:v>
                </c:pt>
                <c:pt idx="13">
                  <c:v>0.15072507354345749</c:v>
                </c:pt>
              </c:numCache>
            </c:numRef>
          </c:xVal>
          <c:yVal>
            <c:numRef>
              <c:f>'Infeasible VVM, density, Antoin'!$K$13:$K$26</c:f>
              <c:numCache>
                <c:formatCode>0%</c:formatCode>
                <c:ptCount val="14"/>
                <c:pt idx="0">
                  <c:v>0.17</c:v>
                </c:pt>
                <c:pt idx="1">
                  <c:v>0.18</c:v>
                </c:pt>
                <c:pt idx="2">
                  <c:v>0.19</c:v>
                </c:pt>
                <c:pt idx="3">
                  <c:v>0.2</c:v>
                </c:pt>
                <c:pt idx="4">
                  <c:v>0.21</c:v>
                </c:pt>
                <c:pt idx="5">
                  <c:v>0.22</c:v>
                </c:pt>
                <c:pt idx="6">
                  <c:v>0.23</c:v>
                </c:pt>
                <c:pt idx="7">
                  <c:v>0.24</c:v>
                </c:pt>
                <c:pt idx="8">
                  <c:v>0.25</c:v>
                </c:pt>
                <c:pt idx="9">
                  <c:v>0.26</c:v>
                </c:pt>
                <c:pt idx="10">
                  <c:v>0.27</c:v>
                </c:pt>
                <c:pt idx="11">
                  <c:v>0.28000000000000003</c:v>
                </c:pt>
                <c:pt idx="12">
                  <c:v>0.28999999999999998</c:v>
                </c:pt>
                <c:pt idx="13">
                  <c:v>0.3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166720"/>
        <c:axId val="236167280"/>
      </c:scatterChart>
      <c:valAx>
        <c:axId val="236166720"/>
        <c:scaling>
          <c:orientation val="minMax"/>
          <c:max val="0.32000000000000006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167280"/>
        <c:crosses val="autoZero"/>
        <c:crossBetween val="midCat"/>
        <c:majorUnit val="4.0000000000000008E-2"/>
      </c:valAx>
      <c:valAx>
        <c:axId val="236167280"/>
        <c:scaling>
          <c:orientation val="minMax"/>
          <c:max val="0.30000000000000004"/>
          <c:min val="1.0000000000000002E-2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166720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r>
              <a:rPr lang="en-US" sz="1400">
                <a:latin typeface="+mj-lt"/>
              </a:rPr>
              <a:t>VVM=0.01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"vvm=0.01"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'Infeasible VVM, density, Antoin'!$M$13:$M$42</c:f>
              <c:numCache>
                <c:formatCode>General</c:formatCode>
                <c:ptCount val="30"/>
                <c:pt idx="0">
                  <c:v>1.46E-2</c:v>
                </c:pt>
                <c:pt idx="1">
                  <c:v>4.5300492513106402E-2</c:v>
                </c:pt>
                <c:pt idx="2">
                  <c:v>0.13740088407097953</c:v>
                </c:pt>
                <c:pt idx="3">
                  <c:v>0.18344875196007848</c:v>
                </c:pt>
                <c:pt idx="4">
                  <c:v>0.21107562657488785</c:v>
                </c:pt>
                <c:pt idx="5">
                  <c:v>0.22949201789090601</c:v>
                </c:pt>
                <c:pt idx="6">
                  <c:v>0.24264528719441916</c:v>
                </c:pt>
                <c:pt idx="7">
                  <c:v>0.25250911501491546</c:v>
                </c:pt>
                <c:pt idx="8">
                  <c:v>0.26017999043586476</c:v>
                </c:pt>
                <c:pt idx="9">
                  <c:v>0.26631580681900796</c:v>
                </c:pt>
                <c:pt idx="10">
                  <c:v>0.27133522349719563</c:v>
                </c:pt>
                <c:pt idx="11">
                  <c:v>0.27551734662079025</c:v>
                </c:pt>
                <c:pt idx="12">
                  <c:v>0.27905540345955815</c:v>
                </c:pt>
                <c:pt idx="13">
                  <c:v>0.28208741343230764</c:v>
                </c:pt>
                <c:pt idx="14">
                  <c:v>0.28471459072465843</c:v>
                </c:pt>
                <c:pt idx="15">
                  <c:v>0.28701284592513532</c:v>
                </c:pt>
                <c:pt idx="16">
                  <c:v>0.28904022826027564</c:v>
                </c:pt>
                <c:pt idx="17">
                  <c:v>0.29084188708469094</c:v>
                </c:pt>
                <c:pt idx="18">
                  <c:v>0.29245346658478338</c:v>
                </c:pt>
                <c:pt idx="19">
                  <c:v>0.29390348207133771</c:v>
                </c:pt>
                <c:pt idx="20">
                  <c:v>0.29521501733136474</c:v>
                </c:pt>
                <c:pt idx="21">
                  <c:v>0.29640695906579728</c:v>
                </c:pt>
                <c:pt idx="22">
                  <c:v>0.29749490929995348</c:v>
                </c:pt>
                <c:pt idx="23">
                  <c:v>0.29849186969137759</c:v>
                </c:pt>
                <c:pt idx="24">
                  <c:v>0.29940876160379221</c:v>
                </c:pt>
                <c:pt idx="25">
                  <c:v>0.30025482616397819</c:v>
                </c:pt>
                <c:pt idx="26">
                  <c:v>0.30103793541711976</c:v>
                </c:pt>
                <c:pt idx="27">
                  <c:v>0.30176483680599914</c:v>
                </c:pt>
                <c:pt idx="28">
                  <c:v>0.30244134706828268</c:v>
                </c:pt>
                <c:pt idx="29">
                  <c:v>0.30307250735434577</c:v>
                </c:pt>
              </c:numCache>
            </c:numRef>
          </c:xVal>
          <c:yVal>
            <c:numRef>
              <c:f>'Infeasible VVM, density, Antoin'!$N$13:$N$42</c:f>
              <c:numCache>
                <c:formatCode>0%</c:formatCode>
                <c:ptCount val="30"/>
                <c:pt idx="0">
                  <c:v>1.7999999999999999E-2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427232"/>
        <c:axId val="235427792"/>
      </c:scatterChart>
      <c:valAx>
        <c:axId val="235427232"/>
        <c:scaling>
          <c:orientation val="minMax"/>
          <c:max val="0.32000000000000006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427792"/>
        <c:crosses val="autoZero"/>
        <c:crossBetween val="midCat"/>
        <c:majorUnit val="4.0000000000000008E-2"/>
      </c:valAx>
      <c:valAx>
        <c:axId val="235427792"/>
        <c:scaling>
          <c:orientation val="minMax"/>
          <c:max val="0.30000000000000004"/>
          <c:min val="1.0000000000000002E-2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427232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  <a:latin typeface="Calibri Light" panose="020F0302020204030204" pitchFamily="34" charset="0"/>
              </a:rPr>
              <a:t>Case 1 </a:t>
            </a:r>
            <a:r>
              <a:rPr lang="en-US">
                <a:solidFill>
                  <a:sysClr val="windowText" lastClr="000000"/>
                </a:solidFill>
                <a:latin typeface="Calibri Light" panose="020F0302020204030204" pitchFamily="34" charset="0"/>
              </a:rPr>
              <a:t>glucose load (14 wt%) and yield (0.45%)</a:t>
            </a:r>
          </a:p>
        </c:rich>
      </c:tx>
      <c:layout>
        <c:manualLayout>
          <c:xMode val="edge"/>
          <c:yMode val="edge"/>
          <c:x val="0.18156109186058642"/>
          <c:y val="4.36497362023417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41666440254305"/>
          <c:y val="0.1005107157602507"/>
          <c:w val="0.80947569689724508"/>
          <c:h val="0.5882386971843259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'Configuration comparison'!$D$7</c:f>
              <c:strCache>
                <c:ptCount val="1"/>
                <c:pt idx="0">
                  <c:v>Config. 1</c:v>
                </c:pt>
              </c:strCache>
            </c:strRef>
          </c:tx>
          <c:spPr>
            <a:ln w="12700" cap="rnd">
              <a:solidFill>
                <a:srgbClr val="0248E4"/>
              </a:solidFill>
              <a:round/>
            </a:ln>
            <a:effectLst/>
          </c:spPr>
          <c:marker>
            <c:symbol val="none"/>
          </c:marker>
          <c:xVal>
            <c:numRef>
              <c:f>'Configuration comparison'!$C$8:$C$19</c:f>
              <c:numCache>
                <c:formatCode>0.000</c:formatCode>
                <c:ptCount val="12"/>
                <c:pt idx="0">
                  <c:v>8.4000000000000005E-2</c:v>
                </c:pt>
                <c:pt idx="1">
                  <c:v>0.1</c:v>
                </c:pt>
                <c:pt idx="2">
                  <c:v>0.17560000000000001</c:v>
                </c:pt>
                <c:pt idx="3">
                  <c:v>0.26719999999999999</c:v>
                </c:pt>
                <c:pt idx="4">
                  <c:v>0.35880000000000001</c:v>
                </c:pt>
                <c:pt idx="5">
                  <c:v>0.45040000000000002</c:v>
                </c:pt>
                <c:pt idx="6">
                  <c:v>0.54200000000000004</c:v>
                </c:pt>
                <c:pt idx="7">
                  <c:v>0.63360000000000005</c:v>
                </c:pt>
                <c:pt idx="8">
                  <c:v>0.72520000000000007</c:v>
                </c:pt>
                <c:pt idx="9">
                  <c:v>0.81680000000000008</c:v>
                </c:pt>
                <c:pt idx="10">
                  <c:v>0.9084000000000001</c:v>
                </c:pt>
                <c:pt idx="11">
                  <c:v>1</c:v>
                </c:pt>
              </c:numCache>
            </c:numRef>
          </c:xVal>
          <c:yVal>
            <c:numRef>
              <c:f>'Configuration comparison'!$D$8:$D$19</c:f>
              <c:numCache>
                <c:formatCode>0.00</c:formatCode>
                <c:ptCount val="12"/>
                <c:pt idx="0">
                  <c:v>460.55605901734486</c:v>
                </c:pt>
                <c:pt idx="1">
                  <c:v>464.9366135873824</c:v>
                </c:pt>
                <c:pt idx="2">
                  <c:v>485.62183249415915</c:v>
                </c:pt>
                <c:pt idx="3">
                  <c:v>510.66874339758908</c:v>
                </c:pt>
                <c:pt idx="4">
                  <c:v>535.70579999999995</c:v>
                </c:pt>
                <c:pt idx="5">
                  <c:v>560.73649999999998</c:v>
                </c:pt>
                <c:pt idx="6">
                  <c:v>585.76260000000002</c:v>
                </c:pt>
                <c:pt idx="7">
                  <c:v>610.78510000000006</c:v>
                </c:pt>
                <c:pt idx="8">
                  <c:v>635.8048</c:v>
                </c:pt>
                <c:pt idx="9">
                  <c:v>660.82219999999995</c:v>
                </c:pt>
                <c:pt idx="10">
                  <c:v>685.83759999999995</c:v>
                </c:pt>
                <c:pt idx="11">
                  <c:v>710.85130000000004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'Configuration comparison'!$E$7</c:f>
              <c:strCache>
                <c:ptCount val="1"/>
                <c:pt idx="0">
                  <c:v>Config. 2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'Configuration comparison'!$C$8:$C$19</c:f>
              <c:numCache>
                <c:formatCode>0.000</c:formatCode>
                <c:ptCount val="12"/>
                <c:pt idx="0">
                  <c:v>8.4000000000000005E-2</c:v>
                </c:pt>
                <c:pt idx="1">
                  <c:v>0.1</c:v>
                </c:pt>
                <c:pt idx="2">
                  <c:v>0.17560000000000001</c:v>
                </c:pt>
                <c:pt idx="3">
                  <c:v>0.26719999999999999</c:v>
                </c:pt>
                <c:pt idx="4">
                  <c:v>0.35880000000000001</c:v>
                </c:pt>
                <c:pt idx="5">
                  <c:v>0.45040000000000002</c:v>
                </c:pt>
                <c:pt idx="6">
                  <c:v>0.54200000000000004</c:v>
                </c:pt>
                <c:pt idx="7">
                  <c:v>0.63360000000000005</c:v>
                </c:pt>
                <c:pt idx="8">
                  <c:v>0.72520000000000007</c:v>
                </c:pt>
                <c:pt idx="9">
                  <c:v>0.81680000000000008</c:v>
                </c:pt>
                <c:pt idx="10">
                  <c:v>0.9084000000000001</c:v>
                </c:pt>
                <c:pt idx="11">
                  <c:v>1</c:v>
                </c:pt>
              </c:numCache>
            </c:numRef>
          </c:xVal>
          <c:yVal>
            <c:numRef>
              <c:f>'Configuration comparison'!$E$8:$E$19</c:f>
              <c:numCache>
                <c:formatCode>0.00</c:formatCode>
                <c:ptCount val="12"/>
                <c:pt idx="0">
                  <c:v>462.74</c:v>
                </c:pt>
                <c:pt idx="1">
                  <c:v>467.1</c:v>
                </c:pt>
                <c:pt idx="2">
                  <c:v>487.82</c:v>
                </c:pt>
                <c:pt idx="3">
                  <c:v>512.63</c:v>
                </c:pt>
                <c:pt idx="4">
                  <c:v>537.71</c:v>
                </c:pt>
                <c:pt idx="5">
                  <c:v>562.51</c:v>
                </c:pt>
                <c:pt idx="6">
                  <c:v>587.59</c:v>
                </c:pt>
                <c:pt idx="7">
                  <c:v>612.66999999999996</c:v>
                </c:pt>
                <c:pt idx="8">
                  <c:v>637.48</c:v>
                </c:pt>
                <c:pt idx="9">
                  <c:v>662.56</c:v>
                </c:pt>
                <c:pt idx="10">
                  <c:v>687.36</c:v>
                </c:pt>
                <c:pt idx="11">
                  <c:v>712.44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'Configuration comparison'!$F$7</c:f>
              <c:strCache>
                <c:ptCount val="1"/>
                <c:pt idx="0">
                  <c:v>Config. 3</c:v>
                </c:pt>
              </c:strCache>
            </c:strRef>
          </c:tx>
          <c:spPr>
            <a:ln w="12700" cap="rnd">
              <a:solidFill>
                <a:srgbClr val="009644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'Configuration comparison'!$C$8:$C$19</c:f>
              <c:numCache>
                <c:formatCode>0.000</c:formatCode>
                <c:ptCount val="12"/>
                <c:pt idx="0">
                  <c:v>8.4000000000000005E-2</c:v>
                </c:pt>
                <c:pt idx="1">
                  <c:v>0.1</c:v>
                </c:pt>
                <c:pt idx="2">
                  <c:v>0.17560000000000001</c:v>
                </c:pt>
                <c:pt idx="3">
                  <c:v>0.26719999999999999</c:v>
                </c:pt>
                <c:pt idx="4">
                  <c:v>0.35880000000000001</c:v>
                </c:pt>
                <c:pt idx="5">
                  <c:v>0.45040000000000002</c:v>
                </c:pt>
                <c:pt idx="6">
                  <c:v>0.54200000000000004</c:v>
                </c:pt>
                <c:pt idx="7">
                  <c:v>0.63360000000000005</c:v>
                </c:pt>
                <c:pt idx="8">
                  <c:v>0.72520000000000007</c:v>
                </c:pt>
                <c:pt idx="9">
                  <c:v>0.81680000000000008</c:v>
                </c:pt>
                <c:pt idx="10">
                  <c:v>0.9084000000000001</c:v>
                </c:pt>
                <c:pt idx="11">
                  <c:v>1</c:v>
                </c:pt>
              </c:numCache>
            </c:numRef>
          </c:xVal>
          <c:yVal>
            <c:numRef>
              <c:f>'Configuration comparison'!$F$8:$F$19</c:f>
              <c:numCache>
                <c:formatCode>0.00</c:formatCode>
                <c:ptCount val="12"/>
                <c:pt idx="0">
                  <c:v>99999</c:v>
                </c:pt>
                <c:pt idx="1">
                  <c:v>99999</c:v>
                </c:pt>
                <c:pt idx="2">
                  <c:v>99999</c:v>
                </c:pt>
                <c:pt idx="3">
                  <c:v>99999</c:v>
                </c:pt>
                <c:pt idx="4">
                  <c:v>99999</c:v>
                </c:pt>
                <c:pt idx="5">
                  <c:v>99999</c:v>
                </c:pt>
                <c:pt idx="6">
                  <c:v>99999</c:v>
                </c:pt>
                <c:pt idx="7">
                  <c:v>99999</c:v>
                </c:pt>
                <c:pt idx="8">
                  <c:v>99999</c:v>
                </c:pt>
                <c:pt idx="9">
                  <c:v>99999</c:v>
                </c:pt>
                <c:pt idx="10">
                  <c:v>99999</c:v>
                </c:pt>
                <c:pt idx="11">
                  <c:v>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596896"/>
        <c:axId val="236597456"/>
      </c:scatterChart>
      <c:valAx>
        <c:axId val="236596896"/>
        <c:scaling>
          <c:orientation val="minMax"/>
          <c:max val="1"/>
          <c:min val="8.4000000000000019E-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300">
                    <a:solidFill>
                      <a:sysClr val="windowText" lastClr="000000"/>
                    </a:solidFill>
                    <a:latin typeface="Calibri Light" panose="020F0302020204030204" pitchFamily="34" charset="0"/>
                  </a:rPr>
                  <a:t>VVM (min</a:t>
                </a:r>
                <a:r>
                  <a:rPr lang="en-US" sz="1300" baseline="30000">
                    <a:solidFill>
                      <a:sysClr val="windowText" lastClr="000000"/>
                    </a:solidFill>
                    <a:latin typeface="Calibri Light" panose="020F0302020204030204" pitchFamily="34" charset="0"/>
                  </a:rPr>
                  <a:t>-1</a:t>
                </a:r>
                <a:r>
                  <a:rPr lang="en-US" sz="1300">
                    <a:solidFill>
                      <a:sysClr val="windowText" lastClr="000000"/>
                    </a:solidFill>
                    <a:latin typeface="Calibri Light" panose="020F0302020204030204" pitchFamily="34" charset="0"/>
                  </a:rPr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ysClr val="windowText" lastClr="000000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n-US"/>
          </a:p>
        </c:txPr>
        <c:crossAx val="236597456"/>
        <c:crosses val="autoZero"/>
        <c:crossBetween val="midCat"/>
        <c:majorUnit val="0.15266666600000001"/>
      </c:valAx>
      <c:valAx>
        <c:axId val="236597456"/>
        <c:scaling>
          <c:orientation val="minMax"/>
          <c:max val="713"/>
          <c:min val="46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300">
                    <a:solidFill>
                      <a:sysClr val="windowText" lastClr="000000"/>
                    </a:solidFill>
                    <a:latin typeface="Calibri Light" panose="020F0302020204030204" pitchFamily="34" charset="0"/>
                  </a:rPr>
                  <a:t>Total cost</a:t>
                </a:r>
                <a:r>
                  <a:rPr lang="en-US" sz="1300" baseline="0">
                    <a:solidFill>
                      <a:sysClr val="windowText" lastClr="000000"/>
                    </a:solidFill>
                    <a:latin typeface="Calibri Light" panose="020F0302020204030204" pitchFamily="34" charset="0"/>
                  </a:rPr>
                  <a:t> ($/kg)</a:t>
                </a:r>
                <a:endParaRPr lang="en-US" sz="1300">
                  <a:solidFill>
                    <a:sysClr val="windowText" lastClr="000000"/>
                  </a:solidFill>
                  <a:latin typeface="Calibri Light" panose="020F030202020403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ysClr val="windowText" lastClr="000000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n-US"/>
          </a:p>
        </c:txPr>
        <c:crossAx val="236596896"/>
        <c:crosses val="autoZero"/>
        <c:crossBetween val="midCat"/>
        <c:majorUnit val="2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15095364895E-2"/>
          <c:y val="0.87810339865114695"/>
          <c:w val="0.750791905339387"/>
          <c:h val="0.102525346609092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baseline="0">
              <a:solidFill>
                <a:sysClr val="windowText" lastClr="000000"/>
              </a:solidFill>
              <a:latin typeface="Calibri Light" panose="020F03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  <a:latin typeface="Calibri Light" panose="020F0302020204030204" pitchFamily="34" charset="0"/>
              </a:rPr>
              <a:t>Case 2 </a:t>
            </a:r>
            <a:r>
              <a:rPr lang="en-US">
                <a:solidFill>
                  <a:sysClr val="windowText" lastClr="000000"/>
                </a:solidFill>
                <a:latin typeface="Calibri Light" panose="020F0302020204030204" pitchFamily="34" charset="0"/>
              </a:rPr>
              <a:t>glucose load (10 wt%) and yield (38%)</a:t>
            </a:r>
          </a:p>
        </c:rich>
      </c:tx>
      <c:layout>
        <c:manualLayout>
          <c:xMode val="edge"/>
          <c:yMode val="edge"/>
          <c:x val="0.18156110845950324"/>
          <c:y val="4.36497362023417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41666440254305"/>
          <c:y val="0.1005107157602507"/>
          <c:w val="0.80947569689724508"/>
          <c:h val="0.5882386971843259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'Configuration comparison'!$D$7</c:f>
              <c:strCache>
                <c:ptCount val="1"/>
                <c:pt idx="0">
                  <c:v>Config. 1</c:v>
                </c:pt>
              </c:strCache>
            </c:strRef>
          </c:tx>
          <c:spPr>
            <a:ln w="12700" cap="rnd">
              <a:solidFill>
                <a:srgbClr val="0248E4"/>
              </a:solidFill>
              <a:round/>
            </a:ln>
            <a:effectLst/>
          </c:spPr>
          <c:marker>
            <c:symbol val="none"/>
          </c:marker>
          <c:xVal>
            <c:numRef>
              <c:f>'Configuration comparison'!$I$8:$I$23</c:f>
              <c:numCache>
                <c:formatCode>General</c:formatCode>
                <c:ptCount val="16"/>
                <c:pt idx="0">
                  <c:v>3.6999999999999998E-2</c:v>
                </c:pt>
                <c:pt idx="1">
                  <c:v>0.1</c:v>
                </c:pt>
                <c:pt idx="2">
                  <c:v>0.1333</c:v>
                </c:pt>
                <c:pt idx="3">
                  <c:v>0.2296</c:v>
                </c:pt>
                <c:pt idx="4">
                  <c:v>0.25</c:v>
                </c:pt>
                <c:pt idx="5">
                  <c:v>0.28000000000000003</c:v>
                </c:pt>
                <c:pt idx="6">
                  <c:v>0.28999999999999998</c:v>
                </c:pt>
                <c:pt idx="7">
                  <c:v>0.3</c:v>
                </c:pt>
                <c:pt idx="8">
                  <c:v>0.32589999999999997</c:v>
                </c:pt>
                <c:pt idx="9">
                  <c:v>0.42219999999999996</c:v>
                </c:pt>
                <c:pt idx="10">
                  <c:v>0.51849999999999996</c:v>
                </c:pt>
                <c:pt idx="11">
                  <c:v>0.61480000000000001</c:v>
                </c:pt>
                <c:pt idx="12">
                  <c:v>0.71110000000000007</c:v>
                </c:pt>
                <c:pt idx="13">
                  <c:v>0.80740000000000012</c:v>
                </c:pt>
                <c:pt idx="14">
                  <c:v>0.90370000000000017</c:v>
                </c:pt>
                <c:pt idx="15">
                  <c:v>1.0000000000000002</c:v>
                </c:pt>
              </c:numCache>
            </c:numRef>
          </c:xVal>
          <c:yVal>
            <c:numRef>
              <c:f>'Configuration comparison'!$J$8:$J$23</c:f>
              <c:numCache>
                <c:formatCode>0.00</c:formatCode>
                <c:ptCount val="16"/>
                <c:pt idx="0">
                  <c:v>41.81</c:v>
                </c:pt>
                <c:pt idx="1">
                  <c:v>16.670000000000002</c:v>
                </c:pt>
                <c:pt idx="2">
                  <c:v>12.88</c:v>
                </c:pt>
                <c:pt idx="3">
                  <c:v>8.07</c:v>
                </c:pt>
                <c:pt idx="4">
                  <c:v>7.52</c:v>
                </c:pt>
                <c:pt idx="5">
                  <c:v>6.86</c:v>
                </c:pt>
                <c:pt idx="6">
                  <c:v>6.67</c:v>
                </c:pt>
                <c:pt idx="7">
                  <c:v>6.7</c:v>
                </c:pt>
                <c:pt idx="8">
                  <c:v>6.82</c:v>
                </c:pt>
                <c:pt idx="9">
                  <c:v>7.26</c:v>
                </c:pt>
                <c:pt idx="10">
                  <c:v>7.71</c:v>
                </c:pt>
                <c:pt idx="11">
                  <c:v>8.15</c:v>
                </c:pt>
                <c:pt idx="12">
                  <c:v>8.59</c:v>
                </c:pt>
                <c:pt idx="13">
                  <c:v>9.0299999999999994</c:v>
                </c:pt>
                <c:pt idx="14">
                  <c:v>9.48</c:v>
                </c:pt>
                <c:pt idx="15">
                  <c:v>9.92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'Configuration comparison'!$E$7</c:f>
              <c:strCache>
                <c:ptCount val="1"/>
                <c:pt idx="0">
                  <c:v>Config. 2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'Configuration comparison'!$I$8:$I$23</c:f>
              <c:numCache>
                <c:formatCode>General</c:formatCode>
                <c:ptCount val="16"/>
                <c:pt idx="0">
                  <c:v>3.6999999999999998E-2</c:v>
                </c:pt>
                <c:pt idx="1">
                  <c:v>0.1</c:v>
                </c:pt>
                <c:pt idx="2">
                  <c:v>0.1333</c:v>
                </c:pt>
                <c:pt idx="3">
                  <c:v>0.2296</c:v>
                </c:pt>
                <c:pt idx="4">
                  <c:v>0.25</c:v>
                </c:pt>
                <c:pt idx="5">
                  <c:v>0.28000000000000003</c:v>
                </c:pt>
                <c:pt idx="6">
                  <c:v>0.28999999999999998</c:v>
                </c:pt>
                <c:pt idx="7">
                  <c:v>0.3</c:v>
                </c:pt>
                <c:pt idx="8">
                  <c:v>0.32589999999999997</c:v>
                </c:pt>
                <c:pt idx="9">
                  <c:v>0.42219999999999996</c:v>
                </c:pt>
                <c:pt idx="10">
                  <c:v>0.51849999999999996</c:v>
                </c:pt>
                <c:pt idx="11">
                  <c:v>0.61480000000000001</c:v>
                </c:pt>
                <c:pt idx="12">
                  <c:v>0.71110000000000007</c:v>
                </c:pt>
                <c:pt idx="13">
                  <c:v>0.80740000000000012</c:v>
                </c:pt>
                <c:pt idx="14">
                  <c:v>0.90370000000000017</c:v>
                </c:pt>
                <c:pt idx="15">
                  <c:v>1.0000000000000002</c:v>
                </c:pt>
              </c:numCache>
            </c:numRef>
          </c:xVal>
          <c:yVal>
            <c:numRef>
              <c:f>'Configuration comparison'!$K$8:$K$23</c:f>
              <c:numCache>
                <c:formatCode>0.00</c:formatCode>
                <c:ptCount val="16"/>
                <c:pt idx="0">
                  <c:v>5.53</c:v>
                </c:pt>
                <c:pt idx="1">
                  <c:v>5.82</c:v>
                </c:pt>
                <c:pt idx="2">
                  <c:v>5.97</c:v>
                </c:pt>
                <c:pt idx="3">
                  <c:v>6.41</c:v>
                </c:pt>
                <c:pt idx="4">
                  <c:v>6.51</c:v>
                </c:pt>
                <c:pt idx="5">
                  <c:v>6.64</c:v>
                </c:pt>
                <c:pt idx="6">
                  <c:v>6.69</c:v>
                </c:pt>
                <c:pt idx="7">
                  <c:v>6.74</c:v>
                </c:pt>
                <c:pt idx="8">
                  <c:v>6.85</c:v>
                </c:pt>
                <c:pt idx="9">
                  <c:v>7.3</c:v>
                </c:pt>
                <c:pt idx="10">
                  <c:v>7.74</c:v>
                </c:pt>
                <c:pt idx="11">
                  <c:v>8.18</c:v>
                </c:pt>
                <c:pt idx="12">
                  <c:v>8.6199999999999992</c:v>
                </c:pt>
                <c:pt idx="13">
                  <c:v>9.06</c:v>
                </c:pt>
                <c:pt idx="14">
                  <c:v>9.5</c:v>
                </c:pt>
                <c:pt idx="15">
                  <c:v>9.94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'Configuration comparison'!$F$7</c:f>
              <c:strCache>
                <c:ptCount val="1"/>
                <c:pt idx="0">
                  <c:v>Config. 3</c:v>
                </c:pt>
              </c:strCache>
            </c:strRef>
          </c:tx>
          <c:spPr>
            <a:ln w="12700" cap="rnd">
              <a:solidFill>
                <a:srgbClr val="009644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'Configuration comparison'!$I$8:$I$23</c:f>
              <c:numCache>
                <c:formatCode>General</c:formatCode>
                <c:ptCount val="16"/>
                <c:pt idx="0">
                  <c:v>3.6999999999999998E-2</c:v>
                </c:pt>
                <c:pt idx="1">
                  <c:v>0.1</c:v>
                </c:pt>
                <c:pt idx="2">
                  <c:v>0.1333</c:v>
                </c:pt>
                <c:pt idx="3">
                  <c:v>0.2296</c:v>
                </c:pt>
                <c:pt idx="4">
                  <c:v>0.25</c:v>
                </c:pt>
                <c:pt idx="5">
                  <c:v>0.28000000000000003</c:v>
                </c:pt>
                <c:pt idx="6">
                  <c:v>0.28999999999999998</c:v>
                </c:pt>
                <c:pt idx="7">
                  <c:v>0.3</c:v>
                </c:pt>
                <c:pt idx="8">
                  <c:v>0.32589999999999997</c:v>
                </c:pt>
                <c:pt idx="9">
                  <c:v>0.42219999999999996</c:v>
                </c:pt>
                <c:pt idx="10">
                  <c:v>0.51849999999999996</c:v>
                </c:pt>
                <c:pt idx="11">
                  <c:v>0.61480000000000001</c:v>
                </c:pt>
                <c:pt idx="12">
                  <c:v>0.71110000000000007</c:v>
                </c:pt>
                <c:pt idx="13">
                  <c:v>0.80740000000000012</c:v>
                </c:pt>
                <c:pt idx="14">
                  <c:v>0.90370000000000017</c:v>
                </c:pt>
                <c:pt idx="15">
                  <c:v>1.0000000000000002</c:v>
                </c:pt>
              </c:numCache>
            </c:numRef>
          </c:xVal>
          <c:yVal>
            <c:numRef>
              <c:f>'Configuration comparison'!$L$8:$L$23</c:f>
              <c:numCache>
                <c:formatCode>0.00</c:formatCode>
                <c:ptCount val="16"/>
                <c:pt idx="0">
                  <c:v>6.1539999999999999</c:v>
                </c:pt>
                <c:pt idx="1">
                  <c:v>8.4179999999999993</c:v>
                </c:pt>
                <c:pt idx="2">
                  <c:v>10.336</c:v>
                </c:pt>
                <c:pt idx="3">
                  <c:v>27.603000000000002</c:v>
                </c:pt>
                <c:pt idx="4">
                  <c:v>41.726999999999997</c:v>
                </c:pt>
                <c:pt idx="5">
                  <c:v>159.84800000000001</c:v>
                </c:pt>
                <c:pt idx="6">
                  <c:v>2292.6999999999998</c:v>
                </c:pt>
                <c:pt idx="7">
                  <c:v>99999</c:v>
                </c:pt>
                <c:pt idx="8">
                  <c:v>99999</c:v>
                </c:pt>
                <c:pt idx="9">
                  <c:v>99999</c:v>
                </c:pt>
                <c:pt idx="10">
                  <c:v>99999</c:v>
                </c:pt>
                <c:pt idx="11">
                  <c:v>99999</c:v>
                </c:pt>
                <c:pt idx="12">
                  <c:v>99999</c:v>
                </c:pt>
                <c:pt idx="13">
                  <c:v>99999</c:v>
                </c:pt>
                <c:pt idx="14">
                  <c:v>99999</c:v>
                </c:pt>
                <c:pt idx="15">
                  <c:v>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700272"/>
        <c:axId val="236700832"/>
      </c:scatterChart>
      <c:valAx>
        <c:axId val="236700272"/>
        <c:scaling>
          <c:orientation val="minMax"/>
          <c:max val="1"/>
          <c:min val="3.7000000000000005E-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300">
                    <a:solidFill>
                      <a:sysClr val="windowText" lastClr="000000"/>
                    </a:solidFill>
                    <a:latin typeface="Calibri Light" panose="020F0302020204030204" pitchFamily="34" charset="0"/>
                  </a:rPr>
                  <a:t>VVM (min</a:t>
                </a:r>
                <a:r>
                  <a:rPr lang="en-US" sz="1300" baseline="30000">
                    <a:solidFill>
                      <a:sysClr val="windowText" lastClr="000000"/>
                    </a:solidFill>
                    <a:latin typeface="Calibri Light" panose="020F0302020204030204" pitchFamily="34" charset="0"/>
                  </a:rPr>
                  <a:t>-1</a:t>
                </a:r>
                <a:r>
                  <a:rPr lang="en-US" sz="1300">
                    <a:solidFill>
                      <a:sysClr val="windowText" lastClr="000000"/>
                    </a:solidFill>
                    <a:latin typeface="Calibri Light" panose="020F0302020204030204" pitchFamily="34" charset="0"/>
                  </a:rPr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ysClr val="windowText" lastClr="000000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n-US"/>
          </a:p>
        </c:txPr>
        <c:crossAx val="236700832"/>
        <c:crosses val="autoZero"/>
        <c:crossBetween val="midCat"/>
        <c:majorUnit val="0.12037500000000001"/>
      </c:valAx>
      <c:valAx>
        <c:axId val="236700832"/>
        <c:scaling>
          <c:orientation val="minMax"/>
          <c:max val="21"/>
          <c:min val="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300">
                    <a:solidFill>
                      <a:sysClr val="windowText" lastClr="000000"/>
                    </a:solidFill>
                    <a:latin typeface="Calibri Light" panose="020F0302020204030204" pitchFamily="34" charset="0"/>
                  </a:rPr>
                  <a:t>Total cost</a:t>
                </a:r>
                <a:r>
                  <a:rPr lang="en-US" sz="1300" baseline="0">
                    <a:solidFill>
                      <a:sysClr val="windowText" lastClr="000000"/>
                    </a:solidFill>
                    <a:latin typeface="Calibri Light" panose="020F0302020204030204" pitchFamily="34" charset="0"/>
                  </a:rPr>
                  <a:t> ($/kg)</a:t>
                </a:r>
                <a:endParaRPr lang="en-US" sz="1300">
                  <a:solidFill>
                    <a:sysClr val="windowText" lastClr="000000"/>
                  </a:solidFill>
                  <a:latin typeface="Calibri Light" panose="020F030202020403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ysClr val="windowText" lastClr="000000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n-US"/>
          </a:p>
        </c:txPr>
        <c:crossAx val="236700272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15095364895E-2"/>
          <c:y val="0.87810339865114695"/>
          <c:w val="0.8999998094218048"/>
          <c:h val="0.102525346609092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baseline="0">
              <a:solidFill>
                <a:sysClr val="windowText" lastClr="000000"/>
              </a:solidFill>
              <a:latin typeface="Calibri Light" panose="020F03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  <a:latin typeface="Calibri Light" panose="020F0302020204030204" pitchFamily="34" charset="0"/>
              </a:rPr>
              <a:t>Case 3 </a:t>
            </a:r>
            <a:r>
              <a:rPr lang="en-US">
                <a:solidFill>
                  <a:sysClr val="windowText" lastClr="000000"/>
                </a:solidFill>
                <a:latin typeface="Calibri Light" panose="020F0302020204030204" pitchFamily="34" charset="0"/>
              </a:rPr>
              <a:t>glucose load (24 wt%) and yield (95%)</a:t>
            </a:r>
          </a:p>
        </c:rich>
      </c:tx>
      <c:layout>
        <c:manualLayout>
          <c:xMode val="edge"/>
          <c:yMode val="edge"/>
          <c:x val="0.18156110845950324"/>
          <c:y val="4.36497362023417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41666440254305"/>
          <c:y val="0.1005107157602507"/>
          <c:w val="0.80947569689724508"/>
          <c:h val="0.5882386971843259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'Configuration comparison'!$D$7</c:f>
              <c:strCache>
                <c:ptCount val="1"/>
                <c:pt idx="0">
                  <c:v>Config. 1</c:v>
                </c:pt>
              </c:strCache>
            </c:strRef>
          </c:tx>
          <c:spPr>
            <a:ln w="12700" cap="rnd">
              <a:solidFill>
                <a:srgbClr val="0248E4"/>
              </a:solidFill>
              <a:round/>
            </a:ln>
            <a:effectLst/>
          </c:spPr>
          <c:marker>
            <c:symbol val="none"/>
          </c:marker>
          <c:xVal>
            <c:numRef>
              <c:f>'Configuration comparison'!$O$8:$O$19</c:f>
              <c:numCache>
                <c:formatCode>0.000</c:formatCode>
                <c:ptCount val="12"/>
                <c:pt idx="0">
                  <c:v>7.4000000000000003E-3</c:v>
                </c:pt>
                <c:pt idx="1">
                  <c:v>0.01</c:v>
                </c:pt>
                <c:pt idx="2">
                  <c:v>0.10666</c:v>
                </c:pt>
                <c:pt idx="3">
                  <c:v>0.20591999999999999</c:v>
                </c:pt>
                <c:pt idx="4">
                  <c:v>0.30518000000000001</c:v>
                </c:pt>
                <c:pt idx="5">
                  <c:v>0.40444000000000002</c:v>
                </c:pt>
                <c:pt idx="6">
                  <c:v>0.50370000000000004</c:v>
                </c:pt>
                <c:pt idx="7">
                  <c:v>0.60296000000000005</c:v>
                </c:pt>
                <c:pt idx="8">
                  <c:v>0.70222000000000007</c:v>
                </c:pt>
                <c:pt idx="9">
                  <c:v>0.80148000000000008</c:v>
                </c:pt>
                <c:pt idx="10">
                  <c:v>0.9007400000000001</c:v>
                </c:pt>
                <c:pt idx="11">
                  <c:v>1</c:v>
                </c:pt>
              </c:numCache>
            </c:numRef>
          </c:xVal>
          <c:yVal>
            <c:numRef>
              <c:f>'Configuration comparison'!$P$8:$P$19</c:f>
              <c:numCache>
                <c:formatCode>0.00</c:formatCode>
                <c:ptCount val="12"/>
                <c:pt idx="0">
                  <c:v>142.09</c:v>
                </c:pt>
                <c:pt idx="1">
                  <c:v>127.17</c:v>
                </c:pt>
                <c:pt idx="2">
                  <c:v>28.47</c:v>
                </c:pt>
                <c:pt idx="3">
                  <c:v>16.350000000000001</c:v>
                </c:pt>
                <c:pt idx="4">
                  <c:v>11.72</c:v>
                </c:pt>
                <c:pt idx="5">
                  <c:v>9.2799999999999994</c:v>
                </c:pt>
                <c:pt idx="6">
                  <c:v>7.75</c:v>
                </c:pt>
                <c:pt idx="7">
                  <c:v>6.73</c:v>
                </c:pt>
                <c:pt idx="8">
                  <c:v>5.99</c:v>
                </c:pt>
                <c:pt idx="9">
                  <c:v>5.42</c:v>
                </c:pt>
                <c:pt idx="10">
                  <c:v>4.9800000000000004</c:v>
                </c:pt>
                <c:pt idx="11">
                  <c:v>4.62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'Configuration comparison'!$E$7</c:f>
              <c:strCache>
                <c:ptCount val="1"/>
                <c:pt idx="0">
                  <c:v>Config. 2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'Configuration comparison'!$O$8:$O$19</c:f>
              <c:numCache>
                <c:formatCode>0.000</c:formatCode>
                <c:ptCount val="12"/>
                <c:pt idx="0">
                  <c:v>7.4000000000000003E-3</c:v>
                </c:pt>
                <c:pt idx="1">
                  <c:v>0.01</c:v>
                </c:pt>
                <c:pt idx="2">
                  <c:v>0.10666</c:v>
                </c:pt>
                <c:pt idx="3">
                  <c:v>0.20591999999999999</c:v>
                </c:pt>
                <c:pt idx="4">
                  <c:v>0.30518000000000001</c:v>
                </c:pt>
                <c:pt idx="5">
                  <c:v>0.40444000000000002</c:v>
                </c:pt>
                <c:pt idx="6">
                  <c:v>0.50370000000000004</c:v>
                </c:pt>
                <c:pt idx="7">
                  <c:v>0.60296000000000005</c:v>
                </c:pt>
                <c:pt idx="8">
                  <c:v>0.70222000000000007</c:v>
                </c:pt>
                <c:pt idx="9">
                  <c:v>0.80148000000000008</c:v>
                </c:pt>
                <c:pt idx="10">
                  <c:v>0.9007400000000001</c:v>
                </c:pt>
                <c:pt idx="11">
                  <c:v>1</c:v>
                </c:pt>
              </c:numCache>
            </c:numRef>
          </c:xVal>
          <c:yVal>
            <c:numRef>
              <c:f>'Configuration comparison'!$Q$8:$Q$19</c:f>
              <c:numCache>
                <c:formatCode>0.00</c:formatCode>
                <c:ptCount val="12"/>
                <c:pt idx="0">
                  <c:v>2.06</c:v>
                </c:pt>
                <c:pt idx="1">
                  <c:v>2.0699999999999998</c:v>
                </c:pt>
                <c:pt idx="2">
                  <c:v>2.15</c:v>
                </c:pt>
                <c:pt idx="3">
                  <c:v>2.23</c:v>
                </c:pt>
                <c:pt idx="4">
                  <c:v>2.31</c:v>
                </c:pt>
                <c:pt idx="5">
                  <c:v>2.39</c:v>
                </c:pt>
                <c:pt idx="6">
                  <c:v>2.4700000000000002</c:v>
                </c:pt>
                <c:pt idx="7">
                  <c:v>2.5499999999999998</c:v>
                </c:pt>
                <c:pt idx="8">
                  <c:v>2.63</c:v>
                </c:pt>
                <c:pt idx="9">
                  <c:v>2.71</c:v>
                </c:pt>
                <c:pt idx="10">
                  <c:v>2.8</c:v>
                </c:pt>
                <c:pt idx="11">
                  <c:v>2.88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'Configuration comparison'!$F$7</c:f>
              <c:strCache>
                <c:ptCount val="1"/>
                <c:pt idx="0">
                  <c:v>Config. 3</c:v>
                </c:pt>
              </c:strCache>
            </c:strRef>
          </c:tx>
          <c:spPr>
            <a:ln w="12700" cap="rnd">
              <a:solidFill>
                <a:srgbClr val="009644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'Configuration comparison'!$O$8:$O$19</c:f>
              <c:numCache>
                <c:formatCode>0.000</c:formatCode>
                <c:ptCount val="12"/>
                <c:pt idx="0">
                  <c:v>7.4000000000000003E-3</c:v>
                </c:pt>
                <c:pt idx="1">
                  <c:v>0.01</c:v>
                </c:pt>
                <c:pt idx="2">
                  <c:v>0.10666</c:v>
                </c:pt>
                <c:pt idx="3">
                  <c:v>0.20591999999999999</c:v>
                </c:pt>
                <c:pt idx="4">
                  <c:v>0.30518000000000001</c:v>
                </c:pt>
                <c:pt idx="5">
                  <c:v>0.40444000000000002</c:v>
                </c:pt>
                <c:pt idx="6">
                  <c:v>0.50370000000000004</c:v>
                </c:pt>
                <c:pt idx="7">
                  <c:v>0.60296000000000005</c:v>
                </c:pt>
                <c:pt idx="8">
                  <c:v>0.70222000000000007</c:v>
                </c:pt>
                <c:pt idx="9">
                  <c:v>0.80148000000000008</c:v>
                </c:pt>
                <c:pt idx="10">
                  <c:v>0.9007400000000001</c:v>
                </c:pt>
                <c:pt idx="11">
                  <c:v>1</c:v>
                </c:pt>
              </c:numCache>
            </c:numRef>
          </c:xVal>
          <c:yVal>
            <c:numRef>
              <c:f>'Configuration comparison'!$R$8:$R$19</c:f>
              <c:numCache>
                <c:formatCode>0.00</c:formatCode>
                <c:ptCount val="12"/>
                <c:pt idx="0">
                  <c:v>2.02</c:v>
                </c:pt>
                <c:pt idx="1">
                  <c:v>2.02</c:v>
                </c:pt>
                <c:pt idx="2">
                  <c:v>2.2000000000000002</c:v>
                </c:pt>
                <c:pt idx="3">
                  <c:v>2.41</c:v>
                </c:pt>
                <c:pt idx="4">
                  <c:v>2.64</c:v>
                </c:pt>
                <c:pt idx="5">
                  <c:v>2.9</c:v>
                </c:pt>
                <c:pt idx="6">
                  <c:v>3.22</c:v>
                </c:pt>
                <c:pt idx="7">
                  <c:v>3.59</c:v>
                </c:pt>
                <c:pt idx="8">
                  <c:v>4.04</c:v>
                </c:pt>
                <c:pt idx="9">
                  <c:v>4.6100000000000003</c:v>
                </c:pt>
                <c:pt idx="10">
                  <c:v>5.33</c:v>
                </c:pt>
                <c:pt idx="11">
                  <c:v>6.27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791392"/>
        <c:axId val="236791952"/>
      </c:scatterChart>
      <c:valAx>
        <c:axId val="236791392"/>
        <c:scaling>
          <c:orientation val="minMax"/>
          <c:max val="1"/>
          <c:min val="7.0000000000000019E-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300">
                    <a:solidFill>
                      <a:sysClr val="windowText" lastClr="000000"/>
                    </a:solidFill>
                    <a:latin typeface="Calibri Light" panose="020F0302020204030204" pitchFamily="34" charset="0"/>
                  </a:rPr>
                  <a:t>VVM (min</a:t>
                </a:r>
                <a:r>
                  <a:rPr lang="en-US" sz="1300" baseline="30000">
                    <a:solidFill>
                      <a:sysClr val="windowText" lastClr="000000"/>
                    </a:solidFill>
                    <a:latin typeface="Calibri Light" panose="020F0302020204030204" pitchFamily="34" charset="0"/>
                  </a:rPr>
                  <a:t>-1</a:t>
                </a:r>
                <a:r>
                  <a:rPr lang="en-US" sz="1300">
                    <a:solidFill>
                      <a:sysClr val="windowText" lastClr="000000"/>
                    </a:solidFill>
                    <a:latin typeface="Calibri Light" panose="020F0302020204030204" pitchFamily="34" charset="0"/>
                  </a:rPr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ysClr val="windowText" lastClr="000000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n-US"/>
          </a:p>
        </c:txPr>
        <c:crossAx val="236791952"/>
        <c:crosses val="autoZero"/>
        <c:crossBetween val="midCat"/>
        <c:majorUnit val="0.16550000000000004"/>
      </c:valAx>
      <c:valAx>
        <c:axId val="236791952"/>
        <c:scaling>
          <c:orientation val="minMax"/>
          <c:max val="1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300">
                    <a:solidFill>
                      <a:sysClr val="windowText" lastClr="000000"/>
                    </a:solidFill>
                    <a:latin typeface="Calibri Light" panose="020F0302020204030204" pitchFamily="34" charset="0"/>
                  </a:rPr>
                  <a:t>Total cost</a:t>
                </a:r>
                <a:r>
                  <a:rPr lang="en-US" sz="1300" baseline="0">
                    <a:solidFill>
                      <a:sysClr val="windowText" lastClr="000000"/>
                    </a:solidFill>
                    <a:latin typeface="Calibri Light" panose="020F0302020204030204" pitchFamily="34" charset="0"/>
                  </a:rPr>
                  <a:t> ($/kg)</a:t>
                </a:r>
                <a:endParaRPr lang="en-US" sz="1300">
                  <a:solidFill>
                    <a:sysClr val="windowText" lastClr="000000"/>
                  </a:solidFill>
                  <a:latin typeface="Calibri Light" panose="020F030202020403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ysClr val="windowText" lastClr="000000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n-US"/>
          </a:p>
        </c:txPr>
        <c:crossAx val="236791392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15095364895E-2"/>
          <c:y val="0.87810339865114695"/>
          <c:w val="0.8999998094218048"/>
          <c:h val="0.102525346609092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baseline="0">
              <a:solidFill>
                <a:sysClr val="windowText" lastClr="000000"/>
              </a:solidFill>
              <a:latin typeface="Calibri Light" panose="020F03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'T-P relations'!$D$2</c:f>
              <c:strCache>
                <c:ptCount val="1"/>
                <c:pt idx="0">
                  <c:v>Real P (Pa)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5"/>
            <c:dispRSqr val="0"/>
            <c:dispEq val="1"/>
            <c:trendlineLbl>
              <c:layout>
                <c:manualLayout>
                  <c:x val="-0.1736246719160105"/>
                  <c:y val="8.7162714753664817E-3"/>
                </c:manualLayout>
              </c:layout>
              <c:numFmt formatCode="0.000000000000000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'T-P relations'!$B$3:$B$15</c:f>
              <c:numCache>
                <c:formatCode>General</c:formatCode>
                <c:ptCount val="13"/>
                <c:pt idx="0">
                  <c:v>273.14999999999998</c:v>
                </c:pt>
                <c:pt idx="1">
                  <c:v>287.14999999999998</c:v>
                </c:pt>
                <c:pt idx="2">
                  <c:v>293.14999999999998</c:v>
                </c:pt>
                <c:pt idx="3">
                  <c:v>298.14999999999998</c:v>
                </c:pt>
                <c:pt idx="4">
                  <c:v>313.54999999999995</c:v>
                </c:pt>
                <c:pt idx="5">
                  <c:v>326.95</c:v>
                </c:pt>
                <c:pt idx="6">
                  <c:v>341.34999999999997</c:v>
                </c:pt>
                <c:pt idx="7">
                  <c:v>357.45</c:v>
                </c:pt>
                <c:pt idx="8">
                  <c:v>367.75</c:v>
                </c:pt>
                <c:pt idx="9">
                  <c:v>381.45</c:v>
                </c:pt>
                <c:pt idx="10">
                  <c:v>401.65</c:v>
                </c:pt>
                <c:pt idx="11">
                  <c:v>424.54999999999995</c:v>
                </c:pt>
                <c:pt idx="12">
                  <c:v>448.15</c:v>
                </c:pt>
              </c:numCache>
            </c:numRef>
          </c:xVal>
          <c:yVal>
            <c:numRef>
              <c:f>'T-P relations'!$D$3:$D$15</c:f>
              <c:numCache>
                <c:formatCode>0.00</c:formatCode>
                <c:ptCount val="13"/>
                <c:pt idx="0">
                  <c:v>1E-3</c:v>
                </c:pt>
                <c:pt idx="1">
                  <c:v>133.32236499999999</c:v>
                </c:pt>
                <c:pt idx="2">
                  <c:v>186.65131099999996</c:v>
                </c:pt>
                <c:pt idx="3">
                  <c:v>199.98354749999999</c:v>
                </c:pt>
                <c:pt idx="4">
                  <c:v>666.61182499999995</c:v>
                </c:pt>
                <c:pt idx="5">
                  <c:v>1333.2236499999999</c:v>
                </c:pt>
                <c:pt idx="6">
                  <c:v>2666.4472999999998</c:v>
                </c:pt>
                <c:pt idx="7">
                  <c:v>5332.8945999999996</c:v>
                </c:pt>
                <c:pt idx="8">
                  <c:v>7999.3418999999994</c:v>
                </c:pt>
                <c:pt idx="9">
                  <c:v>13332.236499999999</c:v>
                </c:pt>
                <c:pt idx="10">
                  <c:v>26664.472999999998</c:v>
                </c:pt>
                <c:pt idx="11">
                  <c:v>53328.945999999996</c:v>
                </c:pt>
                <c:pt idx="12">
                  <c:v>101324.99739999999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866592"/>
        <c:axId val="236867152"/>
      </c:scatterChart>
      <c:valAx>
        <c:axId val="236866592"/>
        <c:scaling>
          <c:orientation val="minMax"/>
          <c:max val="450"/>
          <c:min val="27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867152"/>
        <c:crosses val="autoZero"/>
        <c:crossBetween val="midCat"/>
      </c:valAx>
      <c:valAx>
        <c:axId val="23686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866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4076</xdr:colOff>
      <xdr:row>1</xdr:row>
      <xdr:rowOff>0</xdr:rowOff>
    </xdr:from>
    <xdr:to>
      <xdr:col>8</xdr:col>
      <xdr:colOff>91481</xdr:colOff>
      <xdr:row>5</xdr:row>
      <xdr:rowOff>170328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265850</xdr:colOff>
      <xdr:row>8</xdr:row>
      <xdr:rowOff>160746</xdr:rowOff>
    </xdr:from>
    <xdr:to>
      <xdr:col>15</xdr:col>
      <xdr:colOff>268942</xdr:colOff>
      <xdr:row>25</xdr:row>
      <xdr:rowOff>41549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277905</xdr:colOff>
      <xdr:row>25</xdr:row>
      <xdr:rowOff>62752</xdr:rowOff>
    </xdr:from>
    <xdr:to>
      <xdr:col>15</xdr:col>
      <xdr:colOff>268940</xdr:colOff>
      <xdr:row>42</xdr:row>
      <xdr:rowOff>132387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149153</xdr:colOff>
      <xdr:row>13</xdr:row>
      <xdr:rowOff>96753</xdr:rowOff>
    </xdr:from>
    <xdr:to>
      <xdr:col>10</xdr:col>
      <xdr:colOff>349624</xdr:colOff>
      <xdr:row>14</xdr:row>
      <xdr:rowOff>107576</xdr:rowOff>
    </xdr:to>
    <xdr:cxnSp macro="">
      <xdr:nvCxnSpPr>
        <xdr:cNvPr id="10" name="Straight Arrow Connector 9"/>
        <xdr:cNvCxnSpPr>
          <a:endCxn id="14" idx="2"/>
        </xdr:cNvCxnSpPr>
      </xdr:nvCxnSpPr>
      <xdr:spPr>
        <a:xfrm flipH="1" flipV="1">
          <a:off x="7428494" y="2328965"/>
          <a:ext cx="200471" cy="190117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440653</xdr:colOff>
      <xdr:row>31</xdr:row>
      <xdr:rowOff>125506</xdr:rowOff>
    </xdr:from>
    <xdr:to>
      <xdr:col>13</xdr:col>
      <xdr:colOff>439270</xdr:colOff>
      <xdr:row>37</xdr:row>
      <xdr:rowOff>1</xdr:rowOff>
    </xdr:to>
    <xdr:cxnSp macro="">
      <xdr:nvCxnSpPr>
        <xdr:cNvPr id="11" name="Straight Arrow Connector 10"/>
        <xdr:cNvCxnSpPr/>
      </xdr:nvCxnSpPr>
      <xdr:spPr>
        <a:xfrm flipH="1" flipV="1">
          <a:off x="7719994" y="5585012"/>
          <a:ext cx="1827417" cy="95026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591670</xdr:colOff>
      <xdr:row>30</xdr:row>
      <xdr:rowOff>26894</xdr:rowOff>
    </xdr:from>
    <xdr:to>
      <xdr:col>12</xdr:col>
      <xdr:colOff>457200</xdr:colOff>
      <xdr:row>32</xdr:row>
      <xdr:rowOff>35859</xdr:rowOff>
    </xdr:to>
    <xdr:sp macro="" textlink="">
      <xdr:nvSpPr>
        <xdr:cNvPr id="13" name="TextBox 12"/>
        <xdr:cNvSpPr txBox="1"/>
      </xdr:nvSpPr>
      <xdr:spPr>
        <a:xfrm>
          <a:off x="7871011" y="5307106"/>
          <a:ext cx="1084730" cy="3675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latin typeface="+mj-lt"/>
            </a:rPr>
            <a:t>Infeasible</a:t>
          </a:r>
        </a:p>
      </xdr:txBody>
    </xdr:sp>
    <xdr:clientData/>
  </xdr:twoCellAnchor>
  <xdr:twoCellAnchor>
    <xdr:from>
      <xdr:col>9</xdr:col>
      <xdr:colOff>216388</xdr:colOff>
      <xdr:row>11</xdr:row>
      <xdr:rowOff>87790</xdr:rowOff>
    </xdr:from>
    <xdr:to>
      <xdr:col>11</xdr:col>
      <xdr:colOff>81918</xdr:colOff>
      <xdr:row>13</xdr:row>
      <xdr:rowOff>96753</xdr:rowOff>
    </xdr:to>
    <xdr:sp macro="" textlink="">
      <xdr:nvSpPr>
        <xdr:cNvPr id="14" name="TextBox 13"/>
        <xdr:cNvSpPr txBox="1"/>
      </xdr:nvSpPr>
      <xdr:spPr>
        <a:xfrm>
          <a:off x="6886129" y="1961414"/>
          <a:ext cx="1084730" cy="3675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latin typeface="+mj-lt"/>
            </a:rPr>
            <a:t>Infeasible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179293</xdr:colOff>
      <xdr:row>24</xdr:row>
      <xdr:rowOff>57018</xdr:rowOff>
    </xdr:from>
    <xdr:to>
      <xdr:col>7</xdr:col>
      <xdr:colOff>24964</xdr:colOff>
      <xdr:row>39</xdr:row>
      <xdr:rowOff>57019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12101</xdr:colOff>
      <xdr:row>24</xdr:row>
      <xdr:rowOff>46169</xdr:rowOff>
    </xdr:from>
    <xdr:to>
      <xdr:col>13</xdr:col>
      <xdr:colOff>341866</xdr:colOff>
      <xdr:row>39</xdr:row>
      <xdr:rowOff>46170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394448</xdr:colOff>
      <xdr:row>24</xdr:row>
      <xdr:rowOff>44823</xdr:rowOff>
    </xdr:from>
    <xdr:to>
      <xdr:col>20</xdr:col>
      <xdr:colOff>100269</xdr:colOff>
      <xdr:row>39</xdr:row>
      <xdr:rowOff>44824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119270</xdr:colOff>
      <xdr:row>0</xdr:row>
      <xdr:rowOff>178905</xdr:rowOff>
    </xdr:from>
    <xdr:to>
      <xdr:col>10</xdr:col>
      <xdr:colOff>555930</xdr:colOff>
      <xdr:row>16</xdr:row>
      <xdr:rowOff>49226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8775" t="10801" r="9369" b="4980"/>
        <a:stretch/>
      </xdr:blipFill>
      <xdr:spPr>
        <a:xfrm>
          <a:off x="3167270" y="178905"/>
          <a:ext cx="3484660" cy="2626773"/>
        </a:xfrm>
        <a:prstGeom prst="rect">
          <a:avLst/>
        </a:prstGeom>
      </xdr:spPr>
    </xdr:pic>
    <xdr:clientData/>
  </xdr:twoCellAnchor>
  <xdr:twoCellAnchor>
    <xdr:from>
      <xdr:col>11</xdr:col>
      <xdr:colOff>25085</xdr:colOff>
      <xdr:row>1</xdr:row>
      <xdr:rowOff>13253</xdr:rowOff>
    </xdr:from>
    <xdr:to>
      <xdr:col>18</xdr:col>
      <xdr:colOff>329885</xdr:colOff>
      <xdr:row>16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P27"/>
  <sheetViews>
    <sheetView tabSelected="1" zoomScale="85" zoomScaleNormal="85" workbookViewId="0">
      <selection activeCell="K7" sqref="K7"/>
    </sheetView>
  </sheetViews>
  <sheetFormatPr defaultRowHeight="13.8" x14ac:dyDescent="0.3"/>
  <cols>
    <col min="1" max="1" width="27.44140625" style="1" customWidth="1"/>
    <col min="2" max="2" width="14.44140625" style="1" customWidth="1"/>
    <col min="3" max="3" width="14.21875" style="1" bestFit="1" customWidth="1"/>
    <col min="4" max="4" width="9.33203125" style="1" customWidth="1"/>
    <col min="5" max="5" width="9.109375" style="1" customWidth="1"/>
    <col min="6" max="6" width="12.44140625" style="1" bestFit="1" customWidth="1"/>
    <col min="7" max="7" width="13" style="1" bestFit="1" customWidth="1"/>
    <col min="8" max="8" width="9.5546875" style="1" customWidth="1"/>
    <col min="9" max="9" width="10.21875" style="1" customWidth="1"/>
    <col min="10" max="10" width="9.6640625" style="1" customWidth="1"/>
    <col min="11" max="11" width="9.88671875" style="1" customWidth="1"/>
    <col min="12" max="12" width="10" style="1" customWidth="1"/>
    <col min="13" max="13" width="10.44140625" style="1" customWidth="1"/>
    <col min="14" max="14" width="24.88671875" style="1" customWidth="1"/>
    <col min="15" max="15" width="9.109375" style="1" customWidth="1"/>
    <col min="16" max="16" width="26.5546875" style="1" bestFit="1" customWidth="1"/>
    <col min="17" max="17" width="16.21875" style="1" customWidth="1"/>
    <col min="18" max="18" width="19.33203125" style="1" bestFit="1" customWidth="1"/>
    <col min="19" max="21" width="11.21875" style="1" bestFit="1" customWidth="1"/>
    <col min="22" max="22" width="11.21875" style="1" customWidth="1"/>
    <col min="23" max="23" width="10.109375" style="1" bestFit="1" customWidth="1"/>
    <col min="24" max="26" width="11.21875" style="1" bestFit="1" customWidth="1"/>
    <col min="27" max="27" width="11.21875" style="1" customWidth="1"/>
    <col min="28" max="28" width="10.109375" style="1" bestFit="1" customWidth="1"/>
    <col min="29" max="31" width="11.21875" style="1" bestFit="1" customWidth="1"/>
    <col min="32" max="32" width="11.21875" style="1" customWidth="1"/>
    <col min="33" max="33" width="10.109375" style="1" bestFit="1" customWidth="1"/>
    <col min="34" max="36" width="11.21875" style="1" bestFit="1" customWidth="1"/>
    <col min="37" max="37" width="11.21875" style="1" customWidth="1"/>
    <col min="38" max="38" width="10.109375" style="1" customWidth="1"/>
    <col min="39" max="42" width="11.21875" style="1" customWidth="1"/>
    <col min="43" max="43" width="9" style="1" customWidth="1"/>
    <col min="44" max="47" width="11.21875" style="1" customWidth="1"/>
    <col min="48" max="48" width="10.109375" style="1" customWidth="1"/>
    <col min="49" max="52" width="11.21875" style="1" bestFit="1" customWidth="1"/>
    <col min="53" max="53" width="10.109375" style="1" bestFit="1" customWidth="1"/>
    <col min="54" max="57" width="11.21875" style="1" bestFit="1" customWidth="1"/>
    <col min="58" max="58" width="10.109375" style="1" bestFit="1" customWidth="1"/>
    <col min="59" max="62" width="11.21875" style="1" bestFit="1" customWidth="1"/>
    <col min="63" max="63" width="10.109375" style="1" bestFit="1" customWidth="1"/>
    <col min="64" max="67" width="11.21875" style="1" bestFit="1" customWidth="1"/>
    <col min="68" max="68" width="5.6640625" style="1" customWidth="1"/>
    <col min="69" max="69" width="10.77734375" style="1" bestFit="1" customWidth="1"/>
    <col min="70" max="16384" width="8.88671875" style="1"/>
  </cols>
  <sheetData>
    <row r="1" spans="1:16" x14ac:dyDescent="0.3">
      <c r="A1" s="59" t="s">
        <v>143</v>
      </c>
      <c r="B1" s="21"/>
      <c r="C1" s="21"/>
      <c r="D1" s="21"/>
      <c r="E1" s="21"/>
      <c r="F1" s="21"/>
    </row>
    <row r="2" spans="1:16" x14ac:dyDescent="0.3">
      <c r="A2" s="63" t="s">
        <v>104</v>
      </c>
      <c r="B2" s="130" t="s">
        <v>103</v>
      </c>
      <c r="C2" s="131"/>
      <c r="D2" s="74"/>
      <c r="E2" s="132" t="s">
        <v>117</v>
      </c>
      <c r="F2" s="132"/>
      <c r="G2" s="132"/>
      <c r="H2" s="132"/>
      <c r="I2" s="132"/>
      <c r="J2" s="132"/>
      <c r="K2" s="132"/>
      <c r="L2" s="132"/>
      <c r="M2" s="130" t="s">
        <v>120</v>
      </c>
      <c r="N2" s="132"/>
      <c r="O2" s="132"/>
    </row>
    <row r="3" spans="1:16" x14ac:dyDescent="0.3">
      <c r="A3" s="64" t="s">
        <v>105</v>
      </c>
      <c r="B3" s="71" t="s">
        <v>17</v>
      </c>
      <c r="C3" s="22">
        <v>303</v>
      </c>
      <c r="D3" s="21"/>
      <c r="E3" s="21" t="s">
        <v>112</v>
      </c>
      <c r="F3" s="21" t="s">
        <v>0</v>
      </c>
      <c r="G3" s="21" t="s">
        <v>119</v>
      </c>
      <c r="H3" s="21" t="s">
        <v>113</v>
      </c>
      <c r="I3" s="21" t="s">
        <v>114</v>
      </c>
      <c r="J3" s="21" t="s">
        <v>115</v>
      </c>
      <c r="K3" s="21" t="s">
        <v>19</v>
      </c>
      <c r="L3" s="21" t="s">
        <v>116</v>
      </c>
      <c r="M3" s="111" t="s">
        <v>2</v>
      </c>
      <c r="N3" s="77" t="s">
        <v>18</v>
      </c>
      <c r="O3" s="78">
        <v>272.49</v>
      </c>
    </row>
    <row r="4" spans="1:16" x14ac:dyDescent="0.3">
      <c r="A4" s="22">
        <v>40</v>
      </c>
      <c r="B4" s="71" t="s">
        <v>2</v>
      </c>
      <c r="C4" s="22">
        <v>101325</v>
      </c>
      <c r="D4" s="21" t="s">
        <v>118</v>
      </c>
      <c r="E4" s="118">
        <f>E5+E6</f>
        <v>107.45860877160001</v>
      </c>
      <c r="F4" s="6">
        <f>F5*L5/(L5+L6)+F6*L6/(L6+L5)</f>
        <v>32.169728818979863</v>
      </c>
      <c r="G4" s="3">
        <f>C4/C3/C5</f>
        <v>1.1649420695262263</v>
      </c>
      <c r="H4" s="3" t="s">
        <v>9</v>
      </c>
      <c r="I4" s="3" t="s">
        <v>9</v>
      </c>
      <c r="J4" s="3" t="s">
        <v>9</v>
      </c>
      <c r="K4" s="3">
        <f>C4-K7-K8</f>
        <v>96828.826661882966</v>
      </c>
      <c r="L4" s="116">
        <f>L5+L6</f>
        <v>3340.3641471854862</v>
      </c>
      <c r="M4" s="112">
        <f>O4-M7-M8</f>
        <v>100772.80135063187</v>
      </c>
      <c r="N4" s="79" t="s">
        <v>20</v>
      </c>
      <c r="O4" s="73">
        <v>101325</v>
      </c>
    </row>
    <row r="5" spans="1:16" x14ac:dyDescent="0.3">
      <c r="A5" s="65" t="s">
        <v>28</v>
      </c>
      <c r="B5" s="71" t="s">
        <v>3</v>
      </c>
      <c r="C5" s="22">
        <v>287.05799999999999</v>
      </c>
      <c r="D5" s="23" t="s">
        <v>110</v>
      </c>
      <c r="E5" s="118">
        <f>L5*F5/1000</f>
        <v>76.400333162151995</v>
      </c>
      <c r="F5" s="21">
        <v>29</v>
      </c>
      <c r="G5" s="3">
        <f>C4/C3/C5</f>
        <v>1.1649420695262263</v>
      </c>
      <c r="H5" s="3" t="s">
        <v>9</v>
      </c>
      <c r="I5" s="3" t="s">
        <v>9</v>
      </c>
      <c r="J5" s="3" t="s">
        <v>9</v>
      </c>
      <c r="K5" s="60" t="s">
        <v>9</v>
      </c>
      <c r="L5" s="116">
        <f>(A10*$C$6*60*(100*$A$4/A6*1000/$G$8+$A$4*A8*1000/$G$7))/24-($A$4*(1-$A$8/0.32)/1.885*192/180-$A$4*(1-$A$8/0.32)/2.13*38.08/180)*1000/32</f>
        <v>2634.4942469707585</v>
      </c>
      <c r="M5" s="113" t="s">
        <v>9</v>
      </c>
      <c r="N5" s="23"/>
      <c r="O5" s="2"/>
    </row>
    <row r="6" spans="1:16" x14ac:dyDescent="0.3">
      <c r="A6" s="66">
        <v>14</v>
      </c>
      <c r="B6" s="72" t="s">
        <v>22</v>
      </c>
      <c r="C6" s="73">
        <v>45</v>
      </c>
      <c r="D6" s="21" t="s">
        <v>21</v>
      </c>
      <c r="E6" s="118">
        <f>$A$4*(1-$A$8/0.32)/1.885*264/180+$A$4*($A$8/0.32)*528/1260</f>
        <v>31.058275609448025</v>
      </c>
      <c r="F6" s="21">
        <v>44</v>
      </c>
      <c r="G6" s="3">
        <f>C4/C3/C5</f>
        <v>1.1649420695262263</v>
      </c>
      <c r="H6" s="3" t="s">
        <v>9</v>
      </c>
      <c r="I6" s="3" t="s">
        <v>9</v>
      </c>
      <c r="J6" s="3" t="s">
        <v>9</v>
      </c>
      <c r="K6" s="60" t="s">
        <v>9</v>
      </c>
      <c r="L6" s="116">
        <f>($A$4*(1-$A$8/0.32)/1.885*264/180+$A$4*($A$8/0.32)*528/1260)*1000/$F$6</f>
        <v>705.86990021472786</v>
      </c>
      <c r="M6" s="113" t="s">
        <v>9</v>
      </c>
      <c r="N6" s="23"/>
      <c r="O6" s="2"/>
    </row>
    <row r="7" spans="1:16" x14ac:dyDescent="0.3">
      <c r="A7" s="65" t="s">
        <v>29</v>
      </c>
      <c r="B7" s="62"/>
      <c r="C7" s="62"/>
      <c r="D7" s="21" t="s">
        <v>111</v>
      </c>
      <c r="E7" s="119">
        <f>$A$4*A8</f>
        <v>5.7600000000000005E-2</v>
      </c>
      <c r="F7" s="4">
        <v>136</v>
      </c>
      <c r="G7" s="4">
        <v>841</v>
      </c>
      <c r="H7" s="4" t="s">
        <v>9</v>
      </c>
      <c r="I7" s="4" t="s">
        <v>9</v>
      </c>
      <c r="J7" s="4" t="s">
        <v>9</v>
      </c>
      <c r="K7" s="5">
        <f>0.0000004979*$C$3^5 - 0.000688827*$C$3^4 + 0.3858694335*$C$3^3 - 109.2767612986*$C$3^2 + 15627.1555179814*$C$3 - 901914.422308269</f>
        <v>253.61367403622717</v>
      </c>
      <c r="L7" s="116">
        <f>$A$4*A8*1000/$F$7</f>
        <v>0.42352941176470593</v>
      </c>
      <c r="M7" s="114">
        <f>MAX(4.9793662067546E-07*$O$3^5 - 0.000688826965438457*$O$3^4 + 0.385869433466136*$O$3^3 - 109.27676129864*$O$3^2 + 15627.1555179814*$O$3 - 901914.422308269,0)</f>
        <v>0</v>
      </c>
      <c r="N7" s="21"/>
      <c r="O7" s="21"/>
    </row>
    <row r="8" spans="1:16" x14ac:dyDescent="0.3">
      <c r="A8" s="67">
        <v>1.4400000000000001E-3</v>
      </c>
      <c r="B8" s="13"/>
      <c r="C8" s="21"/>
      <c r="D8" s="15" t="s">
        <v>23</v>
      </c>
      <c r="E8" s="80">
        <f>100*$A$4/A6-$A$4+$A$4*(1-$A$8/0.32)/1.885*108/180+$A$4*(1-$A$8/0.32)/2.13*12.42/180+$A$4*($A$8/0.32)*324/1260</f>
        <v>259.72531615155123</v>
      </c>
      <c r="F8" s="15">
        <v>18</v>
      </c>
      <c r="G8" s="15">
        <v>1000</v>
      </c>
      <c r="H8" s="76">
        <v>4.6543000000000001</v>
      </c>
      <c r="I8" s="76">
        <v>1435.2639999999999</v>
      </c>
      <c r="J8" s="76">
        <v>-64.847999999999999</v>
      </c>
      <c r="K8" s="75">
        <f>(10^(H8-I8/(J8+$C$3)))*100000</f>
        <v>4242.5596640808108</v>
      </c>
      <c r="L8" s="117">
        <f>(100*$A$4/A6-A4+$A$4*(1-$A$8/0.32)/1.885*108/180+$A$4*(1-$A$8/0.32)/2.13*12.42/180+$A$4*($A$8/0.32)*324/1260)*1000/$F$8</f>
        <v>14429.184230641735</v>
      </c>
      <c r="M8" s="115">
        <f>(10^(H8-I8/(J8+O3)))*100000</f>
        <v>552.19864936813485</v>
      </c>
      <c r="N8" s="21"/>
      <c r="O8" s="21"/>
    </row>
    <row r="9" spans="1:16" x14ac:dyDescent="0.3">
      <c r="A9" s="65" t="s">
        <v>30</v>
      </c>
      <c r="B9" s="13"/>
      <c r="C9" s="21"/>
      <c r="D9" s="21"/>
      <c r="E9" s="21"/>
      <c r="F9" s="128"/>
      <c r="G9" s="128"/>
      <c r="H9" s="138"/>
      <c r="I9" s="21"/>
      <c r="J9" s="21"/>
      <c r="K9" s="6"/>
      <c r="L9" s="18"/>
      <c r="M9" s="21"/>
      <c r="N9" s="21"/>
      <c r="O9" s="21"/>
    </row>
    <row r="10" spans="1:16" x14ac:dyDescent="0.3">
      <c r="A10" s="68">
        <v>0.1</v>
      </c>
      <c r="B10" s="13"/>
      <c r="C10" s="21"/>
      <c r="D10" s="21"/>
      <c r="E10" s="21"/>
      <c r="F10" s="21"/>
      <c r="G10" s="21" t="s">
        <v>26</v>
      </c>
      <c r="H10" s="21" t="s">
        <v>150</v>
      </c>
      <c r="I10" s="21"/>
      <c r="J10" s="21"/>
      <c r="K10" s="21"/>
      <c r="L10" s="18"/>
      <c r="M10" s="21"/>
      <c r="N10" s="21"/>
      <c r="O10" s="21"/>
    </row>
    <row r="11" spans="1:16" x14ac:dyDescent="0.3">
      <c r="A11" s="70"/>
      <c r="B11" s="13"/>
      <c r="C11" s="21"/>
      <c r="D11" s="21"/>
      <c r="E11" s="21"/>
      <c r="F11" s="21" t="s">
        <v>149</v>
      </c>
      <c r="G11" s="21">
        <f>(A10*$C$6*60*(100*$A$4/A6*1000/$G$8+$A$4*A8*1000/$G$7))/24</f>
        <v>3215.0562255817899</v>
      </c>
      <c r="H11" s="21">
        <f>G11*F5/1000</f>
        <v>93.236630541871918</v>
      </c>
      <c r="I11" s="21"/>
      <c r="J11" s="21"/>
      <c r="K11" s="21"/>
      <c r="L11" s="21"/>
      <c r="M11" s="21"/>
      <c r="N11" s="21"/>
      <c r="O11" s="21"/>
    </row>
    <row r="12" spans="1:16" ht="15" x14ac:dyDescent="0.3">
      <c r="A12" s="129" t="s">
        <v>106</v>
      </c>
      <c r="B12" s="129"/>
      <c r="C12" s="129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129" t="s">
        <v>121</v>
      </c>
      <c r="O12" s="129"/>
      <c r="P12" s="129"/>
    </row>
    <row r="13" spans="1:16" x14ac:dyDescent="0.3">
      <c r="A13" s="61" t="s">
        <v>122</v>
      </c>
      <c r="B13" s="15" t="s">
        <v>26</v>
      </c>
      <c r="C13" s="125" t="s">
        <v>142</v>
      </c>
      <c r="D13" s="21"/>
      <c r="E13" s="21"/>
      <c r="F13" s="21"/>
      <c r="G13" s="21"/>
      <c r="H13" s="21"/>
      <c r="I13" s="21"/>
      <c r="J13" s="7"/>
      <c r="K13" s="7"/>
      <c r="L13" s="21"/>
      <c r="M13" s="21"/>
      <c r="N13" s="61" t="s">
        <v>122</v>
      </c>
      <c r="O13" s="15" t="s">
        <v>26</v>
      </c>
      <c r="P13" s="125" t="s">
        <v>142</v>
      </c>
    </row>
    <row r="14" spans="1:16" x14ac:dyDescent="0.3">
      <c r="A14" s="21" t="s">
        <v>27</v>
      </c>
      <c r="B14" s="116">
        <f>MIN(L7,K7*L4/K4,K7*(L4+L8)/(C4-K7))</f>
        <v>0.42352941176470593</v>
      </c>
      <c r="C14" s="126">
        <f>B14*$F$7/1000</f>
        <v>5.7600000000000005E-2</v>
      </c>
      <c r="D14" s="18"/>
      <c r="E14" s="21"/>
      <c r="F14" s="21"/>
      <c r="G14" s="21"/>
      <c r="H14" s="21"/>
      <c r="I14" s="21"/>
      <c r="J14" s="21"/>
      <c r="K14" s="21"/>
      <c r="L14" s="21"/>
      <c r="M14" s="21"/>
      <c r="N14" s="21" t="s">
        <v>13</v>
      </c>
      <c r="O14" s="116">
        <f>M7*L4/M4</f>
        <v>0</v>
      </c>
      <c r="P14" s="126">
        <f>O14*$F$7/1000</f>
        <v>0</v>
      </c>
    </row>
    <row r="15" spans="1:16" x14ac:dyDescent="0.3">
      <c r="A15" s="21" t="s">
        <v>10</v>
      </c>
      <c r="B15" s="116">
        <f>MIN(K8*L4/K4,K8*(L4+L7)/(C4-K8),L8)</f>
        <v>145.99438367996757</v>
      </c>
      <c r="C15" s="126">
        <f>B15*$F$8/1000</f>
        <v>2.627898906239416</v>
      </c>
      <c r="D15" s="18"/>
      <c r="E15" s="21"/>
      <c r="F15" s="17"/>
      <c r="G15" s="21"/>
      <c r="H15" s="21"/>
      <c r="I15" s="21"/>
      <c r="J15" s="21"/>
      <c r="K15" s="21"/>
      <c r="L15" s="21"/>
      <c r="M15" s="21"/>
      <c r="N15" s="21" t="s">
        <v>14</v>
      </c>
      <c r="O15" s="116">
        <f>M8*L4/M4</f>
        <v>18.303992205750081</v>
      </c>
      <c r="P15" s="126">
        <f>O15*$F$8/1000</f>
        <v>0.32947185970350146</v>
      </c>
    </row>
    <row r="16" spans="1:16" x14ac:dyDescent="0.3">
      <c r="A16" s="21" t="s">
        <v>11</v>
      </c>
      <c r="B16" s="116">
        <f>L7-B14</f>
        <v>0</v>
      </c>
      <c r="C16" s="126">
        <f>B16*$F$7/1000</f>
        <v>0</v>
      </c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 t="s">
        <v>15</v>
      </c>
      <c r="O16" s="116">
        <f>B14-O14</f>
        <v>0.42352941176470593</v>
      </c>
      <c r="P16" s="126">
        <f>O16*$F$7/1000</f>
        <v>5.7600000000000005E-2</v>
      </c>
    </row>
    <row r="17" spans="1:16" x14ac:dyDescent="0.3">
      <c r="A17" s="21" t="s">
        <v>12</v>
      </c>
      <c r="B17" s="116">
        <f>L8-B15</f>
        <v>14283.189846961766</v>
      </c>
      <c r="C17" s="127">
        <f>B17*$F$8/1000</f>
        <v>257.09741724531176</v>
      </c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15" t="s">
        <v>16</v>
      </c>
      <c r="O17" s="117">
        <f>B15-O15</f>
        <v>127.69039147421749</v>
      </c>
      <c r="P17" s="127">
        <f>O17*$F$8/1000</f>
        <v>2.2984270465359149</v>
      </c>
    </row>
    <row r="18" spans="1:16" ht="14.4" x14ac:dyDescent="0.3">
      <c r="A18" s="69" t="s">
        <v>107</v>
      </c>
      <c r="B18" s="120">
        <f>B14/L7</f>
        <v>1</v>
      </c>
      <c r="C18" s="21"/>
      <c r="D18" s="21"/>
      <c r="E18" s="8"/>
      <c r="F18" s="21"/>
      <c r="G18" s="21"/>
      <c r="H18" s="21"/>
      <c r="I18" s="21"/>
      <c r="J18" s="21"/>
      <c r="K18" s="21"/>
      <c r="L18" s="21"/>
      <c r="M18" s="21"/>
      <c r="N18" s="14" t="s">
        <v>123</v>
      </c>
      <c r="O18" s="123">
        <f>O16/B14</f>
        <v>1</v>
      </c>
      <c r="P18" s="21"/>
    </row>
    <row r="19" spans="1:16" ht="14.4" x14ac:dyDescent="0.3">
      <c r="A19" s="21" t="s">
        <v>108</v>
      </c>
      <c r="B19" s="116">
        <f>B16*F7/(B16*F7/G7+B17*F8/G8)</f>
        <v>0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16" t="s">
        <v>124</v>
      </c>
      <c r="O19" s="124">
        <f>F7*O16/(O16*F7/G7+O17*F8/G8)</f>
        <v>24.335454716746376</v>
      </c>
    </row>
    <row r="20" spans="1:16" x14ac:dyDescent="0.3">
      <c r="A20" s="15" t="s">
        <v>109</v>
      </c>
      <c r="B20" s="121">
        <f>B15/L8</f>
        <v>1.0117992905651223E-2</v>
      </c>
      <c r="F20" s="21"/>
      <c r="G20" s="21"/>
      <c r="H20" s="21"/>
      <c r="N20" s="15" t="s">
        <v>125</v>
      </c>
      <c r="O20" s="121">
        <f>O17/B15</f>
        <v>0.87462536746705255</v>
      </c>
    </row>
    <row r="21" spans="1:16" x14ac:dyDescent="0.3">
      <c r="B21" s="122"/>
      <c r="O21" s="122"/>
    </row>
    <row r="23" spans="1:16" ht="15" x14ac:dyDescent="0.3">
      <c r="A23" s="129" t="s">
        <v>147</v>
      </c>
      <c r="B23" s="129"/>
      <c r="C23" s="129"/>
      <c r="D23" s="129"/>
    </row>
    <row r="24" spans="1:16" x14ac:dyDescent="0.3">
      <c r="A24" s="21"/>
      <c r="B24" s="7" t="s">
        <v>146</v>
      </c>
      <c r="C24" s="7" t="s">
        <v>144</v>
      </c>
      <c r="D24" s="7" t="s">
        <v>145</v>
      </c>
    </row>
    <row r="25" spans="1:16" x14ac:dyDescent="0.3">
      <c r="A25" s="21" t="s">
        <v>28</v>
      </c>
      <c r="B25" s="21">
        <v>14</v>
      </c>
      <c r="C25" s="21">
        <v>10</v>
      </c>
      <c r="D25" s="21">
        <v>24</v>
      </c>
    </row>
    <row r="26" spans="1:16" x14ac:dyDescent="0.3">
      <c r="A26" s="128" t="s">
        <v>31</v>
      </c>
      <c r="B26" s="128">
        <v>1.4400000000000001E-3</v>
      </c>
      <c r="C26" s="128">
        <v>0.1216</v>
      </c>
      <c r="D26" s="128">
        <v>0.30399999999999999</v>
      </c>
    </row>
    <row r="27" spans="1:16" x14ac:dyDescent="0.3">
      <c r="A27" s="15" t="s">
        <v>30</v>
      </c>
      <c r="B27" s="15">
        <v>0.1</v>
      </c>
      <c r="C27" s="15">
        <v>0.1</v>
      </c>
      <c r="D27" s="15">
        <v>0.01</v>
      </c>
    </row>
  </sheetData>
  <mergeCells count="6">
    <mergeCell ref="A23:D23"/>
    <mergeCell ref="A12:C12"/>
    <mergeCell ref="N12:P12"/>
    <mergeCell ref="B2:C2"/>
    <mergeCell ref="E2:L2"/>
    <mergeCell ref="M2:O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N50"/>
  <sheetViews>
    <sheetView showGridLines="0" topLeftCell="A4" zoomScale="85" zoomScaleNormal="85" workbookViewId="0">
      <selection activeCell="F23" sqref="F23"/>
    </sheetView>
  </sheetViews>
  <sheetFormatPr defaultRowHeight="13.8" x14ac:dyDescent="0.25"/>
  <cols>
    <col min="1" max="1" width="18.109375" style="30" customWidth="1"/>
    <col min="2" max="2" width="8.88671875" style="30"/>
    <col min="3" max="3" width="13.33203125" style="30" bestFit="1" customWidth="1"/>
    <col min="4" max="6" width="8.88671875" style="30"/>
    <col min="7" max="7" width="12.44140625" style="30" bestFit="1" customWidth="1"/>
    <col min="8" max="16384" width="8.88671875" style="30"/>
  </cols>
  <sheetData>
    <row r="2" spans="1:14" ht="17.399999999999999" customHeight="1" x14ac:dyDescent="0.25">
      <c r="A2" s="43" t="s">
        <v>96</v>
      </c>
      <c r="B2" s="44"/>
      <c r="C2" s="44"/>
      <c r="D2" s="44"/>
    </row>
    <row r="3" spans="1:14" x14ac:dyDescent="0.25">
      <c r="A3" s="36" t="s">
        <v>135</v>
      </c>
      <c r="B3" s="36" t="s">
        <v>85</v>
      </c>
    </row>
    <row r="4" spans="1:14" x14ac:dyDescent="0.25">
      <c r="A4" s="31">
        <v>0</v>
      </c>
      <c r="B4" s="30">
        <v>1000</v>
      </c>
    </row>
    <row r="5" spans="1:14" x14ac:dyDescent="0.25">
      <c r="A5" s="31">
        <v>0.1764</v>
      </c>
      <c r="B5" s="30">
        <v>1058</v>
      </c>
    </row>
    <row r="6" spans="1:14" x14ac:dyDescent="0.25">
      <c r="A6" s="37">
        <v>0.42860000000000004</v>
      </c>
      <c r="B6" s="35">
        <v>1127</v>
      </c>
    </row>
    <row r="7" spans="1:14" x14ac:dyDescent="0.25">
      <c r="A7" s="31"/>
    </row>
    <row r="8" spans="1:14" ht="17.399999999999999" customHeight="1" x14ac:dyDescent="0.25">
      <c r="A8" s="43" t="s">
        <v>136</v>
      </c>
      <c r="B8" s="44"/>
      <c r="C8" s="44"/>
      <c r="D8" s="44"/>
      <c r="E8" s="44"/>
      <c r="F8" s="44"/>
      <c r="G8" s="44"/>
      <c r="H8" s="44"/>
    </row>
    <row r="9" spans="1:14" ht="13.2" customHeight="1" x14ac:dyDescent="0.25">
      <c r="A9" s="33" t="s">
        <v>99</v>
      </c>
      <c r="J9" s="40"/>
      <c r="K9" s="40"/>
      <c r="L9" s="40"/>
      <c r="M9" s="40"/>
      <c r="N9" s="40"/>
    </row>
    <row r="10" spans="1:14" x14ac:dyDescent="0.25">
      <c r="A10" s="134" t="s">
        <v>30</v>
      </c>
      <c r="B10" s="134"/>
      <c r="D10" s="134" t="s">
        <v>30</v>
      </c>
      <c r="E10" s="134"/>
      <c r="G10" s="134" t="s">
        <v>30</v>
      </c>
      <c r="H10" s="134"/>
      <c r="J10" s="40" t="s">
        <v>30</v>
      </c>
      <c r="K10" s="40"/>
      <c r="L10" s="40"/>
      <c r="M10" s="40" t="s">
        <v>30</v>
      </c>
      <c r="N10" s="40"/>
    </row>
    <row r="11" spans="1:14" x14ac:dyDescent="0.25">
      <c r="A11" s="133">
        <v>1</v>
      </c>
      <c r="B11" s="133"/>
      <c r="D11" s="133">
        <v>0.1</v>
      </c>
      <c r="E11" s="133"/>
      <c r="G11" s="133">
        <v>0.01</v>
      </c>
      <c r="H11" s="133"/>
      <c r="J11" s="40">
        <v>0.1</v>
      </c>
      <c r="K11" s="40"/>
      <c r="L11" s="40"/>
      <c r="M11" s="40">
        <v>0.01</v>
      </c>
      <c r="N11" s="40"/>
    </row>
    <row r="12" spans="1:14" x14ac:dyDescent="0.25">
      <c r="A12" s="36" t="s">
        <v>137</v>
      </c>
      <c r="B12" s="36" t="s">
        <v>86</v>
      </c>
      <c r="D12" s="36" t="s">
        <v>137</v>
      </c>
      <c r="E12" s="36" t="s">
        <v>86</v>
      </c>
      <c r="G12" s="36" t="s">
        <v>137</v>
      </c>
      <c r="H12" s="36" t="s">
        <v>86</v>
      </c>
      <c r="J12" s="40" t="s">
        <v>86</v>
      </c>
      <c r="K12" s="40" t="s">
        <v>137</v>
      </c>
      <c r="L12" s="40"/>
      <c r="M12" s="40" t="s">
        <v>86</v>
      </c>
      <c r="N12" s="40" t="s">
        <v>137</v>
      </c>
    </row>
    <row r="13" spans="1:14" x14ac:dyDescent="0.25">
      <c r="A13" s="32">
        <v>0.01</v>
      </c>
      <c r="B13" s="30">
        <f>(1-$A$11*1616.77/A13/(294.75*A13+1000))*0.32</f>
        <v>-51.264594407982472</v>
      </c>
      <c r="D13" s="38">
        <v>0.01</v>
      </c>
      <c r="E13" s="39">
        <f>(1-$D$11*1616.77/D13/(294.75*D13+1000))*0.32</f>
        <v>-4.838459440798248</v>
      </c>
      <c r="G13" s="38">
        <v>0.01</v>
      </c>
      <c r="H13" s="39">
        <f>(1-$G$11*1616.77/G13/(294.75*G13+1000))*0.32</f>
        <v>-0.19584594407982472</v>
      </c>
      <c r="J13" s="40">
        <v>1.0402282602756401E-2</v>
      </c>
      <c r="K13" s="41">
        <v>0.17</v>
      </c>
      <c r="L13" s="40"/>
      <c r="M13" s="40">
        <v>1.46E-2</v>
      </c>
      <c r="N13" s="41">
        <v>1.7999999999999999E-2</v>
      </c>
    </row>
    <row r="14" spans="1:14" x14ac:dyDescent="0.25">
      <c r="A14" s="32">
        <v>0.02</v>
      </c>
      <c r="B14" s="30">
        <f>(1-$A$11*1616.77/A14/(294.75*A14+1000))*0.32</f>
        <v>-25.396719935977412</v>
      </c>
      <c r="D14" s="38">
        <v>0.02</v>
      </c>
      <c r="E14" s="39">
        <f t="shared" ref="E14:E42" si="0">(1-$D$11*1616.77/D14/(294.75*D14+1000))*0.32</f>
        <v>-2.2516719935977423</v>
      </c>
      <c r="G14" s="96">
        <v>1.7999999999999999E-2</v>
      </c>
      <c r="H14" s="109">
        <f t="shared" ref="H14:H43" si="1">(1-$G$11*1616.77/G14/(294.75*G14+1000))*0.32</f>
        <v>3.4091111828416558E-2</v>
      </c>
      <c r="J14" s="40">
        <v>2.84188708469096E-2</v>
      </c>
      <c r="K14" s="41">
        <v>0.18</v>
      </c>
      <c r="L14" s="40"/>
      <c r="M14" s="40">
        <v>4.5300492513106402E-2</v>
      </c>
      <c r="N14" s="41">
        <v>0.02</v>
      </c>
    </row>
    <row r="15" spans="1:14" x14ac:dyDescent="0.25">
      <c r="A15" s="32">
        <v>0.03</v>
      </c>
      <c r="B15" s="30">
        <f t="shared" ref="B15:B42" si="2">(1-$A$11*1616.77/A15/(294.75*A15+1000))*0.32</f>
        <v>-16.774389527271769</v>
      </c>
      <c r="D15" s="38">
        <v>0.03</v>
      </c>
      <c r="E15" s="39">
        <f t="shared" si="0"/>
        <v>-1.3894389527271771</v>
      </c>
      <c r="G15" s="93">
        <v>0.02</v>
      </c>
      <c r="H15" s="109">
        <f t="shared" si="1"/>
        <v>6.283280064022588E-2</v>
      </c>
      <c r="J15" s="40">
        <v>4.4534665847833603E-2</v>
      </c>
      <c r="K15" s="41">
        <v>0.19</v>
      </c>
      <c r="L15" s="40"/>
      <c r="M15" s="40">
        <v>0.13740088407097953</v>
      </c>
      <c r="N15" s="41">
        <v>0.03</v>
      </c>
    </row>
    <row r="16" spans="1:14" x14ac:dyDescent="0.25">
      <c r="A16" s="32">
        <v>0.04</v>
      </c>
      <c r="B16" s="30">
        <f t="shared" si="2"/>
        <v>-12.463443204617558</v>
      </c>
      <c r="D16" s="38">
        <v>0.04</v>
      </c>
      <c r="E16" s="39">
        <f t="shared" si="0"/>
        <v>-0.95834432046175622</v>
      </c>
      <c r="G16" s="93">
        <v>0.03</v>
      </c>
      <c r="H16" s="109">
        <f t="shared" si="1"/>
        <v>0.14905610472728231</v>
      </c>
      <c r="J16" s="40">
        <v>5.9034820713377026E-2</v>
      </c>
      <c r="K16" s="41">
        <v>0.2</v>
      </c>
      <c r="L16" s="40"/>
      <c r="M16" s="40">
        <v>0.18344875196007848</v>
      </c>
      <c r="N16" s="41">
        <v>0.04</v>
      </c>
    </row>
    <row r="17" spans="1:14" x14ac:dyDescent="0.25">
      <c r="A17" s="32">
        <v>0.05</v>
      </c>
      <c r="B17" s="30">
        <f t="shared" si="2"/>
        <v>-9.8770489905024696</v>
      </c>
      <c r="D17" s="38">
        <v>0.05</v>
      </c>
      <c r="E17" s="39">
        <f t="shared" si="0"/>
        <v>-0.69970489905024724</v>
      </c>
      <c r="G17" s="93">
        <v>0.04</v>
      </c>
      <c r="H17" s="109">
        <f t="shared" si="1"/>
        <v>0.19216556795382442</v>
      </c>
      <c r="J17" s="40">
        <v>7.2150173313647523E-2</v>
      </c>
      <c r="K17" s="41">
        <v>0.21</v>
      </c>
      <c r="L17" s="40"/>
      <c r="M17" s="40">
        <v>0.21107562657488785</v>
      </c>
      <c r="N17" s="41">
        <v>0.05</v>
      </c>
    </row>
    <row r="18" spans="1:14" x14ac:dyDescent="0.25">
      <c r="A18" s="32">
        <v>0.06</v>
      </c>
      <c r="B18" s="30">
        <f t="shared" si="2"/>
        <v>-8.1529295738203231</v>
      </c>
      <c r="D18" s="38">
        <v>0.06</v>
      </c>
      <c r="E18" s="39">
        <f t="shared" si="0"/>
        <v>-0.5272929573820323</v>
      </c>
      <c r="G18" s="93">
        <v>0.05</v>
      </c>
      <c r="H18" s="109">
        <f t="shared" si="1"/>
        <v>0.21802951009497532</v>
      </c>
      <c r="J18" s="40">
        <v>8.4069590657972593E-2</v>
      </c>
      <c r="K18" s="41">
        <v>0.22</v>
      </c>
      <c r="L18" s="40"/>
      <c r="M18" s="40">
        <v>0.22949201789090601</v>
      </c>
      <c r="N18" s="41">
        <v>0.06</v>
      </c>
    </row>
    <row r="19" spans="1:14" x14ac:dyDescent="0.25">
      <c r="A19" s="32">
        <v>7.0000000000000007E-2</v>
      </c>
      <c r="B19" s="30">
        <f t="shared" si="2"/>
        <v>-6.921537547970078</v>
      </c>
      <c r="D19" s="38">
        <v>7.0000000000000007E-2</v>
      </c>
      <c r="E19" s="39">
        <f t="shared" si="0"/>
        <v>-0.40415375479700788</v>
      </c>
      <c r="G19" s="93">
        <v>0.06</v>
      </c>
      <c r="H19" s="109">
        <f t="shared" si="1"/>
        <v>0.23527070426179678</v>
      </c>
      <c r="J19" s="40">
        <v>9.4949092999534454E-2</v>
      </c>
      <c r="K19" s="41">
        <v>0.23</v>
      </c>
      <c r="L19" s="40"/>
      <c r="M19" s="40">
        <v>0.24264528719441916</v>
      </c>
      <c r="N19" s="41">
        <v>7.0000000000000007E-2</v>
      </c>
    </row>
    <row r="20" spans="1:14" x14ac:dyDescent="0.25">
      <c r="A20" s="32">
        <v>0.08</v>
      </c>
      <c r="B20" s="30">
        <f t="shared" si="2"/>
        <v>-5.9980992203833603</v>
      </c>
      <c r="D20" s="38">
        <v>0.08</v>
      </c>
      <c r="E20" s="39">
        <f t="shared" si="0"/>
        <v>-0.31180992203833613</v>
      </c>
      <c r="G20" s="93">
        <v>7.0000000000000007E-2</v>
      </c>
      <c r="H20" s="109">
        <f t="shared" si="1"/>
        <v>0.24758462452029922</v>
      </c>
      <c r="J20" s="40">
        <v>0.10491869691377588</v>
      </c>
      <c r="K20" s="41">
        <v>0.24</v>
      </c>
      <c r="L20" s="40"/>
      <c r="M20" s="40">
        <v>0.25250911501491546</v>
      </c>
      <c r="N20" s="41">
        <v>0.08</v>
      </c>
    </row>
    <row r="21" spans="1:14" x14ac:dyDescent="0.25">
      <c r="A21" s="32">
        <v>0.09</v>
      </c>
      <c r="B21" s="30">
        <f t="shared" si="2"/>
        <v>-5.2799625490360045</v>
      </c>
      <c r="D21" s="38">
        <v>0.09</v>
      </c>
      <c r="E21" s="39">
        <f t="shared" si="0"/>
        <v>-0.23999625490360046</v>
      </c>
      <c r="G21" s="93">
        <v>0.08</v>
      </c>
      <c r="H21" s="109">
        <f t="shared" si="1"/>
        <v>0.2568190077961664</v>
      </c>
      <c r="J21" s="40">
        <v>0.11408761603792218</v>
      </c>
      <c r="K21" s="41">
        <v>0.25</v>
      </c>
      <c r="L21" s="40"/>
      <c r="M21" s="40">
        <v>0.26017999043586476</v>
      </c>
      <c r="N21" s="41">
        <v>0.09</v>
      </c>
    </row>
    <row r="22" spans="1:14" x14ac:dyDescent="0.25">
      <c r="A22" s="32">
        <v>0.1</v>
      </c>
      <c r="B22" s="30">
        <f t="shared" si="2"/>
        <v>-4.7055363170548095</v>
      </c>
      <c r="D22" s="38">
        <v>0.1</v>
      </c>
      <c r="E22" s="39">
        <f t="shared" si="0"/>
        <v>-0.18255363170548108</v>
      </c>
      <c r="G22" s="93">
        <v>0.09</v>
      </c>
      <c r="H22" s="109">
        <f t="shared" si="1"/>
        <v>0.26400037450963998</v>
      </c>
      <c r="J22" s="40">
        <v>0.12254826163978166</v>
      </c>
      <c r="K22" s="41">
        <v>0.26</v>
      </c>
      <c r="L22" s="40"/>
      <c r="M22" s="40">
        <v>0.26631580681900796</v>
      </c>
      <c r="N22" s="41">
        <v>0.1</v>
      </c>
    </row>
    <row r="23" spans="1:14" x14ac:dyDescent="0.25">
      <c r="A23" s="32">
        <v>0.11</v>
      </c>
      <c r="B23" s="30">
        <f t="shared" si="2"/>
        <v>-4.235626121177047</v>
      </c>
      <c r="D23" s="38">
        <v>0.11</v>
      </c>
      <c r="E23" s="39">
        <f t="shared" si="0"/>
        <v>-0.13556261211770476</v>
      </c>
      <c r="G23" s="93">
        <v>0.1</v>
      </c>
      <c r="H23" s="109">
        <f t="shared" si="1"/>
        <v>0.26974463682945193</v>
      </c>
      <c r="J23" s="40">
        <v>0.13037935417119773</v>
      </c>
      <c r="K23" s="41">
        <v>0.27</v>
      </c>
      <c r="L23" s="40"/>
      <c r="M23" s="40">
        <v>0.27133522349719563</v>
      </c>
      <c r="N23" s="41">
        <v>0.11</v>
      </c>
    </row>
    <row r="24" spans="1:14" x14ac:dyDescent="0.25">
      <c r="A24" s="32">
        <v>0.12</v>
      </c>
      <c r="B24" s="30">
        <f t="shared" si="2"/>
        <v>-3.8441023659818883</v>
      </c>
      <c r="D24" s="38">
        <v>0.12</v>
      </c>
      <c r="E24" s="39">
        <f t="shared" si="0"/>
        <v>-9.6410236598188842E-2</v>
      </c>
      <c r="G24" s="93">
        <v>0.11</v>
      </c>
      <c r="H24" s="109">
        <f t="shared" si="1"/>
        <v>0.27444373878822953</v>
      </c>
      <c r="J24" s="40">
        <v>0.13764836805999128</v>
      </c>
      <c r="K24" s="41">
        <v>0.28000000000000003</v>
      </c>
      <c r="L24" s="40"/>
      <c r="M24" s="40">
        <v>0.27551734662079025</v>
      </c>
      <c r="N24" s="41">
        <v>0.12</v>
      </c>
    </row>
    <row r="25" spans="1:14" x14ac:dyDescent="0.25">
      <c r="A25" s="32">
        <v>0.13</v>
      </c>
      <c r="B25" s="30">
        <f t="shared" si="2"/>
        <v>-3.5128753377088775</v>
      </c>
      <c r="D25" s="38">
        <v>0.13</v>
      </c>
      <c r="E25" s="39">
        <f t="shared" si="0"/>
        <v>-6.3287533770887805E-2</v>
      </c>
      <c r="G25" s="93">
        <v>0.12</v>
      </c>
      <c r="H25" s="109">
        <f t="shared" si="1"/>
        <v>0.27835897634018109</v>
      </c>
      <c r="J25" s="40">
        <v>0.14441347068282709</v>
      </c>
      <c r="K25" s="41">
        <v>0.28999999999999998</v>
      </c>
      <c r="L25" s="40"/>
      <c r="M25" s="40">
        <v>0.27905540345955815</v>
      </c>
      <c r="N25" s="41">
        <v>0.13</v>
      </c>
    </row>
    <row r="26" spans="1:14" x14ac:dyDescent="0.25">
      <c r="A26" s="32">
        <v>0.14000000000000001</v>
      </c>
      <c r="B26" s="30">
        <f t="shared" si="2"/>
        <v>-3.2290238178698845</v>
      </c>
      <c r="D26" s="38">
        <v>0.14000000000000001</v>
      </c>
      <c r="E26" s="39">
        <f t="shared" si="0"/>
        <v>-3.4902381786988526E-2</v>
      </c>
      <c r="G26" s="93">
        <v>0.13</v>
      </c>
      <c r="H26" s="109">
        <f t="shared" si="1"/>
        <v>0.28167124662291121</v>
      </c>
      <c r="J26" s="40">
        <v>0.15072507354345749</v>
      </c>
      <c r="K26" s="41">
        <v>0.3</v>
      </c>
      <c r="L26" s="40"/>
      <c r="M26" s="40">
        <v>0.28208741343230764</v>
      </c>
      <c r="N26" s="41">
        <v>0.14000000000000001</v>
      </c>
    </row>
    <row r="27" spans="1:14" x14ac:dyDescent="0.25">
      <c r="A27" s="32">
        <v>0.15</v>
      </c>
      <c r="B27" s="30">
        <f t="shared" si="2"/>
        <v>-2.9830722514175352</v>
      </c>
      <c r="D27" s="38">
        <v>0.15</v>
      </c>
      <c r="E27" s="39">
        <f t="shared" si="0"/>
        <v>-1.0307225141753591E-2</v>
      </c>
      <c r="G27" s="93">
        <v>0.14000000000000001</v>
      </c>
      <c r="H27" s="109">
        <f t="shared" si="1"/>
        <v>0.28450976182130117</v>
      </c>
      <c r="J27" s="40"/>
      <c r="K27" s="40"/>
      <c r="L27" s="40"/>
      <c r="M27" s="40">
        <v>0.28471459072465843</v>
      </c>
      <c r="N27" s="41">
        <v>0.15</v>
      </c>
    </row>
    <row r="28" spans="1:14" x14ac:dyDescent="0.25">
      <c r="A28" s="32">
        <v>0.16</v>
      </c>
      <c r="B28" s="30">
        <f t="shared" si="2"/>
        <v>-2.7679139768516747</v>
      </c>
      <c r="D28" s="110">
        <v>0.16</v>
      </c>
      <c r="E28" s="109">
        <f t="shared" si="0"/>
        <v>1.120860231483249E-2</v>
      </c>
      <c r="G28" s="93">
        <v>0.15</v>
      </c>
      <c r="H28" s="109">
        <f t="shared" si="1"/>
        <v>0.28696927748582463</v>
      </c>
      <c r="J28" s="40"/>
      <c r="K28" s="40"/>
      <c r="L28" s="40"/>
      <c r="M28" s="40">
        <v>0.28701284592513532</v>
      </c>
      <c r="N28" s="41">
        <v>0.16</v>
      </c>
    </row>
    <row r="29" spans="1:14" x14ac:dyDescent="0.25">
      <c r="A29" s="32">
        <v>0.17</v>
      </c>
      <c r="B29" s="30">
        <f t="shared" si="2"/>
        <v>-2.5781144927599144</v>
      </c>
      <c r="D29" s="110">
        <v>0.17</v>
      </c>
      <c r="E29" s="109">
        <f t="shared" si="0"/>
        <v>3.01885507240085E-2</v>
      </c>
      <c r="G29" s="93">
        <v>0.16</v>
      </c>
      <c r="H29" s="109">
        <f t="shared" si="1"/>
        <v>0.28912086023148326</v>
      </c>
      <c r="J29" s="40"/>
      <c r="K29" s="40"/>
      <c r="L29" s="40"/>
      <c r="M29" s="40">
        <v>0.28904022826027564</v>
      </c>
      <c r="N29" s="41">
        <v>0.17</v>
      </c>
    </row>
    <row r="30" spans="1:14" x14ac:dyDescent="0.25">
      <c r="A30" s="32">
        <v>0.18</v>
      </c>
      <c r="B30" s="30">
        <f t="shared" si="2"/>
        <v>-2.4094469688456708</v>
      </c>
      <c r="D30" s="110">
        <v>0.18</v>
      </c>
      <c r="E30" s="109">
        <f t="shared" si="0"/>
        <v>4.7055303115432885E-2</v>
      </c>
      <c r="G30" s="93">
        <v>0.17</v>
      </c>
      <c r="H30" s="109">
        <f t="shared" si="1"/>
        <v>0.29101885507240083</v>
      </c>
      <c r="J30" s="40"/>
      <c r="K30" s="40"/>
      <c r="L30" s="40"/>
      <c r="M30" s="40">
        <v>0.29084188708469094</v>
      </c>
      <c r="N30" s="41">
        <v>0.18</v>
      </c>
    </row>
    <row r="31" spans="1:14" x14ac:dyDescent="0.25">
      <c r="A31" s="32">
        <v>0.19</v>
      </c>
      <c r="B31" s="30">
        <f t="shared" si="2"/>
        <v>-2.2585744376851178</v>
      </c>
      <c r="D31" s="110">
        <v>0.19</v>
      </c>
      <c r="E31" s="109">
        <f t="shared" si="0"/>
        <v>6.2142556231488191E-2</v>
      </c>
      <c r="G31" s="93">
        <v>0.18</v>
      </c>
      <c r="H31" s="109">
        <f t="shared" si="1"/>
        <v>0.29270553031154328</v>
      </c>
      <c r="J31" s="40"/>
      <c r="K31" s="40"/>
      <c r="L31" s="40"/>
      <c r="M31" s="40">
        <v>0.29245346658478338</v>
      </c>
      <c r="N31" s="41">
        <v>0.19</v>
      </c>
    </row>
    <row r="32" spans="1:14" x14ac:dyDescent="0.25">
      <c r="A32" s="32">
        <v>0.2</v>
      </c>
      <c r="B32" s="30">
        <f t="shared" si="2"/>
        <v>-2.1228273289579298</v>
      </c>
      <c r="D32" s="110">
        <v>0.2</v>
      </c>
      <c r="E32" s="109">
        <f t="shared" si="0"/>
        <v>7.5717267104206981E-2</v>
      </c>
      <c r="G32" s="93">
        <v>0.19</v>
      </c>
      <c r="H32" s="109">
        <f t="shared" si="1"/>
        <v>0.29421425562314879</v>
      </c>
      <c r="J32" s="40"/>
      <c r="K32" s="40"/>
      <c r="L32" s="40"/>
      <c r="M32" s="40">
        <v>0.29390348207133771</v>
      </c>
      <c r="N32" s="41">
        <v>0.2</v>
      </c>
    </row>
    <row r="33" spans="1:14" x14ac:dyDescent="0.25">
      <c r="A33" s="32">
        <v>0.21</v>
      </c>
      <c r="B33" s="30">
        <f t="shared" si="2"/>
        <v>-2.0000445653271846</v>
      </c>
      <c r="D33" s="110">
        <v>0.21</v>
      </c>
      <c r="E33" s="109">
        <f t="shared" si="0"/>
        <v>8.7995543467281542E-2</v>
      </c>
      <c r="G33" s="93">
        <v>0.2</v>
      </c>
      <c r="H33" s="109">
        <f t="shared" si="1"/>
        <v>0.2955717267104207</v>
      </c>
      <c r="J33" s="40"/>
      <c r="K33" s="40"/>
      <c r="L33" s="40"/>
      <c r="M33" s="40">
        <v>0.29521501733136474</v>
      </c>
      <c r="N33" s="41">
        <v>0.21</v>
      </c>
    </row>
    <row r="34" spans="1:14" x14ac:dyDescent="0.25">
      <c r="A34" s="32">
        <v>0.22</v>
      </c>
      <c r="B34" s="30">
        <f t="shared" si="2"/>
        <v>-1.888457995807328</v>
      </c>
      <c r="D34" s="110">
        <v>0.22</v>
      </c>
      <c r="E34" s="109">
        <f t="shared" si="0"/>
        <v>9.9154200419267161E-2</v>
      </c>
      <c r="G34" s="93">
        <v>0.21</v>
      </c>
      <c r="H34" s="109">
        <f t="shared" si="1"/>
        <v>0.29679955434672817</v>
      </c>
      <c r="J34" s="40"/>
      <c r="K34" s="40"/>
      <c r="L34" s="40"/>
      <c r="M34" s="40">
        <v>0.29640695906579728</v>
      </c>
      <c r="N34" s="41">
        <v>0.22</v>
      </c>
    </row>
    <row r="35" spans="1:14" x14ac:dyDescent="0.25">
      <c r="A35" s="32">
        <v>0.23</v>
      </c>
      <c r="B35" s="30">
        <f t="shared" si="2"/>
        <v>-1.786606976949906</v>
      </c>
      <c r="D35" s="110">
        <v>0.23</v>
      </c>
      <c r="E35" s="109">
        <f t="shared" si="0"/>
        <v>0.10933930230500938</v>
      </c>
      <c r="G35" s="93">
        <v>0.22</v>
      </c>
      <c r="H35" s="109">
        <f t="shared" si="1"/>
        <v>0.29791542004192673</v>
      </c>
      <c r="J35" s="40"/>
      <c r="K35" s="40"/>
      <c r="L35" s="40"/>
      <c r="M35" s="40">
        <v>0.29749490929995348</v>
      </c>
      <c r="N35" s="41">
        <v>0.23</v>
      </c>
    </row>
    <row r="36" spans="1:14" x14ac:dyDescent="0.25">
      <c r="A36" s="32">
        <v>0.24</v>
      </c>
      <c r="B36" s="30">
        <f t="shared" si="2"/>
        <v>-1.693274308733524</v>
      </c>
      <c r="D36" s="110">
        <v>0.24</v>
      </c>
      <c r="E36" s="109">
        <f t="shared" si="0"/>
        <v>0.11867256912664757</v>
      </c>
      <c r="G36" s="93">
        <v>0.23</v>
      </c>
      <c r="H36" s="109">
        <f t="shared" si="1"/>
        <v>0.29893393023050097</v>
      </c>
      <c r="J36" s="40"/>
      <c r="K36" s="40"/>
      <c r="L36" s="40"/>
      <c r="M36" s="40">
        <v>0.29849186969137759</v>
      </c>
      <c r="N36" s="41">
        <v>0.24</v>
      </c>
    </row>
    <row r="37" spans="1:14" x14ac:dyDescent="0.25">
      <c r="A37" s="32">
        <v>0.25</v>
      </c>
      <c r="B37" s="30">
        <f t="shared" si="2"/>
        <v>-1.6074375458408523</v>
      </c>
      <c r="D37" s="110">
        <v>0.25</v>
      </c>
      <c r="E37" s="109">
        <f t="shared" si="0"/>
        <v>0.12725624541591476</v>
      </c>
      <c r="G37" s="93">
        <v>0.24</v>
      </c>
      <c r="H37" s="109">
        <f t="shared" si="1"/>
        <v>0.29986725691266475</v>
      </c>
      <c r="J37" s="40"/>
      <c r="K37" s="40"/>
      <c r="L37" s="40"/>
      <c r="M37" s="40">
        <v>0.29940876160379221</v>
      </c>
      <c r="N37" s="41">
        <v>0.25</v>
      </c>
    </row>
    <row r="38" spans="1:14" x14ac:dyDescent="0.25">
      <c r="A38" s="32">
        <v>0.26</v>
      </c>
      <c r="B38" s="30">
        <f t="shared" si="2"/>
        <v>-1.5282315447953756</v>
      </c>
      <c r="D38" s="110">
        <v>0.26</v>
      </c>
      <c r="E38" s="109">
        <f t="shared" si="0"/>
        <v>0.13517684552046244</v>
      </c>
      <c r="G38" s="93">
        <v>0.25</v>
      </c>
      <c r="H38" s="109">
        <f t="shared" si="1"/>
        <v>0.30072562454159146</v>
      </c>
      <c r="J38" s="40"/>
      <c r="K38" s="40"/>
      <c r="L38" s="40"/>
      <c r="M38" s="40">
        <v>0.30025482616397819</v>
      </c>
      <c r="N38" s="41">
        <v>0.26</v>
      </c>
    </row>
    <row r="39" spans="1:14" x14ac:dyDescent="0.25">
      <c r="A39" s="32">
        <v>0.27</v>
      </c>
      <c r="B39" s="30">
        <f t="shared" si="2"/>
        <v>-1.4549193339572026</v>
      </c>
      <c r="D39" s="110">
        <v>0.27</v>
      </c>
      <c r="E39" s="109">
        <f t="shared" si="0"/>
        <v>0.14250806660427973</v>
      </c>
      <c r="G39" s="93">
        <v>0.26</v>
      </c>
      <c r="H39" s="109">
        <f t="shared" si="1"/>
        <v>0.30151768455204625</v>
      </c>
      <c r="J39" s="40"/>
      <c r="K39" s="40"/>
      <c r="L39" s="40"/>
      <c r="M39" s="40">
        <v>0.30103793541711976</v>
      </c>
      <c r="N39" s="41">
        <v>0.27</v>
      </c>
    </row>
    <row r="40" spans="1:14" x14ac:dyDescent="0.25">
      <c r="A40" s="32">
        <v>0.28000000000000003</v>
      </c>
      <c r="B40" s="30">
        <f t="shared" si="2"/>
        <v>-1.3868692256631618</v>
      </c>
      <c r="D40" s="110">
        <v>0.28000000000000003</v>
      </c>
      <c r="E40" s="109">
        <f t="shared" si="0"/>
        <v>0.14931307743368374</v>
      </c>
      <c r="G40" s="93">
        <v>0.27</v>
      </c>
      <c r="H40" s="109">
        <f t="shared" si="1"/>
        <v>0.30225080666042797</v>
      </c>
      <c r="J40" s="40"/>
      <c r="K40" s="40"/>
      <c r="L40" s="40"/>
      <c r="M40" s="40">
        <v>0.30176483680599914</v>
      </c>
      <c r="N40" s="41">
        <v>0.28000000000000003</v>
      </c>
    </row>
    <row r="41" spans="1:14" x14ac:dyDescent="0.25">
      <c r="A41" s="45">
        <v>0.28999999999999998</v>
      </c>
      <c r="B41" s="30">
        <f t="shared" si="2"/>
        <v>-1.3235366637866905</v>
      </c>
      <c r="D41" s="110">
        <v>0.28999999999999998</v>
      </c>
      <c r="E41" s="109">
        <f t="shared" si="0"/>
        <v>0.1556463336213309</v>
      </c>
      <c r="G41" s="93">
        <v>0.28000000000000003</v>
      </c>
      <c r="H41" s="109">
        <f t="shared" si="1"/>
        <v>0.30293130774336841</v>
      </c>
      <c r="J41" s="40"/>
      <c r="K41" s="40"/>
      <c r="L41" s="40"/>
      <c r="M41" s="40">
        <v>0.30244134706828268</v>
      </c>
      <c r="N41" s="41">
        <v>0.28999999999999998</v>
      </c>
    </row>
    <row r="42" spans="1:14" x14ac:dyDescent="0.25">
      <c r="A42" s="47">
        <v>0.3</v>
      </c>
      <c r="B42" s="108">
        <f t="shared" si="2"/>
        <v>-1.2644497017862202</v>
      </c>
      <c r="D42" s="94">
        <v>0.3</v>
      </c>
      <c r="E42" s="95">
        <f t="shared" si="0"/>
        <v>0.16155502982137798</v>
      </c>
      <c r="G42" s="93">
        <v>0.28999999999999998</v>
      </c>
      <c r="H42" s="109">
        <f t="shared" si="1"/>
        <v>0.30356463336213307</v>
      </c>
      <c r="J42" s="40"/>
      <c r="K42" s="40"/>
      <c r="L42" s="40"/>
      <c r="M42" s="40">
        <v>0.30307250735434577</v>
      </c>
      <c r="N42" s="41">
        <v>0.3</v>
      </c>
    </row>
    <row r="43" spans="1:14" x14ac:dyDescent="0.25">
      <c r="G43" s="94">
        <v>0.3</v>
      </c>
      <c r="H43" s="95">
        <f t="shared" si="1"/>
        <v>0.30415550298213784</v>
      </c>
      <c r="J43" s="40"/>
      <c r="K43" s="40"/>
      <c r="L43" s="40"/>
      <c r="M43" s="40"/>
      <c r="N43" s="40"/>
    </row>
    <row r="44" spans="1:14" x14ac:dyDescent="0.25">
      <c r="J44" s="40"/>
      <c r="K44" s="40"/>
      <c r="L44" s="40"/>
      <c r="M44" s="40"/>
      <c r="N44" s="40"/>
    </row>
    <row r="45" spans="1:14" ht="15" x14ac:dyDescent="0.25">
      <c r="A45" s="43" t="s">
        <v>95</v>
      </c>
      <c r="B45" s="44"/>
      <c r="C45" s="44"/>
      <c r="D45" s="34"/>
      <c r="E45" s="34"/>
      <c r="F45" s="34"/>
      <c r="G45" s="34"/>
      <c r="H45" s="34"/>
      <c r="J45" s="34"/>
      <c r="K45" s="34"/>
      <c r="L45" s="34"/>
      <c r="M45" s="34"/>
      <c r="N45" s="34"/>
    </row>
    <row r="46" spans="1:14" x14ac:dyDescent="0.25">
      <c r="A46" s="34" t="s">
        <v>97</v>
      </c>
      <c r="B46" s="34"/>
    </row>
    <row r="47" spans="1:14" x14ac:dyDescent="0.25">
      <c r="A47" s="36"/>
      <c r="B47" s="36" t="s">
        <v>4</v>
      </c>
      <c r="C47" s="36" t="s">
        <v>5</v>
      </c>
      <c r="D47" s="36" t="s">
        <v>6</v>
      </c>
    </row>
    <row r="48" spans="1:14" x14ac:dyDescent="0.25">
      <c r="A48" s="30" t="s">
        <v>92</v>
      </c>
      <c r="B48" s="30">
        <v>6.1715693289735514</v>
      </c>
      <c r="C48" s="30">
        <v>1114.5370001918275</v>
      </c>
      <c r="D48" s="30">
        <v>-114.32510723642201</v>
      </c>
    </row>
    <row r="49" spans="1:4" x14ac:dyDescent="0.25">
      <c r="A49" s="35" t="s">
        <v>93</v>
      </c>
      <c r="B49" s="35">
        <v>6.9978999999999996</v>
      </c>
      <c r="C49" s="35">
        <v>1639.27</v>
      </c>
      <c r="D49" s="35">
        <v>-91.36</v>
      </c>
    </row>
    <row r="50" spans="1:4" x14ac:dyDescent="0.25">
      <c r="A50" s="33" t="s">
        <v>98</v>
      </c>
    </row>
  </sheetData>
  <mergeCells count="6">
    <mergeCell ref="A11:B11"/>
    <mergeCell ref="A10:B10"/>
    <mergeCell ref="G11:H11"/>
    <mergeCell ref="G10:H10"/>
    <mergeCell ref="D11:E11"/>
    <mergeCell ref="D10:E10"/>
  </mergeCells>
  <pageMargins left="1.38" right="0.7" top="0.75" bottom="0.26" header="0.3" footer="0.3"/>
  <pageSetup scale="14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C1:S24"/>
  <sheetViews>
    <sheetView showGridLines="0" zoomScale="70" zoomScaleNormal="70" workbookViewId="0">
      <selection activeCell="G9" sqref="G9"/>
    </sheetView>
  </sheetViews>
  <sheetFormatPr defaultRowHeight="13.8" x14ac:dyDescent="0.25"/>
  <cols>
    <col min="1" max="1" width="4.5546875" style="30" customWidth="1"/>
    <col min="2" max="2" width="8.88671875" style="30" customWidth="1"/>
    <col min="3" max="3" width="16.44140625" style="30" bestFit="1" customWidth="1"/>
    <col min="4" max="6" width="12.21875" style="30" bestFit="1" customWidth="1"/>
    <col min="7" max="7" width="8.88671875" style="30"/>
    <col min="8" max="8" width="3.44140625" style="30" customWidth="1"/>
    <col min="9" max="9" width="12.77734375" style="30" bestFit="1" customWidth="1"/>
    <col min="10" max="12" width="12.21875" style="30" bestFit="1" customWidth="1"/>
    <col min="13" max="13" width="12.21875" style="30" customWidth="1"/>
    <col min="14" max="14" width="3.77734375" style="30" customWidth="1"/>
    <col min="15" max="15" width="12.77734375" style="30" bestFit="1" customWidth="1"/>
    <col min="16" max="18" width="12.21875" style="30" bestFit="1" customWidth="1"/>
    <col min="19" max="16384" width="8.88671875" style="30"/>
  </cols>
  <sheetData>
    <row r="1" spans="3:19" x14ac:dyDescent="0.25">
      <c r="C1" s="33" t="s">
        <v>100</v>
      </c>
    </row>
    <row r="2" spans="3:19" x14ac:dyDescent="0.25">
      <c r="C2" s="33" t="s">
        <v>102</v>
      </c>
    </row>
    <row r="3" spans="3:19" ht="15" x14ac:dyDescent="0.25">
      <c r="C3" s="135" t="s">
        <v>138</v>
      </c>
      <c r="D3" s="135"/>
      <c r="E3" s="135"/>
      <c r="F3" s="135"/>
      <c r="G3" s="135"/>
      <c r="I3" s="135" t="s">
        <v>139</v>
      </c>
      <c r="J3" s="135"/>
      <c r="K3" s="135"/>
      <c r="L3" s="135"/>
      <c r="M3" s="135"/>
      <c r="O3" s="135" t="s">
        <v>140</v>
      </c>
      <c r="P3" s="135"/>
      <c r="Q3" s="135"/>
      <c r="R3" s="135"/>
      <c r="S3" s="135"/>
    </row>
    <row r="4" spans="3:19" x14ac:dyDescent="0.25">
      <c r="C4" s="30" t="s">
        <v>137</v>
      </c>
      <c r="D4" s="30" t="s">
        <v>31</v>
      </c>
      <c r="I4" s="30" t="s">
        <v>137</v>
      </c>
      <c r="J4" s="30" t="s">
        <v>31</v>
      </c>
      <c r="O4" s="30" t="s">
        <v>137</v>
      </c>
      <c r="P4" s="30" t="s">
        <v>31</v>
      </c>
    </row>
    <row r="5" spans="3:19" x14ac:dyDescent="0.25">
      <c r="C5" s="32">
        <v>0.14000000000000001</v>
      </c>
      <c r="D5" s="30">
        <v>1.4400000000000001E-3</v>
      </c>
      <c r="I5" s="32">
        <v>0.1</v>
      </c>
      <c r="J5" s="30">
        <v>0.1216</v>
      </c>
      <c r="O5" s="32">
        <v>0.24</v>
      </c>
      <c r="P5" s="30">
        <v>0.30399999999999999</v>
      </c>
    </row>
    <row r="6" spans="3:19" x14ac:dyDescent="0.25">
      <c r="C6" s="57"/>
      <c r="D6" s="136" t="s">
        <v>101</v>
      </c>
      <c r="E6" s="136"/>
      <c r="F6" s="136"/>
      <c r="G6" s="136"/>
      <c r="I6" s="57"/>
      <c r="J6" s="136" t="s">
        <v>101</v>
      </c>
      <c r="K6" s="136"/>
      <c r="L6" s="136"/>
      <c r="M6" s="136"/>
      <c r="O6" s="57"/>
      <c r="P6" s="136" t="s">
        <v>101</v>
      </c>
      <c r="Q6" s="136"/>
      <c r="R6" s="136"/>
      <c r="S6" s="136"/>
    </row>
    <row r="7" spans="3:19" ht="15.6" x14ac:dyDescent="0.25">
      <c r="C7" s="36" t="s">
        <v>37</v>
      </c>
      <c r="D7" s="36" t="s">
        <v>87</v>
      </c>
      <c r="E7" s="36" t="s">
        <v>88</v>
      </c>
      <c r="F7" s="36" t="s">
        <v>91</v>
      </c>
      <c r="G7" s="36" t="s">
        <v>90</v>
      </c>
      <c r="I7" s="36" t="s">
        <v>36</v>
      </c>
      <c r="J7" s="36" t="s">
        <v>87</v>
      </c>
      <c r="K7" s="36" t="s">
        <v>88</v>
      </c>
      <c r="L7" s="36" t="s">
        <v>89</v>
      </c>
      <c r="M7" s="36" t="s">
        <v>90</v>
      </c>
      <c r="O7" s="36" t="s">
        <v>36</v>
      </c>
      <c r="P7" s="36" t="s">
        <v>87</v>
      </c>
      <c r="Q7" s="36" t="s">
        <v>88</v>
      </c>
      <c r="R7" s="36" t="s">
        <v>89</v>
      </c>
      <c r="S7" s="36" t="s">
        <v>90</v>
      </c>
    </row>
    <row r="8" spans="3:19" x14ac:dyDescent="0.25">
      <c r="C8" s="50">
        <v>8.4000000000000005E-2</v>
      </c>
      <c r="D8" s="51">
        <v>460.55605901734486</v>
      </c>
      <c r="E8" s="52">
        <v>462.74</v>
      </c>
      <c r="F8" s="52">
        <v>99999</v>
      </c>
      <c r="G8" s="52">
        <f>MIN(D8,E8,F8)</f>
        <v>460.55605901734486</v>
      </c>
      <c r="I8" s="30">
        <v>3.6999999999999998E-2</v>
      </c>
      <c r="J8" s="52">
        <v>41.81</v>
      </c>
      <c r="K8" s="52">
        <v>5.53</v>
      </c>
      <c r="L8" s="52">
        <v>6.1539999999999999</v>
      </c>
      <c r="M8" s="52">
        <f>MIN(J8,K8,L8)</f>
        <v>5.53</v>
      </c>
      <c r="O8" s="50">
        <v>7.4000000000000003E-3</v>
      </c>
      <c r="P8" s="52">
        <v>142.09</v>
      </c>
      <c r="Q8" s="52">
        <v>2.06</v>
      </c>
      <c r="R8" s="52">
        <v>2.02</v>
      </c>
      <c r="S8" s="52">
        <f>MIN(P8,Q8,R8)</f>
        <v>2.02</v>
      </c>
    </row>
    <row r="9" spans="3:19" x14ac:dyDescent="0.25">
      <c r="C9" s="53">
        <v>0.1</v>
      </c>
      <c r="D9" s="51">
        <v>464.9366135873824</v>
      </c>
      <c r="E9" s="52">
        <v>467.1</v>
      </c>
      <c r="F9" s="52">
        <v>99999</v>
      </c>
      <c r="G9" s="52">
        <f t="shared" ref="G9:G19" si="0">MIN(D9,E9,F9)</f>
        <v>464.9366135873824</v>
      </c>
      <c r="I9" s="42">
        <v>0.1</v>
      </c>
      <c r="J9" s="52">
        <v>16.670000000000002</v>
      </c>
      <c r="K9" s="52">
        <v>5.82</v>
      </c>
      <c r="L9" s="52">
        <v>8.4179999999999993</v>
      </c>
      <c r="M9" s="52">
        <f t="shared" ref="M9:M23" si="1">MIN(J9,K9,L9)</f>
        <v>5.82</v>
      </c>
      <c r="O9" s="53">
        <v>0.01</v>
      </c>
      <c r="P9" s="52">
        <v>127.17</v>
      </c>
      <c r="Q9" s="52">
        <v>2.0699999999999998</v>
      </c>
      <c r="R9" s="52">
        <v>2.02</v>
      </c>
      <c r="S9" s="52">
        <f t="shared" ref="S9:S19" si="2">MIN(P9,Q9,R9)</f>
        <v>2.02</v>
      </c>
    </row>
    <row r="10" spans="3:19" x14ac:dyDescent="0.25">
      <c r="C10" s="50">
        <f>C8+(1-$C$8)/10</f>
        <v>0.17560000000000001</v>
      </c>
      <c r="D10" s="51">
        <v>485.62183249415915</v>
      </c>
      <c r="E10" s="52">
        <v>487.82</v>
      </c>
      <c r="F10" s="52">
        <v>99999</v>
      </c>
      <c r="G10" s="52">
        <f t="shared" si="0"/>
        <v>485.62183249415915</v>
      </c>
      <c r="I10" s="30">
        <f>I8+(1-$I$8)/10</f>
        <v>0.1333</v>
      </c>
      <c r="J10" s="52">
        <v>12.88</v>
      </c>
      <c r="K10" s="52">
        <v>5.97</v>
      </c>
      <c r="L10" s="52">
        <v>10.336</v>
      </c>
      <c r="M10" s="52">
        <f t="shared" si="1"/>
        <v>5.97</v>
      </c>
      <c r="O10" s="50">
        <f>O8+(1-$O$8)/10</f>
        <v>0.10666</v>
      </c>
      <c r="P10" s="52">
        <v>28.47</v>
      </c>
      <c r="Q10" s="52">
        <v>2.15</v>
      </c>
      <c r="R10" s="52">
        <v>2.2000000000000002</v>
      </c>
      <c r="S10" s="52">
        <f t="shared" si="2"/>
        <v>2.15</v>
      </c>
    </row>
    <row r="11" spans="3:19" x14ac:dyDescent="0.25">
      <c r="C11" s="50">
        <f t="shared" ref="C11:C19" si="3">C10+(1-$C$8)/10</f>
        <v>0.26719999999999999</v>
      </c>
      <c r="D11" s="51">
        <v>510.66874339758908</v>
      </c>
      <c r="E11" s="52">
        <v>512.63</v>
      </c>
      <c r="F11" s="52">
        <v>99999</v>
      </c>
      <c r="G11" s="52">
        <f t="shared" si="0"/>
        <v>510.66874339758908</v>
      </c>
      <c r="I11" s="30">
        <f t="shared" ref="I11:I23" si="4">I10+(1-$I$8)/10</f>
        <v>0.2296</v>
      </c>
      <c r="J11" s="52">
        <v>8.07</v>
      </c>
      <c r="K11" s="52">
        <v>6.41</v>
      </c>
      <c r="L11" s="52">
        <v>27.603000000000002</v>
      </c>
      <c r="M11" s="52">
        <f t="shared" si="1"/>
        <v>6.41</v>
      </c>
      <c r="O11" s="50">
        <f t="shared" ref="O11:O19" si="5">O10+(1-$O$8)/10</f>
        <v>0.20591999999999999</v>
      </c>
      <c r="P11" s="52">
        <v>16.350000000000001</v>
      </c>
      <c r="Q11" s="52">
        <v>2.23</v>
      </c>
      <c r="R11" s="52">
        <v>2.41</v>
      </c>
      <c r="S11" s="52">
        <f t="shared" si="2"/>
        <v>2.23</v>
      </c>
    </row>
    <row r="12" spans="3:19" x14ac:dyDescent="0.25">
      <c r="C12" s="50">
        <f t="shared" si="3"/>
        <v>0.35880000000000001</v>
      </c>
      <c r="D12" s="51">
        <v>535.70579999999995</v>
      </c>
      <c r="E12" s="52">
        <v>537.71</v>
      </c>
      <c r="F12" s="52">
        <v>99999</v>
      </c>
      <c r="G12" s="52">
        <f t="shared" si="0"/>
        <v>535.70579999999995</v>
      </c>
      <c r="I12" s="30">
        <v>0.25</v>
      </c>
      <c r="J12" s="52">
        <v>7.52</v>
      </c>
      <c r="K12" s="52">
        <v>6.51</v>
      </c>
      <c r="L12" s="52">
        <v>41.726999999999997</v>
      </c>
      <c r="M12" s="52">
        <f t="shared" si="1"/>
        <v>6.51</v>
      </c>
      <c r="O12" s="50">
        <f t="shared" si="5"/>
        <v>0.30518000000000001</v>
      </c>
      <c r="P12" s="52">
        <v>11.72</v>
      </c>
      <c r="Q12" s="52">
        <v>2.31</v>
      </c>
      <c r="R12" s="52">
        <v>2.64</v>
      </c>
      <c r="S12" s="52">
        <f t="shared" si="2"/>
        <v>2.31</v>
      </c>
    </row>
    <row r="13" spans="3:19" x14ac:dyDescent="0.25">
      <c r="C13" s="50">
        <f t="shared" si="3"/>
        <v>0.45040000000000002</v>
      </c>
      <c r="D13" s="51">
        <v>560.73649999999998</v>
      </c>
      <c r="E13" s="52">
        <v>562.51</v>
      </c>
      <c r="F13" s="52">
        <v>99999</v>
      </c>
      <c r="G13" s="52">
        <f t="shared" si="0"/>
        <v>560.73649999999998</v>
      </c>
      <c r="I13" s="30">
        <v>0.28000000000000003</v>
      </c>
      <c r="J13" s="52">
        <v>6.86</v>
      </c>
      <c r="K13" s="52">
        <v>6.64</v>
      </c>
      <c r="L13" s="52">
        <v>159.84800000000001</v>
      </c>
      <c r="M13" s="52">
        <f t="shared" si="1"/>
        <v>6.64</v>
      </c>
      <c r="O13" s="50">
        <f t="shared" si="5"/>
        <v>0.40444000000000002</v>
      </c>
      <c r="P13" s="52">
        <v>9.2799999999999994</v>
      </c>
      <c r="Q13" s="52">
        <v>2.39</v>
      </c>
      <c r="R13" s="52">
        <v>2.9</v>
      </c>
      <c r="S13" s="52">
        <f t="shared" si="2"/>
        <v>2.39</v>
      </c>
    </row>
    <row r="14" spans="3:19" x14ac:dyDescent="0.25">
      <c r="C14" s="50">
        <f t="shared" si="3"/>
        <v>0.54200000000000004</v>
      </c>
      <c r="D14" s="51">
        <v>585.76260000000002</v>
      </c>
      <c r="E14" s="52">
        <v>587.59</v>
      </c>
      <c r="F14" s="52">
        <v>99999</v>
      </c>
      <c r="G14" s="52">
        <f t="shared" si="0"/>
        <v>585.76260000000002</v>
      </c>
      <c r="I14" s="30">
        <v>0.28999999999999998</v>
      </c>
      <c r="J14" s="52">
        <v>6.67</v>
      </c>
      <c r="K14" s="52">
        <v>6.69</v>
      </c>
      <c r="L14" s="52">
        <v>2292.6999999999998</v>
      </c>
      <c r="M14" s="52">
        <f t="shared" si="1"/>
        <v>6.67</v>
      </c>
      <c r="O14" s="50">
        <f t="shared" si="5"/>
        <v>0.50370000000000004</v>
      </c>
      <c r="P14" s="52">
        <v>7.75</v>
      </c>
      <c r="Q14" s="52">
        <v>2.4700000000000002</v>
      </c>
      <c r="R14" s="52">
        <v>3.22</v>
      </c>
      <c r="S14" s="52">
        <f t="shared" si="2"/>
        <v>2.4700000000000002</v>
      </c>
    </row>
    <row r="15" spans="3:19" x14ac:dyDescent="0.25">
      <c r="C15" s="50">
        <f t="shared" si="3"/>
        <v>0.63360000000000005</v>
      </c>
      <c r="D15" s="51">
        <v>610.78510000000006</v>
      </c>
      <c r="E15" s="52">
        <v>612.66999999999996</v>
      </c>
      <c r="F15" s="52">
        <v>99999</v>
      </c>
      <c r="G15" s="52">
        <f t="shared" si="0"/>
        <v>610.78510000000006</v>
      </c>
      <c r="I15" s="30">
        <v>0.3</v>
      </c>
      <c r="J15" s="52">
        <v>6.7</v>
      </c>
      <c r="K15" s="52">
        <v>6.74</v>
      </c>
      <c r="L15" s="52">
        <v>99999</v>
      </c>
      <c r="M15" s="52">
        <f t="shared" si="1"/>
        <v>6.7</v>
      </c>
      <c r="O15" s="50">
        <f t="shared" si="5"/>
        <v>0.60296000000000005</v>
      </c>
      <c r="P15" s="52">
        <v>6.73</v>
      </c>
      <c r="Q15" s="52">
        <v>2.5499999999999998</v>
      </c>
      <c r="R15" s="52">
        <v>3.59</v>
      </c>
      <c r="S15" s="52">
        <f t="shared" si="2"/>
        <v>2.5499999999999998</v>
      </c>
    </row>
    <row r="16" spans="3:19" x14ac:dyDescent="0.25">
      <c r="C16" s="50">
        <f t="shared" si="3"/>
        <v>0.72520000000000007</v>
      </c>
      <c r="D16" s="51">
        <v>635.8048</v>
      </c>
      <c r="E16" s="52">
        <v>637.48</v>
      </c>
      <c r="F16" s="52">
        <v>99999</v>
      </c>
      <c r="G16" s="52">
        <f t="shared" si="0"/>
        <v>635.8048</v>
      </c>
      <c r="I16" s="30">
        <f>I11+(1-$I$8)/10</f>
        <v>0.32589999999999997</v>
      </c>
      <c r="J16" s="52">
        <v>6.82</v>
      </c>
      <c r="K16" s="52">
        <v>6.85</v>
      </c>
      <c r="L16" s="52">
        <v>99999</v>
      </c>
      <c r="M16" s="52">
        <f t="shared" si="1"/>
        <v>6.82</v>
      </c>
      <c r="O16" s="50">
        <f t="shared" si="5"/>
        <v>0.70222000000000007</v>
      </c>
      <c r="P16" s="52">
        <v>5.99</v>
      </c>
      <c r="Q16" s="52">
        <v>2.63</v>
      </c>
      <c r="R16" s="52">
        <v>4.04</v>
      </c>
      <c r="S16" s="52">
        <f t="shared" si="2"/>
        <v>2.63</v>
      </c>
    </row>
    <row r="17" spans="3:19" x14ac:dyDescent="0.25">
      <c r="C17" s="50">
        <f t="shared" si="3"/>
        <v>0.81680000000000008</v>
      </c>
      <c r="D17" s="51">
        <v>660.82219999999995</v>
      </c>
      <c r="E17" s="52">
        <v>662.56</v>
      </c>
      <c r="F17" s="52">
        <v>99999</v>
      </c>
      <c r="G17" s="52">
        <f t="shared" si="0"/>
        <v>660.82219999999995</v>
      </c>
      <c r="I17" s="30">
        <f t="shared" si="4"/>
        <v>0.42219999999999996</v>
      </c>
      <c r="J17" s="52">
        <v>7.26</v>
      </c>
      <c r="K17" s="52">
        <v>7.3</v>
      </c>
      <c r="L17" s="52">
        <v>99999</v>
      </c>
      <c r="M17" s="52">
        <f t="shared" si="1"/>
        <v>7.26</v>
      </c>
      <c r="O17" s="50">
        <f t="shared" si="5"/>
        <v>0.80148000000000008</v>
      </c>
      <c r="P17" s="52">
        <v>5.42</v>
      </c>
      <c r="Q17" s="52">
        <v>2.71</v>
      </c>
      <c r="R17" s="52">
        <v>4.6100000000000003</v>
      </c>
      <c r="S17" s="52">
        <f t="shared" si="2"/>
        <v>2.71</v>
      </c>
    </row>
    <row r="18" spans="3:19" x14ac:dyDescent="0.25">
      <c r="C18" s="50">
        <f t="shared" si="3"/>
        <v>0.9084000000000001</v>
      </c>
      <c r="D18" s="51">
        <v>685.83759999999995</v>
      </c>
      <c r="E18" s="52">
        <v>687.36</v>
      </c>
      <c r="F18" s="52">
        <v>99999</v>
      </c>
      <c r="G18" s="52">
        <f t="shared" si="0"/>
        <v>685.83759999999995</v>
      </c>
      <c r="I18" s="30">
        <f t="shared" si="4"/>
        <v>0.51849999999999996</v>
      </c>
      <c r="J18" s="52">
        <v>7.71</v>
      </c>
      <c r="K18" s="52">
        <v>7.74</v>
      </c>
      <c r="L18" s="52">
        <v>99999</v>
      </c>
      <c r="M18" s="52">
        <f t="shared" si="1"/>
        <v>7.71</v>
      </c>
      <c r="O18" s="50">
        <f t="shared" si="5"/>
        <v>0.9007400000000001</v>
      </c>
      <c r="P18" s="52">
        <v>4.9800000000000004</v>
      </c>
      <c r="Q18" s="52">
        <v>2.8</v>
      </c>
      <c r="R18" s="52">
        <v>5.33</v>
      </c>
      <c r="S18" s="52">
        <f t="shared" si="2"/>
        <v>2.8</v>
      </c>
    </row>
    <row r="19" spans="3:19" x14ac:dyDescent="0.25">
      <c r="C19" s="54">
        <f t="shared" si="3"/>
        <v>1</v>
      </c>
      <c r="D19" s="55">
        <v>710.85130000000004</v>
      </c>
      <c r="E19" s="56">
        <v>712.44</v>
      </c>
      <c r="F19" s="56">
        <v>99999</v>
      </c>
      <c r="G19" s="56">
        <f t="shared" si="0"/>
        <v>710.85130000000004</v>
      </c>
      <c r="I19" s="30">
        <f t="shared" si="4"/>
        <v>0.61480000000000001</v>
      </c>
      <c r="J19" s="52">
        <v>8.15</v>
      </c>
      <c r="K19" s="52">
        <v>8.18</v>
      </c>
      <c r="L19" s="52">
        <v>99999</v>
      </c>
      <c r="M19" s="52">
        <f t="shared" si="1"/>
        <v>8.15</v>
      </c>
      <c r="O19" s="54">
        <f t="shared" si="5"/>
        <v>1</v>
      </c>
      <c r="P19" s="56">
        <v>4.62</v>
      </c>
      <c r="Q19" s="56">
        <v>2.88</v>
      </c>
      <c r="R19" s="56">
        <v>6.27</v>
      </c>
      <c r="S19" s="56">
        <f t="shared" si="2"/>
        <v>2.88</v>
      </c>
    </row>
    <row r="20" spans="3:19" x14ac:dyDescent="0.25">
      <c r="I20" s="30">
        <f t="shared" si="4"/>
        <v>0.71110000000000007</v>
      </c>
      <c r="J20" s="52">
        <v>8.59</v>
      </c>
      <c r="K20" s="52">
        <v>8.6199999999999992</v>
      </c>
      <c r="L20" s="52">
        <v>99999</v>
      </c>
      <c r="M20" s="52">
        <f t="shared" si="1"/>
        <v>8.59</v>
      </c>
    </row>
    <row r="21" spans="3:19" x14ac:dyDescent="0.25">
      <c r="I21" s="30">
        <f t="shared" si="4"/>
        <v>0.80740000000000012</v>
      </c>
      <c r="J21" s="52">
        <v>9.0299999999999994</v>
      </c>
      <c r="K21" s="52">
        <v>9.06</v>
      </c>
      <c r="L21" s="52">
        <v>99999</v>
      </c>
      <c r="M21" s="52">
        <f t="shared" si="1"/>
        <v>9.0299999999999994</v>
      </c>
    </row>
    <row r="22" spans="3:19" x14ac:dyDescent="0.25">
      <c r="I22" s="30">
        <f t="shared" si="4"/>
        <v>0.90370000000000017</v>
      </c>
      <c r="J22" s="52">
        <v>9.48</v>
      </c>
      <c r="K22" s="52">
        <v>9.5</v>
      </c>
      <c r="L22" s="52">
        <v>99999</v>
      </c>
      <c r="M22" s="52">
        <f t="shared" si="1"/>
        <v>9.48</v>
      </c>
    </row>
    <row r="23" spans="3:19" x14ac:dyDescent="0.25">
      <c r="I23" s="35">
        <f t="shared" si="4"/>
        <v>1.0000000000000002</v>
      </c>
      <c r="J23" s="56">
        <v>9.92</v>
      </c>
      <c r="K23" s="56">
        <v>9.94</v>
      </c>
      <c r="L23" s="56">
        <v>99999</v>
      </c>
      <c r="M23" s="56">
        <f t="shared" si="1"/>
        <v>9.92</v>
      </c>
    </row>
    <row r="24" spans="3:19" x14ac:dyDescent="0.25">
      <c r="I24" s="46"/>
      <c r="J24" s="58"/>
      <c r="K24" s="58"/>
      <c r="L24" s="58"/>
      <c r="M24" s="58"/>
    </row>
  </sheetData>
  <mergeCells count="6">
    <mergeCell ref="C3:G3"/>
    <mergeCell ref="I3:M3"/>
    <mergeCell ref="O3:S3"/>
    <mergeCell ref="D6:G6"/>
    <mergeCell ref="J6:M6"/>
    <mergeCell ref="P6:S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21"/>
  <sheetViews>
    <sheetView workbookViewId="0">
      <selection activeCell="M8" sqref="M8"/>
    </sheetView>
  </sheetViews>
  <sheetFormatPr defaultRowHeight="13.2" x14ac:dyDescent="0.3"/>
  <cols>
    <col min="1" max="1" width="30.21875" style="82" bestFit="1" customWidth="1"/>
    <col min="2" max="2" width="9.44140625" style="82" bestFit="1" customWidth="1"/>
    <col min="3" max="3" width="23.21875" style="82" bestFit="1" customWidth="1"/>
    <col min="4" max="4" width="9.44140625" style="82" bestFit="1" customWidth="1"/>
    <col min="5" max="5" width="29.88671875" style="82" bestFit="1" customWidth="1"/>
    <col min="6" max="6" width="4" style="82" bestFit="1" customWidth="1"/>
    <col min="7" max="7" width="29.109375" style="82" bestFit="1" customWidth="1"/>
    <col min="8" max="8" width="5" style="82" bestFit="1" customWidth="1"/>
    <col min="9" max="9" width="1.109375" style="82" customWidth="1"/>
    <col min="10" max="10" width="18.109375" style="82" bestFit="1" customWidth="1"/>
    <col min="11" max="11" width="5" style="82" bestFit="1" customWidth="1"/>
    <col min="12" max="12" width="1" style="84" customWidth="1"/>
    <col min="13" max="13" width="28.109375" style="82" bestFit="1" customWidth="1"/>
    <col min="14" max="14" width="6" style="82" bestFit="1" customWidth="1"/>
    <col min="15" max="15" width="18.109375" style="82" bestFit="1" customWidth="1"/>
    <col min="16" max="16384" width="8.88671875" style="82"/>
  </cols>
  <sheetData>
    <row r="1" spans="1:14" x14ac:dyDescent="0.3">
      <c r="A1" s="137" t="s">
        <v>54</v>
      </c>
      <c r="B1" s="137"/>
      <c r="C1" s="137"/>
      <c r="D1" s="137"/>
      <c r="E1" s="137"/>
      <c r="F1" s="81"/>
      <c r="G1" s="137" t="s">
        <v>52</v>
      </c>
      <c r="H1" s="137"/>
      <c r="I1" s="81"/>
      <c r="J1" s="137" t="s">
        <v>45</v>
      </c>
      <c r="K1" s="137"/>
      <c r="L1" s="81"/>
      <c r="M1" s="137" t="s">
        <v>35</v>
      </c>
      <c r="N1" s="137"/>
    </row>
    <row r="2" spans="1:14" x14ac:dyDescent="0.3">
      <c r="A2" s="83"/>
      <c r="B2" s="82" t="s">
        <v>34</v>
      </c>
      <c r="C2" s="82" t="s">
        <v>33</v>
      </c>
      <c r="D2" s="82" t="s">
        <v>25</v>
      </c>
      <c r="E2" s="82" t="s">
        <v>24</v>
      </c>
      <c r="G2" s="82" t="s">
        <v>44</v>
      </c>
      <c r="H2" s="82">
        <v>0.6</v>
      </c>
      <c r="I2" s="84"/>
      <c r="J2" s="82" t="s">
        <v>46</v>
      </c>
      <c r="K2" s="82">
        <v>0.4</v>
      </c>
      <c r="M2" s="82" t="s">
        <v>39</v>
      </c>
      <c r="N2" s="82">
        <v>2016</v>
      </c>
    </row>
    <row r="3" spans="1:14" x14ac:dyDescent="0.3">
      <c r="A3" s="82" t="s">
        <v>55</v>
      </c>
      <c r="B3" s="82" t="s">
        <v>51</v>
      </c>
      <c r="C3" s="82" t="s">
        <v>41</v>
      </c>
      <c r="D3" s="82" t="s">
        <v>42</v>
      </c>
      <c r="E3" s="82" t="s">
        <v>43</v>
      </c>
      <c r="G3" s="88" t="s">
        <v>49</v>
      </c>
      <c r="H3" s="88">
        <v>0.85</v>
      </c>
      <c r="I3" s="84"/>
      <c r="J3" s="82" t="s">
        <v>47</v>
      </c>
      <c r="K3" s="82">
        <v>0.05</v>
      </c>
      <c r="M3" s="82" t="s">
        <v>38</v>
      </c>
      <c r="N3" s="82">
        <v>330</v>
      </c>
    </row>
    <row r="4" spans="1:14" x14ac:dyDescent="0.3">
      <c r="A4" s="82" t="s">
        <v>56</v>
      </c>
      <c r="B4" s="82">
        <v>700000</v>
      </c>
      <c r="C4" s="82">
        <v>3236000</v>
      </c>
      <c r="D4" s="82">
        <v>39000</v>
      </c>
      <c r="E4" s="82">
        <v>258000</v>
      </c>
      <c r="G4" s="85" t="s">
        <v>126</v>
      </c>
      <c r="H4" s="85">
        <v>1.5</v>
      </c>
      <c r="I4" s="84"/>
      <c r="J4" s="82" t="s">
        <v>48</v>
      </c>
      <c r="K4" s="82">
        <v>0.1</v>
      </c>
      <c r="M4" s="82" t="s">
        <v>40</v>
      </c>
      <c r="N4" s="82">
        <v>100</v>
      </c>
    </row>
    <row r="5" spans="1:14" x14ac:dyDescent="0.3">
      <c r="A5" s="82" t="s">
        <v>57</v>
      </c>
      <c r="B5" s="82">
        <v>0.6</v>
      </c>
      <c r="C5" s="82">
        <v>0.6</v>
      </c>
      <c r="D5" s="82">
        <v>0.6</v>
      </c>
      <c r="E5" s="82">
        <v>0.6</v>
      </c>
      <c r="I5" s="84"/>
      <c r="J5" s="85" t="s">
        <v>50</v>
      </c>
      <c r="K5" s="85">
        <v>0.1</v>
      </c>
      <c r="M5" s="85" t="s">
        <v>53</v>
      </c>
      <c r="N5" s="85">
        <v>0.188</v>
      </c>
    </row>
    <row r="6" spans="1:14" x14ac:dyDescent="0.3">
      <c r="A6" s="82" t="s">
        <v>58</v>
      </c>
      <c r="B6" s="82" t="s">
        <v>59</v>
      </c>
      <c r="C6" s="82" t="s">
        <v>62</v>
      </c>
      <c r="D6" s="82" t="s">
        <v>63</v>
      </c>
      <c r="E6" s="82" t="s">
        <v>64</v>
      </c>
      <c r="I6" s="84"/>
    </row>
    <row r="7" spans="1:14" x14ac:dyDescent="0.3">
      <c r="A7" s="82" t="s">
        <v>60</v>
      </c>
      <c r="B7" s="82">
        <v>30</v>
      </c>
      <c r="C7" s="82">
        <v>50</v>
      </c>
      <c r="D7" s="82">
        <v>50</v>
      </c>
      <c r="E7" s="82">
        <v>50</v>
      </c>
      <c r="I7" s="84"/>
    </row>
    <row r="8" spans="1:14" x14ac:dyDescent="0.3">
      <c r="A8" s="85" t="s">
        <v>61</v>
      </c>
      <c r="B8" s="85">
        <v>10</v>
      </c>
      <c r="C8" s="85">
        <v>10</v>
      </c>
      <c r="D8" s="85">
        <v>10</v>
      </c>
      <c r="E8" s="85">
        <v>10</v>
      </c>
      <c r="I8" s="84"/>
    </row>
    <row r="9" spans="1:14" x14ac:dyDescent="0.3">
      <c r="A9" s="86" t="s">
        <v>94</v>
      </c>
      <c r="I9" s="84"/>
    </row>
    <row r="10" spans="1:14" x14ac:dyDescent="0.3">
      <c r="A10" s="137" t="s">
        <v>81</v>
      </c>
      <c r="B10" s="137"/>
      <c r="C10" s="137"/>
      <c r="D10" s="137"/>
      <c r="E10" s="137"/>
      <c r="F10" s="137"/>
      <c r="G10" s="137"/>
      <c r="H10" s="137"/>
      <c r="I10" s="81"/>
    </row>
    <row r="11" spans="1:14" x14ac:dyDescent="0.3">
      <c r="A11" s="83" t="s">
        <v>34</v>
      </c>
      <c r="C11" s="83" t="s">
        <v>33</v>
      </c>
      <c r="E11" s="83" t="s">
        <v>25</v>
      </c>
      <c r="G11" s="83" t="s">
        <v>24</v>
      </c>
      <c r="I11" s="84"/>
    </row>
    <row r="12" spans="1:14" ht="13.8" x14ac:dyDescent="0.3">
      <c r="A12" s="82" t="s">
        <v>65</v>
      </c>
      <c r="B12" s="82">
        <v>30</v>
      </c>
      <c r="C12" s="82" t="s">
        <v>71</v>
      </c>
      <c r="D12" s="82">
        <v>40</v>
      </c>
      <c r="E12" s="82" t="s">
        <v>66</v>
      </c>
      <c r="F12" s="82">
        <v>1</v>
      </c>
      <c r="G12" s="82" t="s">
        <v>75</v>
      </c>
      <c r="H12" s="82">
        <v>20</v>
      </c>
      <c r="I12" s="84"/>
    </row>
    <row r="13" spans="1:14" x14ac:dyDescent="0.3">
      <c r="A13" s="82" t="s">
        <v>66</v>
      </c>
      <c r="B13" s="82">
        <v>1</v>
      </c>
      <c r="C13" s="82" t="s">
        <v>69</v>
      </c>
      <c r="D13" s="82">
        <v>2</v>
      </c>
      <c r="E13" s="82" t="s">
        <v>72</v>
      </c>
      <c r="F13" s="82">
        <v>860</v>
      </c>
      <c r="G13" s="82" t="s">
        <v>76</v>
      </c>
      <c r="H13" s="82">
        <v>1000</v>
      </c>
      <c r="I13" s="84"/>
    </row>
    <row r="14" spans="1:14" x14ac:dyDescent="0.3">
      <c r="A14" s="82" t="s">
        <v>67</v>
      </c>
      <c r="B14" s="82">
        <v>0.3</v>
      </c>
      <c r="C14" s="82" t="s">
        <v>70</v>
      </c>
      <c r="D14" s="82">
        <v>70</v>
      </c>
      <c r="E14" s="82" t="s">
        <v>73</v>
      </c>
      <c r="F14" s="82">
        <v>90</v>
      </c>
      <c r="G14" s="82" t="s">
        <v>77</v>
      </c>
      <c r="H14" s="82">
        <v>1.5</v>
      </c>
    </row>
    <row r="15" spans="1:14" x14ac:dyDescent="0.3">
      <c r="A15" s="82" t="s">
        <v>68</v>
      </c>
      <c r="B15" s="82">
        <v>90</v>
      </c>
      <c r="C15" s="82" t="s">
        <v>148</v>
      </c>
      <c r="D15" s="82">
        <v>0.05</v>
      </c>
      <c r="E15" s="82" t="s">
        <v>74</v>
      </c>
      <c r="F15" s="82">
        <v>1</v>
      </c>
      <c r="G15" s="82" t="s">
        <v>70</v>
      </c>
      <c r="H15" s="82">
        <v>30</v>
      </c>
    </row>
    <row r="16" spans="1:14" x14ac:dyDescent="0.3">
      <c r="A16" s="82" t="s">
        <v>148</v>
      </c>
      <c r="B16" s="82">
        <v>1</v>
      </c>
      <c r="E16" s="82" t="s">
        <v>148</v>
      </c>
      <c r="F16" s="82">
        <v>0</v>
      </c>
      <c r="G16" s="82" t="s">
        <v>78</v>
      </c>
      <c r="H16" s="82">
        <v>100</v>
      </c>
    </row>
    <row r="17" spans="1:13" x14ac:dyDescent="0.3">
      <c r="G17" s="82" t="s">
        <v>79</v>
      </c>
      <c r="H17" s="82">
        <v>95</v>
      </c>
    </row>
    <row r="18" spans="1:13" x14ac:dyDescent="0.3">
      <c r="G18" s="88" t="s">
        <v>80</v>
      </c>
      <c r="H18" s="88">
        <v>50</v>
      </c>
    </row>
    <row r="19" spans="1:13" x14ac:dyDescent="0.3">
      <c r="A19" s="85"/>
      <c r="B19" s="85"/>
      <c r="C19" s="85"/>
      <c r="D19" s="85"/>
      <c r="E19" s="85"/>
      <c r="F19" s="85"/>
      <c r="G19" s="85" t="s">
        <v>148</v>
      </c>
      <c r="H19" s="85">
        <v>1</v>
      </c>
    </row>
    <row r="21" spans="1:13" ht="110.4" x14ac:dyDescent="0.3">
      <c r="G21" s="87" t="s">
        <v>82</v>
      </c>
      <c r="M21" s="87"/>
    </row>
  </sheetData>
  <mergeCells count="5">
    <mergeCell ref="A10:H10"/>
    <mergeCell ref="A1:E1"/>
    <mergeCell ref="G1:H1"/>
    <mergeCell ref="J1:K1"/>
    <mergeCell ref="M1:N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E18"/>
  <sheetViews>
    <sheetView zoomScale="115" zoomScaleNormal="115" workbookViewId="0">
      <selection activeCell="A2" sqref="A2"/>
    </sheetView>
  </sheetViews>
  <sheetFormatPr defaultRowHeight="13.8" x14ac:dyDescent="0.25"/>
  <cols>
    <col min="1" max="2" width="8.88671875" style="29"/>
    <col min="3" max="3" width="10.21875" style="29" bestFit="1" customWidth="1"/>
    <col min="4" max="4" width="10.5546875" style="29" customWidth="1"/>
    <col min="5" max="5" width="11.21875" style="29" customWidth="1"/>
    <col min="6" max="16384" width="8.88671875" style="29"/>
  </cols>
  <sheetData>
    <row r="1" spans="1:5" x14ac:dyDescent="0.25">
      <c r="A1" s="29" t="s">
        <v>128</v>
      </c>
    </row>
    <row r="2" spans="1:5" x14ac:dyDescent="0.25">
      <c r="A2" s="91" t="s">
        <v>8</v>
      </c>
      <c r="B2" s="91" t="s">
        <v>1</v>
      </c>
      <c r="C2" s="91" t="s">
        <v>7</v>
      </c>
      <c r="D2" s="91" t="s">
        <v>83</v>
      </c>
      <c r="E2" s="91" t="s">
        <v>84</v>
      </c>
    </row>
    <row r="3" spans="1:5" x14ac:dyDescent="0.25">
      <c r="A3" s="49">
        <v>0</v>
      </c>
      <c r="B3" s="89">
        <f>A3+273.15</f>
        <v>273.14999999999998</v>
      </c>
      <c r="C3" s="49">
        <v>0</v>
      </c>
      <c r="D3" s="48">
        <v>1E-3</v>
      </c>
      <c r="E3" s="48">
        <f>4.9793662067546E-07*B3^5 - 0.000688826965438457*B3^4 + 0.385869433466136*B3^3 - 109.27676129864*B3^2 + 15627.1555179814*B3 - 901914.422308269</f>
        <v>3.8662886917591095</v>
      </c>
    </row>
    <row r="4" spans="1:5" x14ac:dyDescent="0.25">
      <c r="A4" s="29">
        <v>14</v>
      </c>
      <c r="B4" s="29">
        <f t="shared" ref="B4:B15" si="0">A4+273.15</f>
        <v>287.14999999999998</v>
      </c>
      <c r="C4" s="29">
        <v>1</v>
      </c>
      <c r="D4" s="48">
        <f>C4*133.322365</f>
        <v>133.32236499999999</v>
      </c>
      <c r="E4" s="48">
        <f t="shared" ref="E4:E15" si="1">4.9793662067546E-07*B4^5 - 0.000688826965438457*B4^4 + 0.385869433466136*B4^3 - 109.27676129864*B4^2 + 15627.1555179814*B4 - 901914.422308269</f>
        <v>107.52979553863406</v>
      </c>
    </row>
    <row r="5" spans="1:5" x14ac:dyDescent="0.25">
      <c r="A5" s="29">
        <v>20</v>
      </c>
      <c r="B5" s="29">
        <f t="shared" si="0"/>
        <v>293.14999999999998</v>
      </c>
      <c r="C5" s="29">
        <v>1.4</v>
      </c>
      <c r="D5" s="48">
        <f t="shared" ref="D5:D15" si="2">C5*133.322365</f>
        <v>186.65131099999996</v>
      </c>
      <c r="E5" s="48">
        <f t="shared" si="1"/>
        <v>176.42111805919558</v>
      </c>
    </row>
    <row r="6" spans="1:5" x14ac:dyDescent="0.25">
      <c r="A6" s="29">
        <v>25</v>
      </c>
      <c r="B6" s="29">
        <f t="shared" si="0"/>
        <v>298.14999999999998</v>
      </c>
      <c r="C6" s="29">
        <v>1.5</v>
      </c>
      <c r="D6" s="48">
        <f t="shared" si="2"/>
        <v>199.98354749999999</v>
      </c>
      <c r="E6" s="48">
        <f t="shared" si="1"/>
        <v>252.50321357510984</v>
      </c>
    </row>
    <row r="7" spans="1:5" x14ac:dyDescent="0.25">
      <c r="A7" s="29">
        <v>40.4</v>
      </c>
      <c r="B7" s="29">
        <f t="shared" si="0"/>
        <v>313.54999999999995</v>
      </c>
      <c r="C7" s="29">
        <v>5</v>
      </c>
      <c r="D7" s="48">
        <f t="shared" si="2"/>
        <v>666.61182499999995</v>
      </c>
      <c r="E7" s="48">
        <f t="shared" si="1"/>
        <v>652.13744002021849</v>
      </c>
    </row>
    <row r="8" spans="1:5" x14ac:dyDescent="0.25">
      <c r="A8" s="29">
        <v>53.8</v>
      </c>
      <c r="B8" s="29">
        <f t="shared" si="0"/>
        <v>326.95</v>
      </c>
      <c r="C8" s="29">
        <v>10</v>
      </c>
      <c r="D8" s="48">
        <f t="shared" si="2"/>
        <v>1333.2236499999999</v>
      </c>
      <c r="E8" s="48">
        <f t="shared" si="1"/>
        <v>1330.2114503355697</v>
      </c>
    </row>
    <row r="9" spans="1:5" x14ac:dyDescent="0.25">
      <c r="A9" s="29">
        <v>68.2</v>
      </c>
      <c r="B9" s="29">
        <f t="shared" si="0"/>
        <v>341.34999999999997</v>
      </c>
      <c r="C9" s="29">
        <v>20</v>
      </c>
      <c r="D9" s="48">
        <f t="shared" si="2"/>
        <v>2666.4472999999998</v>
      </c>
      <c r="E9" s="48">
        <f t="shared" si="1"/>
        <v>2649.0766289932653</v>
      </c>
    </row>
    <row r="10" spans="1:5" x14ac:dyDescent="0.25">
      <c r="A10" s="29">
        <v>84.3</v>
      </c>
      <c r="B10" s="29">
        <f t="shared" si="0"/>
        <v>357.45</v>
      </c>
      <c r="C10" s="29">
        <v>40</v>
      </c>
      <c r="D10" s="48">
        <f t="shared" si="2"/>
        <v>5332.8945999999996</v>
      </c>
      <c r="E10" s="48">
        <f t="shared" si="1"/>
        <v>5317.8678309125826</v>
      </c>
    </row>
    <row r="11" spans="1:5" x14ac:dyDescent="0.25">
      <c r="A11" s="29">
        <v>94.6</v>
      </c>
      <c r="B11" s="29">
        <f t="shared" si="0"/>
        <v>367.75</v>
      </c>
      <c r="C11" s="29">
        <v>60</v>
      </c>
      <c r="D11" s="48">
        <f t="shared" si="2"/>
        <v>7999.3418999999994</v>
      </c>
      <c r="E11" s="48">
        <f t="shared" si="1"/>
        <v>8025.480604192242</v>
      </c>
    </row>
    <row r="12" spans="1:5" x14ac:dyDescent="0.25">
      <c r="A12" s="29">
        <v>108.3</v>
      </c>
      <c r="B12" s="29">
        <f t="shared" si="0"/>
        <v>381.45</v>
      </c>
      <c r="C12" s="29">
        <v>100</v>
      </c>
      <c r="D12" s="48">
        <f t="shared" si="2"/>
        <v>13332.236499999999</v>
      </c>
      <c r="E12" s="48">
        <f t="shared" si="1"/>
        <v>13379.273490567692</v>
      </c>
    </row>
    <row r="13" spans="1:5" x14ac:dyDescent="0.25">
      <c r="A13" s="29">
        <v>128.5</v>
      </c>
      <c r="B13" s="29">
        <f t="shared" si="0"/>
        <v>401.65</v>
      </c>
      <c r="C13" s="29">
        <v>200</v>
      </c>
      <c r="D13" s="48">
        <f t="shared" si="2"/>
        <v>26664.472999999998</v>
      </c>
      <c r="E13" s="48">
        <f t="shared" si="1"/>
        <v>26592.956225785427</v>
      </c>
    </row>
    <row r="14" spans="1:5" x14ac:dyDescent="0.25">
      <c r="A14" s="29">
        <v>151.4</v>
      </c>
      <c r="B14" s="29">
        <f t="shared" si="0"/>
        <v>424.54999999999995</v>
      </c>
      <c r="C14" s="29">
        <v>400</v>
      </c>
      <c r="D14" s="48">
        <f t="shared" si="2"/>
        <v>53328.945999999996</v>
      </c>
      <c r="E14" s="48">
        <f t="shared" si="1"/>
        <v>53362.927549907006</v>
      </c>
    </row>
    <row r="15" spans="1:5" x14ac:dyDescent="0.25">
      <c r="A15" s="90">
        <v>175</v>
      </c>
      <c r="B15" s="90">
        <f t="shared" si="0"/>
        <v>448.15</v>
      </c>
      <c r="C15" s="90">
        <v>760</v>
      </c>
      <c r="D15" s="92">
        <f t="shared" si="2"/>
        <v>101324.99739999999</v>
      </c>
      <c r="E15" s="92">
        <f t="shared" si="1"/>
        <v>101318.87875855528</v>
      </c>
    </row>
    <row r="18" spans="1:1" x14ac:dyDescent="0.25">
      <c r="A18" s="29" t="s">
        <v>127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Q10206"/>
  <sheetViews>
    <sheetView zoomScale="40" zoomScaleNormal="40" workbookViewId="0">
      <selection activeCell="U17" sqref="U17"/>
    </sheetView>
  </sheetViews>
  <sheetFormatPr defaultRowHeight="14.4" x14ac:dyDescent="0.3"/>
  <cols>
    <col min="1" max="6" width="1.77734375" customWidth="1"/>
    <col min="7" max="7" width="10" customWidth="1"/>
    <col min="8" max="8" width="11.109375" customWidth="1"/>
    <col min="9" max="69" width="9.33203125" style="100" customWidth="1"/>
  </cols>
  <sheetData>
    <row r="1" spans="1:69" x14ac:dyDescent="0.3">
      <c r="H1" t="s">
        <v>129</v>
      </c>
    </row>
    <row r="2" spans="1:69" x14ac:dyDescent="0.3">
      <c r="A2" s="26"/>
      <c r="B2" s="26"/>
      <c r="H2" s="19"/>
      <c r="I2" s="104" t="s">
        <v>131</v>
      </c>
      <c r="J2" s="105" t="s">
        <v>132</v>
      </c>
      <c r="K2" s="101" t="s">
        <v>133</v>
      </c>
      <c r="L2" s="106" t="s">
        <v>130</v>
      </c>
    </row>
    <row r="3" spans="1:69" x14ac:dyDescent="0.3">
      <c r="H3" s="26"/>
      <c r="I3" s="102" t="s">
        <v>31</v>
      </c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</row>
    <row r="4" spans="1:69" x14ac:dyDescent="0.3">
      <c r="H4" s="107" t="s">
        <v>134</v>
      </c>
      <c r="I4" s="98">
        <v>1.4400000000000001E-3</v>
      </c>
      <c r="J4" s="98">
        <v>6.7689999999999998E-3</v>
      </c>
      <c r="K4" s="98">
        <v>1.2078E-2</v>
      </c>
      <c r="L4" s="98">
        <v>1.7387E-2</v>
      </c>
      <c r="M4" s="98">
        <v>2.2696000000000001E-2</v>
      </c>
      <c r="N4" s="98">
        <v>2.8004999999999999E-2</v>
      </c>
      <c r="O4" s="98">
        <v>3.3314000000000003E-2</v>
      </c>
      <c r="P4" s="98">
        <v>3.8622999999999998E-2</v>
      </c>
      <c r="Q4" s="98">
        <v>4.3931999999999999E-2</v>
      </c>
      <c r="R4" s="98">
        <v>4.9241E-2</v>
      </c>
      <c r="S4" s="98">
        <v>5.4550000000000001E-2</v>
      </c>
      <c r="T4" s="98">
        <v>5.9859000000000002E-2</v>
      </c>
      <c r="U4" s="98">
        <v>6.5168000000000004E-2</v>
      </c>
      <c r="V4" s="98">
        <v>7.0476999999999998E-2</v>
      </c>
      <c r="W4" s="98">
        <v>7.5786000000000006E-2</v>
      </c>
      <c r="X4" s="98">
        <v>8.1095E-2</v>
      </c>
      <c r="Y4" s="98">
        <v>8.6403999999999995E-2</v>
      </c>
      <c r="Z4" s="98">
        <v>9.1713000000000003E-2</v>
      </c>
      <c r="AA4" s="98">
        <v>9.7021999999999997E-2</v>
      </c>
      <c r="AB4" s="98">
        <v>0.10233100000000001</v>
      </c>
      <c r="AC4" s="98">
        <v>0.10764</v>
      </c>
      <c r="AD4" s="98">
        <v>0.11294899999999999</v>
      </c>
      <c r="AE4" s="98">
        <v>0.118258</v>
      </c>
      <c r="AF4" s="98">
        <v>0.123567</v>
      </c>
      <c r="AG4" s="98">
        <v>0.12887599999999999</v>
      </c>
      <c r="AH4" s="98">
        <v>0.134185</v>
      </c>
      <c r="AI4" s="98">
        <v>0.13949400000000001</v>
      </c>
      <c r="AJ4" s="98">
        <v>0.14480299999999999</v>
      </c>
      <c r="AK4" s="98">
        <v>0.150112</v>
      </c>
      <c r="AL4" s="98">
        <v>0.155421</v>
      </c>
      <c r="AM4" s="98">
        <v>0.16073000000000001</v>
      </c>
      <c r="AN4" s="98">
        <v>0.16603899999999999</v>
      </c>
      <c r="AO4" s="98">
        <v>0.171348</v>
      </c>
      <c r="AP4" s="98">
        <v>0.17665700000000001</v>
      </c>
      <c r="AQ4" s="98">
        <v>0.18196599999999999</v>
      </c>
      <c r="AR4" s="98">
        <v>0.187275</v>
      </c>
      <c r="AS4" s="98">
        <v>0.19258400000000001</v>
      </c>
      <c r="AT4" s="98">
        <v>0.19789300000000001</v>
      </c>
      <c r="AU4" s="98">
        <v>0.20320199999999999</v>
      </c>
      <c r="AV4" s="98">
        <v>0.208511</v>
      </c>
      <c r="AW4" s="98">
        <v>0.21382000000000001</v>
      </c>
      <c r="AX4" s="98">
        <v>0.21912899999999999</v>
      </c>
      <c r="AY4" s="98">
        <v>0.224438</v>
      </c>
      <c r="AZ4" s="98">
        <v>0.22974700000000001</v>
      </c>
      <c r="BA4" s="98">
        <v>0.23505599999999999</v>
      </c>
      <c r="BB4" s="98">
        <v>0.240365</v>
      </c>
      <c r="BC4" s="98">
        <v>0.245674</v>
      </c>
      <c r="BD4" s="98">
        <v>0.25098300000000001</v>
      </c>
      <c r="BE4" s="98">
        <v>0.25629200000000002</v>
      </c>
      <c r="BF4" s="98">
        <v>0.26160099999999997</v>
      </c>
      <c r="BG4" s="98">
        <v>0.26690999999999998</v>
      </c>
      <c r="BH4" s="98">
        <v>0.27221899999999999</v>
      </c>
      <c r="BI4" s="98">
        <v>0.277528</v>
      </c>
      <c r="BJ4" s="98">
        <v>0.28283700000000001</v>
      </c>
      <c r="BK4" s="98">
        <v>0.28814600000000001</v>
      </c>
      <c r="BL4" s="98">
        <v>0.29345500000000002</v>
      </c>
      <c r="BM4" s="98">
        <v>0.29876399999999997</v>
      </c>
      <c r="BN4" s="98">
        <v>0.30407299999999998</v>
      </c>
      <c r="BO4" s="98">
        <v>0.30938199999999999</v>
      </c>
      <c r="BP4" s="98">
        <v>0.314691</v>
      </c>
      <c r="BQ4" s="98">
        <v>0.32</v>
      </c>
    </row>
    <row r="5" spans="1:69" x14ac:dyDescent="0.3">
      <c r="G5" t="s">
        <v>141</v>
      </c>
      <c r="H5" s="10">
        <v>1</v>
      </c>
      <c r="I5" s="99">
        <f>MIN(I67,I129,I191)</f>
        <v>791.47431466732098</v>
      </c>
      <c r="J5" s="99">
        <f t="shared" ref="J5:BQ5" si="0">MIN(J67,J129,J191)</f>
        <v>168.39613688233879</v>
      </c>
      <c r="K5" s="99">
        <f t="shared" si="0"/>
        <v>94.38841814243635</v>
      </c>
      <c r="L5" s="99">
        <f t="shared" si="0"/>
        <v>65.57618733399525</v>
      </c>
      <c r="M5" s="99">
        <f t="shared" si="0"/>
        <v>50.243347516923777</v>
      </c>
      <c r="N5" s="99">
        <f t="shared" si="0"/>
        <v>40.723901183962589</v>
      </c>
      <c r="O5" s="99">
        <f t="shared" si="0"/>
        <v>34.238538798704106</v>
      </c>
      <c r="P5" s="99">
        <f t="shared" si="0"/>
        <v>29.536092535950793</v>
      </c>
      <c r="Q5" s="99">
        <f t="shared" si="0"/>
        <v>26.499931234118929</v>
      </c>
      <c r="R5" s="99">
        <f t="shared" si="0"/>
        <v>23.645908800336827</v>
      </c>
      <c r="S5" s="99">
        <f t="shared" si="0"/>
        <v>21.347413592979507</v>
      </c>
      <c r="T5" s="99">
        <f t="shared" si="0"/>
        <v>19.456633551450107</v>
      </c>
      <c r="U5" s="99">
        <f t="shared" si="0"/>
        <v>17.873923459597439</v>
      </c>
      <c r="V5" s="99">
        <f t="shared" si="0"/>
        <v>16.529663014507037</v>
      </c>
      <c r="W5" s="99">
        <f t="shared" si="0"/>
        <v>15.373740222882232</v>
      </c>
      <c r="X5" s="99">
        <f t="shared" si="0"/>
        <v>14.369165704283452</v>
      </c>
      <c r="Y5" s="99">
        <f t="shared" si="0"/>
        <v>13.488041167607449</v>
      </c>
      <c r="Z5" s="99">
        <f t="shared" si="0"/>
        <v>12.708928126902562</v>
      </c>
      <c r="AA5" s="99">
        <f t="shared" si="0"/>
        <v>12.015080513273782</v>
      </c>
      <c r="AB5" s="99">
        <f t="shared" si="0"/>
        <v>11.393227446371638</v>
      </c>
      <c r="AC5" s="99">
        <f t="shared" si="0"/>
        <v>10.832716221386443</v>
      </c>
      <c r="AD5" s="99">
        <f t="shared" si="0"/>
        <v>10.324896991783827</v>
      </c>
      <c r="AE5" s="99">
        <f t="shared" si="0"/>
        <v>9.8626731940293197</v>
      </c>
      <c r="AF5" s="99">
        <f t="shared" si="0"/>
        <v>9.440167867097367</v>
      </c>
      <c r="AG5" s="99">
        <f t="shared" si="0"/>
        <v>9.0524724470599285</v>
      </c>
      <c r="AH5" s="99">
        <f t="shared" si="0"/>
        <v>8.6954551949960326</v>
      </c>
      <c r="AI5" s="99">
        <f t="shared" si="0"/>
        <v>8.3656133711368525</v>
      </c>
      <c r="AJ5" s="99">
        <f t="shared" si="0"/>
        <v>8.0599579279832536</v>
      </c>
      <c r="AK5" s="99">
        <f t="shared" si="0"/>
        <v>7.7759226717232943</v>
      </c>
      <c r="AL5" s="99">
        <f t="shared" si="0"/>
        <v>7.5112920412895834</v>
      </c>
      <c r="AM5" s="99">
        <f t="shared" si="0"/>
        <v>7.2641432004005662</v>
      </c>
      <c r="AN5" s="99">
        <f t="shared" si="0"/>
        <v>7.0327992390406555</v>
      </c>
      <c r="AO5" s="99">
        <f t="shared" si="0"/>
        <v>6.8157910748963122</v>
      </c>
      <c r="AP5" s="99">
        <f t="shared" si="0"/>
        <v>6.611826224554747</v>
      </c>
      <c r="AQ5" s="99">
        <f t="shared" si="0"/>
        <v>6.4197630414504712</v>
      </c>
      <c r="AR5" s="99">
        <f t="shared" si="0"/>
        <v>6.2385893357338569</v>
      </c>
      <c r="AS5" s="99">
        <f t="shared" si="0"/>
        <v>6.0674045304807924</v>
      </c>
      <c r="AT5" s="99">
        <f t="shared" si="0"/>
        <v>5.9054046901418502</v>
      </c>
      <c r="AU5" s="99">
        <f t="shared" si="0"/>
        <v>5.7518698959357826</v>
      </c>
      <c r="AV5" s="99">
        <f t="shared" si="0"/>
        <v>5.6061535498904984</v>
      </c>
      <c r="AW5" s="99">
        <f t="shared" si="0"/>
        <v>5.4676732723228234</v>
      </c>
      <c r="AX5" s="99">
        <f t="shared" si="0"/>
        <v>5.3359031225190989</v>
      </c>
      <c r="AY5" s="99">
        <f t="shared" si="0"/>
        <v>5.2103669235177748</v>
      </c>
      <c r="AZ5" s="99">
        <f t="shared" si="0"/>
        <v>5.0906325123986411</v>
      </c>
      <c r="BA5" s="99">
        <f t="shared" si="0"/>
        <v>4.976306769753557</v>
      </c>
      <c r="BB5" s="99">
        <f t="shared" si="0"/>
        <v>4.8670313078688956</v>
      </c>
      <c r="BC5" s="99">
        <f t="shared" si="0"/>
        <v>4.7624787179766468</v>
      </c>
      <c r="BD5" s="99">
        <f t="shared" si="0"/>
        <v>4.6623492937930298</v>
      </c>
      <c r="BE5" s="99">
        <f t="shared" si="0"/>
        <v>4.566368162281659</v>
      </c>
      <c r="BF5" s="99">
        <f t="shared" si="0"/>
        <v>4.4742827637910345</v>
      </c>
      <c r="BG5" s="99">
        <f t="shared" si="0"/>
        <v>4.38586063292151</v>
      </c>
      <c r="BH5" s="99">
        <f t="shared" si="0"/>
        <v>4.3008874390664662</v>
      </c>
      <c r="BI5" s="99">
        <f t="shared" si="0"/>
        <v>4.2191652518555323</v>
      </c>
      <c r="BJ5" s="99">
        <f t="shared" si="0"/>
        <v>4.1405110019490472</v>
      </c>
      <c r="BK5" s="99">
        <f t="shared" si="0"/>
        <v>4.0647551119888412</v>
      </c>
      <c r="BL5" s="99">
        <f t="shared" si="0"/>
        <v>3.9917402761567677</v>
      </c>
      <c r="BM5" s="99">
        <f t="shared" si="0"/>
        <v>3.9213203698558221</v>
      </c>
      <c r="BN5" s="99">
        <f t="shared" si="0"/>
        <v>3.8533594736106096</v>
      </c>
      <c r="BO5" s="99">
        <f t="shared" si="0"/>
        <v>3.787730997467099</v>
      </c>
      <c r="BP5" s="99">
        <f t="shared" si="0"/>
        <v>3.7243168940233637</v>
      </c>
      <c r="BQ5" s="99">
        <f t="shared" si="0"/>
        <v>3.6630069497981861</v>
      </c>
    </row>
    <row r="6" spans="1:69" x14ac:dyDescent="0.3">
      <c r="A6" s="20"/>
      <c r="B6" s="20"/>
      <c r="H6" s="10">
        <v>1.5</v>
      </c>
      <c r="I6" s="99">
        <f t="shared" ref="I6:BQ10" si="1">MIN(I68,I130,I192)</f>
        <v>665.41348750115344</v>
      </c>
      <c r="J6" s="99">
        <f t="shared" si="1"/>
        <v>141.57870266240997</v>
      </c>
      <c r="K6" s="99">
        <f t="shared" si="1"/>
        <v>79.358873363438192</v>
      </c>
      <c r="L6" s="99">
        <f t="shared" si="1"/>
        <v>55.135830844906437</v>
      </c>
      <c r="M6" s="99">
        <f t="shared" si="1"/>
        <v>42.245192717662583</v>
      </c>
      <c r="N6" s="99">
        <f t="shared" si="1"/>
        <v>34.873845156402389</v>
      </c>
      <c r="O6" s="99">
        <f t="shared" si="1"/>
        <v>29.320862950566809</v>
      </c>
      <c r="P6" s="99">
        <f t="shared" si="1"/>
        <v>25.294472802852354</v>
      </c>
      <c r="Q6" s="99">
        <f t="shared" si="1"/>
        <v>22.24122775637802</v>
      </c>
      <c r="R6" s="99">
        <f t="shared" si="1"/>
        <v>19.846364056803914</v>
      </c>
      <c r="S6" s="99">
        <f t="shared" si="1"/>
        <v>17.917653661745426</v>
      </c>
      <c r="T6" s="99">
        <f t="shared" si="1"/>
        <v>16.33106470162538</v>
      </c>
      <c r="U6" s="99">
        <f t="shared" si="1"/>
        <v>15.002983008535235</v>
      </c>
      <c r="V6" s="99">
        <f t="shared" si="1"/>
        <v>13.874988881835257</v>
      </c>
      <c r="W6" s="99">
        <f t="shared" si="1"/>
        <v>12.905032409010007</v>
      </c>
      <c r="X6" s="99">
        <f t="shared" si="1"/>
        <v>12.062075107868678</v>
      </c>
      <c r="Y6" s="99">
        <f t="shared" si="1"/>
        <v>11.322706999620827</v>
      </c>
      <c r="Z6" s="99">
        <f t="shared" si="1"/>
        <v>10.66893864901502</v>
      </c>
      <c r="AA6" s="99">
        <f t="shared" si="1"/>
        <v>10.086718115873106</v>
      </c>
      <c r="AB6" s="99">
        <f t="shared" si="1"/>
        <v>9.5649095558395345</v>
      </c>
      <c r="AC6" s="99">
        <f t="shared" si="1"/>
        <v>9.0945740847105174</v>
      </c>
      <c r="AD6" s="99">
        <f t="shared" si="1"/>
        <v>8.6684534541882936</v>
      </c>
      <c r="AE6" s="99">
        <f t="shared" si="1"/>
        <v>8.2805928048439519</v>
      </c>
      <c r="AF6" s="99">
        <f t="shared" si="1"/>
        <v>7.9260606685652961</v>
      </c>
      <c r="AG6" s="99">
        <f t="shared" si="1"/>
        <v>7.6007381773893448</v>
      </c>
      <c r="AH6" s="99">
        <f t="shared" si="1"/>
        <v>7.3011583117718022</v>
      </c>
      <c r="AI6" s="99">
        <f t="shared" si="1"/>
        <v>7.0243818571423757</v>
      </c>
      <c r="AJ6" s="99">
        <f t="shared" si="1"/>
        <v>6.7679006477392551</v>
      </c>
      <c r="AK6" s="99">
        <f t="shared" si="1"/>
        <v>6.5295613422524816</v>
      </c>
      <c r="AL6" s="99">
        <f t="shared" si="1"/>
        <v>6.3075048218778109</v>
      </c>
      <c r="AM6" s="99">
        <f t="shared" si="1"/>
        <v>6.1001175986635152</v>
      </c>
      <c r="AN6" s="99">
        <f t="shared" si="1"/>
        <v>5.9059925459955309</v>
      </c>
      <c r="AO6" s="99">
        <f t="shared" si="1"/>
        <v>5.7238969293786059</v>
      </c>
      <c r="AP6" s="99">
        <f t="shared" si="1"/>
        <v>5.5527462017640303</v>
      </c>
      <c r="AQ6" s="99">
        <f t="shared" si="1"/>
        <v>5.3915823861278511</v>
      </c>
      <c r="AR6" s="99">
        <f t="shared" si="1"/>
        <v>5.2395561350020099</v>
      </c>
      <c r="AS6" s="99">
        <f t="shared" si="1"/>
        <v>5.0959117574155233</v>
      </c>
      <c r="AT6" s="99">
        <f t="shared" si="1"/>
        <v>4.9599746559856586</v>
      </c>
      <c r="AU6" s="99">
        <f t="shared" si="1"/>
        <v>4.8311407333740695</v>
      </c>
      <c r="AV6" s="99">
        <f t="shared" si="1"/>
        <v>4.7088674171071769</v>
      </c>
      <c r="AW6" s="99">
        <f t="shared" si="1"/>
        <v>4.5926660214808743</v>
      </c>
      <c r="AX6" s="99">
        <f t="shared" si="1"/>
        <v>4.4820952197878663</v>
      </c>
      <c r="AY6" s="99">
        <f t="shared" si="1"/>
        <v>4.3767554430176654</v>
      </c>
      <c r="AZ6" s="99">
        <f t="shared" si="1"/>
        <v>4.2762840551665571</v>
      </c>
      <c r="BA6" s="99">
        <f t="shared" si="1"/>
        <v>4.1803511823733608</v>
      </c>
      <c r="BB6" s="99">
        <f t="shared" si="1"/>
        <v>4.0886560947925155</v>
      </c>
      <c r="BC6" s="99">
        <f t="shared" si="1"/>
        <v>4.0009240575921838</v>
      </c>
      <c r="BD6" s="99">
        <f t="shared" si="1"/>
        <v>3.9169035816140934</v>
      </c>
      <c r="BE6" s="99">
        <f t="shared" si="1"/>
        <v>3.8363640157431633</v>
      </c>
      <c r="BF6" s="99">
        <f t="shared" si="1"/>
        <v>3.7590934324436542</v>
      </c>
      <c r="BG6" s="99">
        <f t="shared" si="1"/>
        <v>3.6848967656430509</v>
      </c>
      <c r="BH6" s="99">
        <f t="shared" si="1"/>
        <v>3.6135941665134697</v>
      </c>
      <c r="BI6" s="99">
        <f t="shared" si="1"/>
        <v>3.5450195479725366</v>
      </c>
      <c r="BJ6" s="99">
        <f t="shared" si="1"/>
        <v>3.4790192931072066</v>
      </c>
      <c r="BK6" s="99">
        <f t="shared" si="1"/>
        <v>3.4154511063788915</v>
      </c>
      <c r="BL6" s="99">
        <f t="shared" si="1"/>
        <v>3.3541829895281734</v>
      </c>
      <c r="BM6" s="99">
        <f t="shared" si="1"/>
        <v>3.2950923266677954</v>
      </c>
      <c r="BN6" s="99">
        <f t="shared" si="1"/>
        <v>3.2380650652192506</v>
      </c>
      <c r="BO6" s="99">
        <f t="shared" si="1"/>
        <v>3.1829949811802152</v>
      </c>
      <c r="BP6" s="99">
        <f t="shared" si="1"/>
        <v>3.1297830187639004</v>
      </c>
      <c r="BQ6" s="99">
        <f t="shared" si="1"/>
        <v>3.0783366957731633</v>
      </c>
    </row>
    <row r="7" spans="1:69" x14ac:dyDescent="0.3">
      <c r="A7" s="20"/>
      <c r="B7" s="20"/>
      <c r="H7" s="10">
        <v>2</v>
      </c>
      <c r="I7" s="99">
        <f t="shared" si="1"/>
        <v>0</v>
      </c>
      <c r="J7" s="99">
        <f t="shared" si="1"/>
        <v>0</v>
      </c>
      <c r="K7" s="99">
        <f t="shared" si="1"/>
        <v>0</v>
      </c>
      <c r="L7" s="99">
        <f t="shared" si="1"/>
        <v>0</v>
      </c>
      <c r="M7" s="99">
        <f t="shared" si="1"/>
        <v>0</v>
      </c>
      <c r="N7" s="99">
        <f t="shared" si="1"/>
        <v>0</v>
      </c>
      <c r="O7" s="99">
        <f t="shared" si="1"/>
        <v>0</v>
      </c>
      <c r="P7" s="99">
        <f t="shared" si="1"/>
        <v>0</v>
      </c>
      <c r="Q7" s="99">
        <f t="shared" si="1"/>
        <v>0</v>
      </c>
      <c r="R7" s="99">
        <f t="shared" si="1"/>
        <v>17.938841514181647</v>
      </c>
      <c r="S7" s="99">
        <f t="shared" si="1"/>
        <v>16.195777676062708</v>
      </c>
      <c r="T7" s="99">
        <f t="shared" si="1"/>
        <v>14.76190463351381</v>
      </c>
      <c r="U7" s="99">
        <f t="shared" si="1"/>
        <v>13.561656436973131</v>
      </c>
      <c r="V7" s="99">
        <f t="shared" si="1"/>
        <v>12.542236529799887</v>
      </c>
      <c r="W7" s="99">
        <f t="shared" si="1"/>
        <v>11.665642481931066</v>
      </c>
      <c r="X7" s="99">
        <f t="shared" si="1"/>
        <v>10.903823396749845</v>
      </c>
      <c r="Y7" s="99">
        <f t="shared" si="1"/>
        <v>10.235622605227872</v>
      </c>
      <c r="Z7" s="99">
        <f t="shared" si="1"/>
        <v>9.6447822315666141</v>
      </c>
      <c r="AA7" s="99">
        <f t="shared" si="1"/>
        <v>9.11860289443743</v>
      </c>
      <c r="AB7" s="99">
        <f t="shared" si="1"/>
        <v>8.6470206217414827</v>
      </c>
      <c r="AC7" s="99">
        <f t="shared" si="1"/>
        <v>8.2219569347977135</v>
      </c>
      <c r="AD7" s="99">
        <f t="shared" si="1"/>
        <v>7.8368522224960291</v>
      </c>
      <c r="AE7" s="99">
        <f t="shared" si="1"/>
        <v>7.4863248058876461</v>
      </c>
      <c r="AF7" s="99">
        <f t="shared" si="1"/>
        <v>7.1659178915851145</v>
      </c>
      <c r="AG7" s="99">
        <f t="shared" si="1"/>
        <v>6.8719090701388481</v>
      </c>
      <c r="AH7" s="99">
        <f t="shared" si="1"/>
        <v>6.6011650373425459</v>
      </c>
      <c r="AI7" s="99">
        <f t="shared" si="1"/>
        <v>6.351029490496253</v>
      </c>
      <c r="AJ7" s="99">
        <f t="shared" si="1"/>
        <v>6.1192356854321961</v>
      </c>
      <c r="AK7" s="99">
        <f t="shared" si="1"/>
        <v>5.9038375490758348</v>
      </c>
      <c r="AL7" s="99">
        <f t="shared" si="1"/>
        <v>5.703154910694078</v>
      </c>
      <c r="AM7" s="99">
        <f t="shared" si="1"/>
        <v>5.515729587394862</v>
      </c>
      <c r="AN7" s="99">
        <f t="shared" si="1"/>
        <v>5.3402898944696551</v>
      </c>
      <c r="AO7" s="99">
        <f t="shared" si="1"/>
        <v>5.1757217533475579</v>
      </c>
      <c r="AP7" s="99">
        <f t="shared" si="1"/>
        <v>5.0210450092338625</v>
      </c>
      <c r="AQ7" s="99">
        <f t="shared" si="1"/>
        <v>4.8753938944568498</v>
      </c>
      <c r="AR7" s="99">
        <f t="shared" si="1"/>
        <v>4.738000814845134</v>
      </c>
      <c r="AS7" s="99">
        <f t="shared" si="1"/>
        <v>4.6081828178892783</v>
      </c>
      <c r="AT7" s="99">
        <f t="shared" si="1"/>
        <v>4.4853302390662337</v>
      </c>
      <c r="AU7" s="99">
        <f t="shared" si="1"/>
        <v>4.3688971279690101</v>
      </c>
      <c r="AV7" s="99">
        <f t="shared" si="1"/>
        <v>4.2583931370261618</v>
      </c>
      <c r="AW7" s="99">
        <f t="shared" si="1"/>
        <v>4.1533766186055772</v>
      </c>
      <c r="AX7" s="99">
        <f t="shared" si="1"/>
        <v>4.0534487255676135</v>
      </c>
      <c r="AY7" s="99">
        <f t="shared" si="1"/>
        <v>3.9582483491139904</v>
      </c>
      <c r="AZ7" s="99">
        <f t="shared" si="1"/>
        <v>3.8674477584946261</v>
      </c>
      <c r="BA7" s="99">
        <f t="shared" si="1"/>
        <v>3.7807488316067781</v>
      </c>
      <c r="BB7" s="99">
        <f t="shared" si="1"/>
        <v>3.6978797851281984</v>
      </c>
      <c r="BC7" s="99">
        <f t="shared" si="1"/>
        <v>3.6185923286200206</v>
      </c>
      <c r="BD7" s="99">
        <f t="shared" si="1"/>
        <v>3.5426591798222553</v>
      </c>
      <c r="BE7" s="99">
        <f t="shared" si="1"/>
        <v>3.4698718887680542</v>
      </c>
      <c r="BF7" s="99">
        <f t="shared" si="1"/>
        <v>3.4000389268459741</v>
      </c>
      <c r="BG7" s="99">
        <f t="shared" si="1"/>
        <v>3.3329840039204366</v>
      </c>
      <c r="BH7" s="99">
        <f t="shared" si="1"/>
        <v>3.2685445823761485</v>
      </c>
      <c r="BI7" s="99">
        <f t="shared" si="1"/>
        <v>3.2065705617169442</v>
      </c>
      <c r="BJ7" s="99">
        <f t="shared" si="1"/>
        <v>3.1469231113092917</v>
      </c>
      <c r="BK7" s="99">
        <f t="shared" si="1"/>
        <v>3.0894736321638017</v>
      </c>
      <c r="BL7" s="99">
        <f t="shared" si="1"/>
        <v>3.0341028314134495</v>
      </c>
      <c r="BM7" s="99">
        <f t="shared" si="1"/>
        <v>2.9806998954702562</v>
      </c>
      <c r="BN7" s="99">
        <f t="shared" si="1"/>
        <v>2.9291617498001985</v>
      </c>
      <c r="BO7" s="99">
        <f t="shared" si="1"/>
        <v>2.8793923949117746</v>
      </c>
      <c r="BP7" s="99">
        <f t="shared" si="1"/>
        <v>2.8313023095578571</v>
      </c>
      <c r="BQ7" s="99">
        <f t="shared" si="1"/>
        <v>2.7848079133450838</v>
      </c>
    </row>
    <row r="8" spans="1:69" x14ac:dyDescent="0.3">
      <c r="A8" s="20"/>
      <c r="B8" s="20"/>
      <c r="H8" s="10">
        <v>2.5</v>
      </c>
      <c r="I8" s="99">
        <f t="shared" si="1"/>
        <v>0</v>
      </c>
      <c r="J8" s="99">
        <f t="shared" si="1"/>
        <v>0</v>
      </c>
      <c r="K8" s="99">
        <f t="shared" si="1"/>
        <v>0</v>
      </c>
      <c r="L8" s="99">
        <f t="shared" si="1"/>
        <v>0</v>
      </c>
      <c r="M8" s="99">
        <f t="shared" si="1"/>
        <v>0</v>
      </c>
      <c r="N8" s="99">
        <f t="shared" si="1"/>
        <v>0</v>
      </c>
      <c r="O8" s="99">
        <f t="shared" si="1"/>
        <v>0</v>
      </c>
      <c r="P8" s="99">
        <f t="shared" si="1"/>
        <v>0</v>
      </c>
      <c r="Q8" s="99">
        <f t="shared" si="1"/>
        <v>0</v>
      </c>
      <c r="R8" s="99">
        <f t="shared" si="1"/>
        <v>0</v>
      </c>
      <c r="S8" s="99">
        <f t="shared" si="1"/>
        <v>0</v>
      </c>
      <c r="T8" s="99">
        <f t="shared" si="1"/>
        <v>0</v>
      </c>
      <c r="U8" s="99">
        <f t="shared" si="1"/>
        <v>0</v>
      </c>
      <c r="V8" s="99">
        <f t="shared" si="1"/>
        <v>0</v>
      </c>
      <c r="W8" s="99">
        <f t="shared" si="1"/>
        <v>0</v>
      </c>
      <c r="X8" s="99">
        <f t="shared" si="1"/>
        <v>0</v>
      </c>
      <c r="Y8" s="99">
        <f t="shared" si="1"/>
        <v>0</v>
      </c>
      <c r="Z8" s="99">
        <f t="shared" si="1"/>
        <v>0</v>
      </c>
      <c r="AA8" s="99">
        <f t="shared" si="1"/>
        <v>0</v>
      </c>
      <c r="AB8" s="99">
        <f t="shared" si="1"/>
        <v>8.0944421531949668</v>
      </c>
      <c r="AC8" s="99">
        <f t="shared" si="1"/>
        <v>7.6966324990679205</v>
      </c>
      <c r="AD8" s="99">
        <f t="shared" si="1"/>
        <v>7.336219748906319</v>
      </c>
      <c r="AE8" s="99">
        <f t="shared" si="1"/>
        <v>7.0081672837122255</v>
      </c>
      <c r="AF8" s="99">
        <f t="shared" si="1"/>
        <v>6.7083040686731348</v>
      </c>
      <c r="AG8" s="99">
        <f t="shared" si="1"/>
        <v>6.433146366031675</v>
      </c>
      <c r="AH8" s="99">
        <f t="shared" si="1"/>
        <v>6.1797617713018198</v>
      </c>
      <c r="AI8" s="99">
        <f t="shared" si="1"/>
        <v>5.94566429734643</v>
      </c>
      <c r="AJ8" s="99">
        <f t="shared" si="1"/>
        <v>5.7287325380304503</v>
      </c>
      <c r="AK8" s="99">
        <f t="shared" si="1"/>
        <v>5.5271451976742396</v>
      </c>
      <c r="AL8" s="99">
        <f t="shared" si="1"/>
        <v>5.3393298339387805</v>
      </c>
      <c r="AM8" s="99">
        <f t="shared" si="1"/>
        <v>5.1639217590144613</v>
      </c>
      <c r="AN8" s="99">
        <f t="shared" si="1"/>
        <v>4.9997308254727004</v>
      </c>
      <c r="AO8" s="99">
        <f t="shared" si="1"/>
        <v>4.8457143867065877</v>
      </c>
      <c r="AP8" s="99">
        <f t="shared" si="1"/>
        <v>4.7009551330239416</v>
      </c>
      <c r="AQ8" s="99">
        <f t="shared" si="1"/>
        <v>4.5646428076359999</v>
      </c>
      <c r="AR8" s="99">
        <f t="shared" si="1"/>
        <v>4.4360590326121772</v>
      </c>
      <c r="AS8" s="99">
        <f t="shared" si="1"/>
        <v>4.3145646446697015</v>
      </c>
      <c r="AT8" s="99">
        <f t="shared" si="1"/>
        <v>4.1995890694676703</v>
      </c>
      <c r="AU8" s="99">
        <f t="shared" si="1"/>
        <v>4.0906213615896139</v>
      </c>
      <c r="AV8" s="99">
        <f t="shared" si="1"/>
        <v>3.9872026133382472</v>
      </c>
      <c r="AW8" s="99">
        <f t="shared" si="1"/>
        <v>3.8889194944358838</v>
      </c>
      <c r="AX8" s="99">
        <f t="shared" si="1"/>
        <v>3.7953987308355432</v>
      </c>
      <c r="AY8" s="99">
        <f t="shared" si="1"/>
        <v>3.7063023671424347</v>
      </c>
      <c r="AZ8" s="99">
        <f t="shared" si="1"/>
        <v>3.6213236858920315</v>
      </c>
      <c r="BA8" s="99">
        <f t="shared" si="1"/>
        <v>3.5401836798338726</v>
      </c>
      <c r="BB8" s="99">
        <f t="shared" si="1"/>
        <v>3.4626279917204905</v>
      </c>
      <c r="BC8" s="99">
        <f t="shared" si="1"/>
        <v>3.388424250882192</v>
      </c>
      <c r="BD8" s="99">
        <f t="shared" si="1"/>
        <v>3.3173597478356633</v>
      </c>
      <c r="BE8" s="99">
        <f t="shared" si="1"/>
        <v>3.2492393979106491</v>
      </c>
      <c r="BF8" s="99">
        <f t="shared" si="1"/>
        <v>3.1838839528368181</v>
      </c>
      <c r="BG8" s="99">
        <f t="shared" si="1"/>
        <v>3.1211284257663019</v>
      </c>
      <c r="BH8" s="99">
        <f t="shared" si="1"/>
        <v>3.0608207005939096</v>
      </c>
      <c r="BI8" s="99">
        <f t="shared" si="1"/>
        <v>3.0028203008962482</v>
      </c>
      <c r="BJ8" s="99">
        <f t="shared" si="1"/>
        <v>2.9469972975168219</v>
      </c>
      <c r="BK8" s="99">
        <f t="shared" si="1"/>
        <v>2.8932313369155458</v>
      </c>
      <c r="BL8" s="99">
        <f t="shared" si="1"/>
        <v>2.8414107749891433</v>
      </c>
      <c r="BM8" s="99">
        <f t="shared" si="1"/>
        <v>2.7914319032429664</v>
      </c>
      <c r="BN8" s="99">
        <f t="shared" si="1"/>
        <v>2.7431982560273189</v>
      </c>
      <c r="BO8" s="99">
        <f t="shared" si="1"/>
        <v>2.6966199891007832</v>
      </c>
      <c r="BP8" s="99">
        <f t="shared" si="1"/>
        <v>2.6516133210973059</v>
      </c>
      <c r="BQ8" s="99">
        <f t="shared" si="1"/>
        <v>2.6081000305917392</v>
      </c>
    </row>
    <row r="9" spans="1:69" x14ac:dyDescent="0.3">
      <c r="A9" s="20"/>
      <c r="B9" s="20"/>
      <c r="H9" s="10">
        <v>3</v>
      </c>
      <c r="I9" s="99">
        <f t="shared" si="1"/>
        <v>0</v>
      </c>
      <c r="J9" s="99">
        <f t="shared" si="1"/>
        <v>0</v>
      </c>
      <c r="K9" s="99">
        <f t="shared" si="1"/>
        <v>0</v>
      </c>
      <c r="L9" s="99">
        <f t="shared" si="1"/>
        <v>0</v>
      </c>
      <c r="M9" s="99">
        <f t="shared" si="1"/>
        <v>0</v>
      </c>
      <c r="N9" s="99">
        <f t="shared" si="1"/>
        <v>0</v>
      </c>
      <c r="O9" s="99">
        <f t="shared" si="1"/>
        <v>0</v>
      </c>
      <c r="P9" s="99">
        <f t="shared" si="1"/>
        <v>0</v>
      </c>
      <c r="Q9" s="99">
        <f t="shared" si="1"/>
        <v>0</v>
      </c>
      <c r="R9" s="99">
        <f t="shared" si="1"/>
        <v>0</v>
      </c>
      <c r="S9" s="99">
        <f t="shared" si="1"/>
        <v>0</v>
      </c>
      <c r="T9" s="99">
        <f t="shared" si="1"/>
        <v>0</v>
      </c>
      <c r="U9" s="99">
        <f t="shared" si="1"/>
        <v>0</v>
      </c>
      <c r="V9" s="99">
        <f t="shared" si="1"/>
        <v>0</v>
      </c>
      <c r="W9" s="99">
        <f t="shared" si="1"/>
        <v>0</v>
      </c>
      <c r="X9" s="99">
        <f t="shared" si="1"/>
        <v>0</v>
      </c>
      <c r="Y9" s="99">
        <f t="shared" si="1"/>
        <v>0</v>
      </c>
      <c r="Z9" s="99">
        <f t="shared" si="1"/>
        <v>0</v>
      </c>
      <c r="AA9" s="99">
        <f t="shared" si="1"/>
        <v>0</v>
      </c>
      <c r="AB9" s="99">
        <f t="shared" si="1"/>
        <v>0</v>
      </c>
      <c r="AC9" s="99">
        <f t="shared" si="1"/>
        <v>0</v>
      </c>
      <c r="AD9" s="99">
        <f t="shared" si="1"/>
        <v>0</v>
      </c>
      <c r="AE9" s="99">
        <f t="shared" si="1"/>
        <v>0</v>
      </c>
      <c r="AF9" s="99">
        <f t="shared" si="1"/>
        <v>0</v>
      </c>
      <c r="AG9" s="99">
        <f t="shared" si="1"/>
        <v>0</v>
      </c>
      <c r="AH9" s="99">
        <f t="shared" si="1"/>
        <v>0</v>
      </c>
      <c r="AI9" s="99">
        <f t="shared" si="1"/>
        <v>5.6746396043854386</v>
      </c>
      <c r="AJ9" s="99">
        <f t="shared" si="1"/>
        <v>5.4676444957985026</v>
      </c>
      <c r="AK9" s="99">
        <f t="shared" si="1"/>
        <v>5.2752909485857895</v>
      </c>
      <c r="AL9" s="99">
        <f t="shared" si="1"/>
        <v>5.096078546793172</v>
      </c>
      <c r="AM9" s="99">
        <f t="shared" si="1"/>
        <v>4.9287051127120307</v>
      </c>
      <c r="AN9" s="99">
        <f t="shared" si="1"/>
        <v>4.7720350141189689</v>
      </c>
      <c r="AO9" s="99">
        <f t="shared" si="1"/>
        <v>4.6250733632748897</v>
      </c>
      <c r="AP9" s="99">
        <f t="shared" si="1"/>
        <v>4.4869448682451516</v>
      </c>
      <c r="AQ9" s="99">
        <f t="shared" si="1"/>
        <v>4.3568763863951148</v>
      </c>
      <c r="AR9" s="99">
        <f t="shared" si="1"/>
        <v>4.2341824453984458</v>
      </c>
      <c r="AS9" s="99">
        <f t="shared" si="1"/>
        <v>4.1182531591162608</v>
      </c>
      <c r="AT9" s="99">
        <f t="shared" si="1"/>
        <v>4.0085440886061088</v>
      </c>
      <c r="AU9" s="99">
        <f t="shared" si="1"/>
        <v>3.9045676925219395</v>
      </c>
      <c r="AV9" s="99">
        <f t="shared" si="1"/>
        <v>3.8058860836271875</v>
      </c>
      <c r="AW9" s="99">
        <f t="shared" si="1"/>
        <v>3.7121048644119576</v>
      </c>
      <c r="AX9" s="99">
        <f t="shared" si="1"/>
        <v>3.6228678588045047</v>
      </c>
      <c r="AY9" s="99">
        <f t="shared" si="1"/>
        <v>3.537852591599508</v>
      </c>
      <c r="AZ9" s="99">
        <f t="shared" si="1"/>
        <v>3.4567663946553346</v>
      </c>
      <c r="BA9" s="99">
        <f t="shared" si="1"/>
        <v>3.3793430407663663</v>
      </c>
      <c r="BB9" s="99">
        <f t="shared" si="1"/>
        <v>3.3053398236261908</v>
      </c>
      <c r="BC9" s="99">
        <f t="shared" si="1"/>
        <v>3.2345350164016953</v>
      </c>
      <c r="BD9" s="99">
        <f t="shared" si="1"/>
        <v>3.1667256528572105</v>
      </c>
      <c r="BE9" s="99">
        <f t="shared" si="1"/>
        <v>3.1017255842581233</v>
      </c>
      <c r="BF9" s="99">
        <f t="shared" si="1"/>
        <v>3.0393637728767677</v>
      </c>
      <c r="BG9" s="99">
        <f t="shared" si="1"/>
        <v>2.9794827891574598</v>
      </c>
      <c r="BH9" s="99">
        <f t="shared" si="1"/>
        <v>2.9219374847373998</v>
      </c>
      <c r="BI9" s="99">
        <f t="shared" si="1"/>
        <v>2.8665938177750463</v>
      </c>
      <c r="BJ9" s="99">
        <f t="shared" si="1"/>
        <v>2.8133278105737438</v>
      </c>
      <c r="BK9" s="99">
        <f t="shared" si="1"/>
        <v>2.7620246224380995</v>
      </c>
      <c r="BL9" s="99">
        <f t="shared" si="1"/>
        <v>2.7125777231700985</v>
      </c>
      <c r="BM9" s="99">
        <f t="shared" si="1"/>
        <v>2.6648881546864547</v>
      </c>
      <c r="BN9" s="99">
        <f t="shared" si="1"/>
        <v>2.6188638699872606</v>
      </c>
      <c r="BO9" s="99">
        <f t="shared" si="1"/>
        <v>2.5744191401844918</v>
      </c>
      <c r="BP9" s="99">
        <f t="shared" si="1"/>
        <v>2.531474021552921</v>
      </c>
      <c r="BQ9" s="99">
        <f t="shared" si="1"/>
        <v>2.4899538756327853</v>
      </c>
    </row>
    <row r="10" spans="1:69" x14ac:dyDescent="0.3">
      <c r="A10" s="20"/>
      <c r="B10" s="20"/>
      <c r="H10" s="10">
        <v>3.5</v>
      </c>
      <c r="I10" s="99">
        <f t="shared" si="1"/>
        <v>0</v>
      </c>
      <c r="J10" s="99">
        <f t="shared" si="1"/>
        <v>0</v>
      </c>
      <c r="K10" s="99">
        <f t="shared" si="1"/>
        <v>0</v>
      </c>
      <c r="L10" s="99">
        <f t="shared" si="1"/>
        <v>0</v>
      </c>
      <c r="M10" s="99">
        <f t="shared" si="1"/>
        <v>0</v>
      </c>
      <c r="N10" s="99">
        <f t="shared" si="1"/>
        <v>0</v>
      </c>
      <c r="O10" s="99">
        <f t="shared" si="1"/>
        <v>0</v>
      </c>
      <c r="P10" s="99">
        <f t="shared" si="1"/>
        <v>0</v>
      </c>
      <c r="Q10" s="99">
        <f t="shared" si="1"/>
        <v>0</v>
      </c>
      <c r="R10" s="99">
        <f t="shared" si="1"/>
        <v>0</v>
      </c>
      <c r="S10" s="99">
        <f t="shared" si="1"/>
        <v>0</v>
      </c>
      <c r="T10" s="99">
        <f t="shared" ref="T10:BQ10" si="2">MIN(T72,T134,T196)</f>
        <v>0</v>
      </c>
      <c r="U10" s="99">
        <f t="shared" si="2"/>
        <v>0</v>
      </c>
      <c r="V10" s="99">
        <f t="shared" si="2"/>
        <v>0</v>
      </c>
      <c r="W10" s="99">
        <f t="shared" si="2"/>
        <v>0</v>
      </c>
      <c r="X10" s="99">
        <f t="shared" si="2"/>
        <v>0</v>
      </c>
      <c r="Y10" s="99">
        <f t="shared" si="2"/>
        <v>0</v>
      </c>
      <c r="Z10" s="99">
        <f t="shared" si="2"/>
        <v>0</v>
      </c>
      <c r="AA10" s="99">
        <f t="shared" si="2"/>
        <v>0</v>
      </c>
      <c r="AB10" s="99">
        <f t="shared" si="2"/>
        <v>0</v>
      </c>
      <c r="AC10" s="99">
        <f t="shared" si="2"/>
        <v>0</v>
      </c>
      <c r="AD10" s="99">
        <f t="shared" si="2"/>
        <v>0</v>
      </c>
      <c r="AE10" s="99">
        <f t="shared" si="2"/>
        <v>0</v>
      </c>
      <c r="AF10" s="99">
        <f t="shared" si="2"/>
        <v>0</v>
      </c>
      <c r="AG10" s="99">
        <f t="shared" si="2"/>
        <v>0</v>
      </c>
      <c r="AH10" s="99">
        <f t="shared" si="2"/>
        <v>0</v>
      </c>
      <c r="AI10" s="99">
        <f t="shared" si="2"/>
        <v>0</v>
      </c>
      <c r="AJ10" s="99">
        <f t="shared" si="2"/>
        <v>0</v>
      </c>
      <c r="AK10" s="99">
        <f t="shared" si="2"/>
        <v>0</v>
      </c>
      <c r="AL10" s="99">
        <f t="shared" si="2"/>
        <v>0</v>
      </c>
      <c r="AM10" s="99">
        <f t="shared" si="2"/>
        <v>0</v>
      </c>
      <c r="AN10" s="99">
        <f t="shared" si="2"/>
        <v>4.608977626719529</v>
      </c>
      <c r="AO10" s="99">
        <f t="shared" si="2"/>
        <v>4.4670680319502942</v>
      </c>
      <c r="AP10" s="99">
        <f t="shared" si="2"/>
        <v>4.3336879382753937</v>
      </c>
      <c r="AQ10" s="99">
        <f t="shared" si="2"/>
        <v>4.2080907811501982</v>
      </c>
      <c r="AR10" s="99">
        <f t="shared" si="2"/>
        <v>4.0896146525227604</v>
      </c>
      <c r="AS10" s="99">
        <f t="shared" si="2"/>
        <v>3.9776706321251263</v>
      </c>
      <c r="AT10" s="99">
        <f t="shared" si="2"/>
        <v>3.8717329970273489</v>
      </c>
      <c r="AU10" s="99">
        <f t="shared" si="2"/>
        <v>3.7713309659444447</v>
      </c>
      <c r="AV10" s="99">
        <f t="shared" si="2"/>
        <v>3.6760417047566576</v>
      </c>
      <c r="AW10" s="99">
        <f t="shared" si="2"/>
        <v>3.5854843740377413</v>
      </c>
      <c r="AX10" s="99">
        <f t="shared" si="2"/>
        <v>3.4993150418728076</v>
      </c>
      <c r="AY10" s="99">
        <f t="shared" si="2"/>
        <v>3.4172223186889235</v>
      </c>
      <c r="AZ10" s="99">
        <f t="shared" si="2"/>
        <v>3.3389235973084506</v>
      </c>
      <c r="BA10" s="99">
        <f t="shared" si="2"/>
        <v>3.2641618025377204</v>
      </c>
      <c r="BB10" s="99">
        <f t="shared" si="2"/>
        <v>3.1927025715114499</v>
      </c>
      <c r="BC10" s="99">
        <f t="shared" si="2"/>
        <v>3.1243317996326612</v>
      </c>
      <c r="BD10" s="99">
        <f t="shared" si="2"/>
        <v>3.0588534979744471</v>
      </c>
      <c r="BE10" s="99">
        <f t="shared" si="2"/>
        <v>2.9960879169808177</v>
      </c>
      <c r="BF10" s="99">
        <f t="shared" si="2"/>
        <v>2.9358698986362297</v>
      </c>
      <c r="BG10" s="99">
        <f t="shared" si="2"/>
        <v>2.8780474252931176</v>
      </c>
      <c r="BH10" s="99">
        <f t="shared" si="2"/>
        <v>2.8224803383099513</v>
      </c>
      <c r="BI10" s="99">
        <f t="shared" si="2"/>
        <v>2.7690392037609466</v>
      </c>
      <c r="BJ10" s="99">
        <f t="shared" si="2"/>
        <v>2.7176043058931474</v>
      </c>
      <c r="BK10" s="99">
        <f t="shared" si="2"/>
        <v>2.6680647518549372</v>
      </c>
      <c r="BL10" s="99">
        <f t="shared" si="2"/>
        <v>2.6203176736046276</v>
      </c>
      <c r="BM10" s="99">
        <f t="shared" si="2"/>
        <v>2.5742675149109662</v>
      </c>
      <c r="BN10" s="99">
        <f t="shared" si="2"/>
        <v>2.529825393045861</v>
      </c>
      <c r="BO10" s="99">
        <f t="shared" si="2"/>
        <v>2.4869085261972845</v>
      </c>
      <c r="BP10" s="99">
        <f t="shared" si="2"/>
        <v>2.4454397188412211</v>
      </c>
      <c r="BQ10" s="99">
        <f t="shared" si="2"/>
        <v>2.4053468983416155</v>
      </c>
    </row>
    <row r="11" spans="1:69" x14ac:dyDescent="0.3">
      <c r="A11" s="20"/>
      <c r="B11" s="20"/>
      <c r="H11" s="10">
        <v>4</v>
      </c>
      <c r="I11" s="99">
        <f t="shared" ref="I11:BQ15" si="3">MIN(I73,I135,I197)</f>
        <v>0</v>
      </c>
      <c r="J11" s="99">
        <f t="shared" si="3"/>
        <v>0</v>
      </c>
      <c r="K11" s="99">
        <f t="shared" si="3"/>
        <v>0</v>
      </c>
      <c r="L11" s="99">
        <f t="shared" si="3"/>
        <v>0</v>
      </c>
      <c r="M11" s="99">
        <f t="shared" si="3"/>
        <v>0</v>
      </c>
      <c r="N11" s="99">
        <f t="shared" si="3"/>
        <v>0</v>
      </c>
      <c r="O11" s="99">
        <f t="shared" si="3"/>
        <v>0</v>
      </c>
      <c r="P11" s="99">
        <f t="shared" si="3"/>
        <v>0</v>
      </c>
      <c r="Q11" s="99">
        <f t="shared" si="3"/>
        <v>0</v>
      </c>
      <c r="R11" s="99">
        <f t="shared" si="3"/>
        <v>0</v>
      </c>
      <c r="S11" s="99">
        <f t="shared" si="3"/>
        <v>0</v>
      </c>
      <c r="T11" s="99">
        <f t="shared" si="3"/>
        <v>0</v>
      </c>
      <c r="U11" s="99">
        <f t="shared" si="3"/>
        <v>0</v>
      </c>
      <c r="V11" s="99">
        <f t="shared" si="3"/>
        <v>0</v>
      </c>
      <c r="W11" s="99">
        <f t="shared" si="3"/>
        <v>0</v>
      </c>
      <c r="X11" s="99">
        <f t="shared" si="3"/>
        <v>0</v>
      </c>
      <c r="Y11" s="99">
        <f t="shared" si="3"/>
        <v>0</v>
      </c>
      <c r="Z11" s="99">
        <f t="shared" si="3"/>
        <v>0</v>
      </c>
      <c r="AA11" s="99">
        <f t="shared" si="3"/>
        <v>0</v>
      </c>
      <c r="AB11" s="99">
        <f t="shared" si="3"/>
        <v>0</v>
      </c>
      <c r="AC11" s="99">
        <f t="shared" si="3"/>
        <v>0</v>
      </c>
      <c r="AD11" s="99">
        <f t="shared" si="3"/>
        <v>0</v>
      </c>
      <c r="AE11" s="99">
        <f t="shared" si="3"/>
        <v>0</v>
      </c>
      <c r="AF11" s="99">
        <f t="shared" si="3"/>
        <v>0</v>
      </c>
      <c r="AG11" s="99">
        <f t="shared" si="3"/>
        <v>0</v>
      </c>
      <c r="AH11" s="99">
        <f t="shared" si="3"/>
        <v>0</v>
      </c>
      <c r="AI11" s="99">
        <f t="shared" si="3"/>
        <v>0</v>
      </c>
      <c r="AJ11" s="99">
        <f t="shared" si="3"/>
        <v>0</v>
      </c>
      <c r="AK11" s="99">
        <f t="shared" si="3"/>
        <v>0</v>
      </c>
      <c r="AL11" s="99">
        <f t="shared" si="3"/>
        <v>0</v>
      </c>
      <c r="AM11" s="99">
        <f t="shared" si="3"/>
        <v>0</v>
      </c>
      <c r="AN11" s="99">
        <f t="shared" si="3"/>
        <v>0</v>
      </c>
      <c r="AO11" s="99">
        <f t="shared" si="3"/>
        <v>0</v>
      </c>
      <c r="AP11" s="99">
        <f t="shared" si="3"/>
        <v>0</v>
      </c>
      <c r="AQ11" s="99">
        <f t="shared" si="3"/>
        <v>0</v>
      </c>
      <c r="AR11" s="99">
        <f t="shared" si="3"/>
        <v>3.9809368863847161</v>
      </c>
      <c r="AS11" s="99">
        <f t="shared" si="3"/>
        <v>3.871988749885594</v>
      </c>
      <c r="AT11" s="99">
        <f t="shared" si="3"/>
        <v>3.7688862537598826</v>
      </c>
      <c r="AU11" s="99">
        <f t="shared" si="3"/>
        <v>3.671171215931484</v>
      </c>
      <c r="AV11" s="99">
        <f t="shared" si="3"/>
        <v>3.578432118311178</v>
      </c>
      <c r="AW11" s="99">
        <f t="shared" si="3"/>
        <v>3.4902983136269845</v>
      </c>
      <c r="AX11" s="99">
        <f t="shared" si="3"/>
        <v>3.4064350743869083</v>
      </c>
      <c r="AY11" s="99">
        <f t="shared" si="3"/>
        <v>3.3265393445316884</v>
      </c>
      <c r="AZ11" s="99">
        <f t="shared" si="3"/>
        <v>3.2503360801130992</v>
      </c>
      <c r="BA11" s="99">
        <f t="shared" si="3"/>
        <v>3.1775750858712488</v>
      </c>
      <c r="BB11" s="99">
        <f t="shared" si="3"/>
        <v>3.108028271039573</v>
      </c>
      <c r="BC11" s="99">
        <f t="shared" si="3"/>
        <v>3.0414872609611439</v>
      </c>
      <c r="BD11" s="99">
        <f t="shared" si="3"/>
        <v>2.9777613118313822</v>
      </c>
      <c r="BE11" s="99">
        <f t="shared" si="3"/>
        <v>2.916675484613056</v>
      </c>
      <c r="BF11" s="99">
        <f t="shared" si="3"/>
        <v>2.8580690413056122</v>
      </c>
      <c r="BG11" s="99">
        <f t="shared" si="3"/>
        <v>2.801794032609477</v>
      </c>
      <c r="BH11" s="99">
        <f t="shared" si="3"/>
        <v>2.7477140508563589</v>
      </c>
      <c r="BI11" s="99">
        <f t="shared" si="3"/>
        <v>2.6957031260752227</v>
      </c>
      <c r="BJ11" s="99">
        <f t="shared" si="3"/>
        <v>2.6456447463868149</v>
      </c>
      <c r="BK11" s="99">
        <f t="shared" si="3"/>
        <v>2.5974309866917329</v>
      </c>
      <c r="BL11" s="99">
        <f t="shared" si="3"/>
        <v>2.5509617319378086</v>
      </c>
      <c r="BM11" s="99">
        <f t="shared" si="3"/>
        <v>2.5061439832021546</v>
      </c>
      <c r="BN11" s="99">
        <f t="shared" si="3"/>
        <v>2.4628912364664801</v>
      </c>
      <c r="BO11" s="99">
        <f t="shared" si="3"/>
        <v>2.4211229253537718</v>
      </c>
      <c r="BP11" s="99">
        <f t="shared" si="3"/>
        <v>2.3807639202728832</v>
      </c>
      <c r="BQ11" s="99">
        <f t="shared" si="3"/>
        <v>2.3417440774201617</v>
      </c>
    </row>
    <row r="12" spans="1:69" x14ac:dyDescent="0.3">
      <c r="A12" s="20"/>
      <c r="B12" s="20"/>
      <c r="H12" s="10">
        <v>4.5</v>
      </c>
      <c r="I12" s="99">
        <f t="shared" si="3"/>
        <v>0</v>
      </c>
      <c r="J12" s="99">
        <f t="shared" si="3"/>
        <v>0</v>
      </c>
      <c r="K12" s="99">
        <f t="shared" si="3"/>
        <v>0</v>
      </c>
      <c r="L12" s="99">
        <f t="shared" si="3"/>
        <v>0</v>
      </c>
      <c r="M12" s="99">
        <f t="shared" si="3"/>
        <v>0</v>
      </c>
      <c r="N12" s="99">
        <f t="shared" si="3"/>
        <v>0</v>
      </c>
      <c r="O12" s="99">
        <f t="shared" si="3"/>
        <v>0</v>
      </c>
      <c r="P12" s="99">
        <f t="shared" si="3"/>
        <v>0</v>
      </c>
      <c r="Q12" s="99">
        <f t="shared" si="3"/>
        <v>0</v>
      </c>
      <c r="R12" s="99">
        <f t="shared" si="3"/>
        <v>0</v>
      </c>
      <c r="S12" s="99">
        <f t="shared" si="3"/>
        <v>0</v>
      </c>
      <c r="T12" s="99">
        <f t="shared" si="3"/>
        <v>0</v>
      </c>
      <c r="U12" s="99">
        <f t="shared" si="3"/>
        <v>0</v>
      </c>
      <c r="V12" s="99">
        <f t="shared" si="3"/>
        <v>0</v>
      </c>
      <c r="W12" s="99">
        <f t="shared" si="3"/>
        <v>0</v>
      </c>
      <c r="X12" s="99">
        <f t="shared" si="3"/>
        <v>0</v>
      </c>
      <c r="Y12" s="99">
        <f t="shared" si="3"/>
        <v>0</v>
      </c>
      <c r="Z12" s="99">
        <f t="shared" si="3"/>
        <v>0</v>
      </c>
      <c r="AA12" s="99">
        <f t="shared" si="3"/>
        <v>0</v>
      </c>
      <c r="AB12" s="99">
        <f t="shared" si="3"/>
        <v>0</v>
      </c>
      <c r="AC12" s="99">
        <f t="shared" si="3"/>
        <v>0</v>
      </c>
      <c r="AD12" s="99">
        <f t="shared" si="3"/>
        <v>0</v>
      </c>
      <c r="AE12" s="99">
        <f t="shared" si="3"/>
        <v>0</v>
      </c>
      <c r="AF12" s="99">
        <f t="shared" si="3"/>
        <v>0</v>
      </c>
      <c r="AG12" s="99">
        <f t="shared" si="3"/>
        <v>0</v>
      </c>
      <c r="AH12" s="99">
        <f t="shared" si="3"/>
        <v>0</v>
      </c>
      <c r="AI12" s="99">
        <f t="shared" si="3"/>
        <v>0</v>
      </c>
      <c r="AJ12" s="99">
        <f t="shared" si="3"/>
        <v>0</v>
      </c>
      <c r="AK12" s="99">
        <f t="shared" si="3"/>
        <v>0</v>
      </c>
      <c r="AL12" s="99">
        <f t="shared" si="3"/>
        <v>0</v>
      </c>
      <c r="AM12" s="99">
        <f t="shared" si="3"/>
        <v>0</v>
      </c>
      <c r="AN12" s="99">
        <f t="shared" si="3"/>
        <v>0</v>
      </c>
      <c r="AO12" s="99">
        <f t="shared" si="3"/>
        <v>0</v>
      </c>
      <c r="AP12" s="99">
        <f t="shared" si="3"/>
        <v>0</v>
      </c>
      <c r="AQ12" s="99">
        <f t="shared" si="3"/>
        <v>0</v>
      </c>
      <c r="AR12" s="99">
        <f t="shared" si="3"/>
        <v>0</v>
      </c>
      <c r="AS12" s="99">
        <f t="shared" si="3"/>
        <v>0</v>
      </c>
      <c r="AT12" s="99">
        <f t="shared" si="3"/>
        <v>0</v>
      </c>
      <c r="AU12" s="99">
        <f t="shared" si="3"/>
        <v>3.5931031366374788</v>
      </c>
      <c r="AV12" s="99">
        <f t="shared" si="3"/>
        <v>3.5023517197265015</v>
      </c>
      <c r="AW12" s="99">
        <f t="shared" si="3"/>
        <v>3.4161068903251577</v>
      </c>
      <c r="AX12" s="99">
        <f t="shared" si="3"/>
        <v>3.3340410951690869</v>
      </c>
      <c r="AY12" s="99">
        <f t="shared" si="3"/>
        <v>3.255857773611587</v>
      </c>
      <c r="AZ12" s="99">
        <f t="shared" si="3"/>
        <v>3.1812877767323031</v>
      </c>
      <c r="BA12" s="99">
        <f t="shared" si="3"/>
        <v>3.1100862717162903</v>
      </c>
      <c r="BB12" s="99">
        <f t="shared" si="3"/>
        <v>3.0420300564754439</v>
      </c>
      <c r="BC12" s="99">
        <f t="shared" si="3"/>
        <v>2.9769152224551405</v>
      </c>
      <c r="BD12" s="99">
        <f t="shared" si="3"/>
        <v>2.9145551140703394</v>
      </c>
      <c r="BE12" s="99">
        <f t="shared" si="3"/>
        <v>2.8547785417591482</v>
      </c>
      <c r="BF12" s="99">
        <f t="shared" si="3"/>
        <v>2.7974282126249621</v>
      </c>
      <c r="BG12" s="99">
        <f t="shared" si="3"/>
        <v>2.7423593483714259</v>
      </c>
      <c r="BH12" s="99">
        <f t="shared" si="3"/>
        <v>2.6894384649612215</v>
      </c>
      <c r="BI12" s="99">
        <f t="shared" si="3"/>
        <v>2.6385422923427098</v>
      </c>
      <c r="BJ12" s="99">
        <f t="shared" si="3"/>
        <v>2.5895568158403703</v>
      </c>
      <c r="BK12" s="99">
        <f t="shared" si="3"/>
        <v>2.5423764235177466</v>
      </c>
      <c r="BL12" s="99">
        <f t="shared" si="3"/>
        <v>2.4969031460925639</v>
      </c>
      <c r="BM12" s="99">
        <f t="shared" si="3"/>
        <v>2.4530459778915401</v>
      </c>
      <c r="BN12" s="99">
        <f t="shared" si="3"/>
        <v>2.4107202689404463</v>
      </c>
      <c r="BO12" s="99">
        <f t="shared" si="3"/>
        <v>2.3698471796446303</v>
      </c>
      <c r="BP12" s="99">
        <f t="shared" si="3"/>
        <v>2.3303531906684558</v>
      </c>
      <c r="BQ12" s="99">
        <f t="shared" si="3"/>
        <v>2.2921696616032023</v>
      </c>
    </row>
    <row r="13" spans="1:69" x14ac:dyDescent="0.3">
      <c r="A13" s="20"/>
      <c r="B13" s="20"/>
      <c r="H13" s="10">
        <v>5</v>
      </c>
      <c r="I13" s="99">
        <f t="shared" si="3"/>
        <v>0</v>
      </c>
      <c r="J13" s="99">
        <f t="shared" si="3"/>
        <v>0</v>
      </c>
      <c r="K13" s="99">
        <f t="shared" si="3"/>
        <v>0</v>
      </c>
      <c r="L13" s="99">
        <f t="shared" si="3"/>
        <v>0</v>
      </c>
      <c r="M13" s="99">
        <f t="shared" si="3"/>
        <v>0</v>
      </c>
      <c r="N13" s="99">
        <f t="shared" si="3"/>
        <v>0</v>
      </c>
      <c r="O13" s="99">
        <f t="shared" si="3"/>
        <v>0</v>
      </c>
      <c r="P13" s="99">
        <f t="shared" si="3"/>
        <v>0</v>
      </c>
      <c r="Q13" s="99">
        <f t="shared" si="3"/>
        <v>0</v>
      </c>
      <c r="R13" s="99">
        <f t="shared" si="3"/>
        <v>0</v>
      </c>
      <c r="S13" s="99">
        <f t="shared" si="3"/>
        <v>0</v>
      </c>
      <c r="T13" s="99">
        <f t="shared" si="3"/>
        <v>0</v>
      </c>
      <c r="U13" s="99">
        <f t="shared" si="3"/>
        <v>0</v>
      </c>
      <c r="V13" s="99">
        <f t="shared" si="3"/>
        <v>0</v>
      </c>
      <c r="W13" s="99">
        <f t="shared" si="3"/>
        <v>0</v>
      </c>
      <c r="X13" s="99">
        <f t="shared" si="3"/>
        <v>0</v>
      </c>
      <c r="Y13" s="99">
        <f t="shared" si="3"/>
        <v>0</v>
      </c>
      <c r="Z13" s="99">
        <f t="shared" si="3"/>
        <v>0</v>
      </c>
      <c r="AA13" s="99">
        <f t="shared" si="3"/>
        <v>0</v>
      </c>
      <c r="AB13" s="99">
        <f t="shared" si="3"/>
        <v>0</v>
      </c>
      <c r="AC13" s="99">
        <f t="shared" si="3"/>
        <v>0</v>
      </c>
      <c r="AD13" s="99">
        <f t="shared" si="3"/>
        <v>0</v>
      </c>
      <c r="AE13" s="99">
        <f t="shared" si="3"/>
        <v>0</v>
      </c>
      <c r="AF13" s="99">
        <f t="shared" si="3"/>
        <v>0</v>
      </c>
      <c r="AG13" s="99">
        <f t="shared" si="3"/>
        <v>0</v>
      </c>
      <c r="AH13" s="99">
        <f t="shared" si="3"/>
        <v>0</v>
      </c>
      <c r="AI13" s="99">
        <f t="shared" si="3"/>
        <v>0</v>
      </c>
      <c r="AJ13" s="99">
        <f t="shared" si="3"/>
        <v>0</v>
      </c>
      <c r="AK13" s="99">
        <f t="shared" si="3"/>
        <v>0</v>
      </c>
      <c r="AL13" s="99">
        <f t="shared" si="3"/>
        <v>0</v>
      </c>
      <c r="AM13" s="99">
        <f t="shared" si="3"/>
        <v>0</v>
      </c>
      <c r="AN13" s="99">
        <f t="shared" si="3"/>
        <v>0</v>
      </c>
      <c r="AO13" s="99">
        <f t="shared" si="3"/>
        <v>0</v>
      </c>
      <c r="AP13" s="99">
        <f t="shared" si="3"/>
        <v>0</v>
      </c>
      <c r="AQ13" s="99">
        <f t="shared" si="3"/>
        <v>0</v>
      </c>
      <c r="AR13" s="99">
        <f t="shared" si="3"/>
        <v>0</v>
      </c>
      <c r="AS13" s="99">
        <f t="shared" si="3"/>
        <v>0</v>
      </c>
      <c r="AT13" s="99">
        <f t="shared" si="3"/>
        <v>0</v>
      </c>
      <c r="AU13" s="99">
        <f t="shared" si="3"/>
        <v>0</v>
      </c>
      <c r="AV13" s="99">
        <f t="shared" si="3"/>
        <v>0</v>
      </c>
      <c r="AW13" s="99">
        <f t="shared" si="3"/>
        <v>3.3566365018691697</v>
      </c>
      <c r="AX13" s="99">
        <f t="shared" si="3"/>
        <v>3.2760114965086173</v>
      </c>
      <c r="AY13" s="99">
        <f t="shared" si="3"/>
        <v>3.1992008020175584</v>
      </c>
      <c r="AZ13" s="99">
        <f t="shared" si="3"/>
        <v>3.1259399947942965</v>
      </c>
      <c r="BA13" s="99">
        <f t="shared" si="3"/>
        <v>3.0559885404363327</v>
      </c>
      <c r="BB13" s="99">
        <f t="shared" si="3"/>
        <v>2.9891271555076995</v>
      </c>
      <c r="BC13" s="99">
        <f t="shared" si="3"/>
        <v>2.9251555113785814</v>
      </c>
      <c r="BD13" s="99">
        <f t="shared" si="3"/>
        <v>2.8638902294866306</v>
      </c>
      <c r="BE13" s="99">
        <f t="shared" si="3"/>
        <v>2.8051631257630829</v>
      </c>
      <c r="BF13" s="99">
        <f t="shared" si="3"/>
        <v>2.7488196688273674</v>
      </c>
      <c r="BG13" s="99">
        <f t="shared" si="3"/>
        <v>2.6947176221863227</v>
      </c>
      <c r="BH13" s="99">
        <f t="shared" si="3"/>
        <v>2.642725845317929</v>
      </c>
      <c r="BI13" s="99">
        <f t="shared" si="3"/>
        <v>2.5927232323637908</v>
      </c>
      <c r="BJ13" s="99">
        <f t="shared" si="3"/>
        <v>2.5445977703494282</v>
      </c>
      <c r="BK13" s="99">
        <f t="shared" si="3"/>
        <v>2.4982457015165584</v>
      </c>
      <c r="BL13" s="99">
        <f t="shared" si="3"/>
        <v>2.4535707765826622</v>
      </c>
      <c r="BM13" s="99">
        <f t="shared" si="3"/>
        <v>2.4104835876174708</v>
      </c>
      <c r="BN13" s="99">
        <f t="shared" si="3"/>
        <v>2.3689009708058006</v>
      </c>
      <c r="BO13" s="99">
        <f t="shared" si="3"/>
        <v>2.3287454707019912</v>
      </c>
      <c r="BP13" s="99">
        <f t="shared" si="3"/>
        <v>2.2899448587141658</v>
      </c>
      <c r="BQ13" s="99">
        <f t="shared" si="3"/>
        <v>2.2524316995203764</v>
      </c>
    </row>
    <row r="14" spans="1:69" x14ac:dyDescent="0.3">
      <c r="A14" s="20"/>
      <c r="B14" s="20"/>
      <c r="H14" s="10">
        <v>5.5</v>
      </c>
      <c r="I14" s="99">
        <f t="shared" si="3"/>
        <v>0</v>
      </c>
      <c r="J14" s="99">
        <f t="shared" si="3"/>
        <v>0</v>
      </c>
      <c r="K14" s="99">
        <f t="shared" si="3"/>
        <v>0</v>
      </c>
      <c r="L14" s="99">
        <f t="shared" si="3"/>
        <v>0</v>
      </c>
      <c r="M14" s="99">
        <f t="shared" si="3"/>
        <v>0</v>
      </c>
      <c r="N14" s="99">
        <f t="shared" si="3"/>
        <v>0</v>
      </c>
      <c r="O14" s="99">
        <f t="shared" si="3"/>
        <v>0</v>
      </c>
      <c r="P14" s="99">
        <f t="shared" si="3"/>
        <v>0</v>
      </c>
      <c r="Q14" s="99">
        <f t="shared" si="3"/>
        <v>0</v>
      </c>
      <c r="R14" s="99">
        <f t="shared" si="3"/>
        <v>0</v>
      </c>
      <c r="S14" s="99">
        <f t="shared" si="3"/>
        <v>0</v>
      </c>
      <c r="T14" s="99">
        <f t="shared" si="3"/>
        <v>0</v>
      </c>
      <c r="U14" s="99">
        <f t="shared" si="3"/>
        <v>0</v>
      </c>
      <c r="V14" s="99">
        <f t="shared" si="3"/>
        <v>0</v>
      </c>
      <c r="W14" s="99">
        <f t="shared" si="3"/>
        <v>0</v>
      </c>
      <c r="X14" s="99">
        <f t="shared" si="3"/>
        <v>0</v>
      </c>
      <c r="Y14" s="99">
        <f t="shared" si="3"/>
        <v>0</v>
      </c>
      <c r="Z14" s="99">
        <f t="shared" si="3"/>
        <v>0</v>
      </c>
      <c r="AA14" s="99">
        <f t="shared" si="3"/>
        <v>0</v>
      </c>
      <c r="AB14" s="99">
        <f t="shared" si="3"/>
        <v>0</v>
      </c>
      <c r="AC14" s="99">
        <f t="shared" si="3"/>
        <v>0</v>
      </c>
      <c r="AD14" s="99">
        <f t="shared" si="3"/>
        <v>0</v>
      </c>
      <c r="AE14" s="99">
        <f t="shared" si="3"/>
        <v>0</v>
      </c>
      <c r="AF14" s="99">
        <f t="shared" si="3"/>
        <v>0</v>
      </c>
      <c r="AG14" s="99">
        <f t="shared" si="3"/>
        <v>0</v>
      </c>
      <c r="AH14" s="99">
        <f t="shared" si="3"/>
        <v>0</v>
      </c>
      <c r="AI14" s="99">
        <f t="shared" si="3"/>
        <v>0</v>
      </c>
      <c r="AJ14" s="99">
        <f t="shared" si="3"/>
        <v>0</v>
      </c>
      <c r="AK14" s="99">
        <f t="shared" si="3"/>
        <v>0</v>
      </c>
      <c r="AL14" s="99">
        <f t="shared" si="3"/>
        <v>0</v>
      </c>
      <c r="AM14" s="99">
        <f t="shared" si="3"/>
        <v>0</v>
      </c>
      <c r="AN14" s="99">
        <f t="shared" si="3"/>
        <v>0</v>
      </c>
      <c r="AO14" s="99">
        <f t="shared" si="3"/>
        <v>0</v>
      </c>
      <c r="AP14" s="99">
        <f t="shared" si="3"/>
        <v>0</v>
      </c>
      <c r="AQ14" s="99">
        <f t="shared" si="3"/>
        <v>0</v>
      </c>
      <c r="AR14" s="99">
        <f t="shared" si="3"/>
        <v>0</v>
      </c>
      <c r="AS14" s="99">
        <f t="shared" si="3"/>
        <v>0</v>
      </c>
      <c r="AT14" s="99">
        <f t="shared" si="3"/>
        <v>0</v>
      </c>
      <c r="AU14" s="99">
        <f t="shared" si="3"/>
        <v>0</v>
      </c>
      <c r="AV14" s="99">
        <f t="shared" si="3"/>
        <v>0</v>
      </c>
      <c r="AW14" s="99">
        <f t="shared" si="3"/>
        <v>0</v>
      </c>
      <c r="AX14" s="99">
        <f t="shared" si="3"/>
        <v>0</v>
      </c>
      <c r="AY14" s="99">
        <f t="shared" si="3"/>
        <v>3.1527595507414365</v>
      </c>
      <c r="AZ14" s="99">
        <f t="shared" si="3"/>
        <v>3.0805718705163034</v>
      </c>
      <c r="BA14" s="99">
        <f t="shared" si="3"/>
        <v>3.0116450676313749</v>
      </c>
      <c r="BB14" s="99">
        <f t="shared" si="3"/>
        <v>2.9457630707226921</v>
      </c>
      <c r="BC14" s="99">
        <f t="shared" si="3"/>
        <v>2.8827284855817359</v>
      </c>
      <c r="BD14" s="99">
        <f t="shared" si="3"/>
        <v>2.8223606197822266</v>
      </c>
      <c r="BE14" s="99">
        <f t="shared" si="3"/>
        <v>2.7644937528219571</v>
      </c>
      <c r="BF14" s="99">
        <f t="shared" si="3"/>
        <v>2.7089756169018253</v>
      </c>
      <c r="BG14" s="99">
        <f t="shared" si="3"/>
        <v>2.6556660590141652</v>
      </c>
      <c r="BH14" s="99">
        <f t="shared" si="3"/>
        <v>2.6044358595882491</v>
      </c>
      <c r="BI14" s="99">
        <f t="shared" si="3"/>
        <v>2.5551656867288437</v>
      </c>
      <c r="BJ14" s="99">
        <f t="shared" si="3"/>
        <v>2.5077451682317289</v>
      </c>
      <c r="BK14" s="99">
        <f t="shared" si="3"/>
        <v>2.4620720661861628</v>
      </c>
      <c r="BL14" s="99">
        <f t="shared" si="3"/>
        <v>2.4180515411727299</v>
      </c>
      <c r="BM14" s="99">
        <f t="shared" si="3"/>
        <v>2.3755954949118854</v>
      </c>
      <c r="BN14" s="99">
        <f t="shared" si="3"/>
        <v>2.3346219817751321</v>
      </c>
      <c r="BO14" s="99">
        <f t="shared" si="3"/>
        <v>2.2950546808870893</v>
      </c>
      <c r="BP14" s="99">
        <f t="shared" si="3"/>
        <v>2.2568224216630068</v>
      </c>
      <c r="BQ14" s="99">
        <f t="shared" si="3"/>
        <v>2.2198587565760661</v>
      </c>
    </row>
    <row r="15" spans="1:69" x14ac:dyDescent="0.3">
      <c r="A15" s="20"/>
      <c r="B15" s="20"/>
      <c r="H15" s="10">
        <v>6</v>
      </c>
      <c r="I15" s="99">
        <f t="shared" si="3"/>
        <v>0</v>
      </c>
      <c r="J15" s="99">
        <f t="shared" si="3"/>
        <v>0</v>
      </c>
      <c r="K15" s="99">
        <f t="shared" si="3"/>
        <v>0</v>
      </c>
      <c r="L15" s="99">
        <f t="shared" si="3"/>
        <v>0</v>
      </c>
      <c r="M15" s="99">
        <f t="shared" si="3"/>
        <v>0</v>
      </c>
      <c r="N15" s="99">
        <f t="shared" si="3"/>
        <v>0</v>
      </c>
      <c r="O15" s="99">
        <f t="shared" si="3"/>
        <v>0</v>
      </c>
      <c r="P15" s="99">
        <f t="shared" si="3"/>
        <v>0</v>
      </c>
      <c r="Q15" s="99">
        <f t="shared" si="3"/>
        <v>0</v>
      </c>
      <c r="R15" s="99">
        <f t="shared" si="3"/>
        <v>0</v>
      </c>
      <c r="S15" s="99">
        <f t="shared" si="3"/>
        <v>0</v>
      </c>
      <c r="T15" s="99">
        <f t="shared" ref="T15:BQ15" si="4">MIN(T77,T139,T201)</f>
        <v>0</v>
      </c>
      <c r="U15" s="99">
        <f t="shared" si="4"/>
        <v>0</v>
      </c>
      <c r="V15" s="99">
        <f t="shared" si="4"/>
        <v>0</v>
      </c>
      <c r="W15" s="99">
        <f t="shared" si="4"/>
        <v>0</v>
      </c>
      <c r="X15" s="99">
        <f t="shared" si="4"/>
        <v>0</v>
      </c>
      <c r="Y15" s="99">
        <f t="shared" si="4"/>
        <v>0</v>
      </c>
      <c r="Z15" s="99">
        <f t="shared" si="4"/>
        <v>0</v>
      </c>
      <c r="AA15" s="99">
        <f t="shared" si="4"/>
        <v>0</v>
      </c>
      <c r="AB15" s="99">
        <f t="shared" si="4"/>
        <v>0</v>
      </c>
      <c r="AC15" s="99">
        <f t="shared" si="4"/>
        <v>0</v>
      </c>
      <c r="AD15" s="99">
        <f t="shared" si="4"/>
        <v>0</v>
      </c>
      <c r="AE15" s="99">
        <f t="shared" si="4"/>
        <v>0</v>
      </c>
      <c r="AF15" s="99">
        <f t="shared" si="4"/>
        <v>0</v>
      </c>
      <c r="AG15" s="99">
        <f t="shared" si="4"/>
        <v>0</v>
      </c>
      <c r="AH15" s="99">
        <f t="shared" si="4"/>
        <v>0</v>
      </c>
      <c r="AI15" s="99">
        <f t="shared" si="4"/>
        <v>0</v>
      </c>
      <c r="AJ15" s="99">
        <f t="shared" si="4"/>
        <v>0</v>
      </c>
      <c r="AK15" s="99">
        <f t="shared" si="4"/>
        <v>0</v>
      </c>
      <c r="AL15" s="99">
        <f t="shared" si="4"/>
        <v>0</v>
      </c>
      <c r="AM15" s="99">
        <f t="shared" si="4"/>
        <v>0</v>
      </c>
      <c r="AN15" s="99">
        <f t="shared" si="4"/>
        <v>0</v>
      </c>
      <c r="AO15" s="99">
        <f t="shared" si="4"/>
        <v>0</v>
      </c>
      <c r="AP15" s="99">
        <f t="shared" si="4"/>
        <v>0</v>
      </c>
      <c r="AQ15" s="99">
        <f t="shared" si="4"/>
        <v>0</v>
      </c>
      <c r="AR15" s="99">
        <f t="shared" si="4"/>
        <v>0</v>
      </c>
      <c r="AS15" s="99">
        <f t="shared" si="4"/>
        <v>0</v>
      </c>
      <c r="AT15" s="99">
        <f t="shared" si="4"/>
        <v>0</v>
      </c>
      <c r="AU15" s="99">
        <f t="shared" si="4"/>
        <v>0</v>
      </c>
      <c r="AV15" s="99">
        <f t="shared" si="4"/>
        <v>0</v>
      </c>
      <c r="AW15" s="99">
        <f t="shared" si="4"/>
        <v>0</v>
      </c>
      <c r="AX15" s="99">
        <f t="shared" si="4"/>
        <v>0</v>
      </c>
      <c r="AY15" s="99">
        <f t="shared" si="4"/>
        <v>0</v>
      </c>
      <c r="AZ15" s="99">
        <f t="shared" si="4"/>
        <v>0</v>
      </c>
      <c r="BA15" s="99">
        <f t="shared" si="4"/>
        <v>2.9746280576675215</v>
      </c>
      <c r="BB15" s="99">
        <f t="shared" si="4"/>
        <v>2.9095636294619283</v>
      </c>
      <c r="BC15" s="99">
        <f t="shared" si="4"/>
        <v>2.8473112778031262</v>
      </c>
      <c r="BD15" s="99">
        <f t="shared" si="4"/>
        <v>2.7876925525842902</v>
      </c>
      <c r="BE15" s="99">
        <f t="shared" si="4"/>
        <v>2.7305437898271849</v>
      </c>
      <c r="BF15" s="99">
        <f t="shared" si="4"/>
        <v>2.6757146113141133</v>
      </c>
      <c r="BG15" s="99">
        <f t="shared" si="4"/>
        <v>2.6230666032791787</v>
      </c>
      <c r="BH15" s="99">
        <f t="shared" si="4"/>
        <v>2.572472149713926</v>
      </c>
      <c r="BI15" s="99">
        <f t="shared" si="4"/>
        <v>2.5238133995833643</v>
      </c>
      <c r="BJ15" s="99">
        <f t="shared" si="4"/>
        <v>2.4769813503573981</v>
      </c>
      <c r="BK15" s="99">
        <f t="shared" si="4"/>
        <v>2.4318750328561389</v>
      </c>
      <c r="BL15" s="99">
        <f t="shared" si="4"/>
        <v>2.3884007845787627</v>
      </c>
      <c r="BM15" s="99">
        <f t="shared" si="4"/>
        <v>2.3464716005095063</v>
      </c>
      <c r="BN15" s="99">
        <f t="shared" si="4"/>
        <v>2.3060065519317692</v>
      </c>
      <c r="BO15" s="99">
        <f t="shared" si="4"/>
        <v>2.2669302650811627</v>
      </c>
      <c r="BP15" s="99">
        <f t="shared" si="4"/>
        <v>2.2291724525709227</v>
      </c>
      <c r="BQ15" s="99">
        <f t="shared" si="4"/>
        <v>2.192667491460988</v>
      </c>
    </row>
    <row r="16" spans="1:69" x14ac:dyDescent="0.3">
      <c r="A16" s="20"/>
      <c r="B16" s="20"/>
      <c r="H16" s="10">
        <v>6.5</v>
      </c>
      <c r="I16" s="99">
        <f t="shared" ref="I16:BQ20" si="5">MIN(I78,I140,I202)</f>
        <v>0</v>
      </c>
      <c r="J16" s="99">
        <f t="shared" si="5"/>
        <v>0</v>
      </c>
      <c r="K16" s="99">
        <f t="shared" si="5"/>
        <v>0</v>
      </c>
      <c r="L16" s="99">
        <f t="shared" si="5"/>
        <v>0</v>
      </c>
      <c r="M16" s="99">
        <f t="shared" si="5"/>
        <v>0</v>
      </c>
      <c r="N16" s="99">
        <f t="shared" si="5"/>
        <v>0</v>
      </c>
      <c r="O16" s="99">
        <f t="shared" si="5"/>
        <v>0</v>
      </c>
      <c r="P16" s="99">
        <f t="shared" si="5"/>
        <v>0</v>
      </c>
      <c r="Q16" s="99">
        <f t="shared" si="5"/>
        <v>0</v>
      </c>
      <c r="R16" s="99">
        <f t="shared" si="5"/>
        <v>0</v>
      </c>
      <c r="S16" s="99">
        <f t="shared" si="5"/>
        <v>0</v>
      </c>
      <c r="T16" s="99">
        <f t="shared" si="5"/>
        <v>0</v>
      </c>
      <c r="U16" s="99">
        <f t="shared" si="5"/>
        <v>0</v>
      </c>
      <c r="V16" s="99">
        <f t="shared" si="5"/>
        <v>0</v>
      </c>
      <c r="W16" s="99">
        <f t="shared" si="5"/>
        <v>0</v>
      </c>
      <c r="X16" s="99">
        <f t="shared" si="5"/>
        <v>0</v>
      </c>
      <c r="Y16" s="99">
        <f t="shared" si="5"/>
        <v>0</v>
      </c>
      <c r="Z16" s="99">
        <f t="shared" si="5"/>
        <v>0</v>
      </c>
      <c r="AA16" s="99">
        <f t="shared" si="5"/>
        <v>0</v>
      </c>
      <c r="AB16" s="99">
        <f t="shared" si="5"/>
        <v>0</v>
      </c>
      <c r="AC16" s="99">
        <f t="shared" si="5"/>
        <v>0</v>
      </c>
      <c r="AD16" s="99">
        <f t="shared" si="5"/>
        <v>0</v>
      </c>
      <c r="AE16" s="99">
        <f t="shared" si="5"/>
        <v>0</v>
      </c>
      <c r="AF16" s="99">
        <f t="shared" si="5"/>
        <v>0</v>
      </c>
      <c r="AG16" s="99">
        <f t="shared" si="5"/>
        <v>0</v>
      </c>
      <c r="AH16" s="99">
        <f t="shared" si="5"/>
        <v>0</v>
      </c>
      <c r="AI16" s="99">
        <f t="shared" si="5"/>
        <v>0</v>
      </c>
      <c r="AJ16" s="99">
        <f t="shared" si="5"/>
        <v>0</v>
      </c>
      <c r="AK16" s="99">
        <f t="shared" si="5"/>
        <v>0</v>
      </c>
      <c r="AL16" s="99">
        <f t="shared" si="5"/>
        <v>0</v>
      </c>
      <c r="AM16" s="99">
        <f t="shared" si="5"/>
        <v>0</v>
      </c>
      <c r="AN16" s="99">
        <f t="shared" si="5"/>
        <v>0</v>
      </c>
      <c r="AO16" s="99">
        <f t="shared" si="5"/>
        <v>0</v>
      </c>
      <c r="AP16" s="99">
        <f t="shared" si="5"/>
        <v>0</v>
      </c>
      <c r="AQ16" s="99">
        <f t="shared" si="5"/>
        <v>0</v>
      </c>
      <c r="AR16" s="99">
        <f t="shared" si="5"/>
        <v>0</v>
      </c>
      <c r="AS16" s="99">
        <f t="shared" si="5"/>
        <v>0</v>
      </c>
      <c r="AT16" s="99">
        <f t="shared" si="5"/>
        <v>0</v>
      </c>
      <c r="AU16" s="99">
        <f t="shared" si="5"/>
        <v>0</v>
      </c>
      <c r="AV16" s="99">
        <f t="shared" si="5"/>
        <v>0</v>
      </c>
      <c r="AW16" s="99">
        <f t="shared" si="5"/>
        <v>0</v>
      </c>
      <c r="AX16" s="99">
        <f t="shared" si="5"/>
        <v>0</v>
      </c>
      <c r="AY16" s="99">
        <f t="shared" si="5"/>
        <v>0</v>
      </c>
      <c r="AZ16" s="99">
        <f t="shared" si="5"/>
        <v>0</v>
      </c>
      <c r="BA16" s="99">
        <f t="shared" si="5"/>
        <v>0</v>
      </c>
      <c r="BB16" s="99">
        <f t="shared" si="5"/>
        <v>2.8788831058566284</v>
      </c>
      <c r="BC16" s="99">
        <f t="shared" si="5"/>
        <v>2.8172937259501185</v>
      </c>
      <c r="BD16" s="99">
        <f t="shared" si="5"/>
        <v>2.7583099250275227</v>
      </c>
      <c r="BE16" s="99">
        <f t="shared" si="5"/>
        <v>2.7017697820906168</v>
      </c>
      <c r="BF16" s="99">
        <f t="shared" si="5"/>
        <v>2.6475245204117184</v>
      </c>
      <c r="BG16" s="99">
        <f t="shared" si="5"/>
        <v>2.5954372002965607</v>
      </c>
      <c r="BH16" s="99">
        <f t="shared" si="5"/>
        <v>2.5453815648149276</v>
      </c>
      <c r="BI16" s="99">
        <f t="shared" si="5"/>
        <v>2.4972410180155706</v>
      </c>
      <c r="BJ16" s="99">
        <f t="shared" si="5"/>
        <v>2.4509077182177919</v>
      </c>
      <c r="BK16" s="99">
        <f t="shared" si="5"/>
        <v>2.4062817715379548</v>
      </c>
      <c r="BL16" s="99">
        <f t="shared" si="5"/>
        <v>2.3632705129571976</v>
      </c>
      <c r="BM16" s="99">
        <f t="shared" si="5"/>
        <v>2.3217878640411911</v>
      </c>
      <c r="BN16" s="99">
        <f t="shared" si="5"/>
        <v>2.2817537579437128</v>
      </c>
      <c r="BO16" s="99">
        <f t="shared" si="5"/>
        <v>2.2430936236119181</v>
      </c>
      <c r="BP16" s="99">
        <f t="shared" si="5"/>
        <v>2.20573792220195</v>
      </c>
      <c r="BQ16" s="99">
        <f t="shared" si="5"/>
        <v>2.169621729641475</v>
      </c>
    </row>
    <row r="17" spans="1:69" x14ac:dyDescent="0.3">
      <c r="A17" s="20"/>
      <c r="B17" s="20"/>
      <c r="H17" s="10">
        <v>7</v>
      </c>
      <c r="I17" s="99">
        <f t="shared" si="5"/>
        <v>0</v>
      </c>
      <c r="J17" s="99">
        <f t="shared" si="5"/>
        <v>0</v>
      </c>
      <c r="K17" s="99">
        <f t="shared" si="5"/>
        <v>0</v>
      </c>
      <c r="L17" s="99">
        <f t="shared" si="5"/>
        <v>0</v>
      </c>
      <c r="M17" s="99">
        <f t="shared" si="5"/>
        <v>0</v>
      </c>
      <c r="N17" s="99">
        <f t="shared" si="5"/>
        <v>0</v>
      </c>
      <c r="O17" s="99">
        <f t="shared" si="5"/>
        <v>0</v>
      </c>
      <c r="P17" s="99">
        <f t="shared" si="5"/>
        <v>0</v>
      </c>
      <c r="Q17" s="99">
        <f t="shared" si="5"/>
        <v>0</v>
      </c>
      <c r="R17" s="99">
        <f t="shared" si="5"/>
        <v>0</v>
      </c>
      <c r="S17" s="99">
        <f t="shared" si="5"/>
        <v>0</v>
      </c>
      <c r="T17" s="99">
        <f t="shared" si="5"/>
        <v>0</v>
      </c>
      <c r="U17" s="99">
        <f t="shared" si="5"/>
        <v>0</v>
      </c>
      <c r="V17" s="99">
        <f t="shared" si="5"/>
        <v>0</v>
      </c>
      <c r="W17" s="99">
        <f t="shared" si="5"/>
        <v>0</v>
      </c>
      <c r="X17" s="99">
        <f t="shared" si="5"/>
        <v>0</v>
      </c>
      <c r="Y17" s="99">
        <f t="shared" si="5"/>
        <v>0</v>
      </c>
      <c r="Z17" s="99">
        <f t="shared" si="5"/>
        <v>0</v>
      </c>
      <c r="AA17" s="99">
        <f t="shared" si="5"/>
        <v>0</v>
      </c>
      <c r="AB17" s="99">
        <f t="shared" si="5"/>
        <v>0</v>
      </c>
      <c r="AC17" s="99">
        <f t="shared" si="5"/>
        <v>0</v>
      </c>
      <c r="AD17" s="99">
        <f t="shared" si="5"/>
        <v>0</v>
      </c>
      <c r="AE17" s="99">
        <f t="shared" si="5"/>
        <v>0</v>
      </c>
      <c r="AF17" s="99">
        <f t="shared" si="5"/>
        <v>0</v>
      </c>
      <c r="AG17" s="99">
        <f t="shared" si="5"/>
        <v>0</v>
      </c>
      <c r="AH17" s="99">
        <f t="shared" si="5"/>
        <v>0</v>
      </c>
      <c r="AI17" s="99">
        <f t="shared" si="5"/>
        <v>0</v>
      </c>
      <c r="AJ17" s="99">
        <f t="shared" si="5"/>
        <v>0</v>
      </c>
      <c r="AK17" s="99">
        <f t="shared" si="5"/>
        <v>0</v>
      </c>
      <c r="AL17" s="99">
        <f t="shared" si="5"/>
        <v>0</v>
      </c>
      <c r="AM17" s="99">
        <f t="shared" si="5"/>
        <v>0</v>
      </c>
      <c r="AN17" s="99">
        <f t="shared" si="5"/>
        <v>0</v>
      </c>
      <c r="AO17" s="99">
        <f t="shared" si="5"/>
        <v>0</v>
      </c>
      <c r="AP17" s="99">
        <f t="shared" si="5"/>
        <v>0</v>
      </c>
      <c r="AQ17" s="99">
        <f t="shared" si="5"/>
        <v>0</v>
      </c>
      <c r="AR17" s="99">
        <f t="shared" si="5"/>
        <v>0</v>
      </c>
      <c r="AS17" s="99">
        <f t="shared" si="5"/>
        <v>0</v>
      </c>
      <c r="AT17" s="99">
        <f t="shared" si="5"/>
        <v>0</v>
      </c>
      <c r="AU17" s="99">
        <f t="shared" si="5"/>
        <v>0</v>
      </c>
      <c r="AV17" s="99">
        <f t="shared" si="5"/>
        <v>0</v>
      </c>
      <c r="AW17" s="99">
        <f t="shared" si="5"/>
        <v>0</v>
      </c>
      <c r="AX17" s="99">
        <f t="shared" si="5"/>
        <v>0</v>
      </c>
      <c r="AY17" s="99">
        <f t="shared" si="5"/>
        <v>0</v>
      </c>
      <c r="AZ17" s="99">
        <f t="shared" si="5"/>
        <v>0</v>
      </c>
      <c r="BA17" s="99">
        <f t="shared" si="5"/>
        <v>0</v>
      </c>
      <c r="BB17" s="99">
        <f t="shared" si="5"/>
        <v>0</v>
      </c>
      <c r="BC17" s="99">
        <f t="shared" si="5"/>
        <v>2.791524346579382</v>
      </c>
      <c r="BD17" s="99">
        <f t="shared" si="5"/>
        <v>2.7330856105952424</v>
      </c>
      <c r="BE17" s="99">
        <f t="shared" si="5"/>
        <v>2.6770679509316251</v>
      </c>
      <c r="BF17" s="99">
        <f t="shared" si="5"/>
        <v>2.6233239656957319</v>
      </c>
      <c r="BG17" s="99">
        <f t="shared" si="5"/>
        <v>2.5717179806430228</v>
      </c>
      <c r="BH17" s="99">
        <f t="shared" si="5"/>
        <v>2.5221249055743602</v>
      </c>
      <c r="BI17" s="99">
        <f t="shared" si="5"/>
        <v>2.4744292219931756</v>
      </c>
      <c r="BJ17" s="99">
        <f t="shared" si="5"/>
        <v>2.4285240847758747</v>
      </c>
      <c r="BK17" s="99">
        <f t="shared" si="5"/>
        <v>2.3843105231509116</v>
      </c>
      <c r="BL17" s="99">
        <f t="shared" si="5"/>
        <v>2.3416967284101027</v>
      </c>
      <c r="BM17" s="99">
        <f t="shared" si="5"/>
        <v>2.3005974175636514</v>
      </c>
      <c r="BN17" s="99">
        <f t="shared" si="5"/>
        <v>2.2609332636572179</v>
      </c>
      <c r="BO17" s="99">
        <f t="shared" si="5"/>
        <v>2.2226303847436184</v>
      </c>
      <c r="BP17" s="99">
        <f t="shared" si="5"/>
        <v>2.1856198845823767</v>
      </c>
      <c r="BQ17" s="99">
        <f t="shared" si="5"/>
        <v>2.1498374390597759</v>
      </c>
    </row>
    <row r="18" spans="1:69" x14ac:dyDescent="0.3">
      <c r="A18" s="20"/>
      <c r="B18" s="20"/>
      <c r="H18" s="10">
        <v>7.5</v>
      </c>
      <c r="I18" s="99">
        <f t="shared" si="5"/>
        <v>0</v>
      </c>
      <c r="J18" s="99">
        <f t="shared" si="5"/>
        <v>0</v>
      </c>
      <c r="K18" s="99">
        <f t="shared" si="5"/>
        <v>0</v>
      </c>
      <c r="L18" s="99">
        <f t="shared" si="5"/>
        <v>0</v>
      </c>
      <c r="M18" s="99">
        <f t="shared" si="5"/>
        <v>0</v>
      </c>
      <c r="N18" s="99">
        <f t="shared" si="5"/>
        <v>0</v>
      </c>
      <c r="O18" s="99">
        <f t="shared" si="5"/>
        <v>0</v>
      </c>
      <c r="P18" s="99">
        <f t="shared" si="5"/>
        <v>0</v>
      </c>
      <c r="Q18" s="99">
        <f t="shared" si="5"/>
        <v>0</v>
      </c>
      <c r="R18" s="99">
        <f t="shared" si="5"/>
        <v>0</v>
      </c>
      <c r="S18" s="99">
        <f t="shared" si="5"/>
        <v>0</v>
      </c>
      <c r="T18" s="99">
        <f t="shared" si="5"/>
        <v>0</v>
      </c>
      <c r="U18" s="99">
        <f t="shared" si="5"/>
        <v>0</v>
      </c>
      <c r="V18" s="99">
        <f t="shared" si="5"/>
        <v>0</v>
      </c>
      <c r="W18" s="99">
        <f t="shared" si="5"/>
        <v>0</v>
      </c>
      <c r="X18" s="99">
        <f t="shared" si="5"/>
        <v>0</v>
      </c>
      <c r="Y18" s="99">
        <f t="shared" si="5"/>
        <v>0</v>
      </c>
      <c r="Z18" s="99">
        <f t="shared" si="5"/>
        <v>0</v>
      </c>
      <c r="AA18" s="99">
        <f t="shared" si="5"/>
        <v>0</v>
      </c>
      <c r="AB18" s="99">
        <f t="shared" si="5"/>
        <v>0</v>
      </c>
      <c r="AC18" s="99">
        <f t="shared" si="5"/>
        <v>0</v>
      </c>
      <c r="AD18" s="99">
        <f t="shared" si="5"/>
        <v>0</v>
      </c>
      <c r="AE18" s="99">
        <f t="shared" si="5"/>
        <v>0</v>
      </c>
      <c r="AF18" s="99">
        <f t="shared" si="5"/>
        <v>0</v>
      </c>
      <c r="AG18" s="99">
        <f t="shared" si="5"/>
        <v>0</v>
      </c>
      <c r="AH18" s="99">
        <f t="shared" si="5"/>
        <v>0</v>
      </c>
      <c r="AI18" s="99">
        <f t="shared" si="5"/>
        <v>0</v>
      </c>
      <c r="AJ18" s="99">
        <f t="shared" si="5"/>
        <v>0</v>
      </c>
      <c r="AK18" s="99">
        <f t="shared" si="5"/>
        <v>0</v>
      </c>
      <c r="AL18" s="99">
        <f t="shared" si="5"/>
        <v>0</v>
      </c>
      <c r="AM18" s="99">
        <f t="shared" si="5"/>
        <v>0</v>
      </c>
      <c r="AN18" s="99">
        <f t="shared" si="5"/>
        <v>0</v>
      </c>
      <c r="AO18" s="99">
        <f t="shared" si="5"/>
        <v>0</v>
      </c>
      <c r="AP18" s="99">
        <f t="shared" si="5"/>
        <v>0</v>
      </c>
      <c r="AQ18" s="99">
        <f t="shared" si="5"/>
        <v>0</v>
      </c>
      <c r="AR18" s="99">
        <f t="shared" si="5"/>
        <v>0</v>
      </c>
      <c r="AS18" s="99">
        <f t="shared" si="5"/>
        <v>0</v>
      </c>
      <c r="AT18" s="99">
        <f t="shared" si="5"/>
        <v>0</v>
      </c>
      <c r="AU18" s="99">
        <f t="shared" si="5"/>
        <v>0</v>
      </c>
      <c r="AV18" s="99">
        <f t="shared" si="5"/>
        <v>0</v>
      </c>
      <c r="AW18" s="99">
        <f t="shared" si="5"/>
        <v>0</v>
      </c>
      <c r="AX18" s="99">
        <f t="shared" si="5"/>
        <v>0</v>
      </c>
      <c r="AY18" s="99">
        <f t="shared" si="5"/>
        <v>0</v>
      </c>
      <c r="AZ18" s="99">
        <f t="shared" si="5"/>
        <v>0</v>
      </c>
      <c r="BA18" s="99">
        <f t="shared" si="5"/>
        <v>0</v>
      </c>
      <c r="BB18" s="99">
        <f t="shared" si="5"/>
        <v>0</v>
      </c>
      <c r="BC18" s="99">
        <f t="shared" si="5"/>
        <v>0</v>
      </c>
      <c r="BD18" s="99">
        <f t="shared" si="5"/>
        <v>2.7111921163350812</v>
      </c>
      <c r="BE18" s="99">
        <f t="shared" si="5"/>
        <v>2.6556279444646274</v>
      </c>
      <c r="BF18" s="99">
        <f t="shared" si="5"/>
        <v>2.6023190406166625</v>
      </c>
      <c r="BG18" s="99">
        <f t="shared" si="5"/>
        <v>2.5511308288899666</v>
      </c>
      <c r="BH18" s="99">
        <f t="shared" si="5"/>
        <v>2.5019392317461744</v>
      </c>
      <c r="BI18" s="99">
        <f t="shared" si="5"/>
        <v>2.454629665862297</v>
      </c>
      <c r="BJ18" s="99">
        <f t="shared" si="5"/>
        <v>2.4090961510735158</v>
      </c>
      <c r="BK18" s="99">
        <f t="shared" si="5"/>
        <v>2.3652405178206726</v>
      </c>
      <c r="BL18" s="99">
        <f t="shared" si="5"/>
        <v>2.3229717006278925</v>
      </c>
      <c r="BM18" s="99">
        <f t="shared" si="5"/>
        <v>2.2822051069090898</v>
      </c>
      <c r="BN18" s="99">
        <f t="shared" si="5"/>
        <v>2.2428620518968878</v>
      </c>
      <c r="BO18" s="99">
        <f t="shared" si="5"/>
        <v>2.2048692517513064</v>
      </c>
      <c r="BP18" s="99">
        <f t="shared" si="5"/>
        <v>2.1681583679775631</v>
      </c>
      <c r="BQ18" s="99">
        <f t="shared" si="5"/>
        <v>2.1326655971942374</v>
      </c>
    </row>
    <row r="19" spans="1:69" x14ac:dyDescent="0.3">
      <c r="A19" s="20"/>
      <c r="B19" s="20"/>
      <c r="H19" s="10">
        <v>8</v>
      </c>
      <c r="I19" s="99">
        <f t="shared" si="5"/>
        <v>0</v>
      </c>
      <c r="J19" s="99">
        <f t="shared" si="5"/>
        <v>0</v>
      </c>
      <c r="K19" s="99">
        <f t="shared" si="5"/>
        <v>0</v>
      </c>
      <c r="L19" s="99">
        <f t="shared" si="5"/>
        <v>0</v>
      </c>
      <c r="M19" s="99">
        <f t="shared" si="5"/>
        <v>0</v>
      </c>
      <c r="N19" s="99">
        <f t="shared" si="5"/>
        <v>0</v>
      </c>
      <c r="O19" s="99">
        <f t="shared" si="5"/>
        <v>0</v>
      </c>
      <c r="P19" s="99">
        <f t="shared" si="5"/>
        <v>0</v>
      </c>
      <c r="Q19" s="99">
        <f t="shared" si="5"/>
        <v>0</v>
      </c>
      <c r="R19" s="99">
        <f t="shared" si="5"/>
        <v>0</v>
      </c>
      <c r="S19" s="99">
        <f t="shared" si="5"/>
        <v>0</v>
      </c>
      <c r="T19" s="99">
        <f t="shared" si="5"/>
        <v>0</v>
      </c>
      <c r="U19" s="99">
        <f t="shared" si="5"/>
        <v>0</v>
      </c>
      <c r="V19" s="99">
        <f t="shared" si="5"/>
        <v>0</v>
      </c>
      <c r="W19" s="99">
        <f t="shared" si="5"/>
        <v>0</v>
      </c>
      <c r="X19" s="99">
        <f t="shared" si="5"/>
        <v>0</v>
      </c>
      <c r="Y19" s="99">
        <f t="shared" si="5"/>
        <v>0</v>
      </c>
      <c r="Z19" s="99">
        <f t="shared" si="5"/>
        <v>0</v>
      </c>
      <c r="AA19" s="99">
        <f t="shared" si="5"/>
        <v>0</v>
      </c>
      <c r="AB19" s="99">
        <f t="shared" si="5"/>
        <v>0</v>
      </c>
      <c r="AC19" s="99">
        <f t="shared" si="5"/>
        <v>0</v>
      </c>
      <c r="AD19" s="99">
        <f t="shared" si="5"/>
        <v>0</v>
      </c>
      <c r="AE19" s="99">
        <f t="shared" si="5"/>
        <v>0</v>
      </c>
      <c r="AF19" s="99">
        <f t="shared" si="5"/>
        <v>0</v>
      </c>
      <c r="AG19" s="99">
        <f t="shared" si="5"/>
        <v>0</v>
      </c>
      <c r="AH19" s="99">
        <f t="shared" si="5"/>
        <v>0</v>
      </c>
      <c r="AI19" s="99">
        <f t="shared" si="5"/>
        <v>0</v>
      </c>
      <c r="AJ19" s="99">
        <f t="shared" si="5"/>
        <v>0</v>
      </c>
      <c r="AK19" s="99">
        <f t="shared" si="5"/>
        <v>0</v>
      </c>
      <c r="AL19" s="99">
        <f t="shared" si="5"/>
        <v>0</v>
      </c>
      <c r="AM19" s="99">
        <f t="shared" si="5"/>
        <v>0</v>
      </c>
      <c r="AN19" s="99">
        <f t="shared" si="5"/>
        <v>0</v>
      </c>
      <c r="AO19" s="99">
        <f t="shared" si="5"/>
        <v>0</v>
      </c>
      <c r="AP19" s="99">
        <f t="shared" si="5"/>
        <v>0</v>
      </c>
      <c r="AQ19" s="99">
        <f t="shared" si="5"/>
        <v>0</v>
      </c>
      <c r="AR19" s="99">
        <f t="shared" si="5"/>
        <v>0</v>
      </c>
      <c r="AS19" s="99">
        <f t="shared" si="5"/>
        <v>0</v>
      </c>
      <c r="AT19" s="99">
        <f t="shared" si="5"/>
        <v>0</v>
      </c>
      <c r="AU19" s="99">
        <f t="shared" si="5"/>
        <v>0</v>
      </c>
      <c r="AV19" s="99">
        <f t="shared" si="5"/>
        <v>0</v>
      </c>
      <c r="AW19" s="99">
        <f t="shared" si="5"/>
        <v>0</v>
      </c>
      <c r="AX19" s="99">
        <f t="shared" si="5"/>
        <v>0</v>
      </c>
      <c r="AY19" s="99">
        <f t="shared" si="5"/>
        <v>0</v>
      </c>
      <c r="AZ19" s="99">
        <f t="shared" si="5"/>
        <v>0</v>
      </c>
      <c r="BA19" s="99">
        <f t="shared" si="5"/>
        <v>0</v>
      </c>
      <c r="BB19" s="99">
        <f t="shared" si="5"/>
        <v>0</v>
      </c>
      <c r="BC19" s="99">
        <f t="shared" si="5"/>
        <v>0</v>
      </c>
      <c r="BD19" s="99">
        <f t="shared" si="5"/>
        <v>0</v>
      </c>
      <c r="BE19" s="99">
        <f t="shared" si="5"/>
        <v>2.6368413442504113</v>
      </c>
      <c r="BF19" s="99">
        <f t="shared" si="5"/>
        <v>2.5839136740076505</v>
      </c>
      <c r="BG19" s="99">
        <f t="shared" si="5"/>
        <v>2.533091529953587</v>
      </c>
      <c r="BH19" s="99">
        <f t="shared" si="5"/>
        <v>2.4842517218788349</v>
      </c>
      <c r="BI19" s="99">
        <f t="shared" si="5"/>
        <v>2.4372804858923889</v>
      </c>
      <c r="BJ19" s="99">
        <f t="shared" si="5"/>
        <v>2.3920725997367258</v>
      </c>
      <c r="BK19" s="99">
        <f t="shared" si="5"/>
        <v>2.3485305959031653</v>
      </c>
      <c r="BL19" s="99">
        <f t="shared" si="5"/>
        <v>2.3065640601621196</v>
      </c>
      <c r="BM19" s="99">
        <f t="shared" si="5"/>
        <v>2.2660890048835154</v>
      </c>
      <c r="BN19" s="99">
        <f t="shared" si="5"/>
        <v>2.2270273080067762</v>
      </c>
      <c r="BO19" s="99">
        <f t="shared" si="5"/>
        <v>2.1893062097744913</v>
      </c>
      <c r="BP19" s="99">
        <f t="shared" si="5"/>
        <v>2.1528578604082718</v>
      </c>
      <c r="BQ19" s="99">
        <f t="shared" si="5"/>
        <v>2.1176189128106468</v>
      </c>
    </row>
    <row r="20" spans="1:69" x14ac:dyDescent="0.3">
      <c r="A20" s="20"/>
      <c r="B20" s="20"/>
      <c r="H20" s="10">
        <v>8.5</v>
      </c>
      <c r="I20" s="99">
        <f t="shared" si="5"/>
        <v>0</v>
      </c>
      <c r="J20" s="99">
        <f t="shared" si="5"/>
        <v>0</v>
      </c>
      <c r="K20" s="99">
        <f t="shared" si="5"/>
        <v>0</v>
      </c>
      <c r="L20" s="99">
        <f t="shared" si="5"/>
        <v>0</v>
      </c>
      <c r="M20" s="99">
        <f t="shared" si="5"/>
        <v>0</v>
      </c>
      <c r="N20" s="99">
        <f t="shared" si="5"/>
        <v>0</v>
      </c>
      <c r="O20" s="99">
        <f t="shared" si="5"/>
        <v>0</v>
      </c>
      <c r="P20" s="99">
        <f t="shared" si="5"/>
        <v>0</v>
      </c>
      <c r="Q20" s="99">
        <f t="shared" si="5"/>
        <v>0</v>
      </c>
      <c r="R20" s="99">
        <f t="shared" si="5"/>
        <v>0</v>
      </c>
      <c r="S20" s="99">
        <f t="shared" si="5"/>
        <v>0</v>
      </c>
      <c r="T20" s="99">
        <f t="shared" ref="T20:BQ20" si="6">MIN(T82,T144,T206)</f>
        <v>0</v>
      </c>
      <c r="U20" s="99">
        <f t="shared" si="6"/>
        <v>0</v>
      </c>
      <c r="V20" s="99">
        <f t="shared" si="6"/>
        <v>0</v>
      </c>
      <c r="W20" s="99">
        <f t="shared" si="6"/>
        <v>0</v>
      </c>
      <c r="X20" s="99">
        <f t="shared" si="6"/>
        <v>0</v>
      </c>
      <c r="Y20" s="99">
        <f t="shared" si="6"/>
        <v>0</v>
      </c>
      <c r="Z20" s="99">
        <f t="shared" si="6"/>
        <v>0</v>
      </c>
      <c r="AA20" s="99">
        <f t="shared" si="6"/>
        <v>0</v>
      </c>
      <c r="AB20" s="99">
        <f t="shared" si="6"/>
        <v>0</v>
      </c>
      <c r="AC20" s="99">
        <f t="shared" si="6"/>
        <v>0</v>
      </c>
      <c r="AD20" s="99">
        <f t="shared" si="6"/>
        <v>0</v>
      </c>
      <c r="AE20" s="99">
        <f t="shared" si="6"/>
        <v>0</v>
      </c>
      <c r="AF20" s="99">
        <f t="shared" si="6"/>
        <v>0</v>
      </c>
      <c r="AG20" s="99">
        <f t="shared" si="6"/>
        <v>0</v>
      </c>
      <c r="AH20" s="99">
        <f t="shared" si="6"/>
        <v>0</v>
      </c>
      <c r="AI20" s="99">
        <f t="shared" si="6"/>
        <v>0</v>
      </c>
      <c r="AJ20" s="99">
        <f t="shared" si="6"/>
        <v>0</v>
      </c>
      <c r="AK20" s="99">
        <f t="shared" si="6"/>
        <v>0</v>
      </c>
      <c r="AL20" s="99">
        <f t="shared" si="6"/>
        <v>0</v>
      </c>
      <c r="AM20" s="99">
        <f t="shared" si="6"/>
        <v>0</v>
      </c>
      <c r="AN20" s="99">
        <f t="shared" si="6"/>
        <v>0</v>
      </c>
      <c r="AO20" s="99">
        <f t="shared" si="6"/>
        <v>0</v>
      </c>
      <c r="AP20" s="99">
        <f t="shared" si="6"/>
        <v>0</v>
      </c>
      <c r="AQ20" s="99">
        <f t="shared" si="6"/>
        <v>0</v>
      </c>
      <c r="AR20" s="99">
        <f t="shared" si="6"/>
        <v>0</v>
      </c>
      <c r="AS20" s="99">
        <f t="shared" si="6"/>
        <v>0</v>
      </c>
      <c r="AT20" s="99">
        <f t="shared" si="6"/>
        <v>0</v>
      </c>
      <c r="AU20" s="99">
        <f t="shared" si="6"/>
        <v>0</v>
      </c>
      <c r="AV20" s="99">
        <f t="shared" si="6"/>
        <v>0</v>
      </c>
      <c r="AW20" s="99">
        <f t="shared" si="6"/>
        <v>0</v>
      </c>
      <c r="AX20" s="99">
        <f t="shared" si="6"/>
        <v>0</v>
      </c>
      <c r="AY20" s="99">
        <f t="shared" si="6"/>
        <v>0</v>
      </c>
      <c r="AZ20" s="99">
        <f t="shared" si="6"/>
        <v>0</v>
      </c>
      <c r="BA20" s="99">
        <f t="shared" si="6"/>
        <v>0</v>
      </c>
      <c r="BB20" s="99">
        <f t="shared" si="6"/>
        <v>0</v>
      </c>
      <c r="BC20" s="99">
        <f t="shared" si="6"/>
        <v>0</v>
      </c>
      <c r="BD20" s="99">
        <f t="shared" si="6"/>
        <v>0</v>
      </c>
      <c r="BE20" s="99">
        <f t="shared" si="6"/>
        <v>0</v>
      </c>
      <c r="BF20" s="99">
        <f t="shared" si="6"/>
        <v>2.5676515770492343</v>
      </c>
      <c r="BG20" s="99">
        <f t="shared" si="6"/>
        <v>2.5171528707634439</v>
      </c>
      <c r="BH20" s="99">
        <f t="shared" si="6"/>
        <v>2.4686238846480726</v>
      </c>
      <c r="BI20" s="99">
        <f t="shared" si="6"/>
        <v>2.4219515788183013</v>
      </c>
      <c r="BJ20" s="99">
        <f t="shared" si="6"/>
        <v>2.3770314006628723</v>
      </c>
      <c r="BK20" s="99">
        <f t="shared" si="6"/>
        <v>2.3337665029672832</v>
      </c>
      <c r="BL20" s="99">
        <f t="shared" si="6"/>
        <v>2.2920670469082594</v>
      </c>
      <c r="BM20" s="99">
        <f t="shared" si="6"/>
        <v>2.2518495793624416</v>
      </c>
      <c r="BN20" s="99">
        <f t="shared" si="6"/>
        <v>2.2130364754468239</v>
      </c>
      <c r="BO20" s="99">
        <f t="shared" si="6"/>
        <v>2.1755554384552678</v>
      </c>
      <c r="BP20" s="99">
        <f t="shared" si="6"/>
        <v>2.1393390504129943</v>
      </c>
      <c r="BQ20" s="99">
        <f t="shared" si="6"/>
        <v>2.1043243673705785</v>
      </c>
    </row>
    <row r="21" spans="1:69" x14ac:dyDescent="0.3">
      <c r="A21" s="20"/>
      <c r="B21" s="20"/>
      <c r="H21" s="10">
        <v>9</v>
      </c>
      <c r="I21" s="99">
        <f t="shared" ref="I21:BQ25" si="7">MIN(I83,I145,I207)</f>
        <v>0</v>
      </c>
      <c r="J21" s="99">
        <f t="shared" si="7"/>
        <v>0</v>
      </c>
      <c r="K21" s="99">
        <f t="shared" si="7"/>
        <v>0</v>
      </c>
      <c r="L21" s="99">
        <f t="shared" si="7"/>
        <v>0</v>
      </c>
      <c r="M21" s="99">
        <f t="shared" si="7"/>
        <v>0</v>
      </c>
      <c r="N21" s="99">
        <f t="shared" si="7"/>
        <v>0</v>
      </c>
      <c r="O21" s="99">
        <f t="shared" si="7"/>
        <v>0</v>
      </c>
      <c r="P21" s="99">
        <f t="shared" si="7"/>
        <v>0</v>
      </c>
      <c r="Q21" s="99">
        <f t="shared" si="7"/>
        <v>0</v>
      </c>
      <c r="R21" s="99">
        <f t="shared" si="7"/>
        <v>0</v>
      </c>
      <c r="S21" s="99">
        <f t="shared" si="7"/>
        <v>0</v>
      </c>
      <c r="T21" s="99">
        <f t="shared" si="7"/>
        <v>0</v>
      </c>
      <c r="U21" s="99">
        <f t="shared" si="7"/>
        <v>0</v>
      </c>
      <c r="V21" s="99">
        <f t="shared" si="7"/>
        <v>0</v>
      </c>
      <c r="W21" s="99">
        <f t="shared" si="7"/>
        <v>0</v>
      </c>
      <c r="X21" s="99">
        <f t="shared" si="7"/>
        <v>0</v>
      </c>
      <c r="Y21" s="99">
        <f t="shared" si="7"/>
        <v>0</v>
      </c>
      <c r="Z21" s="99">
        <f t="shared" si="7"/>
        <v>0</v>
      </c>
      <c r="AA21" s="99">
        <f t="shared" si="7"/>
        <v>0</v>
      </c>
      <c r="AB21" s="99">
        <f t="shared" si="7"/>
        <v>0</v>
      </c>
      <c r="AC21" s="99">
        <f t="shared" si="7"/>
        <v>0</v>
      </c>
      <c r="AD21" s="99">
        <f t="shared" si="7"/>
        <v>0</v>
      </c>
      <c r="AE21" s="99">
        <f t="shared" si="7"/>
        <v>0</v>
      </c>
      <c r="AF21" s="99">
        <f t="shared" si="7"/>
        <v>0</v>
      </c>
      <c r="AG21" s="99">
        <f t="shared" si="7"/>
        <v>0</v>
      </c>
      <c r="AH21" s="99">
        <f t="shared" si="7"/>
        <v>0</v>
      </c>
      <c r="AI21" s="99">
        <f t="shared" si="7"/>
        <v>0</v>
      </c>
      <c r="AJ21" s="99">
        <f t="shared" si="7"/>
        <v>0</v>
      </c>
      <c r="AK21" s="99">
        <f t="shared" si="7"/>
        <v>0</v>
      </c>
      <c r="AL21" s="99">
        <f t="shared" si="7"/>
        <v>0</v>
      </c>
      <c r="AM21" s="99">
        <f t="shared" si="7"/>
        <v>0</v>
      </c>
      <c r="AN21" s="99">
        <f t="shared" si="7"/>
        <v>0</v>
      </c>
      <c r="AO21" s="99">
        <f t="shared" si="7"/>
        <v>0</v>
      </c>
      <c r="AP21" s="99">
        <f t="shared" si="7"/>
        <v>0</v>
      </c>
      <c r="AQ21" s="99">
        <f t="shared" si="7"/>
        <v>0</v>
      </c>
      <c r="AR21" s="99">
        <f t="shared" si="7"/>
        <v>0</v>
      </c>
      <c r="AS21" s="99">
        <f t="shared" si="7"/>
        <v>0</v>
      </c>
      <c r="AT21" s="99">
        <f t="shared" si="7"/>
        <v>0</v>
      </c>
      <c r="AU21" s="99">
        <f t="shared" si="7"/>
        <v>0</v>
      </c>
      <c r="AV21" s="99">
        <f t="shared" si="7"/>
        <v>0</v>
      </c>
      <c r="AW21" s="99">
        <f t="shared" si="7"/>
        <v>0</v>
      </c>
      <c r="AX21" s="99">
        <f t="shared" si="7"/>
        <v>0</v>
      </c>
      <c r="AY21" s="99">
        <f t="shared" si="7"/>
        <v>0</v>
      </c>
      <c r="AZ21" s="99">
        <f t="shared" si="7"/>
        <v>0</v>
      </c>
      <c r="BA21" s="99">
        <f t="shared" si="7"/>
        <v>0</v>
      </c>
      <c r="BB21" s="99">
        <f t="shared" si="7"/>
        <v>0</v>
      </c>
      <c r="BC21" s="99">
        <f t="shared" si="7"/>
        <v>0</v>
      </c>
      <c r="BD21" s="99">
        <f t="shared" si="7"/>
        <v>0</v>
      </c>
      <c r="BE21" s="99">
        <f t="shared" si="7"/>
        <v>0</v>
      </c>
      <c r="BF21" s="99">
        <f t="shared" si="7"/>
        <v>2.5531775075150387</v>
      </c>
      <c r="BG21" s="99">
        <f t="shared" si="7"/>
        <v>2.5029666749812343</v>
      </c>
      <c r="BH21" s="99">
        <f t="shared" si="7"/>
        <v>2.4547143339961561</v>
      </c>
      <c r="BI21" s="99">
        <f t="shared" si="7"/>
        <v>2.4083080890721522</v>
      </c>
      <c r="BJ21" s="99">
        <f t="shared" si="7"/>
        <v>2.3636439836124339</v>
      </c>
      <c r="BK21" s="99">
        <f t="shared" si="7"/>
        <v>2.3202752683135857</v>
      </c>
      <c r="BL21" s="99">
        <f t="shared" si="7"/>
        <v>2.278160111769342</v>
      </c>
      <c r="BM21" s="99">
        <f t="shared" si="7"/>
        <v>2.2375578357614176</v>
      </c>
      <c r="BN21" s="99">
        <f t="shared" si="7"/>
        <v>2.1983883339970274</v>
      </c>
      <c r="BO21" s="99">
        <f t="shared" si="7"/>
        <v>2.1605770578080206</v>
      </c>
      <c r="BP21" s="99">
        <f t="shared" si="7"/>
        <v>2.1240545424214066</v>
      </c>
      <c r="BQ21" s="99">
        <f t="shared" si="7"/>
        <v>2.0887559808685086</v>
      </c>
    </row>
    <row r="22" spans="1:69" x14ac:dyDescent="0.3">
      <c r="A22" s="20"/>
      <c r="B22" s="20"/>
      <c r="H22" s="10">
        <v>9.5</v>
      </c>
      <c r="I22" s="99">
        <f t="shared" si="7"/>
        <v>0</v>
      </c>
      <c r="J22" s="99">
        <f t="shared" si="7"/>
        <v>0</v>
      </c>
      <c r="K22" s="99">
        <f t="shared" si="7"/>
        <v>0</v>
      </c>
      <c r="L22" s="99">
        <f t="shared" si="7"/>
        <v>0</v>
      </c>
      <c r="M22" s="99">
        <f t="shared" si="7"/>
        <v>0</v>
      </c>
      <c r="N22" s="99">
        <f t="shared" si="7"/>
        <v>0</v>
      </c>
      <c r="O22" s="99">
        <f t="shared" si="7"/>
        <v>0</v>
      </c>
      <c r="P22" s="99">
        <f t="shared" si="7"/>
        <v>0</v>
      </c>
      <c r="Q22" s="99">
        <f t="shared" si="7"/>
        <v>0</v>
      </c>
      <c r="R22" s="99">
        <f t="shared" si="7"/>
        <v>0</v>
      </c>
      <c r="S22" s="99">
        <f t="shared" si="7"/>
        <v>0</v>
      </c>
      <c r="T22" s="99">
        <f t="shared" si="7"/>
        <v>0</v>
      </c>
      <c r="U22" s="99">
        <f t="shared" si="7"/>
        <v>0</v>
      </c>
      <c r="V22" s="99">
        <f t="shared" si="7"/>
        <v>0</v>
      </c>
      <c r="W22" s="99">
        <f t="shared" si="7"/>
        <v>0</v>
      </c>
      <c r="X22" s="99">
        <f t="shared" si="7"/>
        <v>0</v>
      </c>
      <c r="Y22" s="99">
        <f t="shared" si="7"/>
        <v>0</v>
      </c>
      <c r="Z22" s="99">
        <f t="shared" si="7"/>
        <v>0</v>
      </c>
      <c r="AA22" s="99">
        <f t="shared" si="7"/>
        <v>0</v>
      </c>
      <c r="AB22" s="99">
        <f t="shared" si="7"/>
        <v>0</v>
      </c>
      <c r="AC22" s="99">
        <f t="shared" si="7"/>
        <v>0</v>
      </c>
      <c r="AD22" s="99">
        <f t="shared" si="7"/>
        <v>0</v>
      </c>
      <c r="AE22" s="99">
        <f t="shared" si="7"/>
        <v>0</v>
      </c>
      <c r="AF22" s="99">
        <f t="shared" si="7"/>
        <v>0</v>
      </c>
      <c r="AG22" s="99">
        <f t="shared" si="7"/>
        <v>0</v>
      </c>
      <c r="AH22" s="99">
        <f t="shared" si="7"/>
        <v>0</v>
      </c>
      <c r="AI22" s="99">
        <f t="shared" si="7"/>
        <v>0</v>
      </c>
      <c r="AJ22" s="99">
        <f t="shared" si="7"/>
        <v>0</v>
      </c>
      <c r="AK22" s="99">
        <f t="shared" si="7"/>
        <v>0</v>
      </c>
      <c r="AL22" s="99">
        <f t="shared" si="7"/>
        <v>0</v>
      </c>
      <c r="AM22" s="99">
        <f t="shared" si="7"/>
        <v>0</v>
      </c>
      <c r="AN22" s="99">
        <f t="shared" si="7"/>
        <v>0</v>
      </c>
      <c r="AO22" s="99">
        <f t="shared" si="7"/>
        <v>0</v>
      </c>
      <c r="AP22" s="99">
        <f t="shared" si="7"/>
        <v>0</v>
      </c>
      <c r="AQ22" s="99">
        <f t="shared" si="7"/>
        <v>0</v>
      </c>
      <c r="AR22" s="99">
        <f t="shared" si="7"/>
        <v>0</v>
      </c>
      <c r="AS22" s="99">
        <f t="shared" si="7"/>
        <v>0</v>
      </c>
      <c r="AT22" s="99">
        <f t="shared" si="7"/>
        <v>0</v>
      </c>
      <c r="AU22" s="99">
        <f t="shared" si="7"/>
        <v>0</v>
      </c>
      <c r="AV22" s="99">
        <f t="shared" si="7"/>
        <v>0</v>
      </c>
      <c r="AW22" s="99">
        <f t="shared" si="7"/>
        <v>0</v>
      </c>
      <c r="AX22" s="99">
        <f t="shared" si="7"/>
        <v>0</v>
      </c>
      <c r="AY22" s="99">
        <f t="shared" si="7"/>
        <v>0</v>
      </c>
      <c r="AZ22" s="99">
        <f t="shared" si="7"/>
        <v>0</v>
      </c>
      <c r="BA22" s="99">
        <f t="shared" si="7"/>
        <v>0</v>
      </c>
      <c r="BB22" s="99">
        <f t="shared" si="7"/>
        <v>0</v>
      </c>
      <c r="BC22" s="99">
        <f t="shared" si="7"/>
        <v>0</v>
      </c>
      <c r="BD22" s="99">
        <f t="shared" si="7"/>
        <v>0</v>
      </c>
      <c r="BE22" s="99">
        <f t="shared" si="7"/>
        <v>0</v>
      </c>
      <c r="BF22" s="99">
        <f t="shared" si="7"/>
        <v>0</v>
      </c>
      <c r="BG22" s="99">
        <f t="shared" si="7"/>
        <v>2.488525633753957</v>
      </c>
      <c r="BH22" s="99">
        <f t="shared" si="7"/>
        <v>2.4398155670085511</v>
      </c>
      <c r="BI22" s="99">
        <f t="shared" si="7"/>
        <v>2.3929889295205511</v>
      </c>
      <c r="BJ22" s="99">
        <f t="shared" si="7"/>
        <v>2.3479385311588508</v>
      </c>
      <c r="BK22" s="99">
        <f t="shared" si="7"/>
        <v>2.3045651637432649</v>
      </c>
      <c r="BL22" s="99">
        <f t="shared" si="7"/>
        <v>2.2627768718062713</v>
      </c>
      <c r="BM22" s="99">
        <f t="shared" si="7"/>
        <v>2.2224883018409751</v>
      </c>
      <c r="BN22" s="99">
        <f t="shared" si="7"/>
        <v>2.1836201203588557</v>
      </c>
      <c r="BO22" s="99">
        <f t="shared" si="7"/>
        <v>2.1460984924196507</v>
      </c>
      <c r="BP22" s="99">
        <f t="shared" si="7"/>
        <v>2.1098546134299654</v>
      </c>
      <c r="BQ22" s="99">
        <f t="shared" si="7"/>
        <v>2.0748242879708347</v>
      </c>
    </row>
    <row r="23" spans="1:69" x14ac:dyDescent="0.3">
      <c r="A23" s="20"/>
      <c r="B23" s="20"/>
      <c r="H23" s="10">
        <v>10</v>
      </c>
      <c r="I23" s="99">
        <f t="shared" si="7"/>
        <v>0</v>
      </c>
      <c r="J23" s="99">
        <f t="shared" si="7"/>
        <v>0</v>
      </c>
      <c r="K23" s="99">
        <f t="shared" si="7"/>
        <v>0</v>
      </c>
      <c r="L23" s="99">
        <f t="shared" si="7"/>
        <v>0</v>
      </c>
      <c r="M23" s="99">
        <f t="shared" si="7"/>
        <v>0</v>
      </c>
      <c r="N23" s="99">
        <f t="shared" si="7"/>
        <v>0</v>
      </c>
      <c r="O23" s="99">
        <f t="shared" si="7"/>
        <v>0</v>
      </c>
      <c r="P23" s="99">
        <f t="shared" si="7"/>
        <v>0</v>
      </c>
      <c r="Q23" s="99">
        <f t="shared" si="7"/>
        <v>0</v>
      </c>
      <c r="R23" s="99">
        <f t="shared" si="7"/>
        <v>0</v>
      </c>
      <c r="S23" s="99">
        <f t="shared" si="7"/>
        <v>0</v>
      </c>
      <c r="T23" s="99">
        <f t="shared" si="7"/>
        <v>0</v>
      </c>
      <c r="U23" s="99">
        <f t="shared" si="7"/>
        <v>0</v>
      </c>
      <c r="V23" s="99">
        <f t="shared" si="7"/>
        <v>0</v>
      </c>
      <c r="W23" s="99">
        <f t="shared" si="7"/>
        <v>0</v>
      </c>
      <c r="X23" s="99">
        <f t="shared" si="7"/>
        <v>0</v>
      </c>
      <c r="Y23" s="99">
        <f t="shared" si="7"/>
        <v>0</v>
      </c>
      <c r="Z23" s="99">
        <f t="shared" si="7"/>
        <v>0</v>
      </c>
      <c r="AA23" s="99">
        <f t="shared" si="7"/>
        <v>0</v>
      </c>
      <c r="AB23" s="99">
        <f t="shared" si="7"/>
        <v>0</v>
      </c>
      <c r="AC23" s="99">
        <f t="shared" si="7"/>
        <v>0</v>
      </c>
      <c r="AD23" s="99">
        <f t="shared" si="7"/>
        <v>0</v>
      </c>
      <c r="AE23" s="99">
        <f t="shared" si="7"/>
        <v>0</v>
      </c>
      <c r="AF23" s="99">
        <f t="shared" si="7"/>
        <v>0</v>
      </c>
      <c r="AG23" s="99">
        <f t="shared" si="7"/>
        <v>0</v>
      </c>
      <c r="AH23" s="99">
        <f t="shared" si="7"/>
        <v>0</v>
      </c>
      <c r="AI23" s="99">
        <f t="shared" si="7"/>
        <v>0</v>
      </c>
      <c r="AJ23" s="99">
        <f t="shared" si="7"/>
        <v>0</v>
      </c>
      <c r="AK23" s="99">
        <f t="shared" si="7"/>
        <v>0</v>
      </c>
      <c r="AL23" s="99">
        <f t="shared" si="7"/>
        <v>0</v>
      </c>
      <c r="AM23" s="99">
        <f t="shared" si="7"/>
        <v>0</v>
      </c>
      <c r="AN23" s="99">
        <f t="shared" si="7"/>
        <v>0</v>
      </c>
      <c r="AO23" s="99">
        <f t="shared" si="7"/>
        <v>0</v>
      </c>
      <c r="AP23" s="99">
        <f t="shared" si="7"/>
        <v>0</v>
      </c>
      <c r="AQ23" s="99">
        <f t="shared" si="7"/>
        <v>0</v>
      </c>
      <c r="AR23" s="99">
        <f t="shared" si="7"/>
        <v>0</v>
      </c>
      <c r="AS23" s="99">
        <f t="shared" si="7"/>
        <v>0</v>
      </c>
      <c r="AT23" s="99">
        <f t="shared" si="7"/>
        <v>0</v>
      </c>
      <c r="AU23" s="99">
        <f t="shared" si="7"/>
        <v>0</v>
      </c>
      <c r="AV23" s="99">
        <f t="shared" si="7"/>
        <v>0</v>
      </c>
      <c r="AW23" s="99">
        <f t="shared" si="7"/>
        <v>0</v>
      </c>
      <c r="AX23" s="99">
        <f t="shared" si="7"/>
        <v>0</v>
      </c>
      <c r="AY23" s="99">
        <f t="shared" si="7"/>
        <v>0</v>
      </c>
      <c r="AZ23" s="99">
        <f t="shared" si="7"/>
        <v>0</v>
      </c>
      <c r="BA23" s="99">
        <f t="shared" si="7"/>
        <v>0</v>
      </c>
      <c r="BB23" s="99">
        <f t="shared" si="7"/>
        <v>0</v>
      </c>
      <c r="BC23" s="99">
        <f t="shared" si="7"/>
        <v>0</v>
      </c>
      <c r="BD23" s="99">
        <f t="shared" si="7"/>
        <v>0</v>
      </c>
      <c r="BE23" s="99">
        <f t="shared" si="7"/>
        <v>0</v>
      </c>
      <c r="BF23" s="99">
        <f t="shared" si="7"/>
        <v>0</v>
      </c>
      <c r="BG23" s="99">
        <f t="shared" si="7"/>
        <v>2.4730867497314142</v>
      </c>
      <c r="BH23" s="99">
        <f t="shared" si="7"/>
        <v>2.4247261132841955</v>
      </c>
      <c r="BI23" s="99">
        <f t="shared" si="7"/>
        <v>2.3782336270271238</v>
      </c>
      <c r="BJ23" s="99">
        <f t="shared" si="7"/>
        <v>2.3335030754305079</v>
      </c>
      <c r="BK23" s="99">
        <f t="shared" si="7"/>
        <v>2.2904361438684706</v>
      </c>
      <c r="BL23" s="99">
        <f t="shared" si="7"/>
        <v>2.2489416976613734</v>
      </c>
      <c r="BM23" s="99">
        <f t="shared" si="7"/>
        <v>2.2089351386010136</v>
      </c>
      <c r="BN23" s="99">
        <f t="shared" si="7"/>
        <v>2.1703378294232065</v>
      </c>
      <c r="BO23" s="99">
        <f t="shared" si="7"/>
        <v>2.1330765780085241</v>
      </c>
      <c r="BP23" s="99">
        <f t="shared" si="7"/>
        <v>2.0970831742075808</v>
      </c>
      <c r="BQ23" s="99">
        <f t="shared" si="7"/>
        <v>2.0622939731356893</v>
      </c>
    </row>
    <row r="24" spans="1:69" x14ac:dyDescent="0.3">
      <c r="A24" s="20"/>
      <c r="B24" s="20"/>
      <c r="H24" s="10">
        <v>10.5</v>
      </c>
      <c r="I24" s="99">
        <f t="shared" si="7"/>
        <v>0</v>
      </c>
      <c r="J24" s="99">
        <f t="shared" si="7"/>
        <v>0</v>
      </c>
      <c r="K24" s="99">
        <f t="shared" si="7"/>
        <v>0</v>
      </c>
      <c r="L24" s="99">
        <f t="shared" si="7"/>
        <v>0</v>
      </c>
      <c r="M24" s="99">
        <f t="shared" si="7"/>
        <v>0</v>
      </c>
      <c r="N24" s="99">
        <f t="shared" si="7"/>
        <v>0</v>
      </c>
      <c r="O24" s="99">
        <f t="shared" si="7"/>
        <v>0</v>
      </c>
      <c r="P24" s="99">
        <f t="shared" si="7"/>
        <v>0</v>
      </c>
      <c r="Q24" s="99">
        <f t="shared" si="7"/>
        <v>0</v>
      </c>
      <c r="R24" s="99">
        <f t="shared" si="7"/>
        <v>0</v>
      </c>
      <c r="S24" s="99">
        <f t="shared" si="7"/>
        <v>0</v>
      </c>
      <c r="T24" s="99">
        <f t="shared" si="7"/>
        <v>0</v>
      </c>
      <c r="U24" s="99">
        <f t="shared" si="7"/>
        <v>0</v>
      </c>
      <c r="V24" s="99">
        <f t="shared" si="7"/>
        <v>0</v>
      </c>
      <c r="W24" s="99">
        <f t="shared" si="7"/>
        <v>0</v>
      </c>
      <c r="X24" s="99">
        <f t="shared" si="7"/>
        <v>0</v>
      </c>
      <c r="Y24" s="99">
        <f t="shared" si="7"/>
        <v>0</v>
      </c>
      <c r="Z24" s="99">
        <f t="shared" si="7"/>
        <v>0</v>
      </c>
      <c r="AA24" s="99">
        <f t="shared" si="7"/>
        <v>0</v>
      </c>
      <c r="AB24" s="99">
        <f t="shared" si="7"/>
        <v>0</v>
      </c>
      <c r="AC24" s="99">
        <f t="shared" si="7"/>
        <v>0</v>
      </c>
      <c r="AD24" s="99">
        <f t="shared" si="7"/>
        <v>0</v>
      </c>
      <c r="AE24" s="99">
        <f t="shared" si="7"/>
        <v>0</v>
      </c>
      <c r="AF24" s="99">
        <f t="shared" si="7"/>
        <v>0</v>
      </c>
      <c r="AG24" s="99">
        <f t="shared" si="7"/>
        <v>0</v>
      </c>
      <c r="AH24" s="99">
        <f t="shared" si="7"/>
        <v>0</v>
      </c>
      <c r="AI24" s="99">
        <f t="shared" si="7"/>
        <v>0</v>
      </c>
      <c r="AJ24" s="99">
        <f t="shared" si="7"/>
        <v>0</v>
      </c>
      <c r="AK24" s="99">
        <f t="shared" si="7"/>
        <v>0</v>
      </c>
      <c r="AL24" s="99">
        <f t="shared" si="7"/>
        <v>0</v>
      </c>
      <c r="AM24" s="99">
        <f t="shared" si="7"/>
        <v>0</v>
      </c>
      <c r="AN24" s="99">
        <f t="shared" si="7"/>
        <v>0</v>
      </c>
      <c r="AO24" s="99">
        <f t="shared" si="7"/>
        <v>0</v>
      </c>
      <c r="AP24" s="99">
        <f t="shared" si="7"/>
        <v>0</v>
      </c>
      <c r="AQ24" s="99">
        <f t="shared" si="7"/>
        <v>0</v>
      </c>
      <c r="AR24" s="99">
        <f t="shared" si="7"/>
        <v>0</v>
      </c>
      <c r="AS24" s="99">
        <f t="shared" si="7"/>
        <v>0</v>
      </c>
      <c r="AT24" s="99">
        <f t="shared" si="7"/>
        <v>0</v>
      </c>
      <c r="AU24" s="99">
        <f t="shared" si="7"/>
        <v>0</v>
      </c>
      <c r="AV24" s="99">
        <f t="shared" si="7"/>
        <v>0</v>
      </c>
      <c r="AW24" s="99">
        <f t="shared" si="7"/>
        <v>0</v>
      </c>
      <c r="AX24" s="99">
        <f t="shared" si="7"/>
        <v>0</v>
      </c>
      <c r="AY24" s="99">
        <f t="shared" si="7"/>
        <v>0</v>
      </c>
      <c r="AZ24" s="99">
        <f t="shared" si="7"/>
        <v>0</v>
      </c>
      <c r="BA24" s="99">
        <f t="shared" si="7"/>
        <v>0</v>
      </c>
      <c r="BB24" s="99">
        <f t="shared" si="7"/>
        <v>0</v>
      </c>
      <c r="BC24" s="99">
        <f t="shared" si="7"/>
        <v>0</v>
      </c>
      <c r="BD24" s="99">
        <f t="shared" si="7"/>
        <v>0</v>
      </c>
      <c r="BE24" s="99">
        <f t="shared" si="7"/>
        <v>0</v>
      </c>
      <c r="BF24" s="99">
        <f t="shared" si="7"/>
        <v>0</v>
      </c>
      <c r="BG24" s="99">
        <f t="shared" si="7"/>
        <v>0</v>
      </c>
      <c r="BH24" s="99">
        <f t="shared" si="7"/>
        <v>2.4110817360103858</v>
      </c>
      <c r="BI24" s="99">
        <f t="shared" si="7"/>
        <v>2.36489137312762</v>
      </c>
      <c r="BJ24" s="99">
        <f t="shared" si="7"/>
        <v>2.3204499961261722</v>
      </c>
      <c r="BK24" s="99">
        <f t="shared" si="7"/>
        <v>2.2776601018068745</v>
      </c>
      <c r="BL24" s="99">
        <f t="shared" si="7"/>
        <v>2.2364313004247616</v>
      </c>
      <c r="BM24" s="99">
        <f t="shared" si="7"/>
        <v>2.1966796789372727</v>
      </c>
      <c r="BN24" s="99">
        <f t="shared" si="7"/>
        <v>2.1583272313887805</v>
      </c>
      <c r="BO24" s="99">
        <f t="shared" si="7"/>
        <v>2.1213013483266367</v>
      </c>
      <c r="BP24" s="99">
        <f t="shared" si="7"/>
        <v>2.0855343582409107</v>
      </c>
      <c r="BQ24" s="99">
        <f t="shared" si="7"/>
        <v>2.0509631149532428</v>
      </c>
    </row>
    <row r="25" spans="1:69" x14ac:dyDescent="0.3">
      <c r="A25" s="20"/>
      <c r="B25" s="20"/>
      <c r="H25" s="10">
        <v>11</v>
      </c>
      <c r="I25" s="99">
        <f t="shared" si="7"/>
        <v>0</v>
      </c>
      <c r="J25" s="99">
        <f t="shared" si="7"/>
        <v>0</v>
      </c>
      <c r="K25" s="99">
        <f t="shared" si="7"/>
        <v>0</v>
      </c>
      <c r="L25" s="99">
        <f t="shared" si="7"/>
        <v>0</v>
      </c>
      <c r="M25" s="99">
        <f t="shared" si="7"/>
        <v>0</v>
      </c>
      <c r="N25" s="99">
        <f t="shared" si="7"/>
        <v>0</v>
      </c>
      <c r="O25" s="99">
        <f t="shared" si="7"/>
        <v>0</v>
      </c>
      <c r="P25" s="99">
        <f t="shared" si="7"/>
        <v>0</v>
      </c>
      <c r="Q25" s="99">
        <f t="shared" si="7"/>
        <v>0</v>
      </c>
      <c r="R25" s="99">
        <f t="shared" si="7"/>
        <v>0</v>
      </c>
      <c r="S25" s="99">
        <f t="shared" si="7"/>
        <v>0</v>
      </c>
      <c r="T25" s="99">
        <f t="shared" ref="T25:BQ25" si="8">MIN(T87,T149,T211)</f>
        <v>0</v>
      </c>
      <c r="U25" s="99">
        <f t="shared" si="8"/>
        <v>0</v>
      </c>
      <c r="V25" s="99">
        <f t="shared" si="8"/>
        <v>0</v>
      </c>
      <c r="W25" s="99">
        <f t="shared" si="8"/>
        <v>0</v>
      </c>
      <c r="X25" s="99">
        <f t="shared" si="8"/>
        <v>0</v>
      </c>
      <c r="Y25" s="99">
        <f t="shared" si="8"/>
        <v>0</v>
      </c>
      <c r="Z25" s="99">
        <f t="shared" si="8"/>
        <v>0</v>
      </c>
      <c r="AA25" s="99">
        <f t="shared" si="8"/>
        <v>0</v>
      </c>
      <c r="AB25" s="99">
        <f t="shared" si="8"/>
        <v>0</v>
      </c>
      <c r="AC25" s="99">
        <f t="shared" si="8"/>
        <v>0</v>
      </c>
      <c r="AD25" s="99">
        <f t="shared" si="8"/>
        <v>0</v>
      </c>
      <c r="AE25" s="99">
        <f t="shared" si="8"/>
        <v>0</v>
      </c>
      <c r="AF25" s="99">
        <f t="shared" si="8"/>
        <v>0</v>
      </c>
      <c r="AG25" s="99">
        <f t="shared" si="8"/>
        <v>0</v>
      </c>
      <c r="AH25" s="99">
        <f t="shared" si="8"/>
        <v>0</v>
      </c>
      <c r="AI25" s="99">
        <f t="shared" si="8"/>
        <v>0</v>
      </c>
      <c r="AJ25" s="99">
        <f t="shared" si="8"/>
        <v>0</v>
      </c>
      <c r="AK25" s="99">
        <f t="shared" si="8"/>
        <v>0</v>
      </c>
      <c r="AL25" s="99">
        <f t="shared" si="8"/>
        <v>0</v>
      </c>
      <c r="AM25" s="99">
        <f t="shared" si="8"/>
        <v>0</v>
      </c>
      <c r="AN25" s="99">
        <f t="shared" si="8"/>
        <v>0</v>
      </c>
      <c r="AO25" s="99">
        <f t="shared" si="8"/>
        <v>0</v>
      </c>
      <c r="AP25" s="99">
        <f t="shared" si="8"/>
        <v>0</v>
      </c>
      <c r="AQ25" s="99">
        <f t="shared" si="8"/>
        <v>0</v>
      </c>
      <c r="AR25" s="99">
        <f t="shared" si="8"/>
        <v>0</v>
      </c>
      <c r="AS25" s="99">
        <f t="shared" si="8"/>
        <v>0</v>
      </c>
      <c r="AT25" s="99">
        <f t="shared" si="8"/>
        <v>0</v>
      </c>
      <c r="AU25" s="99">
        <f t="shared" si="8"/>
        <v>0</v>
      </c>
      <c r="AV25" s="99">
        <f t="shared" si="8"/>
        <v>0</v>
      </c>
      <c r="AW25" s="99">
        <f t="shared" si="8"/>
        <v>0</v>
      </c>
      <c r="AX25" s="99">
        <f t="shared" si="8"/>
        <v>0</v>
      </c>
      <c r="AY25" s="99">
        <f t="shared" si="8"/>
        <v>0</v>
      </c>
      <c r="AZ25" s="99">
        <f t="shared" si="8"/>
        <v>0</v>
      </c>
      <c r="BA25" s="99">
        <f t="shared" si="8"/>
        <v>0</v>
      </c>
      <c r="BB25" s="99">
        <f t="shared" si="8"/>
        <v>0</v>
      </c>
      <c r="BC25" s="99">
        <f t="shared" si="8"/>
        <v>0</v>
      </c>
      <c r="BD25" s="99">
        <f t="shared" si="8"/>
        <v>0</v>
      </c>
      <c r="BE25" s="99">
        <f t="shared" si="8"/>
        <v>0</v>
      </c>
      <c r="BF25" s="99">
        <f t="shared" si="8"/>
        <v>0</v>
      </c>
      <c r="BG25" s="99">
        <f t="shared" si="8"/>
        <v>0</v>
      </c>
      <c r="BH25" s="99">
        <f t="shared" si="8"/>
        <v>2.3986834145614977</v>
      </c>
      <c r="BI25" s="99">
        <f t="shared" si="8"/>
        <v>2.3527676138959279</v>
      </c>
      <c r="BJ25" s="99">
        <f t="shared" si="8"/>
        <v>2.3085890128603017</v>
      </c>
      <c r="BK25" s="99">
        <f t="shared" si="8"/>
        <v>2.2660508498159952</v>
      </c>
      <c r="BL25" s="99">
        <f t="shared" si="8"/>
        <v>2.2250634153211086</v>
      </c>
      <c r="BM25" s="99">
        <f t="shared" si="8"/>
        <v>2.1855434216619729</v>
      </c>
      <c r="BN25" s="99">
        <f t="shared" si="8"/>
        <v>2.1474134387448425</v>
      </c>
      <c r="BO25" s="99">
        <f t="shared" si="8"/>
        <v>2.1106013883564736</v>
      </c>
      <c r="BP25" s="99">
        <f t="shared" si="8"/>
        <v>2.0750400898798071</v>
      </c>
      <c r="BQ25" s="99">
        <f t="shared" si="8"/>
        <v>2.0406668514686643</v>
      </c>
    </row>
    <row r="26" spans="1:69" x14ac:dyDescent="0.3">
      <c r="A26" s="20"/>
      <c r="B26" s="20"/>
      <c r="H26" s="10">
        <v>11.5</v>
      </c>
      <c r="I26" s="99">
        <f t="shared" ref="I26:BQ30" si="9">MIN(I88,I150,I212)</f>
        <v>0</v>
      </c>
      <c r="J26" s="99">
        <f t="shared" si="9"/>
        <v>0</v>
      </c>
      <c r="K26" s="99">
        <f t="shared" si="9"/>
        <v>0</v>
      </c>
      <c r="L26" s="99">
        <f t="shared" si="9"/>
        <v>0</v>
      </c>
      <c r="M26" s="99">
        <f t="shared" si="9"/>
        <v>0</v>
      </c>
      <c r="N26" s="99">
        <f t="shared" si="9"/>
        <v>0</v>
      </c>
      <c r="O26" s="99">
        <f t="shared" si="9"/>
        <v>0</v>
      </c>
      <c r="P26" s="99">
        <f t="shared" si="9"/>
        <v>0</v>
      </c>
      <c r="Q26" s="99">
        <f t="shared" si="9"/>
        <v>0</v>
      </c>
      <c r="R26" s="99">
        <f t="shared" si="9"/>
        <v>0</v>
      </c>
      <c r="S26" s="99">
        <f t="shared" si="9"/>
        <v>0</v>
      </c>
      <c r="T26" s="99">
        <f t="shared" si="9"/>
        <v>0</v>
      </c>
      <c r="U26" s="99">
        <f t="shared" si="9"/>
        <v>0</v>
      </c>
      <c r="V26" s="99">
        <f t="shared" si="9"/>
        <v>0</v>
      </c>
      <c r="W26" s="99">
        <f t="shared" si="9"/>
        <v>0</v>
      </c>
      <c r="X26" s="99">
        <f t="shared" si="9"/>
        <v>0</v>
      </c>
      <c r="Y26" s="99">
        <f t="shared" si="9"/>
        <v>0</v>
      </c>
      <c r="Z26" s="99">
        <f t="shared" si="9"/>
        <v>0</v>
      </c>
      <c r="AA26" s="99">
        <f t="shared" si="9"/>
        <v>0</v>
      </c>
      <c r="AB26" s="99">
        <f t="shared" si="9"/>
        <v>0</v>
      </c>
      <c r="AC26" s="99">
        <f t="shared" si="9"/>
        <v>0</v>
      </c>
      <c r="AD26" s="99">
        <f t="shared" si="9"/>
        <v>0</v>
      </c>
      <c r="AE26" s="99">
        <f t="shared" si="9"/>
        <v>0</v>
      </c>
      <c r="AF26" s="99">
        <f t="shared" si="9"/>
        <v>0</v>
      </c>
      <c r="AG26" s="99">
        <f t="shared" si="9"/>
        <v>0</v>
      </c>
      <c r="AH26" s="99">
        <f t="shared" si="9"/>
        <v>0</v>
      </c>
      <c r="AI26" s="99">
        <f t="shared" si="9"/>
        <v>0</v>
      </c>
      <c r="AJ26" s="99">
        <f t="shared" si="9"/>
        <v>0</v>
      </c>
      <c r="AK26" s="99">
        <f t="shared" si="9"/>
        <v>0</v>
      </c>
      <c r="AL26" s="99">
        <f t="shared" si="9"/>
        <v>0</v>
      </c>
      <c r="AM26" s="99">
        <f t="shared" si="9"/>
        <v>0</v>
      </c>
      <c r="AN26" s="99">
        <f t="shared" si="9"/>
        <v>0</v>
      </c>
      <c r="AO26" s="99">
        <f t="shared" si="9"/>
        <v>0</v>
      </c>
      <c r="AP26" s="99">
        <f t="shared" si="9"/>
        <v>0</v>
      </c>
      <c r="AQ26" s="99">
        <f t="shared" si="9"/>
        <v>0</v>
      </c>
      <c r="AR26" s="99">
        <f t="shared" si="9"/>
        <v>0</v>
      </c>
      <c r="AS26" s="99">
        <f t="shared" si="9"/>
        <v>0</v>
      </c>
      <c r="AT26" s="99">
        <f t="shared" si="9"/>
        <v>0</v>
      </c>
      <c r="AU26" s="99">
        <f t="shared" si="9"/>
        <v>0</v>
      </c>
      <c r="AV26" s="99">
        <f t="shared" si="9"/>
        <v>0</v>
      </c>
      <c r="AW26" s="99">
        <f t="shared" si="9"/>
        <v>0</v>
      </c>
      <c r="AX26" s="99">
        <f t="shared" si="9"/>
        <v>0</v>
      </c>
      <c r="AY26" s="99">
        <f t="shared" si="9"/>
        <v>0</v>
      </c>
      <c r="AZ26" s="99">
        <f t="shared" si="9"/>
        <v>0</v>
      </c>
      <c r="BA26" s="99">
        <f t="shared" si="9"/>
        <v>0</v>
      </c>
      <c r="BB26" s="99">
        <f t="shared" si="9"/>
        <v>0</v>
      </c>
      <c r="BC26" s="99">
        <f t="shared" si="9"/>
        <v>0</v>
      </c>
      <c r="BD26" s="99">
        <f t="shared" si="9"/>
        <v>0</v>
      </c>
      <c r="BE26" s="99">
        <f t="shared" si="9"/>
        <v>0</v>
      </c>
      <c r="BF26" s="99">
        <f t="shared" si="9"/>
        <v>0</v>
      </c>
      <c r="BG26" s="99">
        <f t="shared" si="9"/>
        <v>0</v>
      </c>
      <c r="BH26" s="99">
        <f t="shared" si="9"/>
        <v>0</v>
      </c>
      <c r="BI26" s="99">
        <f t="shared" si="9"/>
        <v>2.341701987959925</v>
      </c>
      <c r="BJ26" s="99">
        <f t="shared" si="9"/>
        <v>2.2977632787789579</v>
      </c>
      <c r="BK26" s="99">
        <f t="shared" si="9"/>
        <v>2.255454907043382</v>
      </c>
      <c r="BL26" s="99">
        <f t="shared" si="9"/>
        <v>2.2146877882060929</v>
      </c>
      <c r="BM26" s="99">
        <f t="shared" si="9"/>
        <v>2.1753792085004915</v>
      </c>
      <c r="BN26" s="99">
        <f t="shared" si="9"/>
        <v>2.1374522660186392</v>
      </c>
      <c r="BO26" s="99">
        <f t="shared" si="9"/>
        <v>2.1008353695174438</v>
      </c>
      <c r="BP26" s="99">
        <f t="shared" si="9"/>
        <v>2.065461788133808</v>
      </c>
      <c r="BQ26" s="99">
        <f t="shared" si="9"/>
        <v>2.0312692460907349</v>
      </c>
    </row>
    <row r="27" spans="1:69" x14ac:dyDescent="0.3">
      <c r="A27" s="20"/>
      <c r="B27" s="20"/>
      <c r="H27" s="10">
        <v>12</v>
      </c>
      <c r="I27" s="99">
        <f t="shared" si="9"/>
        <v>0</v>
      </c>
      <c r="J27" s="99">
        <f t="shared" si="9"/>
        <v>0</v>
      </c>
      <c r="K27" s="99">
        <f t="shared" si="9"/>
        <v>0</v>
      </c>
      <c r="L27" s="99">
        <f t="shared" si="9"/>
        <v>0</v>
      </c>
      <c r="M27" s="99">
        <f t="shared" si="9"/>
        <v>0</v>
      </c>
      <c r="N27" s="99">
        <f t="shared" si="9"/>
        <v>0</v>
      </c>
      <c r="O27" s="99">
        <f t="shared" si="9"/>
        <v>0</v>
      </c>
      <c r="P27" s="99">
        <f t="shared" si="9"/>
        <v>0</v>
      </c>
      <c r="Q27" s="99">
        <f t="shared" si="9"/>
        <v>0</v>
      </c>
      <c r="R27" s="99">
        <f t="shared" si="9"/>
        <v>0</v>
      </c>
      <c r="S27" s="99">
        <f t="shared" si="9"/>
        <v>0</v>
      </c>
      <c r="T27" s="99">
        <f t="shared" si="9"/>
        <v>0</v>
      </c>
      <c r="U27" s="99">
        <f t="shared" si="9"/>
        <v>0</v>
      </c>
      <c r="V27" s="99">
        <f t="shared" si="9"/>
        <v>0</v>
      </c>
      <c r="W27" s="99">
        <f t="shared" si="9"/>
        <v>0</v>
      </c>
      <c r="X27" s="99">
        <f t="shared" si="9"/>
        <v>0</v>
      </c>
      <c r="Y27" s="99">
        <f t="shared" si="9"/>
        <v>0</v>
      </c>
      <c r="Z27" s="99">
        <f t="shared" si="9"/>
        <v>0</v>
      </c>
      <c r="AA27" s="99">
        <f t="shared" si="9"/>
        <v>0</v>
      </c>
      <c r="AB27" s="99">
        <f t="shared" si="9"/>
        <v>0</v>
      </c>
      <c r="AC27" s="99">
        <f t="shared" si="9"/>
        <v>0</v>
      </c>
      <c r="AD27" s="99">
        <f t="shared" si="9"/>
        <v>0</v>
      </c>
      <c r="AE27" s="99">
        <f t="shared" si="9"/>
        <v>0</v>
      </c>
      <c r="AF27" s="99">
        <f t="shared" si="9"/>
        <v>0</v>
      </c>
      <c r="AG27" s="99">
        <f t="shared" si="9"/>
        <v>0</v>
      </c>
      <c r="AH27" s="99">
        <f t="shared" si="9"/>
        <v>0</v>
      </c>
      <c r="AI27" s="99">
        <f t="shared" si="9"/>
        <v>0</v>
      </c>
      <c r="AJ27" s="99">
        <f t="shared" si="9"/>
        <v>0</v>
      </c>
      <c r="AK27" s="99">
        <f t="shared" si="9"/>
        <v>0</v>
      </c>
      <c r="AL27" s="99">
        <f t="shared" si="9"/>
        <v>0</v>
      </c>
      <c r="AM27" s="99">
        <f t="shared" si="9"/>
        <v>0</v>
      </c>
      <c r="AN27" s="99">
        <f t="shared" si="9"/>
        <v>0</v>
      </c>
      <c r="AO27" s="99">
        <f t="shared" si="9"/>
        <v>0</v>
      </c>
      <c r="AP27" s="99">
        <f t="shared" si="9"/>
        <v>0</v>
      </c>
      <c r="AQ27" s="99">
        <f t="shared" si="9"/>
        <v>0</v>
      </c>
      <c r="AR27" s="99">
        <f t="shared" si="9"/>
        <v>0</v>
      </c>
      <c r="AS27" s="99">
        <f t="shared" si="9"/>
        <v>0</v>
      </c>
      <c r="AT27" s="99">
        <f t="shared" si="9"/>
        <v>0</v>
      </c>
      <c r="AU27" s="99">
        <f t="shared" si="9"/>
        <v>0</v>
      </c>
      <c r="AV27" s="99">
        <f t="shared" si="9"/>
        <v>0</v>
      </c>
      <c r="AW27" s="99">
        <f t="shared" si="9"/>
        <v>0</v>
      </c>
      <c r="AX27" s="99">
        <f t="shared" si="9"/>
        <v>0</v>
      </c>
      <c r="AY27" s="99">
        <f t="shared" si="9"/>
        <v>0</v>
      </c>
      <c r="AZ27" s="99">
        <f t="shared" si="9"/>
        <v>0</v>
      </c>
      <c r="BA27" s="99">
        <f t="shared" si="9"/>
        <v>0</v>
      </c>
      <c r="BB27" s="99">
        <f t="shared" si="9"/>
        <v>0</v>
      </c>
      <c r="BC27" s="99">
        <f t="shared" si="9"/>
        <v>0</v>
      </c>
      <c r="BD27" s="99">
        <f t="shared" si="9"/>
        <v>0</v>
      </c>
      <c r="BE27" s="99">
        <f t="shared" si="9"/>
        <v>0</v>
      </c>
      <c r="BF27" s="99">
        <f t="shared" si="9"/>
        <v>0</v>
      </c>
      <c r="BG27" s="99">
        <f t="shared" si="9"/>
        <v>0</v>
      </c>
      <c r="BH27" s="99">
        <f t="shared" si="9"/>
        <v>0</v>
      </c>
      <c r="BI27" s="99">
        <f t="shared" si="9"/>
        <v>2.3315611261815596</v>
      </c>
      <c r="BJ27" s="99">
        <f t="shared" si="9"/>
        <v>2.2878423417420204</v>
      </c>
      <c r="BK27" s="99">
        <f t="shared" si="9"/>
        <v>2.2457446152533387</v>
      </c>
      <c r="BL27" s="99">
        <f t="shared" si="9"/>
        <v>2.205179439314922</v>
      </c>
      <c r="BM27" s="99">
        <f t="shared" si="9"/>
        <v>2.1660646297385093</v>
      </c>
      <c r="BN27" s="99">
        <f t="shared" si="9"/>
        <v>2.1283237715657206</v>
      </c>
      <c r="BO27" s="99">
        <f t="shared" si="9"/>
        <v>2.0918857221830716</v>
      </c>
      <c r="BP27" s="99">
        <f t="shared" si="9"/>
        <v>2.0566841648131113</v>
      </c>
      <c r="BQ27" s="99">
        <f t="shared" si="9"/>
        <v>2.0226572065432418</v>
      </c>
    </row>
    <row r="28" spans="1:69" x14ac:dyDescent="0.3">
      <c r="A28" s="20"/>
      <c r="B28" s="20"/>
      <c r="H28" s="10">
        <v>12.5</v>
      </c>
      <c r="I28" s="99">
        <f t="shared" si="9"/>
        <v>0</v>
      </c>
      <c r="J28" s="99">
        <f t="shared" si="9"/>
        <v>0</v>
      </c>
      <c r="K28" s="99">
        <f t="shared" si="9"/>
        <v>0</v>
      </c>
      <c r="L28" s="99">
        <f t="shared" si="9"/>
        <v>0</v>
      </c>
      <c r="M28" s="99">
        <f t="shared" si="9"/>
        <v>0</v>
      </c>
      <c r="N28" s="99">
        <f t="shared" si="9"/>
        <v>0</v>
      </c>
      <c r="O28" s="99">
        <f t="shared" si="9"/>
        <v>0</v>
      </c>
      <c r="P28" s="99">
        <f t="shared" si="9"/>
        <v>0</v>
      </c>
      <c r="Q28" s="99">
        <f t="shared" si="9"/>
        <v>0</v>
      </c>
      <c r="R28" s="99">
        <f t="shared" si="9"/>
        <v>0</v>
      </c>
      <c r="S28" s="99">
        <f t="shared" si="9"/>
        <v>0</v>
      </c>
      <c r="T28" s="99">
        <f t="shared" si="9"/>
        <v>0</v>
      </c>
      <c r="U28" s="99">
        <f t="shared" si="9"/>
        <v>0</v>
      </c>
      <c r="V28" s="99">
        <f t="shared" si="9"/>
        <v>0</v>
      </c>
      <c r="W28" s="99">
        <f t="shared" si="9"/>
        <v>0</v>
      </c>
      <c r="X28" s="99">
        <f t="shared" si="9"/>
        <v>0</v>
      </c>
      <c r="Y28" s="99">
        <f t="shared" si="9"/>
        <v>0</v>
      </c>
      <c r="Z28" s="99">
        <f t="shared" si="9"/>
        <v>0</v>
      </c>
      <c r="AA28" s="99">
        <f t="shared" si="9"/>
        <v>0</v>
      </c>
      <c r="AB28" s="99">
        <f t="shared" si="9"/>
        <v>0</v>
      </c>
      <c r="AC28" s="99">
        <f t="shared" si="9"/>
        <v>0</v>
      </c>
      <c r="AD28" s="99">
        <f t="shared" si="9"/>
        <v>0</v>
      </c>
      <c r="AE28" s="99">
        <f t="shared" si="9"/>
        <v>0</v>
      </c>
      <c r="AF28" s="99">
        <f t="shared" si="9"/>
        <v>0</v>
      </c>
      <c r="AG28" s="99">
        <f t="shared" si="9"/>
        <v>0</v>
      </c>
      <c r="AH28" s="99">
        <f t="shared" si="9"/>
        <v>0</v>
      </c>
      <c r="AI28" s="99">
        <f t="shared" si="9"/>
        <v>0</v>
      </c>
      <c r="AJ28" s="99">
        <f t="shared" si="9"/>
        <v>0</v>
      </c>
      <c r="AK28" s="99">
        <f t="shared" si="9"/>
        <v>0</v>
      </c>
      <c r="AL28" s="99">
        <f t="shared" si="9"/>
        <v>0</v>
      </c>
      <c r="AM28" s="99">
        <f t="shared" si="9"/>
        <v>0</v>
      </c>
      <c r="AN28" s="99">
        <f t="shared" si="9"/>
        <v>0</v>
      </c>
      <c r="AO28" s="99">
        <f t="shared" si="9"/>
        <v>0</v>
      </c>
      <c r="AP28" s="99">
        <f t="shared" si="9"/>
        <v>0</v>
      </c>
      <c r="AQ28" s="99">
        <f t="shared" si="9"/>
        <v>0</v>
      </c>
      <c r="AR28" s="99">
        <f t="shared" si="9"/>
        <v>0</v>
      </c>
      <c r="AS28" s="99">
        <f t="shared" si="9"/>
        <v>0</v>
      </c>
      <c r="AT28" s="99">
        <f t="shared" si="9"/>
        <v>0</v>
      </c>
      <c r="AU28" s="99">
        <f t="shared" si="9"/>
        <v>0</v>
      </c>
      <c r="AV28" s="99">
        <f t="shared" si="9"/>
        <v>0</v>
      </c>
      <c r="AW28" s="99">
        <f t="shared" si="9"/>
        <v>0</v>
      </c>
      <c r="AX28" s="99">
        <f t="shared" si="9"/>
        <v>0</v>
      </c>
      <c r="AY28" s="99">
        <f t="shared" si="9"/>
        <v>0</v>
      </c>
      <c r="AZ28" s="99">
        <f t="shared" si="9"/>
        <v>0</v>
      </c>
      <c r="BA28" s="99">
        <f t="shared" si="9"/>
        <v>0</v>
      </c>
      <c r="BB28" s="99">
        <f t="shared" si="9"/>
        <v>0</v>
      </c>
      <c r="BC28" s="99">
        <f t="shared" si="9"/>
        <v>0</v>
      </c>
      <c r="BD28" s="99">
        <f t="shared" si="9"/>
        <v>0</v>
      </c>
      <c r="BE28" s="99">
        <f t="shared" si="9"/>
        <v>0</v>
      </c>
      <c r="BF28" s="99">
        <f t="shared" si="9"/>
        <v>0</v>
      </c>
      <c r="BG28" s="99">
        <f t="shared" si="9"/>
        <v>0</v>
      </c>
      <c r="BH28" s="99">
        <f t="shared" si="9"/>
        <v>0</v>
      </c>
      <c r="BI28" s="99">
        <f t="shared" si="9"/>
        <v>2.3222331979706561</v>
      </c>
      <c r="BJ28" s="99">
        <f t="shared" si="9"/>
        <v>2.278716812574753</v>
      </c>
      <c r="BK28" s="99">
        <f t="shared" si="9"/>
        <v>2.2368129237775145</v>
      </c>
      <c r="BL28" s="99">
        <f t="shared" si="9"/>
        <v>2.1964335600000537</v>
      </c>
      <c r="BM28" s="99">
        <f t="shared" si="9"/>
        <v>2.1574970281351509</v>
      </c>
      <c r="BN28" s="99">
        <f t="shared" si="9"/>
        <v>2.1199273643231424</v>
      </c>
      <c r="BO28" s="99">
        <f t="shared" si="9"/>
        <v>2.0836538411937204</v>
      </c>
      <c r="BP28" s="99">
        <f t="shared" si="9"/>
        <v>2.0486105249557158</v>
      </c>
      <c r="BQ28" s="99">
        <f t="shared" si="9"/>
        <v>2.0147358765792753</v>
      </c>
    </row>
    <row r="29" spans="1:69" x14ac:dyDescent="0.3">
      <c r="A29" s="20"/>
      <c r="B29" s="20"/>
      <c r="H29" s="10">
        <v>13</v>
      </c>
      <c r="I29" s="99">
        <f t="shared" si="9"/>
        <v>0</v>
      </c>
      <c r="J29" s="99">
        <f t="shared" si="9"/>
        <v>0</v>
      </c>
      <c r="K29" s="99">
        <f t="shared" si="9"/>
        <v>0</v>
      </c>
      <c r="L29" s="99">
        <f t="shared" si="9"/>
        <v>0</v>
      </c>
      <c r="M29" s="99">
        <f t="shared" si="9"/>
        <v>0</v>
      </c>
      <c r="N29" s="99">
        <f t="shared" si="9"/>
        <v>0</v>
      </c>
      <c r="O29" s="99">
        <f t="shared" si="9"/>
        <v>0</v>
      </c>
      <c r="P29" s="99">
        <f t="shared" si="9"/>
        <v>0</v>
      </c>
      <c r="Q29" s="99">
        <f t="shared" si="9"/>
        <v>0</v>
      </c>
      <c r="R29" s="99">
        <f t="shared" si="9"/>
        <v>0</v>
      </c>
      <c r="S29" s="99">
        <f t="shared" si="9"/>
        <v>0</v>
      </c>
      <c r="T29" s="99">
        <f t="shared" si="9"/>
        <v>0</v>
      </c>
      <c r="U29" s="99">
        <f t="shared" si="9"/>
        <v>0</v>
      </c>
      <c r="V29" s="99">
        <f t="shared" si="9"/>
        <v>0</v>
      </c>
      <c r="W29" s="99">
        <f t="shared" si="9"/>
        <v>0</v>
      </c>
      <c r="X29" s="99">
        <f t="shared" si="9"/>
        <v>0</v>
      </c>
      <c r="Y29" s="99">
        <f t="shared" si="9"/>
        <v>0</v>
      </c>
      <c r="Z29" s="99">
        <f t="shared" si="9"/>
        <v>0</v>
      </c>
      <c r="AA29" s="99">
        <f t="shared" si="9"/>
        <v>0</v>
      </c>
      <c r="AB29" s="99">
        <f t="shared" si="9"/>
        <v>0</v>
      </c>
      <c r="AC29" s="99">
        <f t="shared" si="9"/>
        <v>0</v>
      </c>
      <c r="AD29" s="99">
        <f t="shared" si="9"/>
        <v>0</v>
      </c>
      <c r="AE29" s="99">
        <f t="shared" si="9"/>
        <v>0</v>
      </c>
      <c r="AF29" s="99">
        <f t="shared" si="9"/>
        <v>0</v>
      </c>
      <c r="AG29" s="99">
        <f t="shared" si="9"/>
        <v>0</v>
      </c>
      <c r="AH29" s="99">
        <f t="shared" si="9"/>
        <v>0</v>
      </c>
      <c r="AI29" s="99">
        <f t="shared" si="9"/>
        <v>0</v>
      </c>
      <c r="AJ29" s="99">
        <f t="shared" si="9"/>
        <v>0</v>
      </c>
      <c r="AK29" s="99">
        <f t="shared" si="9"/>
        <v>0</v>
      </c>
      <c r="AL29" s="99">
        <f t="shared" si="9"/>
        <v>0</v>
      </c>
      <c r="AM29" s="99">
        <f t="shared" si="9"/>
        <v>0</v>
      </c>
      <c r="AN29" s="99">
        <f t="shared" si="9"/>
        <v>0</v>
      </c>
      <c r="AO29" s="99">
        <f t="shared" si="9"/>
        <v>0</v>
      </c>
      <c r="AP29" s="99">
        <f t="shared" si="9"/>
        <v>0</v>
      </c>
      <c r="AQ29" s="99">
        <f t="shared" si="9"/>
        <v>0</v>
      </c>
      <c r="AR29" s="99">
        <f t="shared" si="9"/>
        <v>0</v>
      </c>
      <c r="AS29" s="99">
        <f t="shared" si="9"/>
        <v>0</v>
      </c>
      <c r="AT29" s="99">
        <f t="shared" si="9"/>
        <v>0</v>
      </c>
      <c r="AU29" s="99">
        <f t="shared" si="9"/>
        <v>0</v>
      </c>
      <c r="AV29" s="99">
        <f t="shared" si="9"/>
        <v>0</v>
      </c>
      <c r="AW29" s="99">
        <f t="shared" si="9"/>
        <v>0</v>
      </c>
      <c r="AX29" s="99">
        <f t="shared" si="9"/>
        <v>0</v>
      </c>
      <c r="AY29" s="99">
        <f t="shared" si="9"/>
        <v>0</v>
      </c>
      <c r="AZ29" s="99">
        <f t="shared" si="9"/>
        <v>0</v>
      </c>
      <c r="BA29" s="99">
        <f t="shared" si="9"/>
        <v>0</v>
      </c>
      <c r="BB29" s="99">
        <f t="shared" si="9"/>
        <v>0</v>
      </c>
      <c r="BC29" s="99">
        <f t="shared" si="9"/>
        <v>0</v>
      </c>
      <c r="BD29" s="99">
        <f t="shared" si="9"/>
        <v>0</v>
      </c>
      <c r="BE29" s="99">
        <f t="shared" si="9"/>
        <v>0</v>
      </c>
      <c r="BF29" s="99">
        <f t="shared" si="9"/>
        <v>0</v>
      </c>
      <c r="BG29" s="99">
        <f t="shared" si="9"/>
        <v>0</v>
      </c>
      <c r="BH29" s="99">
        <f t="shared" si="9"/>
        <v>0</v>
      </c>
      <c r="BI29" s="99">
        <f t="shared" si="9"/>
        <v>0</v>
      </c>
      <c r="BJ29" s="99">
        <f t="shared" si="9"/>
        <v>2.2702942760390252</v>
      </c>
      <c r="BK29" s="99">
        <f t="shared" si="9"/>
        <v>2.228569389729933</v>
      </c>
      <c r="BL29" s="99">
        <f t="shared" si="9"/>
        <v>2.1883615984431528</v>
      </c>
      <c r="BM29" s="99">
        <f t="shared" si="9"/>
        <v>2.149589666613545</v>
      </c>
      <c r="BN29" s="99">
        <f t="shared" si="9"/>
        <v>2.1121780501706771</v>
      </c>
      <c r="BO29" s="99">
        <f t="shared" si="9"/>
        <v>2.076056407774558</v>
      </c>
      <c r="BP29" s="99">
        <f t="shared" si="9"/>
        <v>2.0411591613674949</v>
      </c>
      <c r="BQ29" s="99">
        <f t="shared" si="9"/>
        <v>2.0074251003746544</v>
      </c>
    </row>
    <row r="30" spans="1:69" x14ac:dyDescent="0.3">
      <c r="A30" s="20"/>
      <c r="B30" s="20"/>
      <c r="H30" s="10">
        <v>13.5</v>
      </c>
      <c r="I30" s="99">
        <f t="shared" si="9"/>
        <v>0</v>
      </c>
      <c r="J30" s="99">
        <f t="shared" si="9"/>
        <v>0</v>
      </c>
      <c r="K30" s="99">
        <f t="shared" si="9"/>
        <v>0</v>
      </c>
      <c r="L30" s="99">
        <f t="shared" si="9"/>
        <v>0</v>
      </c>
      <c r="M30" s="99">
        <f t="shared" si="9"/>
        <v>0</v>
      </c>
      <c r="N30" s="99">
        <f t="shared" si="9"/>
        <v>0</v>
      </c>
      <c r="O30" s="99">
        <f t="shared" si="9"/>
        <v>0</v>
      </c>
      <c r="P30" s="99">
        <f t="shared" si="9"/>
        <v>0</v>
      </c>
      <c r="Q30" s="99">
        <f t="shared" si="9"/>
        <v>0</v>
      </c>
      <c r="R30" s="99">
        <f t="shared" si="9"/>
        <v>0</v>
      </c>
      <c r="S30" s="99">
        <f t="shared" si="9"/>
        <v>0</v>
      </c>
      <c r="T30" s="99">
        <f t="shared" ref="T30:BQ30" si="10">MIN(T92,T154,T216)</f>
        <v>0</v>
      </c>
      <c r="U30" s="99">
        <f t="shared" si="10"/>
        <v>0</v>
      </c>
      <c r="V30" s="99">
        <f t="shared" si="10"/>
        <v>0</v>
      </c>
      <c r="W30" s="99">
        <f t="shared" si="10"/>
        <v>0</v>
      </c>
      <c r="X30" s="99">
        <f t="shared" si="10"/>
        <v>0</v>
      </c>
      <c r="Y30" s="99">
        <f t="shared" si="10"/>
        <v>0</v>
      </c>
      <c r="Z30" s="99">
        <f t="shared" si="10"/>
        <v>0</v>
      </c>
      <c r="AA30" s="99">
        <f t="shared" si="10"/>
        <v>0</v>
      </c>
      <c r="AB30" s="99">
        <f t="shared" si="10"/>
        <v>0</v>
      </c>
      <c r="AC30" s="99">
        <f t="shared" si="10"/>
        <v>0</v>
      </c>
      <c r="AD30" s="99">
        <f t="shared" si="10"/>
        <v>0</v>
      </c>
      <c r="AE30" s="99">
        <f t="shared" si="10"/>
        <v>0</v>
      </c>
      <c r="AF30" s="99">
        <f t="shared" si="10"/>
        <v>0</v>
      </c>
      <c r="AG30" s="99">
        <f t="shared" si="10"/>
        <v>0</v>
      </c>
      <c r="AH30" s="99">
        <f t="shared" si="10"/>
        <v>0</v>
      </c>
      <c r="AI30" s="99">
        <f t="shared" si="10"/>
        <v>0</v>
      </c>
      <c r="AJ30" s="99">
        <f t="shared" si="10"/>
        <v>0</v>
      </c>
      <c r="AK30" s="99">
        <f t="shared" si="10"/>
        <v>0</v>
      </c>
      <c r="AL30" s="99">
        <f t="shared" si="10"/>
        <v>0</v>
      </c>
      <c r="AM30" s="99">
        <f t="shared" si="10"/>
        <v>0</v>
      </c>
      <c r="AN30" s="99">
        <f t="shared" si="10"/>
        <v>0</v>
      </c>
      <c r="AO30" s="99">
        <f t="shared" si="10"/>
        <v>0</v>
      </c>
      <c r="AP30" s="99">
        <f t="shared" si="10"/>
        <v>0</v>
      </c>
      <c r="AQ30" s="99">
        <f t="shared" si="10"/>
        <v>0</v>
      </c>
      <c r="AR30" s="99">
        <f t="shared" si="10"/>
        <v>0</v>
      </c>
      <c r="AS30" s="99">
        <f t="shared" si="10"/>
        <v>0</v>
      </c>
      <c r="AT30" s="99">
        <f t="shared" si="10"/>
        <v>0</v>
      </c>
      <c r="AU30" s="99">
        <f t="shared" si="10"/>
        <v>0</v>
      </c>
      <c r="AV30" s="99">
        <f t="shared" si="10"/>
        <v>0</v>
      </c>
      <c r="AW30" s="99">
        <f t="shared" si="10"/>
        <v>0</v>
      </c>
      <c r="AX30" s="99">
        <f t="shared" si="10"/>
        <v>0</v>
      </c>
      <c r="AY30" s="99">
        <f t="shared" si="10"/>
        <v>0</v>
      </c>
      <c r="AZ30" s="99">
        <f t="shared" si="10"/>
        <v>0</v>
      </c>
      <c r="BA30" s="99">
        <f t="shared" si="10"/>
        <v>0</v>
      </c>
      <c r="BB30" s="99">
        <f t="shared" si="10"/>
        <v>0</v>
      </c>
      <c r="BC30" s="99">
        <f t="shared" si="10"/>
        <v>0</v>
      </c>
      <c r="BD30" s="99">
        <f t="shared" si="10"/>
        <v>0</v>
      </c>
      <c r="BE30" s="99">
        <f t="shared" si="10"/>
        <v>0</v>
      </c>
      <c r="BF30" s="99">
        <f t="shared" si="10"/>
        <v>0</v>
      </c>
      <c r="BG30" s="99">
        <f t="shared" si="10"/>
        <v>0</v>
      </c>
      <c r="BH30" s="99">
        <f t="shared" si="10"/>
        <v>0</v>
      </c>
      <c r="BI30" s="99">
        <f t="shared" si="10"/>
        <v>0</v>
      </c>
      <c r="BJ30" s="99">
        <f t="shared" si="10"/>
        <v>2.2624961191522002</v>
      </c>
      <c r="BK30" s="99">
        <f t="shared" si="10"/>
        <v>2.2209370753673654</v>
      </c>
      <c r="BL30" s="99">
        <f t="shared" si="10"/>
        <v>2.1808882231649362</v>
      </c>
      <c r="BM30" s="99">
        <f t="shared" si="10"/>
        <v>2.1422687552042525</v>
      </c>
      <c r="BN30" s="99">
        <f t="shared" si="10"/>
        <v>2.1050035197540211</v>
      </c>
      <c r="BO30" s="99">
        <f t="shared" si="10"/>
        <v>2.0690225358342214</v>
      </c>
      <c r="BP30" s="99">
        <f t="shared" si="10"/>
        <v>2.0342605571301693</v>
      </c>
      <c r="BQ30" s="99">
        <f t="shared" si="10"/>
        <v>2.0006566791068954</v>
      </c>
    </row>
    <row r="31" spans="1:69" x14ac:dyDescent="0.3">
      <c r="A31" s="20"/>
      <c r="B31" s="20"/>
      <c r="H31" s="10">
        <v>14</v>
      </c>
      <c r="I31" s="99">
        <f t="shared" ref="I31:BQ35" si="11">MIN(I93,I155,I217)</f>
        <v>0</v>
      </c>
      <c r="J31" s="99">
        <f t="shared" si="11"/>
        <v>0</v>
      </c>
      <c r="K31" s="99">
        <f t="shared" si="11"/>
        <v>0</v>
      </c>
      <c r="L31" s="99">
        <f t="shared" si="11"/>
        <v>0</v>
      </c>
      <c r="M31" s="99">
        <f t="shared" si="11"/>
        <v>0</v>
      </c>
      <c r="N31" s="99">
        <f t="shared" si="11"/>
        <v>0</v>
      </c>
      <c r="O31" s="99">
        <f t="shared" si="11"/>
        <v>0</v>
      </c>
      <c r="P31" s="99">
        <f t="shared" si="11"/>
        <v>0</v>
      </c>
      <c r="Q31" s="99">
        <f t="shared" si="11"/>
        <v>0</v>
      </c>
      <c r="R31" s="99">
        <f t="shared" si="11"/>
        <v>0</v>
      </c>
      <c r="S31" s="99">
        <f t="shared" si="11"/>
        <v>0</v>
      </c>
      <c r="T31" s="99">
        <f t="shared" si="11"/>
        <v>0</v>
      </c>
      <c r="U31" s="99">
        <f t="shared" si="11"/>
        <v>0</v>
      </c>
      <c r="V31" s="99">
        <f t="shared" si="11"/>
        <v>0</v>
      </c>
      <c r="W31" s="99">
        <f t="shared" si="11"/>
        <v>0</v>
      </c>
      <c r="X31" s="99">
        <f t="shared" si="11"/>
        <v>0</v>
      </c>
      <c r="Y31" s="99">
        <f t="shared" si="11"/>
        <v>0</v>
      </c>
      <c r="Z31" s="99">
        <f t="shared" si="11"/>
        <v>0</v>
      </c>
      <c r="AA31" s="99">
        <f t="shared" si="11"/>
        <v>0</v>
      </c>
      <c r="AB31" s="99">
        <f t="shared" si="11"/>
        <v>0</v>
      </c>
      <c r="AC31" s="99">
        <f t="shared" si="11"/>
        <v>0</v>
      </c>
      <c r="AD31" s="99">
        <f t="shared" si="11"/>
        <v>0</v>
      </c>
      <c r="AE31" s="99">
        <f t="shared" si="11"/>
        <v>0</v>
      </c>
      <c r="AF31" s="99">
        <f t="shared" si="11"/>
        <v>0</v>
      </c>
      <c r="AG31" s="99">
        <f t="shared" si="11"/>
        <v>0</v>
      </c>
      <c r="AH31" s="99">
        <f t="shared" si="11"/>
        <v>0</v>
      </c>
      <c r="AI31" s="99">
        <f t="shared" si="11"/>
        <v>0</v>
      </c>
      <c r="AJ31" s="99">
        <f t="shared" si="11"/>
        <v>0</v>
      </c>
      <c r="AK31" s="99">
        <f t="shared" si="11"/>
        <v>0</v>
      </c>
      <c r="AL31" s="99">
        <f t="shared" si="11"/>
        <v>0</v>
      </c>
      <c r="AM31" s="99">
        <f t="shared" si="11"/>
        <v>0</v>
      </c>
      <c r="AN31" s="99">
        <f t="shared" si="11"/>
        <v>0</v>
      </c>
      <c r="AO31" s="99">
        <f t="shared" si="11"/>
        <v>0</v>
      </c>
      <c r="AP31" s="99">
        <f t="shared" si="11"/>
        <v>0</v>
      </c>
      <c r="AQ31" s="99">
        <f t="shared" si="11"/>
        <v>0</v>
      </c>
      <c r="AR31" s="99">
        <f t="shared" si="11"/>
        <v>0</v>
      </c>
      <c r="AS31" s="99">
        <f t="shared" si="11"/>
        <v>0</v>
      </c>
      <c r="AT31" s="99">
        <f t="shared" si="11"/>
        <v>0</v>
      </c>
      <c r="AU31" s="99">
        <f t="shared" si="11"/>
        <v>0</v>
      </c>
      <c r="AV31" s="99">
        <f t="shared" si="11"/>
        <v>0</v>
      </c>
      <c r="AW31" s="99">
        <f t="shared" si="11"/>
        <v>0</v>
      </c>
      <c r="AX31" s="99">
        <f t="shared" si="11"/>
        <v>0</v>
      </c>
      <c r="AY31" s="99">
        <f t="shared" si="11"/>
        <v>0</v>
      </c>
      <c r="AZ31" s="99">
        <f t="shared" si="11"/>
        <v>0</v>
      </c>
      <c r="BA31" s="99">
        <f t="shared" si="11"/>
        <v>0</v>
      </c>
      <c r="BB31" s="99">
        <f t="shared" si="11"/>
        <v>0</v>
      </c>
      <c r="BC31" s="99">
        <f t="shared" si="11"/>
        <v>0</v>
      </c>
      <c r="BD31" s="99">
        <f t="shared" si="11"/>
        <v>0</v>
      </c>
      <c r="BE31" s="99">
        <f t="shared" si="11"/>
        <v>0</v>
      </c>
      <c r="BF31" s="99">
        <f t="shared" si="11"/>
        <v>0</v>
      </c>
      <c r="BG31" s="99">
        <f t="shared" si="11"/>
        <v>0</v>
      </c>
      <c r="BH31" s="99">
        <f t="shared" si="11"/>
        <v>0</v>
      </c>
      <c r="BI31" s="99">
        <f t="shared" si="11"/>
        <v>0</v>
      </c>
      <c r="BJ31" s="99">
        <f t="shared" si="11"/>
        <v>2.2552550453468698</v>
      </c>
      <c r="BK31" s="99">
        <f t="shared" si="11"/>
        <v>2.2138501162308515</v>
      </c>
      <c r="BL31" s="99">
        <f t="shared" si="11"/>
        <v>2.1739489428920615</v>
      </c>
      <c r="BM31" s="99">
        <f t="shared" si="11"/>
        <v>2.1354711205183312</v>
      </c>
      <c r="BN31" s="99">
        <f t="shared" si="11"/>
        <v>2.0983418655711006</v>
      </c>
      <c r="BO31" s="99">
        <f t="shared" si="11"/>
        <v>2.0624915347879225</v>
      </c>
      <c r="BP31" s="99">
        <f t="shared" si="11"/>
        <v>2.0278551923923671</v>
      </c>
      <c r="BQ31" s="99">
        <f t="shared" si="11"/>
        <v>1.9943722200450067</v>
      </c>
    </row>
    <row r="32" spans="1:69" x14ac:dyDescent="0.3">
      <c r="A32" s="20"/>
      <c r="B32" s="20"/>
      <c r="H32" s="10">
        <v>14.5</v>
      </c>
      <c r="I32" s="99">
        <f t="shared" si="11"/>
        <v>0</v>
      </c>
      <c r="J32" s="99">
        <f t="shared" si="11"/>
        <v>0</v>
      </c>
      <c r="K32" s="99">
        <f t="shared" si="11"/>
        <v>0</v>
      </c>
      <c r="L32" s="99">
        <f t="shared" si="11"/>
        <v>0</v>
      </c>
      <c r="M32" s="99">
        <f t="shared" si="11"/>
        <v>0</v>
      </c>
      <c r="N32" s="99">
        <f t="shared" si="11"/>
        <v>0</v>
      </c>
      <c r="O32" s="99">
        <f t="shared" si="11"/>
        <v>0</v>
      </c>
      <c r="P32" s="99">
        <f t="shared" si="11"/>
        <v>0</v>
      </c>
      <c r="Q32" s="99">
        <f t="shared" si="11"/>
        <v>0</v>
      </c>
      <c r="R32" s="99">
        <f t="shared" si="11"/>
        <v>0</v>
      </c>
      <c r="S32" s="99">
        <f t="shared" si="11"/>
        <v>0</v>
      </c>
      <c r="T32" s="99">
        <f t="shared" si="11"/>
        <v>0</v>
      </c>
      <c r="U32" s="99">
        <f t="shared" si="11"/>
        <v>0</v>
      </c>
      <c r="V32" s="99">
        <f t="shared" si="11"/>
        <v>0</v>
      </c>
      <c r="W32" s="99">
        <f t="shared" si="11"/>
        <v>0</v>
      </c>
      <c r="X32" s="99">
        <f t="shared" si="11"/>
        <v>0</v>
      </c>
      <c r="Y32" s="99">
        <f t="shared" si="11"/>
        <v>0</v>
      </c>
      <c r="Z32" s="99">
        <f t="shared" si="11"/>
        <v>0</v>
      </c>
      <c r="AA32" s="99">
        <f t="shared" si="11"/>
        <v>0</v>
      </c>
      <c r="AB32" s="99">
        <f t="shared" si="11"/>
        <v>0</v>
      </c>
      <c r="AC32" s="99">
        <f t="shared" si="11"/>
        <v>0</v>
      </c>
      <c r="AD32" s="99">
        <f t="shared" si="11"/>
        <v>0</v>
      </c>
      <c r="AE32" s="99">
        <f t="shared" si="11"/>
        <v>0</v>
      </c>
      <c r="AF32" s="99">
        <f t="shared" si="11"/>
        <v>0</v>
      </c>
      <c r="AG32" s="99">
        <f t="shared" si="11"/>
        <v>0</v>
      </c>
      <c r="AH32" s="99">
        <f t="shared" si="11"/>
        <v>0</v>
      </c>
      <c r="AI32" s="99">
        <f t="shared" si="11"/>
        <v>0</v>
      </c>
      <c r="AJ32" s="99">
        <f t="shared" si="11"/>
        <v>0</v>
      </c>
      <c r="AK32" s="99">
        <f t="shared" si="11"/>
        <v>0</v>
      </c>
      <c r="AL32" s="99">
        <f t="shared" si="11"/>
        <v>0</v>
      </c>
      <c r="AM32" s="99">
        <f t="shared" si="11"/>
        <v>0</v>
      </c>
      <c r="AN32" s="99">
        <f t="shared" si="11"/>
        <v>0</v>
      </c>
      <c r="AO32" s="99">
        <f t="shared" si="11"/>
        <v>0</v>
      </c>
      <c r="AP32" s="99">
        <f t="shared" si="11"/>
        <v>0</v>
      </c>
      <c r="AQ32" s="99">
        <f t="shared" si="11"/>
        <v>0</v>
      </c>
      <c r="AR32" s="99">
        <f t="shared" si="11"/>
        <v>0</v>
      </c>
      <c r="AS32" s="99">
        <f t="shared" si="11"/>
        <v>0</v>
      </c>
      <c r="AT32" s="99">
        <f t="shared" si="11"/>
        <v>0</v>
      </c>
      <c r="AU32" s="99">
        <f t="shared" si="11"/>
        <v>0</v>
      </c>
      <c r="AV32" s="99">
        <f t="shared" si="11"/>
        <v>0</v>
      </c>
      <c r="AW32" s="99">
        <f t="shared" si="11"/>
        <v>0</v>
      </c>
      <c r="AX32" s="99">
        <f t="shared" si="11"/>
        <v>0</v>
      </c>
      <c r="AY32" s="99">
        <f t="shared" si="11"/>
        <v>0</v>
      </c>
      <c r="AZ32" s="99">
        <f t="shared" si="11"/>
        <v>0</v>
      </c>
      <c r="BA32" s="99">
        <f t="shared" si="11"/>
        <v>0</v>
      </c>
      <c r="BB32" s="99">
        <f t="shared" si="11"/>
        <v>0</v>
      </c>
      <c r="BC32" s="99">
        <f t="shared" si="11"/>
        <v>0</v>
      </c>
      <c r="BD32" s="99">
        <f t="shared" si="11"/>
        <v>0</v>
      </c>
      <c r="BE32" s="99">
        <f t="shared" si="11"/>
        <v>0</v>
      </c>
      <c r="BF32" s="99">
        <f t="shared" si="11"/>
        <v>0</v>
      </c>
      <c r="BG32" s="99">
        <f t="shared" si="11"/>
        <v>0</v>
      </c>
      <c r="BH32" s="99">
        <f t="shared" si="11"/>
        <v>0</v>
      </c>
      <c r="BI32" s="99">
        <f t="shared" si="11"/>
        <v>0</v>
      </c>
      <c r="BJ32" s="99">
        <f t="shared" si="11"/>
        <v>0</v>
      </c>
      <c r="BK32" s="99">
        <f t="shared" si="11"/>
        <v>2.2072517967187761</v>
      </c>
      <c r="BL32" s="99">
        <f t="shared" si="11"/>
        <v>2.167488222973041</v>
      </c>
      <c r="BM32" s="99">
        <f t="shared" si="11"/>
        <v>2.1291423613360245</v>
      </c>
      <c r="BN32" s="99">
        <f t="shared" si="11"/>
        <v>2.0921397751628605</v>
      </c>
      <c r="BO32" s="99">
        <f t="shared" si="11"/>
        <v>2.0564111388712645</v>
      </c>
      <c r="BP32" s="99">
        <f t="shared" si="11"/>
        <v>2.0218918084120987</v>
      </c>
      <c r="BQ32" s="99">
        <f t="shared" si="11"/>
        <v>1.9885214340046482</v>
      </c>
    </row>
    <row r="33" spans="1:69" x14ac:dyDescent="0.3">
      <c r="A33" s="20"/>
      <c r="B33" s="20"/>
      <c r="H33" s="10">
        <v>15</v>
      </c>
      <c r="I33" s="99">
        <f t="shared" si="11"/>
        <v>0</v>
      </c>
      <c r="J33" s="99">
        <f t="shared" si="11"/>
        <v>0</v>
      </c>
      <c r="K33" s="99">
        <f t="shared" si="11"/>
        <v>0</v>
      </c>
      <c r="L33" s="99">
        <f t="shared" si="11"/>
        <v>0</v>
      </c>
      <c r="M33" s="99">
        <f t="shared" si="11"/>
        <v>0</v>
      </c>
      <c r="N33" s="99">
        <f t="shared" si="11"/>
        <v>0</v>
      </c>
      <c r="O33" s="99">
        <f t="shared" si="11"/>
        <v>0</v>
      </c>
      <c r="P33" s="99">
        <f t="shared" si="11"/>
        <v>0</v>
      </c>
      <c r="Q33" s="99">
        <f t="shared" si="11"/>
        <v>0</v>
      </c>
      <c r="R33" s="99">
        <f t="shared" si="11"/>
        <v>0</v>
      </c>
      <c r="S33" s="99">
        <f t="shared" si="11"/>
        <v>0</v>
      </c>
      <c r="T33" s="99">
        <f t="shared" si="11"/>
        <v>0</v>
      </c>
      <c r="U33" s="99">
        <f t="shared" si="11"/>
        <v>0</v>
      </c>
      <c r="V33" s="99">
        <f t="shared" si="11"/>
        <v>0</v>
      </c>
      <c r="W33" s="99">
        <f t="shared" si="11"/>
        <v>0</v>
      </c>
      <c r="X33" s="99">
        <f t="shared" si="11"/>
        <v>0</v>
      </c>
      <c r="Y33" s="99">
        <f t="shared" si="11"/>
        <v>0</v>
      </c>
      <c r="Z33" s="99">
        <f t="shared" si="11"/>
        <v>0</v>
      </c>
      <c r="AA33" s="99">
        <f t="shared" si="11"/>
        <v>0</v>
      </c>
      <c r="AB33" s="99">
        <f t="shared" si="11"/>
        <v>0</v>
      </c>
      <c r="AC33" s="99">
        <f t="shared" si="11"/>
        <v>0</v>
      </c>
      <c r="AD33" s="99">
        <f t="shared" si="11"/>
        <v>0</v>
      </c>
      <c r="AE33" s="99">
        <f t="shared" si="11"/>
        <v>0</v>
      </c>
      <c r="AF33" s="99">
        <f t="shared" si="11"/>
        <v>0</v>
      </c>
      <c r="AG33" s="99">
        <f t="shared" si="11"/>
        <v>0</v>
      </c>
      <c r="AH33" s="99">
        <f t="shared" si="11"/>
        <v>0</v>
      </c>
      <c r="AI33" s="99">
        <f t="shared" si="11"/>
        <v>0</v>
      </c>
      <c r="AJ33" s="99">
        <f t="shared" si="11"/>
        <v>0</v>
      </c>
      <c r="AK33" s="99">
        <f t="shared" si="11"/>
        <v>0</v>
      </c>
      <c r="AL33" s="99">
        <f t="shared" si="11"/>
        <v>0</v>
      </c>
      <c r="AM33" s="99">
        <f t="shared" si="11"/>
        <v>0</v>
      </c>
      <c r="AN33" s="99">
        <f t="shared" si="11"/>
        <v>0</v>
      </c>
      <c r="AO33" s="99">
        <f t="shared" si="11"/>
        <v>0</v>
      </c>
      <c r="AP33" s="99">
        <f t="shared" si="11"/>
        <v>0</v>
      </c>
      <c r="AQ33" s="99">
        <f t="shared" si="11"/>
        <v>0</v>
      </c>
      <c r="AR33" s="99">
        <f t="shared" si="11"/>
        <v>0</v>
      </c>
      <c r="AS33" s="99">
        <f t="shared" si="11"/>
        <v>0</v>
      </c>
      <c r="AT33" s="99">
        <f t="shared" si="11"/>
        <v>0</v>
      </c>
      <c r="AU33" s="99">
        <f t="shared" si="11"/>
        <v>0</v>
      </c>
      <c r="AV33" s="99">
        <f t="shared" si="11"/>
        <v>0</v>
      </c>
      <c r="AW33" s="99">
        <f t="shared" si="11"/>
        <v>0</v>
      </c>
      <c r="AX33" s="99">
        <f t="shared" si="11"/>
        <v>0</v>
      </c>
      <c r="AY33" s="99">
        <f t="shared" si="11"/>
        <v>0</v>
      </c>
      <c r="AZ33" s="99">
        <f t="shared" si="11"/>
        <v>0</v>
      </c>
      <c r="BA33" s="99">
        <f t="shared" si="11"/>
        <v>0</v>
      </c>
      <c r="BB33" s="99">
        <f t="shared" si="11"/>
        <v>0</v>
      </c>
      <c r="BC33" s="99">
        <f t="shared" si="11"/>
        <v>0</v>
      </c>
      <c r="BD33" s="99">
        <f t="shared" si="11"/>
        <v>0</v>
      </c>
      <c r="BE33" s="99">
        <f t="shared" si="11"/>
        <v>0</v>
      </c>
      <c r="BF33" s="99">
        <f t="shared" si="11"/>
        <v>0</v>
      </c>
      <c r="BG33" s="99">
        <f t="shared" si="11"/>
        <v>0</v>
      </c>
      <c r="BH33" s="99">
        <f t="shared" si="11"/>
        <v>0</v>
      </c>
      <c r="BI33" s="99">
        <f t="shared" si="11"/>
        <v>0</v>
      </c>
      <c r="BJ33" s="99">
        <f t="shared" si="11"/>
        <v>0</v>
      </c>
      <c r="BK33" s="99">
        <f t="shared" si="11"/>
        <v>2.201093013683256</v>
      </c>
      <c r="BL33" s="99">
        <f t="shared" si="11"/>
        <v>2.1614579815162513</v>
      </c>
      <c r="BM33" s="99">
        <f t="shared" si="11"/>
        <v>2.123235375958215</v>
      </c>
      <c r="BN33" s="99">
        <f t="shared" si="11"/>
        <v>2.0863510884288718</v>
      </c>
      <c r="BO33" s="99">
        <f t="shared" si="11"/>
        <v>2.050736093243509</v>
      </c>
      <c r="BP33" s="99">
        <f t="shared" si="11"/>
        <v>2.0163260213384335</v>
      </c>
      <c r="BQ33" s="99">
        <f t="shared" si="11"/>
        <v>1.9830607757612395</v>
      </c>
    </row>
    <row r="34" spans="1:69" x14ac:dyDescent="0.3">
      <c r="A34" s="20"/>
      <c r="B34" s="20"/>
      <c r="H34" s="10">
        <v>15.5</v>
      </c>
      <c r="I34" s="99">
        <f t="shared" si="11"/>
        <v>0</v>
      </c>
      <c r="J34" s="99">
        <f t="shared" si="11"/>
        <v>0</v>
      </c>
      <c r="K34" s="99">
        <f t="shared" si="11"/>
        <v>0</v>
      </c>
      <c r="L34" s="99">
        <f t="shared" si="11"/>
        <v>0</v>
      </c>
      <c r="M34" s="99">
        <f t="shared" si="11"/>
        <v>0</v>
      </c>
      <c r="N34" s="99">
        <f t="shared" si="11"/>
        <v>0</v>
      </c>
      <c r="O34" s="99">
        <f t="shared" si="11"/>
        <v>0</v>
      </c>
      <c r="P34" s="99">
        <f t="shared" si="11"/>
        <v>0</v>
      </c>
      <c r="Q34" s="99">
        <f t="shared" si="11"/>
        <v>0</v>
      </c>
      <c r="R34" s="99">
        <f t="shared" si="11"/>
        <v>0</v>
      </c>
      <c r="S34" s="99">
        <f t="shared" si="11"/>
        <v>0</v>
      </c>
      <c r="T34" s="99">
        <f t="shared" si="11"/>
        <v>0</v>
      </c>
      <c r="U34" s="99">
        <f t="shared" si="11"/>
        <v>0</v>
      </c>
      <c r="V34" s="99">
        <f t="shared" si="11"/>
        <v>0</v>
      </c>
      <c r="W34" s="99">
        <f t="shared" si="11"/>
        <v>0</v>
      </c>
      <c r="X34" s="99">
        <f t="shared" si="11"/>
        <v>0</v>
      </c>
      <c r="Y34" s="99">
        <f t="shared" si="11"/>
        <v>0</v>
      </c>
      <c r="Z34" s="99">
        <f t="shared" si="11"/>
        <v>0</v>
      </c>
      <c r="AA34" s="99">
        <f t="shared" si="11"/>
        <v>0</v>
      </c>
      <c r="AB34" s="99">
        <f t="shared" si="11"/>
        <v>0</v>
      </c>
      <c r="AC34" s="99">
        <f t="shared" si="11"/>
        <v>0</v>
      </c>
      <c r="AD34" s="99">
        <f t="shared" si="11"/>
        <v>0</v>
      </c>
      <c r="AE34" s="99">
        <f t="shared" si="11"/>
        <v>0</v>
      </c>
      <c r="AF34" s="99">
        <f t="shared" si="11"/>
        <v>0</v>
      </c>
      <c r="AG34" s="99">
        <f t="shared" si="11"/>
        <v>0</v>
      </c>
      <c r="AH34" s="99">
        <f t="shared" si="11"/>
        <v>0</v>
      </c>
      <c r="AI34" s="99">
        <f t="shared" si="11"/>
        <v>0</v>
      </c>
      <c r="AJ34" s="99">
        <f t="shared" si="11"/>
        <v>0</v>
      </c>
      <c r="AK34" s="99">
        <f t="shared" si="11"/>
        <v>0</v>
      </c>
      <c r="AL34" s="99">
        <f t="shared" si="11"/>
        <v>0</v>
      </c>
      <c r="AM34" s="99">
        <f t="shared" si="11"/>
        <v>0</v>
      </c>
      <c r="AN34" s="99">
        <f t="shared" si="11"/>
        <v>0</v>
      </c>
      <c r="AO34" s="99">
        <f t="shared" si="11"/>
        <v>0</v>
      </c>
      <c r="AP34" s="99">
        <f t="shared" si="11"/>
        <v>0</v>
      </c>
      <c r="AQ34" s="99">
        <f t="shared" si="11"/>
        <v>0</v>
      </c>
      <c r="AR34" s="99">
        <f t="shared" si="11"/>
        <v>0</v>
      </c>
      <c r="AS34" s="99">
        <f t="shared" si="11"/>
        <v>0</v>
      </c>
      <c r="AT34" s="99">
        <f t="shared" si="11"/>
        <v>0</v>
      </c>
      <c r="AU34" s="99">
        <f t="shared" si="11"/>
        <v>0</v>
      </c>
      <c r="AV34" s="99">
        <f t="shared" si="11"/>
        <v>0</v>
      </c>
      <c r="AW34" s="99">
        <f t="shared" si="11"/>
        <v>0</v>
      </c>
      <c r="AX34" s="99">
        <f t="shared" si="11"/>
        <v>0</v>
      </c>
      <c r="AY34" s="99">
        <f t="shared" si="11"/>
        <v>0</v>
      </c>
      <c r="AZ34" s="99">
        <f t="shared" si="11"/>
        <v>0</v>
      </c>
      <c r="BA34" s="99">
        <f t="shared" si="11"/>
        <v>0</v>
      </c>
      <c r="BB34" s="99">
        <f t="shared" si="11"/>
        <v>0</v>
      </c>
      <c r="BC34" s="99">
        <f t="shared" si="11"/>
        <v>0</v>
      </c>
      <c r="BD34" s="99">
        <f t="shared" si="11"/>
        <v>0</v>
      </c>
      <c r="BE34" s="99">
        <f t="shared" si="11"/>
        <v>0</v>
      </c>
      <c r="BF34" s="99">
        <f t="shared" si="11"/>
        <v>0</v>
      </c>
      <c r="BG34" s="99">
        <f t="shared" si="11"/>
        <v>0</v>
      </c>
      <c r="BH34" s="99">
        <f t="shared" si="11"/>
        <v>0</v>
      </c>
      <c r="BI34" s="99">
        <f t="shared" si="11"/>
        <v>0</v>
      </c>
      <c r="BJ34" s="99">
        <f t="shared" si="11"/>
        <v>0</v>
      </c>
      <c r="BK34" s="99">
        <f t="shared" si="11"/>
        <v>2.1953310397159913</v>
      </c>
      <c r="BL34" s="99">
        <f t="shared" si="11"/>
        <v>2.1558163788206461</v>
      </c>
      <c r="BM34" s="99">
        <f t="shared" si="11"/>
        <v>2.1177091767166791</v>
      </c>
      <c r="BN34" s="99">
        <f t="shared" si="11"/>
        <v>2.0809356362150506</v>
      </c>
      <c r="BO34" s="99">
        <f t="shared" si="11"/>
        <v>2.0454270157089622</v>
      </c>
      <c r="BP34" s="99">
        <f t="shared" si="11"/>
        <v>2.011119206176657</v>
      </c>
      <c r="BQ34" s="99">
        <f t="shared" si="11"/>
        <v>1.977952349418862</v>
      </c>
    </row>
    <row r="35" spans="1:69" x14ac:dyDescent="0.3">
      <c r="A35" s="20"/>
      <c r="B35" s="20"/>
      <c r="H35" s="10">
        <v>16</v>
      </c>
      <c r="I35" s="99">
        <f t="shared" si="11"/>
        <v>0</v>
      </c>
      <c r="J35" s="99">
        <f t="shared" si="11"/>
        <v>0</v>
      </c>
      <c r="K35" s="99">
        <f t="shared" si="11"/>
        <v>0</v>
      </c>
      <c r="L35" s="99">
        <f t="shared" si="11"/>
        <v>0</v>
      </c>
      <c r="M35" s="99">
        <f t="shared" si="11"/>
        <v>0</v>
      </c>
      <c r="N35" s="99">
        <f t="shared" si="11"/>
        <v>0</v>
      </c>
      <c r="O35" s="99">
        <f t="shared" si="11"/>
        <v>0</v>
      </c>
      <c r="P35" s="99">
        <f t="shared" si="11"/>
        <v>0</v>
      </c>
      <c r="Q35" s="99">
        <f t="shared" si="11"/>
        <v>0</v>
      </c>
      <c r="R35" s="99">
        <f t="shared" si="11"/>
        <v>0</v>
      </c>
      <c r="S35" s="99">
        <f t="shared" si="11"/>
        <v>0</v>
      </c>
      <c r="T35" s="99">
        <f t="shared" ref="T35:BQ35" si="12">MIN(T97,T159,T221)</f>
        <v>0</v>
      </c>
      <c r="U35" s="99">
        <f t="shared" si="12"/>
        <v>0</v>
      </c>
      <c r="V35" s="99">
        <f t="shared" si="12"/>
        <v>0</v>
      </c>
      <c r="W35" s="99">
        <f t="shared" si="12"/>
        <v>0</v>
      </c>
      <c r="X35" s="99">
        <f t="shared" si="12"/>
        <v>0</v>
      </c>
      <c r="Y35" s="99">
        <f t="shared" si="12"/>
        <v>0</v>
      </c>
      <c r="Z35" s="99">
        <f t="shared" si="12"/>
        <v>0</v>
      </c>
      <c r="AA35" s="99">
        <f t="shared" si="12"/>
        <v>0</v>
      </c>
      <c r="AB35" s="99">
        <f t="shared" si="12"/>
        <v>0</v>
      </c>
      <c r="AC35" s="99">
        <f t="shared" si="12"/>
        <v>0</v>
      </c>
      <c r="AD35" s="99">
        <f t="shared" si="12"/>
        <v>0</v>
      </c>
      <c r="AE35" s="99">
        <f t="shared" si="12"/>
        <v>0</v>
      </c>
      <c r="AF35" s="99">
        <f t="shared" si="12"/>
        <v>0</v>
      </c>
      <c r="AG35" s="99">
        <f t="shared" si="12"/>
        <v>0</v>
      </c>
      <c r="AH35" s="99">
        <f t="shared" si="12"/>
        <v>0</v>
      </c>
      <c r="AI35" s="99">
        <f t="shared" si="12"/>
        <v>0</v>
      </c>
      <c r="AJ35" s="99">
        <f t="shared" si="12"/>
        <v>0</v>
      </c>
      <c r="AK35" s="99">
        <f t="shared" si="12"/>
        <v>0</v>
      </c>
      <c r="AL35" s="99">
        <f t="shared" si="12"/>
        <v>0</v>
      </c>
      <c r="AM35" s="99">
        <f t="shared" si="12"/>
        <v>0</v>
      </c>
      <c r="AN35" s="99">
        <f t="shared" si="12"/>
        <v>0</v>
      </c>
      <c r="AO35" s="99">
        <f t="shared" si="12"/>
        <v>0</v>
      </c>
      <c r="AP35" s="99">
        <f t="shared" si="12"/>
        <v>0</v>
      </c>
      <c r="AQ35" s="99">
        <f t="shared" si="12"/>
        <v>0</v>
      </c>
      <c r="AR35" s="99">
        <f t="shared" si="12"/>
        <v>0</v>
      </c>
      <c r="AS35" s="99">
        <f t="shared" si="12"/>
        <v>0</v>
      </c>
      <c r="AT35" s="99">
        <f t="shared" si="12"/>
        <v>0</v>
      </c>
      <c r="AU35" s="99">
        <f t="shared" si="12"/>
        <v>0</v>
      </c>
      <c r="AV35" s="99">
        <f t="shared" si="12"/>
        <v>0</v>
      </c>
      <c r="AW35" s="99">
        <f t="shared" si="12"/>
        <v>0</v>
      </c>
      <c r="AX35" s="99">
        <f t="shared" si="12"/>
        <v>0</v>
      </c>
      <c r="AY35" s="99">
        <f t="shared" si="12"/>
        <v>0</v>
      </c>
      <c r="AZ35" s="99">
        <f t="shared" si="12"/>
        <v>0</v>
      </c>
      <c r="BA35" s="99">
        <f t="shared" si="12"/>
        <v>0</v>
      </c>
      <c r="BB35" s="99">
        <f t="shared" si="12"/>
        <v>0</v>
      </c>
      <c r="BC35" s="99">
        <f t="shared" si="12"/>
        <v>0</v>
      </c>
      <c r="BD35" s="99">
        <f t="shared" si="12"/>
        <v>0</v>
      </c>
      <c r="BE35" s="99">
        <f t="shared" si="12"/>
        <v>0</v>
      </c>
      <c r="BF35" s="99">
        <f t="shared" si="12"/>
        <v>0</v>
      </c>
      <c r="BG35" s="99">
        <f t="shared" si="12"/>
        <v>0</v>
      </c>
      <c r="BH35" s="99">
        <f t="shared" si="12"/>
        <v>0</v>
      </c>
      <c r="BI35" s="99">
        <f t="shared" si="12"/>
        <v>0</v>
      </c>
      <c r="BJ35" s="99">
        <f t="shared" si="12"/>
        <v>0</v>
      </c>
      <c r="BK35" s="99">
        <f t="shared" si="12"/>
        <v>2.189928520052141</v>
      </c>
      <c r="BL35" s="99">
        <f t="shared" si="12"/>
        <v>2.1505268354485674</v>
      </c>
      <c r="BM35" s="99">
        <f t="shared" si="12"/>
        <v>2.112527928354627</v>
      </c>
      <c r="BN35" s="99">
        <f t="shared" si="12"/>
        <v>2.0758582981917901</v>
      </c>
      <c r="BO35" s="99">
        <f t="shared" si="12"/>
        <v>2.0404494733296503</v>
      </c>
      <c r="BP35" s="99">
        <f t="shared" si="12"/>
        <v>2.0062375914159145</v>
      </c>
      <c r="BQ35" s="99">
        <f t="shared" si="12"/>
        <v>1.9731630203735884</v>
      </c>
    </row>
    <row r="36" spans="1:69" x14ac:dyDescent="0.3">
      <c r="A36" s="20"/>
      <c r="B36" s="20"/>
      <c r="H36" s="10">
        <v>16.5</v>
      </c>
      <c r="I36" s="99">
        <f t="shared" ref="I36:BQ40" si="13">MIN(I98,I160,I222)</f>
        <v>0</v>
      </c>
      <c r="J36" s="99">
        <f t="shared" si="13"/>
        <v>0</v>
      </c>
      <c r="K36" s="99">
        <f t="shared" si="13"/>
        <v>0</v>
      </c>
      <c r="L36" s="99">
        <f t="shared" si="13"/>
        <v>0</v>
      </c>
      <c r="M36" s="99">
        <f t="shared" si="13"/>
        <v>0</v>
      </c>
      <c r="N36" s="99">
        <f t="shared" si="13"/>
        <v>0</v>
      </c>
      <c r="O36" s="99">
        <f t="shared" si="13"/>
        <v>0</v>
      </c>
      <c r="P36" s="99">
        <f t="shared" si="13"/>
        <v>0</v>
      </c>
      <c r="Q36" s="99">
        <f t="shared" si="13"/>
        <v>0</v>
      </c>
      <c r="R36" s="99">
        <f t="shared" si="13"/>
        <v>0</v>
      </c>
      <c r="S36" s="99">
        <f t="shared" si="13"/>
        <v>0</v>
      </c>
      <c r="T36" s="99">
        <f t="shared" si="13"/>
        <v>0</v>
      </c>
      <c r="U36" s="99">
        <f t="shared" si="13"/>
        <v>0</v>
      </c>
      <c r="V36" s="99">
        <f t="shared" si="13"/>
        <v>0</v>
      </c>
      <c r="W36" s="99">
        <f t="shared" si="13"/>
        <v>0</v>
      </c>
      <c r="X36" s="99">
        <f t="shared" si="13"/>
        <v>0</v>
      </c>
      <c r="Y36" s="99">
        <f t="shared" si="13"/>
        <v>0</v>
      </c>
      <c r="Z36" s="99">
        <f t="shared" si="13"/>
        <v>0</v>
      </c>
      <c r="AA36" s="99">
        <f t="shared" si="13"/>
        <v>0</v>
      </c>
      <c r="AB36" s="99">
        <f t="shared" si="13"/>
        <v>0</v>
      </c>
      <c r="AC36" s="99">
        <f t="shared" si="13"/>
        <v>0</v>
      </c>
      <c r="AD36" s="99">
        <f t="shared" si="13"/>
        <v>0</v>
      </c>
      <c r="AE36" s="99">
        <f t="shared" si="13"/>
        <v>0</v>
      </c>
      <c r="AF36" s="99">
        <f t="shared" si="13"/>
        <v>0</v>
      </c>
      <c r="AG36" s="99">
        <f t="shared" si="13"/>
        <v>0</v>
      </c>
      <c r="AH36" s="99">
        <f t="shared" si="13"/>
        <v>0</v>
      </c>
      <c r="AI36" s="99">
        <f t="shared" si="13"/>
        <v>0</v>
      </c>
      <c r="AJ36" s="99">
        <f t="shared" si="13"/>
        <v>0</v>
      </c>
      <c r="AK36" s="99">
        <f t="shared" si="13"/>
        <v>0</v>
      </c>
      <c r="AL36" s="99">
        <f t="shared" si="13"/>
        <v>0</v>
      </c>
      <c r="AM36" s="99">
        <f t="shared" si="13"/>
        <v>0</v>
      </c>
      <c r="AN36" s="99">
        <f t="shared" si="13"/>
        <v>0</v>
      </c>
      <c r="AO36" s="99">
        <f t="shared" si="13"/>
        <v>0</v>
      </c>
      <c r="AP36" s="99">
        <f t="shared" si="13"/>
        <v>0</v>
      </c>
      <c r="AQ36" s="99">
        <f t="shared" si="13"/>
        <v>0</v>
      </c>
      <c r="AR36" s="99">
        <f t="shared" si="13"/>
        <v>0</v>
      </c>
      <c r="AS36" s="99">
        <f t="shared" si="13"/>
        <v>0</v>
      </c>
      <c r="AT36" s="99">
        <f t="shared" si="13"/>
        <v>0</v>
      </c>
      <c r="AU36" s="99">
        <f t="shared" si="13"/>
        <v>0</v>
      </c>
      <c r="AV36" s="99">
        <f t="shared" si="13"/>
        <v>0</v>
      </c>
      <c r="AW36" s="99">
        <f t="shared" si="13"/>
        <v>0</v>
      </c>
      <c r="AX36" s="99">
        <f t="shared" si="13"/>
        <v>0</v>
      </c>
      <c r="AY36" s="99">
        <f t="shared" si="13"/>
        <v>0</v>
      </c>
      <c r="AZ36" s="99">
        <f t="shared" si="13"/>
        <v>0</v>
      </c>
      <c r="BA36" s="99">
        <f t="shared" si="13"/>
        <v>0</v>
      </c>
      <c r="BB36" s="99">
        <f t="shared" si="13"/>
        <v>0</v>
      </c>
      <c r="BC36" s="99">
        <f t="shared" si="13"/>
        <v>0</v>
      </c>
      <c r="BD36" s="99">
        <f t="shared" si="13"/>
        <v>0</v>
      </c>
      <c r="BE36" s="99">
        <f t="shared" si="13"/>
        <v>0</v>
      </c>
      <c r="BF36" s="99">
        <f t="shared" si="13"/>
        <v>0</v>
      </c>
      <c r="BG36" s="99">
        <f t="shared" si="13"/>
        <v>0</v>
      </c>
      <c r="BH36" s="99">
        <f t="shared" si="13"/>
        <v>0</v>
      </c>
      <c r="BI36" s="99">
        <f t="shared" si="13"/>
        <v>0</v>
      </c>
      <c r="BJ36" s="99">
        <f t="shared" si="13"/>
        <v>0</v>
      </c>
      <c r="BK36" s="99">
        <f t="shared" si="13"/>
        <v>0</v>
      </c>
      <c r="BL36" s="99">
        <f t="shared" si="13"/>
        <v>2.1455572300826931</v>
      </c>
      <c r="BM36" s="99">
        <f t="shared" si="13"/>
        <v>2.1076601624465541</v>
      </c>
      <c r="BN36" s="99">
        <f t="shared" si="13"/>
        <v>2.0710882331769622</v>
      </c>
      <c r="BO36" s="99">
        <f t="shared" si="13"/>
        <v>2.0357732280299885</v>
      </c>
      <c r="BP36" s="99">
        <f t="shared" si="13"/>
        <v>2.0016515193294571</v>
      </c>
      <c r="BQ36" s="99">
        <f t="shared" si="13"/>
        <v>1.968663689755997</v>
      </c>
    </row>
    <row r="37" spans="1:69" x14ac:dyDescent="0.3">
      <c r="A37" s="20"/>
      <c r="B37" s="20"/>
      <c r="H37" s="10">
        <v>17</v>
      </c>
      <c r="I37" s="99">
        <f t="shared" si="13"/>
        <v>0</v>
      </c>
      <c r="J37" s="99">
        <f t="shared" si="13"/>
        <v>0</v>
      </c>
      <c r="K37" s="99">
        <f t="shared" si="13"/>
        <v>0</v>
      </c>
      <c r="L37" s="99">
        <f t="shared" si="13"/>
        <v>0</v>
      </c>
      <c r="M37" s="99">
        <f t="shared" si="13"/>
        <v>0</v>
      </c>
      <c r="N37" s="99">
        <f t="shared" si="13"/>
        <v>0</v>
      </c>
      <c r="O37" s="99">
        <f t="shared" si="13"/>
        <v>0</v>
      </c>
      <c r="P37" s="99">
        <f t="shared" si="13"/>
        <v>0</v>
      </c>
      <c r="Q37" s="99">
        <f t="shared" si="13"/>
        <v>0</v>
      </c>
      <c r="R37" s="99">
        <f t="shared" si="13"/>
        <v>0</v>
      </c>
      <c r="S37" s="99">
        <f t="shared" si="13"/>
        <v>0</v>
      </c>
      <c r="T37" s="99">
        <f t="shared" si="13"/>
        <v>0</v>
      </c>
      <c r="U37" s="99">
        <f t="shared" si="13"/>
        <v>0</v>
      </c>
      <c r="V37" s="99">
        <f t="shared" si="13"/>
        <v>0</v>
      </c>
      <c r="W37" s="99">
        <f t="shared" si="13"/>
        <v>0</v>
      </c>
      <c r="X37" s="99">
        <f t="shared" si="13"/>
        <v>0</v>
      </c>
      <c r="Y37" s="99">
        <f t="shared" si="13"/>
        <v>0</v>
      </c>
      <c r="Z37" s="99">
        <f t="shared" si="13"/>
        <v>0</v>
      </c>
      <c r="AA37" s="99">
        <f t="shared" si="13"/>
        <v>0</v>
      </c>
      <c r="AB37" s="99">
        <f t="shared" si="13"/>
        <v>0</v>
      </c>
      <c r="AC37" s="99">
        <f t="shared" si="13"/>
        <v>0</v>
      </c>
      <c r="AD37" s="99">
        <f t="shared" si="13"/>
        <v>0</v>
      </c>
      <c r="AE37" s="99">
        <f t="shared" si="13"/>
        <v>0</v>
      </c>
      <c r="AF37" s="99">
        <f t="shared" si="13"/>
        <v>0</v>
      </c>
      <c r="AG37" s="99">
        <f t="shared" si="13"/>
        <v>0</v>
      </c>
      <c r="AH37" s="99">
        <f t="shared" si="13"/>
        <v>0</v>
      </c>
      <c r="AI37" s="99">
        <f t="shared" si="13"/>
        <v>0</v>
      </c>
      <c r="AJ37" s="99">
        <f t="shared" si="13"/>
        <v>0</v>
      </c>
      <c r="AK37" s="99">
        <f t="shared" si="13"/>
        <v>0</v>
      </c>
      <c r="AL37" s="99">
        <f t="shared" si="13"/>
        <v>0</v>
      </c>
      <c r="AM37" s="99">
        <f t="shared" si="13"/>
        <v>0</v>
      </c>
      <c r="AN37" s="99">
        <f t="shared" si="13"/>
        <v>0</v>
      </c>
      <c r="AO37" s="99">
        <f t="shared" si="13"/>
        <v>0</v>
      </c>
      <c r="AP37" s="99">
        <f t="shared" si="13"/>
        <v>0</v>
      </c>
      <c r="AQ37" s="99">
        <f t="shared" si="13"/>
        <v>0</v>
      </c>
      <c r="AR37" s="99">
        <f t="shared" si="13"/>
        <v>0</v>
      </c>
      <c r="AS37" s="99">
        <f t="shared" si="13"/>
        <v>0</v>
      </c>
      <c r="AT37" s="99">
        <f t="shared" si="13"/>
        <v>0</v>
      </c>
      <c r="AU37" s="99">
        <f t="shared" si="13"/>
        <v>0</v>
      </c>
      <c r="AV37" s="99">
        <f t="shared" si="13"/>
        <v>0</v>
      </c>
      <c r="AW37" s="99">
        <f t="shared" si="13"/>
        <v>0</v>
      </c>
      <c r="AX37" s="99">
        <f t="shared" si="13"/>
        <v>0</v>
      </c>
      <c r="AY37" s="99">
        <f t="shared" si="13"/>
        <v>0</v>
      </c>
      <c r="AZ37" s="99">
        <f t="shared" si="13"/>
        <v>0</v>
      </c>
      <c r="BA37" s="99">
        <f t="shared" si="13"/>
        <v>0</v>
      </c>
      <c r="BB37" s="99">
        <f t="shared" si="13"/>
        <v>0</v>
      </c>
      <c r="BC37" s="99">
        <f t="shared" si="13"/>
        <v>0</v>
      </c>
      <c r="BD37" s="99">
        <f t="shared" si="13"/>
        <v>0</v>
      </c>
      <c r="BE37" s="99">
        <f t="shared" si="13"/>
        <v>0</v>
      </c>
      <c r="BF37" s="99">
        <f t="shared" si="13"/>
        <v>0</v>
      </c>
      <c r="BG37" s="99">
        <f t="shared" si="13"/>
        <v>0</v>
      </c>
      <c r="BH37" s="99">
        <f t="shared" si="13"/>
        <v>0</v>
      </c>
      <c r="BI37" s="99">
        <f t="shared" si="13"/>
        <v>0</v>
      </c>
      <c r="BJ37" s="99">
        <f t="shared" si="13"/>
        <v>0</v>
      </c>
      <c r="BK37" s="99">
        <f t="shared" si="13"/>
        <v>0</v>
      </c>
      <c r="BL37" s="99">
        <f t="shared" si="13"/>
        <v>2.1408792398898115</v>
      </c>
      <c r="BM37" s="99">
        <f t="shared" si="13"/>
        <v>2.1030781313619857</v>
      </c>
      <c r="BN37" s="99">
        <f t="shared" si="13"/>
        <v>2.0665982461586263</v>
      </c>
      <c r="BO37" s="99">
        <f t="shared" si="13"/>
        <v>2.0313716161688289</v>
      </c>
      <c r="BP37" s="99">
        <f t="shared" si="13"/>
        <v>1.9973348376154136</v>
      </c>
      <c r="BQ37" s="99">
        <f t="shared" si="13"/>
        <v>1.964428697686851</v>
      </c>
    </row>
    <row r="38" spans="1:69" x14ac:dyDescent="0.3">
      <c r="A38" s="20"/>
      <c r="B38" s="20"/>
      <c r="H38" s="10">
        <v>17.5</v>
      </c>
      <c r="I38" s="99">
        <f t="shared" si="13"/>
        <v>0</v>
      </c>
      <c r="J38" s="99">
        <f t="shared" si="13"/>
        <v>0</v>
      </c>
      <c r="K38" s="99">
        <f t="shared" si="13"/>
        <v>0</v>
      </c>
      <c r="L38" s="99">
        <f t="shared" si="13"/>
        <v>0</v>
      </c>
      <c r="M38" s="99">
        <f t="shared" si="13"/>
        <v>0</v>
      </c>
      <c r="N38" s="99">
        <f t="shared" si="13"/>
        <v>0</v>
      </c>
      <c r="O38" s="99">
        <f t="shared" si="13"/>
        <v>0</v>
      </c>
      <c r="P38" s="99">
        <f t="shared" si="13"/>
        <v>0</v>
      </c>
      <c r="Q38" s="99">
        <f t="shared" si="13"/>
        <v>0</v>
      </c>
      <c r="R38" s="99">
        <f t="shared" si="13"/>
        <v>0</v>
      </c>
      <c r="S38" s="99">
        <f t="shared" si="13"/>
        <v>0</v>
      </c>
      <c r="T38" s="99">
        <f t="shared" si="13"/>
        <v>0</v>
      </c>
      <c r="U38" s="99">
        <f t="shared" si="13"/>
        <v>0</v>
      </c>
      <c r="V38" s="99">
        <f t="shared" si="13"/>
        <v>0</v>
      </c>
      <c r="W38" s="99">
        <f t="shared" si="13"/>
        <v>0</v>
      </c>
      <c r="X38" s="99">
        <f t="shared" si="13"/>
        <v>0</v>
      </c>
      <c r="Y38" s="99">
        <f t="shared" si="13"/>
        <v>0</v>
      </c>
      <c r="Z38" s="99">
        <f t="shared" si="13"/>
        <v>0</v>
      </c>
      <c r="AA38" s="99">
        <f t="shared" si="13"/>
        <v>0</v>
      </c>
      <c r="AB38" s="99">
        <f t="shared" si="13"/>
        <v>0</v>
      </c>
      <c r="AC38" s="99">
        <f t="shared" si="13"/>
        <v>0</v>
      </c>
      <c r="AD38" s="99">
        <f t="shared" si="13"/>
        <v>0</v>
      </c>
      <c r="AE38" s="99">
        <f t="shared" si="13"/>
        <v>0</v>
      </c>
      <c r="AF38" s="99">
        <f t="shared" si="13"/>
        <v>0</v>
      </c>
      <c r="AG38" s="99">
        <f t="shared" si="13"/>
        <v>0</v>
      </c>
      <c r="AH38" s="99">
        <f t="shared" si="13"/>
        <v>0</v>
      </c>
      <c r="AI38" s="99">
        <f t="shared" si="13"/>
        <v>0</v>
      </c>
      <c r="AJ38" s="99">
        <f t="shared" si="13"/>
        <v>0</v>
      </c>
      <c r="AK38" s="99">
        <f t="shared" si="13"/>
        <v>0</v>
      </c>
      <c r="AL38" s="99">
        <f t="shared" si="13"/>
        <v>0</v>
      </c>
      <c r="AM38" s="99">
        <f t="shared" si="13"/>
        <v>0</v>
      </c>
      <c r="AN38" s="99">
        <f t="shared" si="13"/>
        <v>0</v>
      </c>
      <c r="AO38" s="99">
        <f t="shared" si="13"/>
        <v>0</v>
      </c>
      <c r="AP38" s="99">
        <f t="shared" si="13"/>
        <v>0</v>
      </c>
      <c r="AQ38" s="99">
        <f t="shared" si="13"/>
        <v>0</v>
      </c>
      <c r="AR38" s="99">
        <f t="shared" si="13"/>
        <v>0</v>
      </c>
      <c r="AS38" s="99">
        <f t="shared" si="13"/>
        <v>0</v>
      </c>
      <c r="AT38" s="99">
        <f t="shared" si="13"/>
        <v>0</v>
      </c>
      <c r="AU38" s="99">
        <f t="shared" si="13"/>
        <v>0</v>
      </c>
      <c r="AV38" s="99">
        <f t="shared" si="13"/>
        <v>0</v>
      </c>
      <c r="AW38" s="99">
        <f t="shared" si="13"/>
        <v>0</v>
      </c>
      <c r="AX38" s="99">
        <f t="shared" si="13"/>
        <v>0</v>
      </c>
      <c r="AY38" s="99">
        <f t="shared" si="13"/>
        <v>0</v>
      </c>
      <c r="AZ38" s="99">
        <f t="shared" si="13"/>
        <v>0</v>
      </c>
      <c r="BA38" s="99">
        <f t="shared" si="13"/>
        <v>0</v>
      </c>
      <c r="BB38" s="99">
        <f t="shared" si="13"/>
        <v>0</v>
      </c>
      <c r="BC38" s="99">
        <f t="shared" si="13"/>
        <v>0</v>
      </c>
      <c r="BD38" s="99">
        <f t="shared" si="13"/>
        <v>0</v>
      </c>
      <c r="BE38" s="99">
        <f t="shared" si="13"/>
        <v>0</v>
      </c>
      <c r="BF38" s="99">
        <f t="shared" si="13"/>
        <v>0</v>
      </c>
      <c r="BG38" s="99">
        <f t="shared" si="13"/>
        <v>0</v>
      </c>
      <c r="BH38" s="99">
        <f t="shared" si="13"/>
        <v>0</v>
      </c>
      <c r="BI38" s="99">
        <f t="shared" si="13"/>
        <v>0</v>
      </c>
      <c r="BJ38" s="99">
        <f t="shared" si="13"/>
        <v>0</v>
      </c>
      <c r="BK38" s="99">
        <f t="shared" si="13"/>
        <v>0</v>
      </c>
      <c r="BL38" s="99">
        <f t="shared" si="13"/>
        <v>2.1364677946951685</v>
      </c>
      <c r="BM38" s="99">
        <f t="shared" si="13"/>
        <v>2.0987572736774918</v>
      </c>
      <c r="BN38" s="99">
        <f t="shared" si="13"/>
        <v>2.0623642644982962</v>
      </c>
      <c r="BO38" s="99">
        <f t="shared" si="13"/>
        <v>2.0272210351134188</v>
      </c>
      <c r="BP38" s="99">
        <f t="shared" si="13"/>
        <v>1.9932643959447327</v>
      </c>
      <c r="BQ38" s="99">
        <f t="shared" si="13"/>
        <v>1.9604353294244934</v>
      </c>
    </row>
    <row r="39" spans="1:69" x14ac:dyDescent="0.3">
      <c r="A39" s="20"/>
      <c r="B39" s="20"/>
      <c r="H39" s="10">
        <v>18</v>
      </c>
      <c r="I39" s="99">
        <f t="shared" si="13"/>
        <v>0</v>
      </c>
      <c r="J39" s="99">
        <f t="shared" si="13"/>
        <v>0</v>
      </c>
      <c r="K39" s="99">
        <f t="shared" si="13"/>
        <v>0</v>
      </c>
      <c r="L39" s="99">
        <f t="shared" si="13"/>
        <v>0</v>
      </c>
      <c r="M39" s="99">
        <f t="shared" si="13"/>
        <v>0</v>
      </c>
      <c r="N39" s="99">
        <f t="shared" si="13"/>
        <v>0</v>
      </c>
      <c r="O39" s="99">
        <f t="shared" si="13"/>
        <v>0</v>
      </c>
      <c r="P39" s="99">
        <f t="shared" si="13"/>
        <v>0</v>
      </c>
      <c r="Q39" s="99">
        <f t="shared" si="13"/>
        <v>0</v>
      </c>
      <c r="R39" s="99">
        <f t="shared" si="13"/>
        <v>0</v>
      </c>
      <c r="S39" s="99">
        <f t="shared" si="13"/>
        <v>0</v>
      </c>
      <c r="T39" s="99">
        <f t="shared" si="13"/>
        <v>0</v>
      </c>
      <c r="U39" s="99">
        <f t="shared" si="13"/>
        <v>0</v>
      </c>
      <c r="V39" s="99">
        <f t="shared" si="13"/>
        <v>0</v>
      </c>
      <c r="W39" s="99">
        <f t="shared" si="13"/>
        <v>0</v>
      </c>
      <c r="X39" s="99">
        <f t="shared" si="13"/>
        <v>0</v>
      </c>
      <c r="Y39" s="99">
        <f t="shared" si="13"/>
        <v>0</v>
      </c>
      <c r="Z39" s="99">
        <f t="shared" si="13"/>
        <v>0</v>
      </c>
      <c r="AA39" s="99">
        <f t="shared" si="13"/>
        <v>0</v>
      </c>
      <c r="AB39" s="99">
        <f t="shared" si="13"/>
        <v>0</v>
      </c>
      <c r="AC39" s="99">
        <f t="shared" si="13"/>
        <v>0</v>
      </c>
      <c r="AD39" s="99">
        <f t="shared" si="13"/>
        <v>0</v>
      </c>
      <c r="AE39" s="99">
        <f t="shared" si="13"/>
        <v>0</v>
      </c>
      <c r="AF39" s="99">
        <f t="shared" si="13"/>
        <v>0</v>
      </c>
      <c r="AG39" s="99">
        <f t="shared" si="13"/>
        <v>0</v>
      </c>
      <c r="AH39" s="99">
        <f t="shared" si="13"/>
        <v>0</v>
      </c>
      <c r="AI39" s="99">
        <f t="shared" si="13"/>
        <v>0</v>
      </c>
      <c r="AJ39" s="99">
        <f t="shared" si="13"/>
        <v>0</v>
      </c>
      <c r="AK39" s="99">
        <f t="shared" si="13"/>
        <v>0</v>
      </c>
      <c r="AL39" s="99">
        <f t="shared" si="13"/>
        <v>0</v>
      </c>
      <c r="AM39" s="99">
        <f t="shared" si="13"/>
        <v>0</v>
      </c>
      <c r="AN39" s="99">
        <f t="shared" si="13"/>
        <v>0</v>
      </c>
      <c r="AO39" s="99">
        <f t="shared" si="13"/>
        <v>0</v>
      </c>
      <c r="AP39" s="99">
        <f t="shared" si="13"/>
        <v>0</v>
      </c>
      <c r="AQ39" s="99">
        <f t="shared" si="13"/>
        <v>0</v>
      </c>
      <c r="AR39" s="99">
        <f t="shared" si="13"/>
        <v>0</v>
      </c>
      <c r="AS39" s="99">
        <f t="shared" si="13"/>
        <v>0</v>
      </c>
      <c r="AT39" s="99">
        <f t="shared" si="13"/>
        <v>0</v>
      </c>
      <c r="AU39" s="99">
        <f t="shared" si="13"/>
        <v>0</v>
      </c>
      <c r="AV39" s="99">
        <f t="shared" si="13"/>
        <v>0</v>
      </c>
      <c r="AW39" s="99">
        <f t="shared" si="13"/>
        <v>0</v>
      </c>
      <c r="AX39" s="99">
        <f t="shared" si="13"/>
        <v>0</v>
      </c>
      <c r="AY39" s="99">
        <f t="shared" si="13"/>
        <v>0</v>
      </c>
      <c r="AZ39" s="99">
        <f t="shared" si="13"/>
        <v>0</v>
      </c>
      <c r="BA39" s="99">
        <f t="shared" si="13"/>
        <v>0</v>
      </c>
      <c r="BB39" s="99">
        <f t="shared" si="13"/>
        <v>0</v>
      </c>
      <c r="BC39" s="99">
        <f t="shared" si="13"/>
        <v>0</v>
      </c>
      <c r="BD39" s="99">
        <f t="shared" si="13"/>
        <v>0</v>
      </c>
      <c r="BE39" s="99">
        <f t="shared" si="13"/>
        <v>0</v>
      </c>
      <c r="BF39" s="99">
        <f t="shared" si="13"/>
        <v>0</v>
      </c>
      <c r="BG39" s="99">
        <f t="shared" si="13"/>
        <v>0</v>
      </c>
      <c r="BH39" s="99">
        <f t="shared" si="13"/>
        <v>0</v>
      </c>
      <c r="BI39" s="99">
        <f t="shared" si="13"/>
        <v>0</v>
      </c>
      <c r="BJ39" s="99">
        <f t="shared" si="13"/>
        <v>0</v>
      </c>
      <c r="BK39" s="99">
        <f t="shared" si="13"/>
        <v>0</v>
      </c>
      <c r="BL39" s="99">
        <f t="shared" si="13"/>
        <v>2.1323006226917709</v>
      </c>
      <c r="BM39" s="99">
        <f t="shared" si="13"/>
        <v>2.0946757692268156</v>
      </c>
      <c r="BN39" s="99">
        <f t="shared" si="13"/>
        <v>2.0583649019512524</v>
      </c>
      <c r="BO39" s="99">
        <f t="shared" si="13"/>
        <v>2.0233005158807189</v>
      </c>
      <c r="BP39" s="99">
        <f t="shared" si="13"/>
        <v>1.9894196268941708</v>
      </c>
      <c r="BQ39" s="99">
        <f t="shared" si="13"/>
        <v>1.9566634042784894</v>
      </c>
    </row>
    <row r="40" spans="1:69" x14ac:dyDescent="0.3">
      <c r="A40" s="20"/>
      <c r="B40" s="20"/>
      <c r="H40" s="10">
        <v>18.5</v>
      </c>
      <c r="I40" s="99">
        <f t="shared" si="13"/>
        <v>0</v>
      </c>
      <c r="J40" s="99">
        <f t="shared" si="13"/>
        <v>0</v>
      </c>
      <c r="K40" s="99">
        <f t="shared" si="13"/>
        <v>0</v>
      </c>
      <c r="L40" s="99">
        <f t="shared" si="13"/>
        <v>0</v>
      </c>
      <c r="M40" s="99">
        <f t="shared" si="13"/>
        <v>0</v>
      </c>
      <c r="N40" s="99">
        <f t="shared" si="13"/>
        <v>0</v>
      </c>
      <c r="O40" s="99">
        <f t="shared" si="13"/>
        <v>0</v>
      </c>
      <c r="P40" s="99">
        <f t="shared" si="13"/>
        <v>0</v>
      </c>
      <c r="Q40" s="99">
        <f t="shared" si="13"/>
        <v>0</v>
      </c>
      <c r="R40" s="99">
        <f t="shared" si="13"/>
        <v>0</v>
      </c>
      <c r="S40" s="99">
        <f t="shared" si="13"/>
        <v>0</v>
      </c>
      <c r="T40" s="99">
        <f t="shared" ref="T40:BQ40" si="14">MIN(T102,T164,T226)</f>
        <v>0</v>
      </c>
      <c r="U40" s="99">
        <f t="shared" si="14"/>
        <v>0</v>
      </c>
      <c r="V40" s="99">
        <f t="shared" si="14"/>
        <v>0</v>
      </c>
      <c r="W40" s="99">
        <f t="shared" si="14"/>
        <v>0</v>
      </c>
      <c r="X40" s="99">
        <f t="shared" si="14"/>
        <v>0</v>
      </c>
      <c r="Y40" s="99">
        <f t="shared" si="14"/>
        <v>0</v>
      </c>
      <c r="Z40" s="99">
        <f t="shared" si="14"/>
        <v>0</v>
      </c>
      <c r="AA40" s="99">
        <f t="shared" si="14"/>
        <v>0</v>
      </c>
      <c r="AB40" s="99">
        <f t="shared" si="14"/>
        <v>0</v>
      </c>
      <c r="AC40" s="99">
        <f t="shared" si="14"/>
        <v>0</v>
      </c>
      <c r="AD40" s="99">
        <f t="shared" si="14"/>
        <v>0</v>
      </c>
      <c r="AE40" s="99">
        <f t="shared" si="14"/>
        <v>0</v>
      </c>
      <c r="AF40" s="99">
        <f t="shared" si="14"/>
        <v>0</v>
      </c>
      <c r="AG40" s="99">
        <f t="shared" si="14"/>
        <v>0</v>
      </c>
      <c r="AH40" s="99">
        <f t="shared" si="14"/>
        <v>0</v>
      </c>
      <c r="AI40" s="99">
        <f t="shared" si="14"/>
        <v>0</v>
      </c>
      <c r="AJ40" s="99">
        <f t="shared" si="14"/>
        <v>0</v>
      </c>
      <c r="AK40" s="99">
        <f t="shared" si="14"/>
        <v>0</v>
      </c>
      <c r="AL40" s="99">
        <f t="shared" si="14"/>
        <v>0</v>
      </c>
      <c r="AM40" s="99">
        <f t="shared" si="14"/>
        <v>0</v>
      </c>
      <c r="AN40" s="99">
        <f t="shared" si="14"/>
        <v>0</v>
      </c>
      <c r="AO40" s="99">
        <f t="shared" si="14"/>
        <v>0</v>
      </c>
      <c r="AP40" s="99">
        <f t="shared" si="14"/>
        <v>0</v>
      </c>
      <c r="AQ40" s="99">
        <f t="shared" si="14"/>
        <v>0</v>
      </c>
      <c r="AR40" s="99">
        <f t="shared" si="14"/>
        <v>0</v>
      </c>
      <c r="AS40" s="99">
        <f t="shared" si="14"/>
        <v>0</v>
      </c>
      <c r="AT40" s="99">
        <f t="shared" si="14"/>
        <v>0</v>
      </c>
      <c r="AU40" s="99">
        <f t="shared" si="14"/>
        <v>0</v>
      </c>
      <c r="AV40" s="99">
        <f t="shared" si="14"/>
        <v>0</v>
      </c>
      <c r="AW40" s="99">
        <f t="shared" si="14"/>
        <v>0</v>
      </c>
      <c r="AX40" s="99">
        <f t="shared" si="14"/>
        <v>0</v>
      </c>
      <c r="AY40" s="99">
        <f t="shared" si="14"/>
        <v>0</v>
      </c>
      <c r="AZ40" s="99">
        <f t="shared" si="14"/>
        <v>0</v>
      </c>
      <c r="BA40" s="99">
        <f t="shared" si="14"/>
        <v>0</v>
      </c>
      <c r="BB40" s="99">
        <f t="shared" si="14"/>
        <v>0</v>
      </c>
      <c r="BC40" s="99">
        <f t="shared" si="14"/>
        <v>0</v>
      </c>
      <c r="BD40" s="99">
        <f t="shared" si="14"/>
        <v>0</v>
      </c>
      <c r="BE40" s="99">
        <f t="shared" si="14"/>
        <v>0</v>
      </c>
      <c r="BF40" s="99">
        <f t="shared" si="14"/>
        <v>0</v>
      </c>
      <c r="BG40" s="99">
        <f t="shared" si="14"/>
        <v>0</v>
      </c>
      <c r="BH40" s="99">
        <f t="shared" si="14"/>
        <v>0</v>
      </c>
      <c r="BI40" s="99">
        <f t="shared" si="14"/>
        <v>0</v>
      </c>
      <c r="BJ40" s="99">
        <f t="shared" si="14"/>
        <v>0</v>
      </c>
      <c r="BK40" s="99">
        <f t="shared" si="14"/>
        <v>0</v>
      </c>
      <c r="BL40" s="99">
        <f t="shared" si="14"/>
        <v>2.1283578702572896</v>
      </c>
      <c r="BM40" s="99">
        <f t="shared" si="14"/>
        <v>2.0908141667251634</v>
      </c>
      <c r="BN40" s="99">
        <f t="shared" si="14"/>
        <v>2.0545810937888049</v>
      </c>
      <c r="BO40" s="99">
        <f t="shared" si="14"/>
        <v>2.019591365466114</v>
      </c>
      <c r="BP40" s="99">
        <f t="shared" si="14"/>
        <v>1.9857821952064476</v>
      </c>
      <c r="BQ40" s="99">
        <f t="shared" si="14"/>
        <v>1.9530949315415547</v>
      </c>
    </row>
    <row r="41" spans="1:69" x14ac:dyDescent="0.3">
      <c r="A41" s="20"/>
      <c r="B41" s="20"/>
      <c r="H41" s="10">
        <v>19</v>
      </c>
      <c r="I41" s="99">
        <f t="shared" ref="I41:BQ45" si="15">MIN(I103,I165,I227)</f>
        <v>0</v>
      </c>
      <c r="J41" s="99">
        <f t="shared" si="15"/>
        <v>0</v>
      </c>
      <c r="K41" s="99">
        <f t="shared" si="15"/>
        <v>0</v>
      </c>
      <c r="L41" s="99">
        <f t="shared" si="15"/>
        <v>0</v>
      </c>
      <c r="M41" s="99">
        <f t="shared" si="15"/>
        <v>0</v>
      </c>
      <c r="N41" s="99">
        <f t="shared" si="15"/>
        <v>0</v>
      </c>
      <c r="O41" s="99">
        <f t="shared" si="15"/>
        <v>0</v>
      </c>
      <c r="P41" s="99">
        <f t="shared" si="15"/>
        <v>0</v>
      </c>
      <c r="Q41" s="99">
        <f t="shared" si="15"/>
        <v>0</v>
      </c>
      <c r="R41" s="99">
        <f t="shared" si="15"/>
        <v>0</v>
      </c>
      <c r="S41" s="99">
        <f t="shared" si="15"/>
        <v>0</v>
      </c>
      <c r="T41" s="99">
        <f t="shared" si="15"/>
        <v>0</v>
      </c>
      <c r="U41" s="99">
        <f t="shared" si="15"/>
        <v>0</v>
      </c>
      <c r="V41" s="99">
        <f t="shared" si="15"/>
        <v>0</v>
      </c>
      <c r="W41" s="99">
        <f t="shared" si="15"/>
        <v>0</v>
      </c>
      <c r="X41" s="99">
        <f t="shared" si="15"/>
        <v>0</v>
      </c>
      <c r="Y41" s="99">
        <f t="shared" si="15"/>
        <v>0</v>
      </c>
      <c r="Z41" s="99">
        <f t="shared" si="15"/>
        <v>0</v>
      </c>
      <c r="AA41" s="99">
        <f t="shared" si="15"/>
        <v>0</v>
      </c>
      <c r="AB41" s="99">
        <f t="shared" si="15"/>
        <v>0</v>
      </c>
      <c r="AC41" s="99">
        <f t="shared" si="15"/>
        <v>0</v>
      </c>
      <c r="AD41" s="99">
        <f t="shared" si="15"/>
        <v>0</v>
      </c>
      <c r="AE41" s="99">
        <f t="shared" si="15"/>
        <v>0</v>
      </c>
      <c r="AF41" s="99">
        <f t="shared" si="15"/>
        <v>0</v>
      </c>
      <c r="AG41" s="99">
        <f t="shared" si="15"/>
        <v>0</v>
      </c>
      <c r="AH41" s="99">
        <f t="shared" si="15"/>
        <v>0</v>
      </c>
      <c r="AI41" s="99">
        <f t="shared" si="15"/>
        <v>0</v>
      </c>
      <c r="AJ41" s="99">
        <f t="shared" si="15"/>
        <v>0</v>
      </c>
      <c r="AK41" s="99">
        <f t="shared" si="15"/>
        <v>0</v>
      </c>
      <c r="AL41" s="99">
        <f t="shared" si="15"/>
        <v>0</v>
      </c>
      <c r="AM41" s="99">
        <f t="shared" si="15"/>
        <v>0</v>
      </c>
      <c r="AN41" s="99">
        <f t="shared" si="15"/>
        <v>0</v>
      </c>
      <c r="AO41" s="99">
        <f t="shared" si="15"/>
        <v>0</v>
      </c>
      <c r="AP41" s="99">
        <f t="shared" si="15"/>
        <v>0</v>
      </c>
      <c r="AQ41" s="99">
        <f t="shared" si="15"/>
        <v>0</v>
      </c>
      <c r="AR41" s="99">
        <f t="shared" si="15"/>
        <v>0</v>
      </c>
      <c r="AS41" s="99">
        <f t="shared" si="15"/>
        <v>0</v>
      </c>
      <c r="AT41" s="99">
        <f t="shared" si="15"/>
        <v>0</v>
      </c>
      <c r="AU41" s="99">
        <f t="shared" si="15"/>
        <v>0</v>
      </c>
      <c r="AV41" s="99">
        <f t="shared" si="15"/>
        <v>0</v>
      </c>
      <c r="AW41" s="99">
        <f t="shared" si="15"/>
        <v>0</v>
      </c>
      <c r="AX41" s="99">
        <f t="shared" si="15"/>
        <v>0</v>
      </c>
      <c r="AY41" s="99">
        <f t="shared" si="15"/>
        <v>0</v>
      </c>
      <c r="AZ41" s="99">
        <f t="shared" si="15"/>
        <v>0</v>
      </c>
      <c r="BA41" s="99">
        <f t="shared" si="15"/>
        <v>0</v>
      </c>
      <c r="BB41" s="99">
        <f t="shared" si="15"/>
        <v>0</v>
      </c>
      <c r="BC41" s="99">
        <f t="shared" si="15"/>
        <v>0</v>
      </c>
      <c r="BD41" s="99">
        <f t="shared" si="15"/>
        <v>0</v>
      </c>
      <c r="BE41" s="99">
        <f t="shared" si="15"/>
        <v>0</v>
      </c>
      <c r="BF41" s="99">
        <f t="shared" si="15"/>
        <v>0</v>
      </c>
      <c r="BG41" s="99">
        <f t="shared" si="15"/>
        <v>0</v>
      </c>
      <c r="BH41" s="99">
        <f t="shared" si="15"/>
        <v>0</v>
      </c>
      <c r="BI41" s="99">
        <f t="shared" si="15"/>
        <v>0</v>
      </c>
      <c r="BJ41" s="99">
        <f t="shared" si="15"/>
        <v>0</v>
      </c>
      <c r="BK41" s="99">
        <f t="shared" si="15"/>
        <v>0</v>
      </c>
      <c r="BL41" s="99">
        <f t="shared" si="15"/>
        <v>2.1246217821435858</v>
      </c>
      <c r="BM41" s="99">
        <f t="shared" si="15"/>
        <v>2.0871550705186719</v>
      </c>
      <c r="BN41" s="99">
        <f t="shared" si="15"/>
        <v>2.0509957898479976</v>
      </c>
      <c r="BO41" s="99">
        <f t="shared" si="15"/>
        <v>2.0160768659486692</v>
      </c>
      <c r="BP41" s="99">
        <f t="shared" si="15"/>
        <v>1.9823357027202466</v>
      </c>
      <c r="BQ41" s="99">
        <f t="shared" si="15"/>
        <v>1.9497138210263036</v>
      </c>
    </row>
    <row r="42" spans="1:69" x14ac:dyDescent="0.3">
      <c r="A42" s="20"/>
      <c r="B42" s="20"/>
      <c r="H42" s="10">
        <v>19.5</v>
      </c>
      <c r="I42" s="99">
        <f t="shared" si="15"/>
        <v>0</v>
      </c>
      <c r="J42" s="99">
        <f t="shared" si="15"/>
        <v>0</v>
      </c>
      <c r="K42" s="99">
        <f t="shared" si="15"/>
        <v>0</v>
      </c>
      <c r="L42" s="99">
        <f t="shared" si="15"/>
        <v>0</v>
      </c>
      <c r="M42" s="99">
        <f t="shared" si="15"/>
        <v>0</v>
      </c>
      <c r="N42" s="99">
        <f t="shared" si="15"/>
        <v>0</v>
      </c>
      <c r="O42" s="99">
        <f t="shared" si="15"/>
        <v>0</v>
      </c>
      <c r="P42" s="99">
        <f t="shared" si="15"/>
        <v>0</v>
      </c>
      <c r="Q42" s="99">
        <f t="shared" si="15"/>
        <v>0</v>
      </c>
      <c r="R42" s="99">
        <f t="shared" si="15"/>
        <v>0</v>
      </c>
      <c r="S42" s="99">
        <f t="shared" si="15"/>
        <v>0</v>
      </c>
      <c r="T42" s="99">
        <f t="shared" si="15"/>
        <v>0</v>
      </c>
      <c r="U42" s="99">
        <f t="shared" si="15"/>
        <v>0</v>
      </c>
      <c r="V42" s="99">
        <f t="shared" si="15"/>
        <v>0</v>
      </c>
      <c r="W42" s="99">
        <f t="shared" si="15"/>
        <v>0</v>
      </c>
      <c r="X42" s="99">
        <f t="shared" si="15"/>
        <v>0</v>
      </c>
      <c r="Y42" s="99">
        <f t="shared" si="15"/>
        <v>0</v>
      </c>
      <c r="Z42" s="99">
        <f t="shared" si="15"/>
        <v>0</v>
      </c>
      <c r="AA42" s="99">
        <f t="shared" si="15"/>
        <v>0</v>
      </c>
      <c r="AB42" s="99">
        <f t="shared" si="15"/>
        <v>0</v>
      </c>
      <c r="AC42" s="99">
        <f t="shared" si="15"/>
        <v>0</v>
      </c>
      <c r="AD42" s="99">
        <f t="shared" si="15"/>
        <v>0</v>
      </c>
      <c r="AE42" s="99">
        <f t="shared" si="15"/>
        <v>0</v>
      </c>
      <c r="AF42" s="99">
        <f t="shared" si="15"/>
        <v>0</v>
      </c>
      <c r="AG42" s="99">
        <f t="shared" si="15"/>
        <v>0</v>
      </c>
      <c r="AH42" s="99">
        <f t="shared" si="15"/>
        <v>0</v>
      </c>
      <c r="AI42" s="99">
        <f t="shared" si="15"/>
        <v>0</v>
      </c>
      <c r="AJ42" s="99">
        <f t="shared" si="15"/>
        <v>0</v>
      </c>
      <c r="AK42" s="99">
        <f t="shared" si="15"/>
        <v>0</v>
      </c>
      <c r="AL42" s="99">
        <f t="shared" si="15"/>
        <v>0</v>
      </c>
      <c r="AM42" s="99">
        <f t="shared" si="15"/>
        <v>0</v>
      </c>
      <c r="AN42" s="99">
        <f t="shared" si="15"/>
        <v>0</v>
      </c>
      <c r="AO42" s="99">
        <f t="shared" si="15"/>
        <v>0</v>
      </c>
      <c r="AP42" s="99">
        <f t="shared" si="15"/>
        <v>0</v>
      </c>
      <c r="AQ42" s="99">
        <f t="shared" si="15"/>
        <v>0</v>
      </c>
      <c r="AR42" s="99">
        <f t="shared" si="15"/>
        <v>0</v>
      </c>
      <c r="AS42" s="99">
        <f t="shared" si="15"/>
        <v>0</v>
      </c>
      <c r="AT42" s="99">
        <f t="shared" si="15"/>
        <v>0</v>
      </c>
      <c r="AU42" s="99">
        <f t="shared" si="15"/>
        <v>0</v>
      </c>
      <c r="AV42" s="99">
        <f t="shared" si="15"/>
        <v>0</v>
      </c>
      <c r="AW42" s="99">
        <f t="shared" si="15"/>
        <v>0</v>
      </c>
      <c r="AX42" s="99">
        <f t="shared" si="15"/>
        <v>0</v>
      </c>
      <c r="AY42" s="99">
        <f t="shared" si="15"/>
        <v>0</v>
      </c>
      <c r="AZ42" s="99">
        <f t="shared" si="15"/>
        <v>0</v>
      </c>
      <c r="BA42" s="99">
        <f t="shared" si="15"/>
        <v>0</v>
      </c>
      <c r="BB42" s="99">
        <f t="shared" si="15"/>
        <v>0</v>
      </c>
      <c r="BC42" s="99">
        <f t="shared" si="15"/>
        <v>0</v>
      </c>
      <c r="BD42" s="99">
        <f t="shared" si="15"/>
        <v>0</v>
      </c>
      <c r="BE42" s="99">
        <f t="shared" si="15"/>
        <v>0</v>
      </c>
      <c r="BF42" s="99">
        <f t="shared" si="15"/>
        <v>0</v>
      </c>
      <c r="BG42" s="99">
        <f t="shared" si="15"/>
        <v>0</v>
      </c>
      <c r="BH42" s="99">
        <f t="shared" si="15"/>
        <v>0</v>
      </c>
      <c r="BI42" s="99">
        <f t="shared" si="15"/>
        <v>0</v>
      </c>
      <c r="BJ42" s="99">
        <f t="shared" si="15"/>
        <v>0</v>
      </c>
      <c r="BK42" s="99">
        <f t="shared" si="15"/>
        <v>0</v>
      </c>
      <c r="BL42" s="99">
        <f t="shared" si="15"/>
        <v>2.1210764311387189</v>
      </c>
      <c r="BM42" s="99">
        <f t="shared" si="15"/>
        <v>2.0836828757855144</v>
      </c>
      <c r="BN42" s="99">
        <f t="shared" si="15"/>
        <v>2.0475936950527363</v>
      </c>
      <c r="BO42" s="99">
        <f t="shared" si="15"/>
        <v>2.0127420201258897</v>
      </c>
      <c r="BP42" s="99">
        <f t="shared" si="15"/>
        <v>1.97906543892387</v>
      </c>
      <c r="BQ42" s="99">
        <f t="shared" si="15"/>
        <v>1.946505638353921</v>
      </c>
    </row>
    <row r="43" spans="1:69" x14ac:dyDescent="0.3">
      <c r="A43" s="20"/>
      <c r="B43" s="20"/>
      <c r="H43" s="10">
        <v>20</v>
      </c>
      <c r="I43" s="99">
        <f t="shared" si="15"/>
        <v>0</v>
      </c>
      <c r="J43" s="99">
        <f t="shared" si="15"/>
        <v>0</v>
      </c>
      <c r="K43" s="99">
        <f t="shared" si="15"/>
        <v>0</v>
      </c>
      <c r="L43" s="99">
        <f t="shared" si="15"/>
        <v>0</v>
      </c>
      <c r="M43" s="99">
        <f t="shared" si="15"/>
        <v>0</v>
      </c>
      <c r="N43" s="99">
        <f t="shared" si="15"/>
        <v>0</v>
      </c>
      <c r="O43" s="99">
        <f t="shared" si="15"/>
        <v>0</v>
      </c>
      <c r="P43" s="99">
        <f t="shared" si="15"/>
        <v>0</v>
      </c>
      <c r="Q43" s="99">
        <f t="shared" si="15"/>
        <v>0</v>
      </c>
      <c r="R43" s="99">
        <f t="shared" si="15"/>
        <v>0</v>
      </c>
      <c r="S43" s="99">
        <f t="shared" si="15"/>
        <v>0</v>
      </c>
      <c r="T43" s="99">
        <f t="shared" si="15"/>
        <v>0</v>
      </c>
      <c r="U43" s="99">
        <f t="shared" si="15"/>
        <v>0</v>
      </c>
      <c r="V43" s="99">
        <f t="shared" si="15"/>
        <v>0</v>
      </c>
      <c r="W43" s="99">
        <f t="shared" si="15"/>
        <v>0</v>
      </c>
      <c r="X43" s="99">
        <f t="shared" si="15"/>
        <v>0</v>
      </c>
      <c r="Y43" s="99">
        <f t="shared" si="15"/>
        <v>0</v>
      </c>
      <c r="Z43" s="99">
        <f t="shared" si="15"/>
        <v>0</v>
      </c>
      <c r="AA43" s="99">
        <f t="shared" si="15"/>
        <v>0</v>
      </c>
      <c r="AB43" s="99">
        <f t="shared" si="15"/>
        <v>0</v>
      </c>
      <c r="AC43" s="99">
        <f t="shared" si="15"/>
        <v>0</v>
      </c>
      <c r="AD43" s="99">
        <f t="shared" si="15"/>
        <v>0</v>
      </c>
      <c r="AE43" s="99">
        <f t="shared" si="15"/>
        <v>0</v>
      </c>
      <c r="AF43" s="99">
        <f t="shared" si="15"/>
        <v>0</v>
      </c>
      <c r="AG43" s="99">
        <f t="shared" si="15"/>
        <v>0</v>
      </c>
      <c r="AH43" s="99">
        <f t="shared" si="15"/>
        <v>0</v>
      </c>
      <c r="AI43" s="99">
        <f t="shared" si="15"/>
        <v>0</v>
      </c>
      <c r="AJ43" s="99">
        <f t="shared" si="15"/>
        <v>0</v>
      </c>
      <c r="AK43" s="99">
        <f t="shared" si="15"/>
        <v>0</v>
      </c>
      <c r="AL43" s="99">
        <f t="shared" si="15"/>
        <v>0</v>
      </c>
      <c r="AM43" s="99">
        <f t="shared" si="15"/>
        <v>0</v>
      </c>
      <c r="AN43" s="99">
        <f t="shared" si="15"/>
        <v>0</v>
      </c>
      <c r="AO43" s="99">
        <f t="shared" si="15"/>
        <v>0</v>
      </c>
      <c r="AP43" s="99">
        <f t="shared" si="15"/>
        <v>0</v>
      </c>
      <c r="AQ43" s="99">
        <f t="shared" si="15"/>
        <v>0</v>
      </c>
      <c r="AR43" s="99">
        <f t="shared" si="15"/>
        <v>0</v>
      </c>
      <c r="AS43" s="99">
        <f t="shared" si="15"/>
        <v>0</v>
      </c>
      <c r="AT43" s="99">
        <f t="shared" si="15"/>
        <v>0</v>
      </c>
      <c r="AU43" s="99">
        <f t="shared" si="15"/>
        <v>0</v>
      </c>
      <c r="AV43" s="99">
        <f t="shared" si="15"/>
        <v>0</v>
      </c>
      <c r="AW43" s="99">
        <f t="shared" si="15"/>
        <v>0</v>
      </c>
      <c r="AX43" s="99">
        <f t="shared" si="15"/>
        <v>0</v>
      </c>
      <c r="AY43" s="99">
        <f t="shared" si="15"/>
        <v>0</v>
      </c>
      <c r="AZ43" s="99">
        <f t="shared" si="15"/>
        <v>0</v>
      </c>
      <c r="BA43" s="99">
        <f t="shared" si="15"/>
        <v>0</v>
      </c>
      <c r="BB43" s="99">
        <f t="shared" si="15"/>
        <v>0</v>
      </c>
      <c r="BC43" s="99">
        <f t="shared" si="15"/>
        <v>0</v>
      </c>
      <c r="BD43" s="99">
        <f t="shared" si="15"/>
        <v>0</v>
      </c>
      <c r="BE43" s="99">
        <f t="shared" si="15"/>
        <v>0</v>
      </c>
      <c r="BF43" s="99">
        <f t="shared" si="15"/>
        <v>0</v>
      </c>
      <c r="BG43" s="99">
        <f t="shared" si="15"/>
        <v>0</v>
      </c>
      <c r="BH43" s="99">
        <f t="shared" si="15"/>
        <v>0</v>
      </c>
      <c r="BI43" s="99">
        <f t="shared" si="15"/>
        <v>0</v>
      </c>
      <c r="BJ43" s="99">
        <f t="shared" si="15"/>
        <v>0</v>
      </c>
      <c r="BK43" s="99">
        <f t="shared" si="15"/>
        <v>0</v>
      </c>
      <c r="BL43" s="99">
        <f t="shared" si="15"/>
        <v>0</v>
      </c>
      <c r="BM43" s="99">
        <f t="shared" si="15"/>
        <v>2.0803835436623141</v>
      </c>
      <c r="BN43" s="99">
        <f t="shared" si="15"/>
        <v>2.0443610490535074</v>
      </c>
      <c r="BO43" s="99">
        <f t="shared" si="15"/>
        <v>2.0095733354918046</v>
      </c>
      <c r="BP43" s="99">
        <f t="shared" si="15"/>
        <v>1.975958169106673</v>
      </c>
      <c r="BQ43" s="99">
        <f t="shared" si="15"/>
        <v>1.9434573971230633</v>
      </c>
    </row>
    <row r="44" spans="1:69" x14ac:dyDescent="0.3">
      <c r="A44" s="20"/>
      <c r="B44" s="20"/>
      <c r="H44" s="10">
        <v>20.5</v>
      </c>
      <c r="I44" s="99">
        <f t="shared" si="15"/>
        <v>0</v>
      </c>
      <c r="J44" s="99">
        <f t="shared" si="15"/>
        <v>0</v>
      </c>
      <c r="K44" s="99">
        <f t="shared" si="15"/>
        <v>0</v>
      </c>
      <c r="L44" s="99">
        <f t="shared" si="15"/>
        <v>0</v>
      </c>
      <c r="M44" s="99">
        <f t="shared" si="15"/>
        <v>0</v>
      </c>
      <c r="N44" s="99">
        <f t="shared" si="15"/>
        <v>0</v>
      </c>
      <c r="O44" s="99">
        <f t="shared" si="15"/>
        <v>0</v>
      </c>
      <c r="P44" s="99">
        <f t="shared" si="15"/>
        <v>0</v>
      </c>
      <c r="Q44" s="99">
        <f t="shared" si="15"/>
        <v>0</v>
      </c>
      <c r="R44" s="99">
        <f t="shared" si="15"/>
        <v>0</v>
      </c>
      <c r="S44" s="99">
        <f t="shared" si="15"/>
        <v>0</v>
      </c>
      <c r="T44" s="99">
        <f t="shared" si="15"/>
        <v>0</v>
      </c>
      <c r="U44" s="99">
        <f t="shared" si="15"/>
        <v>0</v>
      </c>
      <c r="V44" s="99">
        <f t="shared" si="15"/>
        <v>0</v>
      </c>
      <c r="W44" s="99">
        <f t="shared" si="15"/>
        <v>0</v>
      </c>
      <c r="X44" s="99">
        <f t="shared" si="15"/>
        <v>0</v>
      </c>
      <c r="Y44" s="99">
        <f t="shared" si="15"/>
        <v>0</v>
      </c>
      <c r="Z44" s="99">
        <f t="shared" si="15"/>
        <v>0</v>
      </c>
      <c r="AA44" s="99">
        <f t="shared" si="15"/>
        <v>0</v>
      </c>
      <c r="AB44" s="99">
        <f t="shared" si="15"/>
        <v>0</v>
      </c>
      <c r="AC44" s="99">
        <f t="shared" si="15"/>
        <v>0</v>
      </c>
      <c r="AD44" s="99">
        <f t="shared" si="15"/>
        <v>0</v>
      </c>
      <c r="AE44" s="99">
        <f t="shared" si="15"/>
        <v>0</v>
      </c>
      <c r="AF44" s="99">
        <f t="shared" si="15"/>
        <v>0</v>
      </c>
      <c r="AG44" s="99">
        <f t="shared" si="15"/>
        <v>0</v>
      </c>
      <c r="AH44" s="99">
        <f t="shared" si="15"/>
        <v>0</v>
      </c>
      <c r="AI44" s="99">
        <f t="shared" si="15"/>
        <v>0</v>
      </c>
      <c r="AJ44" s="99">
        <f t="shared" si="15"/>
        <v>0</v>
      </c>
      <c r="AK44" s="99">
        <f t="shared" si="15"/>
        <v>0</v>
      </c>
      <c r="AL44" s="99">
        <f t="shared" si="15"/>
        <v>0</v>
      </c>
      <c r="AM44" s="99">
        <f t="shared" si="15"/>
        <v>0</v>
      </c>
      <c r="AN44" s="99">
        <f t="shared" si="15"/>
        <v>0</v>
      </c>
      <c r="AO44" s="99">
        <f t="shared" si="15"/>
        <v>0</v>
      </c>
      <c r="AP44" s="99">
        <f t="shared" si="15"/>
        <v>0</v>
      </c>
      <c r="AQ44" s="99">
        <f t="shared" si="15"/>
        <v>0</v>
      </c>
      <c r="AR44" s="99">
        <f t="shared" si="15"/>
        <v>0</v>
      </c>
      <c r="AS44" s="99">
        <f t="shared" si="15"/>
        <v>0</v>
      </c>
      <c r="AT44" s="99">
        <f t="shared" si="15"/>
        <v>0</v>
      </c>
      <c r="AU44" s="99">
        <f t="shared" si="15"/>
        <v>0</v>
      </c>
      <c r="AV44" s="99">
        <f t="shared" si="15"/>
        <v>0</v>
      </c>
      <c r="AW44" s="99">
        <f t="shared" si="15"/>
        <v>0</v>
      </c>
      <c r="AX44" s="99">
        <f t="shared" si="15"/>
        <v>0</v>
      </c>
      <c r="AY44" s="99">
        <f t="shared" si="15"/>
        <v>0</v>
      </c>
      <c r="AZ44" s="99">
        <f t="shared" si="15"/>
        <v>0</v>
      </c>
      <c r="BA44" s="99">
        <f t="shared" si="15"/>
        <v>0</v>
      </c>
      <c r="BB44" s="99">
        <f t="shared" si="15"/>
        <v>0</v>
      </c>
      <c r="BC44" s="99">
        <f t="shared" si="15"/>
        <v>0</v>
      </c>
      <c r="BD44" s="99">
        <f t="shared" si="15"/>
        <v>0</v>
      </c>
      <c r="BE44" s="99">
        <f t="shared" si="15"/>
        <v>0</v>
      </c>
      <c r="BF44" s="99">
        <f t="shared" si="15"/>
        <v>0</v>
      </c>
      <c r="BG44" s="99">
        <f t="shared" si="15"/>
        <v>0</v>
      </c>
      <c r="BH44" s="99">
        <f t="shared" si="15"/>
        <v>0</v>
      </c>
      <c r="BI44" s="99">
        <f t="shared" si="15"/>
        <v>0</v>
      </c>
      <c r="BJ44" s="99">
        <f t="shared" si="15"/>
        <v>0</v>
      </c>
      <c r="BK44" s="99">
        <f t="shared" si="15"/>
        <v>0</v>
      </c>
      <c r="BL44" s="99">
        <f t="shared" si="15"/>
        <v>0</v>
      </c>
      <c r="BM44" s="99">
        <f t="shared" si="15"/>
        <v>2.0772444094426676</v>
      </c>
      <c r="BN44" s="99">
        <f t="shared" si="15"/>
        <v>2.0412854382717271</v>
      </c>
      <c r="BO44" s="99">
        <f t="shared" si="15"/>
        <v>2.0065586399782358</v>
      </c>
      <c r="BP44" s="99">
        <f t="shared" si="15"/>
        <v>1.973001953656748</v>
      </c>
      <c r="BQ44" s="99">
        <f t="shared" si="15"/>
        <v>1.9405573816312691</v>
      </c>
    </row>
    <row r="45" spans="1:69" x14ac:dyDescent="0.3">
      <c r="A45" s="20"/>
      <c r="B45" s="20"/>
      <c r="H45" s="10">
        <v>21</v>
      </c>
      <c r="I45" s="99">
        <f t="shared" si="15"/>
        <v>0</v>
      </c>
      <c r="J45" s="99">
        <f t="shared" si="15"/>
        <v>0</v>
      </c>
      <c r="K45" s="99">
        <f t="shared" si="15"/>
        <v>0</v>
      </c>
      <c r="L45" s="99">
        <f t="shared" si="15"/>
        <v>0</v>
      </c>
      <c r="M45" s="99">
        <f t="shared" si="15"/>
        <v>0</v>
      </c>
      <c r="N45" s="99">
        <f t="shared" si="15"/>
        <v>0</v>
      </c>
      <c r="O45" s="99">
        <f t="shared" si="15"/>
        <v>0</v>
      </c>
      <c r="P45" s="99">
        <f t="shared" si="15"/>
        <v>0</v>
      </c>
      <c r="Q45" s="99">
        <f t="shared" si="15"/>
        <v>0</v>
      </c>
      <c r="R45" s="99">
        <f t="shared" si="15"/>
        <v>0</v>
      </c>
      <c r="S45" s="99">
        <f t="shared" si="15"/>
        <v>0</v>
      </c>
      <c r="T45" s="99">
        <f t="shared" ref="T45:BQ45" si="16">MIN(T107,T169,T231)</f>
        <v>0</v>
      </c>
      <c r="U45" s="99">
        <f t="shared" si="16"/>
        <v>0</v>
      </c>
      <c r="V45" s="99">
        <f t="shared" si="16"/>
        <v>0</v>
      </c>
      <c r="W45" s="99">
        <f t="shared" si="16"/>
        <v>0</v>
      </c>
      <c r="X45" s="99">
        <f t="shared" si="16"/>
        <v>0</v>
      </c>
      <c r="Y45" s="99">
        <f t="shared" si="16"/>
        <v>0</v>
      </c>
      <c r="Z45" s="99">
        <f t="shared" si="16"/>
        <v>0</v>
      </c>
      <c r="AA45" s="99">
        <f t="shared" si="16"/>
        <v>0</v>
      </c>
      <c r="AB45" s="99">
        <f t="shared" si="16"/>
        <v>0</v>
      </c>
      <c r="AC45" s="99">
        <f t="shared" si="16"/>
        <v>0</v>
      </c>
      <c r="AD45" s="99">
        <f t="shared" si="16"/>
        <v>0</v>
      </c>
      <c r="AE45" s="99">
        <f t="shared" si="16"/>
        <v>0</v>
      </c>
      <c r="AF45" s="99">
        <f t="shared" si="16"/>
        <v>0</v>
      </c>
      <c r="AG45" s="99">
        <f t="shared" si="16"/>
        <v>0</v>
      </c>
      <c r="AH45" s="99">
        <f t="shared" si="16"/>
        <v>0</v>
      </c>
      <c r="AI45" s="99">
        <f t="shared" si="16"/>
        <v>0</v>
      </c>
      <c r="AJ45" s="99">
        <f t="shared" si="16"/>
        <v>0</v>
      </c>
      <c r="AK45" s="99">
        <f t="shared" si="16"/>
        <v>0</v>
      </c>
      <c r="AL45" s="99">
        <f t="shared" si="16"/>
        <v>0</v>
      </c>
      <c r="AM45" s="99">
        <f t="shared" si="16"/>
        <v>0</v>
      </c>
      <c r="AN45" s="99">
        <f t="shared" si="16"/>
        <v>0</v>
      </c>
      <c r="AO45" s="99">
        <f t="shared" si="16"/>
        <v>0</v>
      </c>
      <c r="AP45" s="99">
        <f t="shared" si="16"/>
        <v>0</v>
      </c>
      <c r="AQ45" s="99">
        <f t="shared" si="16"/>
        <v>0</v>
      </c>
      <c r="AR45" s="99">
        <f t="shared" si="16"/>
        <v>0</v>
      </c>
      <c r="AS45" s="99">
        <f t="shared" si="16"/>
        <v>0</v>
      </c>
      <c r="AT45" s="99">
        <f t="shared" si="16"/>
        <v>0</v>
      </c>
      <c r="AU45" s="99">
        <f t="shared" si="16"/>
        <v>0</v>
      </c>
      <c r="AV45" s="99">
        <f t="shared" si="16"/>
        <v>0</v>
      </c>
      <c r="AW45" s="99">
        <f t="shared" si="16"/>
        <v>0</v>
      </c>
      <c r="AX45" s="99">
        <f t="shared" si="16"/>
        <v>0</v>
      </c>
      <c r="AY45" s="99">
        <f t="shared" si="16"/>
        <v>0</v>
      </c>
      <c r="AZ45" s="99">
        <f t="shared" si="16"/>
        <v>0</v>
      </c>
      <c r="BA45" s="99">
        <f t="shared" si="16"/>
        <v>0</v>
      </c>
      <c r="BB45" s="99">
        <f t="shared" si="16"/>
        <v>0</v>
      </c>
      <c r="BC45" s="99">
        <f t="shared" si="16"/>
        <v>0</v>
      </c>
      <c r="BD45" s="99">
        <f t="shared" si="16"/>
        <v>0</v>
      </c>
      <c r="BE45" s="99">
        <f t="shared" si="16"/>
        <v>0</v>
      </c>
      <c r="BF45" s="99">
        <f t="shared" si="16"/>
        <v>0</v>
      </c>
      <c r="BG45" s="99">
        <f t="shared" si="16"/>
        <v>0</v>
      </c>
      <c r="BH45" s="99">
        <f t="shared" si="16"/>
        <v>0</v>
      </c>
      <c r="BI45" s="99">
        <f t="shared" si="16"/>
        <v>0</v>
      </c>
      <c r="BJ45" s="99">
        <f t="shared" si="16"/>
        <v>0</v>
      </c>
      <c r="BK45" s="99">
        <f t="shared" si="16"/>
        <v>0</v>
      </c>
      <c r="BL45" s="99">
        <f t="shared" si="16"/>
        <v>0</v>
      </c>
      <c r="BM45" s="99">
        <f t="shared" si="16"/>
        <v>2.0742540183070668</v>
      </c>
      <c r="BN45" s="99">
        <f t="shared" si="16"/>
        <v>2.0383556349204834</v>
      </c>
      <c r="BO45" s="99">
        <f t="shared" si="16"/>
        <v>2.0036869241390391</v>
      </c>
      <c r="BP45" s="99">
        <f t="shared" si="16"/>
        <v>1.9701859932885444</v>
      </c>
      <c r="BQ45" s="99">
        <f t="shared" si="16"/>
        <v>1.9377949950324922</v>
      </c>
    </row>
    <row r="46" spans="1:69" x14ac:dyDescent="0.3">
      <c r="A46" s="20"/>
      <c r="B46" s="20"/>
      <c r="H46" s="10">
        <v>21.5</v>
      </c>
      <c r="I46" s="99">
        <f t="shared" ref="I46:BQ50" si="17">MIN(I108,I170,I232)</f>
        <v>0</v>
      </c>
      <c r="J46" s="99">
        <f t="shared" si="17"/>
        <v>0</v>
      </c>
      <c r="K46" s="99">
        <f t="shared" si="17"/>
        <v>0</v>
      </c>
      <c r="L46" s="99">
        <f t="shared" si="17"/>
        <v>0</v>
      </c>
      <c r="M46" s="99">
        <f t="shared" si="17"/>
        <v>0</v>
      </c>
      <c r="N46" s="99">
        <f t="shared" si="17"/>
        <v>0</v>
      </c>
      <c r="O46" s="99">
        <f t="shared" si="17"/>
        <v>0</v>
      </c>
      <c r="P46" s="99">
        <f t="shared" si="17"/>
        <v>0</v>
      </c>
      <c r="Q46" s="99">
        <f t="shared" si="17"/>
        <v>0</v>
      </c>
      <c r="R46" s="99">
        <f t="shared" si="17"/>
        <v>0</v>
      </c>
      <c r="S46" s="99">
        <f t="shared" si="17"/>
        <v>0</v>
      </c>
      <c r="T46" s="99">
        <f t="shared" si="17"/>
        <v>0</v>
      </c>
      <c r="U46" s="99">
        <f t="shared" si="17"/>
        <v>0</v>
      </c>
      <c r="V46" s="99">
        <f t="shared" si="17"/>
        <v>0</v>
      </c>
      <c r="W46" s="99">
        <f t="shared" si="17"/>
        <v>0</v>
      </c>
      <c r="X46" s="99">
        <f t="shared" si="17"/>
        <v>0</v>
      </c>
      <c r="Y46" s="99">
        <f t="shared" si="17"/>
        <v>0</v>
      </c>
      <c r="Z46" s="99">
        <f t="shared" si="17"/>
        <v>0</v>
      </c>
      <c r="AA46" s="99">
        <f t="shared" si="17"/>
        <v>0</v>
      </c>
      <c r="AB46" s="99">
        <f t="shared" si="17"/>
        <v>0</v>
      </c>
      <c r="AC46" s="99">
        <f t="shared" si="17"/>
        <v>0</v>
      </c>
      <c r="AD46" s="99">
        <f t="shared" si="17"/>
        <v>0</v>
      </c>
      <c r="AE46" s="99">
        <f t="shared" si="17"/>
        <v>0</v>
      </c>
      <c r="AF46" s="99">
        <f t="shared" si="17"/>
        <v>0</v>
      </c>
      <c r="AG46" s="99">
        <f t="shared" si="17"/>
        <v>0</v>
      </c>
      <c r="AH46" s="99">
        <f t="shared" si="17"/>
        <v>0</v>
      </c>
      <c r="AI46" s="99">
        <f t="shared" si="17"/>
        <v>0</v>
      </c>
      <c r="AJ46" s="99">
        <f t="shared" si="17"/>
        <v>0</v>
      </c>
      <c r="AK46" s="99">
        <f t="shared" si="17"/>
        <v>0</v>
      </c>
      <c r="AL46" s="99">
        <f t="shared" si="17"/>
        <v>0</v>
      </c>
      <c r="AM46" s="99">
        <f t="shared" si="17"/>
        <v>0</v>
      </c>
      <c r="AN46" s="99">
        <f t="shared" si="17"/>
        <v>0</v>
      </c>
      <c r="AO46" s="99">
        <f t="shared" si="17"/>
        <v>0</v>
      </c>
      <c r="AP46" s="99">
        <f t="shared" si="17"/>
        <v>0</v>
      </c>
      <c r="AQ46" s="99">
        <f t="shared" si="17"/>
        <v>0</v>
      </c>
      <c r="AR46" s="99">
        <f t="shared" si="17"/>
        <v>0</v>
      </c>
      <c r="AS46" s="99">
        <f t="shared" si="17"/>
        <v>0</v>
      </c>
      <c r="AT46" s="99">
        <f t="shared" si="17"/>
        <v>0</v>
      </c>
      <c r="AU46" s="99">
        <f t="shared" si="17"/>
        <v>0</v>
      </c>
      <c r="AV46" s="99">
        <f t="shared" si="17"/>
        <v>0</v>
      </c>
      <c r="AW46" s="99">
        <f t="shared" si="17"/>
        <v>0</v>
      </c>
      <c r="AX46" s="99">
        <f t="shared" si="17"/>
        <v>0</v>
      </c>
      <c r="AY46" s="99">
        <f t="shared" si="17"/>
        <v>0</v>
      </c>
      <c r="AZ46" s="99">
        <f t="shared" si="17"/>
        <v>0</v>
      </c>
      <c r="BA46" s="99">
        <f t="shared" si="17"/>
        <v>0</v>
      </c>
      <c r="BB46" s="99">
        <f t="shared" si="17"/>
        <v>0</v>
      </c>
      <c r="BC46" s="99">
        <f t="shared" si="17"/>
        <v>0</v>
      </c>
      <c r="BD46" s="99">
        <f t="shared" si="17"/>
        <v>0</v>
      </c>
      <c r="BE46" s="99">
        <f t="shared" si="17"/>
        <v>0</v>
      </c>
      <c r="BF46" s="99">
        <f t="shared" si="17"/>
        <v>0</v>
      </c>
      <c r="BG46" s="99">
        <f t="shared" si="17"/>
        <v>0</v>
      </c>
      <c r="BH46" s="99">
        <f t="shared" si="17"/>
        <v>0</v>
      </c>
      <c r="BI46" s="99">
        <f t="shared" si="17"/>
        <v>0</v>
      </c>
      <c r="BJ46" s="99">
        <f t="shared" si="17"/>
        <v>0</v>
      </c>
      <c r="BK46" s="99">
        <f t="shared" si="17"/>
        <v>0</v>
      </c>
      <c r="BL46" s="99">
        <f t="shared" si="17"/>
        <v>0</v>
      </c>
      <c r="BM46" s="99">
        <f t="shared" si="17"/>
        <v>2.0714019840798712</v>
      </c>
      <c r="BN46" s="99">
        <f t="shared" si="17"/>
        <v>2.0355614585885724</v>
      </c>
      <c r="BO46" s="99">
        <f t="shared" si="17"/>
        <v>2.0009482054519396</v>
      </c>
      <c r="BP46" s="99">
        <f t="shared" si="17"/>
        <v>1.9675004959594053</v>
      </c>
      <c r="BQ46" s="99">
        <f t="shared" si="17"/>
        <v>1.9351606287709495</v>
      </c>
    </row>
    <row r="47" spans="1:69" x14ac:dyDescent="0.3">
      <c r="A47" s="20"/>
      <c r="B47" s="20"/>
      <c r="H47" s="10">
        <v>22</v>
      </c>
      <c r="I47" s="99">
        <f t="shared" si="17"/>
        <v>0</v>
      </c>
      <c r="J47" s="99">
        <f t="shared" si="17"/>
        <v>0</v>
      </c>
      <c r="K47" s="99">
        <f t="shared" si="17"/>
        <v>0</v>
      </c>
      <c r="L47" s="99">
        <f t="shared" si="17"/>
        <v>0</v>
      </c>
      <c r="M47" s="99">
        <f t="shared" si="17"/>
        <v>0</v>
      </c>
      <c r="N47" s="99">
        <f t="shared" si="17"/>
        <v>0</v>
      </c>
      <c r="O47" s="99">
        <f t="shared" si="17"/>
        <v>0</v>
      </c>
      <c r="P47" s="99">
        <f t="shared" si="17"/>
        <v>0</v>
      </c>
      <c r="Q47" s="99">
        <f t="shared" si="17"/>
        <v>0</v>
      </c>
      <c r="R47" s="99">
        <f t="shared" si="17"/>
        <v>0</v>
      </c>
      <c r="S47" s="99">
        <f t="shared" si="17"/>
        <v>0</v>
      </c>
      <c r="T47" s="99">
        <f t="shared" si="17"/>
        <v>0</v>
      </c>
      <c r="U47" s="99">
        <f t="shared" si="17"/>
        <v>0</v>
      </c>
      <c r="V47" s="99">
        <f t="shared" si="17"/>
        <v>0</v>
      </c>
      <c r="W47" s="99">
        <f t="shared" si="17"/>
        <v>0</v>
      </c>
      <c r="X47" s="99">
        <f t="shared" si="17"/>
        <v>0</v>
      </c>
      <c r="Y47" s="99">
        <f t="shared" si="17"/>
        <v>0</v>
      </c>
      <c r="Z47" s="99">
        <f t="shared" si="17"/>
        <v>0</v>
      </c>
      <c r="AA47" s="99">
        <f t="shared" si="17"/>
        <v>0</v>
      </c>
      <c r="AB47" s="99">
        <f t="shared" si="17"/>
        <v>0</v>
      </c>
      <c r="AC47" s="99">
        <f t="shared" si="17"/>
        <v>0</v>
      </c>
      <c r="AD47" s="99">
        <f t="shared" si="17"/>
        <v>0</v>
      </c>
      <c r="AE47" s="99">
        <f t="shared" si="17"/>
        <v>0</v>
      </c>
      <c r="AF47" s="99">
        <f t="shared" si="17"/>
        <v>0</v>
      </c>
      <c r="AG47" s="99">
        <f t="shared" si="17"/>
        <v>0</v>
      </c>
      <c r="AH47" s="99">
        <f t="shared" si="17"/>
        <v>0</v>
      </c>
      <c r="AI47" s="99">
        <f t="shared" si="17"/>
        <v>0</v>
      </c>
      <c r="AJ47" s="99">
        <f t="shared" si="17"/>
        <v>0</v>
      </c>
      <c r="AK47" s="99">
        <f t="shared" si="17"/>
        <v>0</v>
      </c>
      <c r="AL47" s="99">
        <f t="shared" si="17"/>
        <v>0</v>
      </c>
      <c r="AM47" s="99">
        <f t="shared" si="17"/>
        <v>0</v>
      </c>
      <c r="AN47" s="99">
        <f t="shared" si="17"/>
        <v>0</v>
      </c>
      <c r="AO47" s="99">
        <f t="shared" si="17"/>
        <v>0</v>
      </c>
      <c r="AP47" s="99">
        <f t="shared" si="17"/>
        <v>0</v>
      </c>
      <c r="AQ47" s="99">
        <f t="shared" si="17"/>
        <v>0</v>
      </c>
      <c r="AR47" s="99">
        <f t="shared" si="17"/>
        <v>0</v>
      </c>
      <c r="AS47" s="99">
        <f t="shared" si="17"/>
        <v>0</v>
      </c>
      <c r="AT47" s="99">
        <f t="shared" si="17"/>
        <v>0</v>
      </c>
      <c r="AU47" s="99">
        <f t="shared" si="17"/>
        <v>0</v>
      </c>
      <c r="AV47" s="99">
        <f t="shared" si="17"/>
        <v>0</v>
      </c>
      <c r="AW47" s="99">
        <f t="shared" si="17"/>
        <v>0</v>
      </c>
      <c r="AX47" s="99">
        <f t="shared" si="17"/>
        <v>0</v>
      </c>
      <c r="AY47" s="99">
        <f t="shared" si="17"/>
        <v>0</v>
      </c>
      <c r="AZ47" s="99">
        <f t="shared" si="17"/>
        <v>0</v>
      </c>
      <c r="BA47" s="99">
        <f t="shared" si="17"/>
        <v>0</v>
      </c>
      <c r="BB47" s="99">
        <f t="shared" si="17"/>
        <v>0</v>
      </c>
      <c r="BC47" s="99">
        <f t="shared" si="17"/>
        <v>0</v>
      </c>
      <c r="BD47" s="99">
        <f t="shared" si="17"/>
        <v>0</v>
      </c>
      <c r="BE47" s="99">
        <f t="shared" si="17"/>
        <v>0</v>
      </c>
      <c r="BF47" s="99">
        <f t="shared" si="17"/>
        <v>0</v>
      </c>
      <c r="BG47" s="99">
        <f t="shared" si="17"/>
        <v>0</v>
      </c>
      <c r="BH47" s="99">
        <f t="shared" si="17"/>
        <v>0</v>
      </c>
      <c r="BI47" s="99">
        <f t="shared" si="17"/>
        <v>0</v>
      </c>
      <c r="BJ47" s="99">
        <f t="shared" si="17"/>
        <v>0</v>
      </c>
      <c r="BK47" s="99">
        <f t="shared" si="17"/>
        <v>0</v>
      </c>
      <c r="BL47" s="99">
        <f t="shared" si="17"/>
        <v>0</v>
      </c>
      <c r="BM47" s="99">
        <f t="shared" si="17"/>
        <v>2.0686788673321144</v>
      </c>
      <c r="BN47" s="99">
        <f t="shared" si="17"/>
        <v>2.0328936567811877</v>
      </c>
      <c r="BO47" s="99">
        <f t="shared" si="17"/>
        <v>1.9983334112029372</v>
      </c>
      <c r="BP47" s="99">
        <f t="shared" si="17"/>
        <v>1.9649365620088404</v>
      </c>
      <c r="BQ47" s="99">
        <f t="shared" si="17"/>
        <v>1.9326455498913453</v>
      </c>
    </row>
    <row r="48" spans="1:69" x14ac:dyDescent="0.3">
      <c r="A48" s="20"/>
      <c r="B48" s="20"/>
      <c r="H48" s="10">
        <v>22.5</v>
      </c>
      <c r="I48" s="99">
        <f t="shared" si="17"/>
        <v>0</v>
      </c>
      <c r="J48" s="99">
        <f t="shared" si="17"/>
        <v>0</v>
      </c>
      <c r="K48" s="99">
        <f t="shared" si="17"/>
        <v>0</v>
      </c>
      <c r="L48" s="99">
        <f t="shared" si="17"/>
        <v>0</v>
      </c>
      <c r="M48" s="99">
        <f t="shared" si="17"/>
        <v>0</v>
      </c>
      <c r="N48" s="99">
        <f t="shared" si="17"/>
        <v>0</v>
      </c>
      <c r="O48" s="99">
        <f t="shared" si="17"/>
        <v>0</v>
      </c>
      <c r="P48" s="99">
        <f t="shared" si="17"/>
        <v>0</v>
      </c>
      <c r="Q48" s="99">
        <f t="shared" si="17"/>
        <v>0</v>
      </c>
      <c r="R48" s="99">
        <f t="shared" si="17"/>
        <v>0</v>
      </c>
      <c r="S48" s="99">
        <f t="shared" si="17"/>
        <v>0</v>
      </c>
      <c r="T48" s="99">
        <f t="shared" si="17"/>
        <v>0</v>
      </c>
      <c r="U48" s="99">
        <f t="shared" si="17"/>
        <v>0</v>
      </c>
      <c r="V48" s="99">
        <f t="shared" si="17"/>
        <v>0</v>
      </c>
      <c r="W48" s="99">
        <f t="shared" si="17"/>
        <v>0</v>
      </c>
      <c r="X48" s="99">
        <f t="shared" si="17"/>
        <v>0</v>
      </c>
      <c r="Y48" s="99">
        <f t="shared" si="17"/>
        <v>0</v>
      </c>
      <c r="Z48" s="99">
        <f t="shared" si="17"/>
        <v>0</v>
      </c>
      <c r="AA48" s="99">
        <f t="shared" si="17"/>
        <v>0</v>
      </c>
      <c r="AB48" s="99">
        <f t="shared" si="17"/>
        <v>0</v>
      </c>
      <c r="AC48" s="99">
        <f t="shared" si="17"/>
        <v>0</v>
      </c>
      <c r="AD48" s="99">
        <f t="shared" si="17"/>
        <v>0</v>
      </c>
      <c r="AE48" s="99">
        <f t="shared" si="17"/>
        <v>0</v>
      </c>
      <c r="AF48" s="99">
        <f t="shared" si="17"/>
        <v>0</v>
      </c>
      <c r="AG48" s="99">
        <f t="shared" si="17"/>
        <v>0</v>
      </c>
      <c r="AH48" s="99">
        <f t="shared" si="17"/>
        <v>0</v>
      </c>
      <c r="AI48" s="99">
        <f t="shared" si="17"/>
        <v>0</v>
      </c>
      <c r="AJ48" s="99">
        <f t="shared" si="17"/>
        <v>0</v>
      </c>
      <c r="AK48" s="99">
        <f t="shared" si="17"/>
        <v>0</v>
      </c>
      <c r="AL48" s="99">
        <f t="shared" si="17"/>
        <v>0</v>
      </c>
      <c r="AM48" s="99">
        <f t="shared" si="17"/>
        <v>0</v>
      </c>
      <c r="AN48" s="99">
        <f t="shared" si="17"/>
        <v>0</v>
      </c>
      <c r="AO48" s="99">
        <f t="shared" si="17"/>
        <v>0</v>
      </c>
      <c r="AP48" s="99">
        <f t="shared" si="17"/>
        <v>0</v>
      </c>
      <c r="AQ48" s="99">
        <f t="shared" si="17"/>
        <v>0</v>
      </c>
      <c r="AR48" s="99">
        <f t="shared" si="17"/>
        <v>0</v>
      </c>
      <c r="AS48" s="99">
        <f t="shared" si="17"/>
        <v>0</v>
      </c>
      <c r="AT48" s="99">
        <f t="shared" si="17"/>
        <v>0</v>
      </c>
      <c r="AU48" s="99">
        <f t="shared" si="17"/>
        <v>0</v>
      </c>
      <c r="AV48" s="99">
        <f t="shared" si="17"/>
        <v>0</v>
      </c>
      <c r="AW48" s="99">
        <f t="shared" si="17"/>
        <v>0</v>
      </c>
      <c r="AX48" s="99">
        <f t="shared" si="17"/>
        <v>0</v>
      </c>
      <c r="AY48" s="99">
        <f t="shared" si="17"/>
        <v>0</v>
      </c>
      <c r="AZ48" s="99">
        <f t="shared" si="17"/>
        <v>0</v>
      </c>
      <c r="BA48" s="99">
        <f t="shared" si="17"/>
        <v>0</v>
      </c>
      <c r="BB48" s="99">
        <f t="shared" si="17"/>
        <v>0</v>
      </c>
      <c r="BC48" s="99">
        <f t="shared" si="17"/>
        <v>0</v>
      </c>
      <c r="BD48" s="99">
        <f t="shared" si="17"/>
        <v>0</v>
      </c>
      <c r="BE48" s="99">
        <f t="shared" si="17"/>
        <v>0</v>
      </c>
      <c r="BF48" s="99">
        <f t="shared" si="17"/>
        <v>0</v>
      </c>
      <c r="BG48" s="99">
        <f t="shared" si="17"/>
        <v>0</v>
      </c>
      <c r="BH48" s="99">
        <f t="shared" si="17"/>
        <v>0</v>
      </c>
      <c r="BI48" s="99">
        <f t="shared" si="17"/>
        <v>0</v>
      </c>
      <c r="BJ48" s="99">
        <f t="shared" si="17"/>
        <v>0</v>
      </c>
      <c r="BK48" s="99">
        <f t="shared" si="17"/>
        <v>0</v>
      </c>
      <c r="BL48" s="99">
        <f t="shared" si="17"/>
        <v>0</v>
      </c>
      <c r="BM48" s="99">
        <f t="shared" si="17"/>
        <v>2.0660760698066905</v>
      </c>
      <c r="BN48" s="99">
        <f t="shared" si="17"/>
        <v>2.030343801454896</v>
      </c>
      <c r="BO48" s="99">
        <f t="shared" si="17"/>
        <v>1.995834277049662</v>
      </c>
      <c r="BP48" s="99">
        <f t="shared" si="17"/>
        <v>1.9624860846734424</v>
      </c>
      <c r="BQ48" s="99">
        <f t="shared" si="17"/>
        <v>1.9302418034327649</v>
      </c>
    </row>
    <row r="49" spans="1:69" x14ac:dyDescent="0.3">
      <c r="A49" s="20"/>
      <c r="B49" s="20"/>
      <c r="H49" s="10">
        <v>23</v>
      </c>
      <c r="I49" s="99">
        <f t="shared" si="17"/>
        <v>0</v>
      </c>
      <c r="J49" s="99">
        <f t="shared" si="17"/>
        <v>0</v>
      </c>
      <c r="K49" s="99">
        <f t="shared" si="17"/>
        <v>0</v>
      </c>
      <c r="L49" s="99">
        <f t="shared" si="17"/>
        <v>0</v>
      </c>
      <c r="M49" s="99">
        <f t="shared" si="17"/>
        <v>0</v>
      </c>
      <c r="N49" s="99">
        <f t="shared" si="17"/>
        <v>0</v>
      </c>
      <c r="O49" s="99">
        <f t="shared" si="17"/>
        <v>0</v>
      </c>
      <c r="P49" s="99">
        <f t="shared" si="17"/>
        <v>0</v>
      </c>
      <c r="Q49" s="99">
        <f t="shared" si="17"/>
        <v>0</v>
      </c>
      <c r="R49" s="99">
        <f t="shared" si="17"/>
        <v>0</v>
      </c>
      <c r="S49" s="99">
        <f t="shared" si="17"/>
        <v>0</v>
      </c>
      <c r="T49" s="99">
        <f t="shared" si="17"/>
        <v>0</v>
      </c>
      <c r="U49" s="99">
        <f t="shared" si="17"/>
        <v>0</v>
      </c>
      <c r="V49" s="99">
        <f t="shared" si="17"/>
        <v>0</v>
      </c>
      <c r="W49" s="99">
        <f t="shared" si="17"/>
        <v>0</v>
      </c>
      <c r="X49" s="99">
        <f t="shared" si="17"/>
        <v>0</v>
      </c>
      <c r="Y49" s="99">
        <f t="shared" si="17"/>
        <v>0</v>
      </c>
      <c r="Z49" s="99">
        <f t="shared" si="17"/>
        <v>0</v>
      </c>
      <c r="AA49" s="99">
        <f t="shared" si="17"/>
        <v>0</v>
      </c>
      <c r="AB49" s="99">
        <f t="shared" si="17"/>
        <v>0</v>
      </c>
      <c r="AC49" s="99">
        <f t="shared" si="17"/>
        <v>0</v>
      </c>
      <c r="AD49" s="99">
        <f t="shared" si="17"/>
        <v>0</v>
      </c>
      <c r="AE49" s="99">
        <f t="shared" si="17"/>
        <v>0</v>
      </c>
      <c r="AF49" s="99">
        <f t="shared" si="17"/>
        <v>0</v>
      </c>
      <c r="AG49" s="99">
        <f t="shared" si="17"/>
        <v>0</v>
      </c>
      <c r="AH49" s="99">
        <f t="shared" si="17"/>
        <v>0</v>
      </c>
      <c r="AI49" s="99">
        <f t="shared" si="17"/>
        <v>0</v>
      </c>
      <c r="AJ49" s="99">
        <f t="shared" si="17"/>
        <v>0</v>
      </c>
      <c r="AK49" s="99">
        <f t="shared" si="17"/>
        <v>0</v>
      </c>
      <c r="AL49" s="99">
        <f t="shared" si="17"/>
        <v>0</v>
      </c>
      <c r="AM49" s="99">
        <f t="shared" si="17"/>
        <v>0</v>
      </c>
      <c r="AN49" s="99">
        <f t="shared" si="17"/>
        <v>0</v>
      </c>
      <c r="AO49" s="99">
        <f t="shared" si="17"/>
        <v>0</v>
      </c>
      <c r="AP49" s="99">
        <f t="shared" si="17"/>
        <v>0</v>
      </c>
      <c r="AQ49" s="99">
        <f t="shared" si="17"/>
        <v>0</v>
      </c>
      <c r="AR49" s="99">
        <f t="shared" si="17"/>
        <v>0</v>
      </c>
      <c r="AS49" s="99">
        <f t="shared" si="17"/>
        <v>0</v>
      </c>
      <c r="AT49" s="99">
        <f t="shared" si="17"/>
        <v>0</v>
      </c>
      <c r="AU49" s="99">
        <f t="shared" si="17"/>
        <v>0</v>
      </c>
      <c r="AV49" s="99">
        <f t="shared" si="17"/>
        <v>0</v>
      </c>
      <c r="AW49" s="99">
        <f t="shared" si="17"/>
        <v>0</v>
      </c>
      <c r="AX49" s="99">
        <f t="shared" si="17"/>
        <v>0</v>
      </c>
      <c r="AY49" s="99">
        <f t="shared" si="17"/>
        <v>0</v>
      </c>
      <c r="AZ49" s="99">
        <f t="shared" si="17"/>
        <v>0</v>
      </c>
      <c r="BA49" s="99">
        <f t="shared" si="17"/>
        <v>0</v>
      </c>
      <c r="BB49" s="99">
        <f t="shared" si="17"/>
        <v>0</v>
      </c>
      <c r="BC49" s="99">
        <f t="shared" si="17"/>
        <v>0</v>
      </c>
      <c r="BD49" s="99">
        <f t="shared" si="17"/>
        <v>0</v>
      </c>
      <c r="BE49" s="99">
        <f t="shared" si="17"/>
        <v>0</v>
      </c>
      <c r="BF49" s="99">
        <f t="shared" si="17"/>
        <v>0</v>
      </c>
      <c r="BG49" s="99">
        <f t="shared" si="17"/>
        <v>0</v>
      </c>
      <c r="BH49" s="99">
        <f t="shared" si="17"/>
        <v>0</v>
      </c>
      <c r="BI49" s="99">
        <f t="shared" si="17"/>
        <v>0</v>
      </c>
      <c r="BJ49" s="99">
        <f t="shared" si="17"/>
        <v>0</v>
      </c>
      <c r="BK49" s="99">
        <f t="shared" si="17"/>
        <v>0</v>
      </c>
      <c r="BL49" s="99">
        <f t="shared" si="17"/>
        <v>0</v>
      </c>
      <c r="BM49" s="99">
        <f t="shared" si="17"/>
        <v>2.0635857426707767</v>
      </c>
      <c r="BN49" s="99">
        <f t="shared" si="17"/>
        <v>2.0279041991022027</v>
      </c>
      <c r="BO49" s="99">
        <f t="shared" si="17"/>
        <v>1.9934432588674207</v>
      </c>
      <c r="BP49" s="99">
        <f t="shared" si="17"/>
        <v>1.9601416636277413</v>
      </c>
      <c r="BQ49" s="99">
        <f t="shared" si="17"/>
        <v>1.9279421276013666</v>
      </c>
    </row>
    <row r="50" spans="1:69" x14ac:dyDescent="0.3">
      <c r="A50" s="20"/>
      <c r="B50" s="20"/>
      <c r="H50" s="10">
        <v>23.5</v>
      </c>
      <c r="I50" s="99">
        <f t="shared" si="17"/>
        <v>0</v>
      </c>
      <c r="J50" s="99">
        <f t="shared" si="17"/>
        <v>0</v>
      </c>
      <c r="K50" s="99">
        <f t="shared" si="17"/>
        <v>0</v>
      </c>
      <c r="L50" s="99">
        <f t="shared" si="17"/>
        <v>0</v>
      </c>
      <c r="M50" s="99">
        <f t="shared" si="17"/>
        <v>0</v>
      </c>
      <c r="N50" s="99">
        <f t="shared" si="17"/>
        <v>0</v>
      </c>
      <c r="O50" s="99">
        <f t="shared" si="17"/>
        <v>0</v>
      </c>
      <c r="P50" s="99">
        <f t="shared" si="17"/>
        <v>0</v>
      </c>
      <c r="Q50" s="99">
        <f t="shared" si="17"/>
        <v>0</v>
      </c>
      <c r="R50" s="99">
        <f t="shared" si="17"/>
        <v>0</v>
      </c>
      <c r="S50" s="99">
        <f t="shared" si="17"/>
        <v>0</v>
      </c>
      <c r="T50" s="99">
        <f t="shared" ref="T50:BQ50" si="18">MIN(T112,T174,T236)</f>
        <v>0</v>
      </c>
      <c r="U50" s="99">
        <f t="shared" si="18"/>
        <v>0</v>
      </c>
      <c r="V50" s="99">
        <f t="shared" si="18"/>
        <v>0</v>
      </c>
      <c r="W50" s="99">
        <f t="shared" si="18"/>
        <v>0</v>
      </c>
      <c r="X50" s="99">
        <f t="shared" si="18"/>
        <v>0</v>
      </c>
      <c r="Y50" s="99">
        <f t="shared" si="18"/>
        <v>0</v>
      </c>
      <c r="Z50" s="99">
        <f t="shared" si="18"/>
        <v>0</v>
      </c>
      <c r="AA50" s="99">
        <f t="shared" si="18"/>
        <v>0</v>
      </c>
      <c r="AB50" s="99">
        <f t="shared" si="18"/>
        <v>0</v>
      </c>
      <c r="AC50" s="99">
        <f t="shared" si="18"/>
        <v>0</v>
      </c>
      <c r="AD50" s="99">
        <f t="shared" si="18"/>
        <v>0</v>
      </c>
      <c r="AE50" s="99">
        <f t="shared" si="18"/>
        <v>0</v>
      </c>
      <c r="AF50" s="99">
        <f t="shared" si="18"/>
        <v>0</v>
      </c>
      <c r="AG50" s="99">
        <f t="shared" si="18"/>
        <v>0</v>
      </c>
      <c r="AH50" s="99">
        <f t="shared" si="18"/>
        <v>0</v>
      </c>
      <c r="AI50" s="99">
        <f t="shared" si="18"/>
        <v>0</v>
      </c>
      <c r="AJ50" s="99">
        <f t="shared" si="18"/>
        <v>0</v>
      </c>
      <c r="AK50" s="99">
        <f t="shared" si="18"/>
        <v>0</v>
      </c>
      <c r="AL50" s="99">
        <f t="shared" si="18"/>
        <v>0</v>
      </c>
      <c r="AM50" s="99">
        <f t="shared" si="18"/>
        <v>0</v>
      </c>
      <c r="AN50" s="99">
        <f t="shared" si="18"/>
        <v>0</v>
      </c>
      <c r="AO50" s="99">
        <f t="shared" si="18"/>
        <v>0</v>
      </c>
      <c r="AP50" s="99">
        <f t="shared" si="18"/>
        <v>0</v>
      </c>
      <c r="AQ50" s="99">
        <f t="shared" si="18"/>
        <v>0</v>
      </c>
      <c r="AR50" s="99">
        <f t="shared" si="18"/>
        <v>0</v>
      </c>
      <c r="AS50" s="99">
        <f t="shared" si="18"/>
        <v>0</v>
      </c>
      <c r="AT50" s="99">
        <f t="shared" si="18"/>
        <v>0</v>
      </c>
      <c r="AU50" s="99">
        <f t="shared" si="18"/>
        <v>0</v>
      </c>
      <c r="AV50" s="99">
        <f t="shared" si="18"/>
        <v>0</v>
      </c>
      <c r="AW50" s="99">
        <f t="shared" si="18"/>
        <v>0</v>
      </c>
      <c r="AX50" s="99">
        <f t="shared" si="18"/>
        <v>0</v>
      </c>
      <c r="AY50" s="99">
        <f t="shared" si="18"/>
        <v>0</v>
      </c>
      <c r="AZ50" s="99">
        <f t="shared" si="18"/>
        <v>0</v>
      </c>
      <c r="BA50" s="99">
        <f t="shared" si="18"/>
        <v>0</v>
      </c>
      <c r="BB50" s="99">
        <f t="shared" si="18"/>
        <v>0</v>
      </c>
      <c r="BC50" s="99">
        <f t="shared" si="18"/>
        <v>0</v>
      </c>
      <c r="BD50" s="99">
        <f t="shared" si="18"/>
        <v>0</v>
      </c>
      <c r="BE50" s="99">
        <f t="shared" si="18"/>
        <v>0</v>
      </c>
      <c r="BF50" s="99">
        <f t="shared" si="18"/>
        <v>0</v>
      </c>
      <c r="BG50" s="99">
        <f t="shared" si="18"/>
        <v>0</v>
      </c>
      <c r="BH50" s="99">
        <f t="shared" si="18"/>
        <v>0</v>
      </c>
      <c r="BI50" s="99">
        <f t="shared" si="18"/>
        <v>0</v>
      </c>
      <c r="BJ50" s="99">
        <f t="shared" si="18"/>
        <v>0</v>
      </c>
      <c r="BK50" s="99">
        <f t="shared" si="18"/>
        <v>0</v>
      </c>
      <c r="BL50" s="99">
        <f t="shared" si="18"/>
        <v>0</v>
      </c>
      <c r="BM50" s="99">
        <f t="shared" si="18"/>
        <v>2.0612007065270879</v>
      </c>
      <c r="BN50" s="99">
        <f t="shared" si="18"/>
        <v>2.0255678123590051</v>
      </c>
      <c r="BO50" s="99">
        <f t="shared" si="18"/>
        <v>1.9911534558913448</v>
      </c>
      <c r="BP50" s="99">
        <f t="shared" si="18"/>
        <v>1.957896529603008</v>
      </c>
      <c r="BQ50" s="99">
        <f t="shared" si="18"/>
        <v>1.9257398798110041</v>
      </c>
    </row>
    <row r="51" spans="1:69" x14ac:dyDescent="0.3">
      <c r="A51" s="20"/>
      <c r="B51" s="20"/>
      <c r="H51" s="10">
        <v>24</v>
      </c>
      <c r="I51" s="99">
        <f t="shared" ref="I51:BQ55" si="19">MIN(I113,I175,I237)</f>
        <v>0</v>
      </c>
      <c r="J51" s="99">
        <f t="shared" si="19"/>
        <v>0</v>
      </c>
      <c r="K51" s="99">
        <f t="shared" si="19"/>
        <v>0</v>
      </c>
      <c r="L51" s="99">
        <f t="shared" si="19"/>
        <v>0</v>
      </c>
      <c r="M51" s="99">
        <f t="shared" si="19"/>
        <v>0</v>
      </c>
      <c r="N51" s="99">
        <f t="shared" si="19"/>
        <v>0</v>
      </c>
      <c r="O51" s="99">
        <f t="shared" si="19"/>
        <v>0</v>
      </c>
      <c r="P51" s="99">
        <f t="shared" si="19"/>
        <v>0</v>
      </c>
      <c r="Q51" s="99">
        <f t="shared" si="19"/>
        <v>0</v>
      </c>
      <c r="R51" s="99">
        <f t="shared" si="19"/>
        <v>0</v>
      </c>
      <c r="S51" s="99">
        <f t="shared" si="19"/>
        <v>0</v>
      </c>
      <c r="T51" s="99">
        <f t="shared" si="19"/>
        <v>0</v>
      </c>
      <c r="U51" s="99">
        <f t="shared" si="19"/>
        <v>0</v>
      </c>
      <c r="V51" s="99">
        <f t="shared" si="19"/>
        <v>0</v>
      </c>
      <c r="W51" s="99">
        <f t="shared" si="19"/>
        <v>0</v>
      </c>
      <c r="X51" s="99">
        <f t="shared" si="19"/>
        <v>0</v>
      </c>
      <c r="Y51" s="99">
        <f t="shared" si="19"/>
        <v>0</v>
      </c>
      <c r="Z51" s="99">
        <f t="shared" si="19"/>
        <v>0</v>
      </c>
      <c r="AA51" s="99">
        <f t="shared" si="19"/>
        <v>0</v>
      </c>
      <c r="AB51" s="99">
        <f t="shared" si="19"/>
        <v>0</v>
      </c>
      <c r="AC51" s="99">
        <f t="shared" si="19"/>
        <v>0</v>
      </c>
      <c r="AD51" s="99">
        <f t="shared" si="19"/>
        <v>0</v>
      </c>
      <c r="AE51" s="99">
        <f t="shared" si="19"/>
        <v>0</v>
      </c>
      <c r="AF51" s="99">
        <f t="shared" si="19"/>
        <v>0</v>
      </c>
      <c r="AG51" s="99">
        <f t="shared" si="19"/>
        <v>0</v>
      </c>
      <c r="AH51" s="99">
        <f t="shared" si="19"/>
        <v>0</v>
      </c>
      <c r="AI51" s="99">
        <f t="shared" si="19"/>
        <v>0</v>
      </c>
      <c r="AJ51" s="99">
        <f t="shared" si="19"/>
        <v>0</v>
      </c>
      <c r="AK51" s="99">
        <f t="shared" si="19"/>
        <v>0</v>
      </c>
      <c r="AL51" s="99">
        <f t="shared" si="19"/>
        <v>0</v>
      </c>
      <c r="AM51" s="99">
        <f t="shared" si="19"/>
        <v>0</v>
      </c>
      <c r="AN51" s="99">
        <f t="shared" si="19"/>
        <v>0</v>
      </c>
      <c r="AO51" s="99">
        <f t="shared" si="19"/>
        <v>0</v>
      </c>
      <c r="AP51" s="99">
        <f t="shared" si="19"/>
        <v>0</v>
      </c>
      <c r="AQ51" s="99">
        <f t="shared" si="19"/>
        <v>0</v>
      </c>
      <c r="AR51" s="99">
        <f t="shared" si="19"/>
        <v>0</v>
      </c>
      <c r="AS51" s="99">
        <f t="shared" si="19"/>
        <v>0</v>
      </c>
      <c r="AT51" s="99">
        <f t="shared" si="19"/>
        <v>0</v>
      </c>
      <c r="AU51" s="99">
        <f t="shared" si="19"/>
        <v>0</v>
      </c>
      <c r="AV51" s="99">
        <f t="shared" si="19"/>
        <v>0</v>
      </c>
      <c r="AW51" s="99">
        <f t="shared" si="19"/>
        <v>0</v>
      </c>
      <c r="AX51" s="99">
        <f t="shared" si="19"/>
        <v>0</v>
      </c>
      <c r="AY51" s="99">
        <f t="shared" si="19"/>
        <v>0</v>
      </c>
      <c r="AZ51" s="99">
        <f t="shared" si="19"/>
        <v>0</v>
      </c>
      <c r="BA51" s="99">
        <f t="shared" si="19"/>
        <v>0</v>
      </c>
      <c r="BB51" s="99">
        <f t="shared" si="19"/>
        <v>0</v>
      </c>
      <c r="BC51" s="99">
        <f t="shared" si="19"/>
        <v>0</v>
      </c>
      <c r="BD51" s="99">
        <f t="shared" si="19"/>
        <v>0</v>
      </c>
      <c r="BE51" s="99">
        <f t="shared" si="19"/>
        <v>0</v>
      </c>
      <c r="BF51" s="99">
        <f t="shared" si="19"/>
        <v>0</v>
      </c>
      <c r="BG51" s="99">
        <f t="shared" si="19"/>
        <v>0</v>
      </c>
      <c r="BH51" s="99">
        <f t="shared" si="19"/>
        <v>0</v>
      </c>
      <c r="BI51" s="99">
        <f t="shared" si="19"/>
        <v>0</v>
      </c>
      <c r="BJ51" s="99">
        <f t="shared" si="19"/>
        <v>0</v>
      </c>
      <c r="BK51" s="99">
        <f t="shared" si="19"/>
        <v>0</v>
      </c>
      <c r="BL51" s="99">
        <f t="shared" si="19"/>
        <v>0</v>
      </c>
      <c r="BM51" s="99">
        <f t="shared" si="19"/>
        <v>2.0589143814618396</v>
      </c>
      <c r="BN51" s="99">
        <f t="shared" si="19"/>
        <v>2.0233281914475496</v>
      </c>
      <c r="BO51" s="99">
        <f t="shared" si="19"/>
        <v>1.9889585435006187</v>
      </c>
      <c r="BP51" s="99">
        <f t="shared" si="19"/>
        <v>1.9557444784620654</v>
      </c>
      <c r="BQ51" s="99">
        <f t="shared" si="19"/>
        <v>1.9236289720007314</v>
      </c>
    </row>
    <row r="52" spans="1:69" x14ac:dyDescent="0.3">
      <c r="A52" s="20"/>
      <c r="B52" s="20"/>
      <c r="H52" s="10">
        <v>24.5</v>
      </c>
      <c r="I52" s="99">
        <f t="shared" si="19"/>
        <v>0</v>
      </c>
      <c r="J52" s="99">
        <f t="shared" si="19"/>
        <v>0</v>
      </c>
      <c r="K52" s="99">
        <f t="shared" si="19"/>
        <v>0</v>
      </c>
      <c r="L52" s="99">
        <f t="shared" si="19"/>
        <v>0</v>
      </c>
      <c r="M52" s="99">
        <f t="shared" si="19"/>
        <v>0</v>
      </c>
      <c r="N52" s="99">
        <f t="shared" si="19"/>
        <v>0</v>
      </c>
      <c r="O52" s="99">
        <f t="shared" si="19"/>
        <v>0</v>
      </c>
      <c r="P52" s="99">
        <f t="shared" si="19"/>
        <v>0</v>
      </c>
      <c r="Q52" s="99">
        <f t="shared" si="19"/>
        <v>0</v>
      </c>
      <c r="R52" s="99">
        <f t="shared" si="19"/>
        <v>0</v>
      </c>
      <c r="S52" s="99">
        <f t="shared" si="19"/>
        <v>0</v>
      </c>
      <c r="T52" s="99">
        <f t="shared" si="19"/>
        <v>0</v>
      </c>
      <c r="U52" s="99">
        <f t="shared" si="19"/>
        <v>0</v>
      </c>
      <c r="V52" s="99">
        <f t="shared" si="19"/>
        <v>0</v>
      </c>
      <c r="W52" s="99">
        <f t="shared" si="19"/>
        <v>0</v>
      </c>
      <c r="X52" s="99">
        <f t="shared" si="19"/>
        <v>0</v>
      </c>
      <c r="Y52" s="99">
        <f t="shared" si="19"/>
        <v>0</v>
      </c>
      <c r="Z52" s="99">
        <f t="shared" si="19"/>
        <v>0</v>
      </c>
      <c r="AA52" s="99">
        <f t="shared" si="19"/>
        <v>0</v>
      </c>
      <c r="AB52" s="99">
        <f t="shared" si="19"/>
        <v>0</v>
      </c>
      <c r="AC52" s="99">
        <f t="shared" si="19"/>
        <v>0</v>
      </c>
      <c r="AD52" s="99">
        <f t="shared" si="19"/>
        <v>0</v>
      </c>
      <c r="AE52" s="99">
        <f t="shared" si="19"/>
        <v>0</v>
      </c>
      <c r="AF52" s="99">
        <f t="shared" si="19"/>
        <v>0</v>
      </c>
      <c r="AG52" s="99">
        <f t="shared" si="19"/>
        <v>0</v>
      </c>
      <c r="AH52" s="99">
        <f t="shared" si="19"/>
        <v>0</v>
      </c>
      <c r="AI52" s="99">
        <f t="shared" si="19"/>
        <v>0</v>
      </c>
      <c r="AJ52" s="99">
        <f t="shared" si="19"/>
        <v>0</v>
      </c>
      <c r="AK52" s="99">
        <f t="shared" si="19"/>
        <v>0</v>
      </c>
      <c r="AL52" s="99">
        <f t="shared" si="19"/>
        <v>0</v>
      </c>
      <c r="AM52" s="99">
        <f t="shared" si="19"/>
        <v>0</v>
      </c>
      <c r="AN52" s="99">
        <f t="shared" si="19"/>
        <v>0</v>
      </c>
      <c r="AO52" s="99">
        <f t="shared" si="19"/>
        <v>0</v>
      </c>
      <c r="AP52" s="99">
        <f t="shared" si="19"/>
        <v>0</v>
      </c>
      <c r="AQ52" s="99">
        <f t="shared" si="19"/>
        <v>0</v>
      </c>
      <c r="AR52" s="99">
        <f t="shared" si="19"/>
        <v>0</v>
      </c>
      <c r="AS52" s="99">
        <f t="shared" si="19"/>
        <v>0</v>
      </c>
      <c r="AT52" s="99">
        <f t="shared" si="19"/>
        <v>0</v>
      </c>
      <c r="AU52" s="99">
        <f t="shared" si="19"/>
        <v>0</v>
      </c>
      <c r="AV52" s="99">
        <f t="shared" si="19"/>
        <v>0</v>
      </c>
      <c r="AW52" s="99">
        <f t="shared" si="19"/>
        <v>0</v>
      </c>
      <c r="AX52" s="99">
        <f t="shared" si="19"/>
        <v>0</v>
      </c>
      <c r="AY52" s="99">
        <f t="shared" si="19"/>
        <v>0</v>
      </c>
      <c r="AZ52" s="99">
        <f t="shared" si="19"/>
        <v>0</v>
      </c>
      <c r="BA52" s="99">
        <f t="shared" si="19"/>
        <v>0</v>
      </c>
      <c r="BB52" s="99">
        <f t="shared" si="19"/>
        <v>0</v>
      </c>
      <c r="BC52" s="99">
        <f t="shared" si="19"/>
        <v>0</v>
      </c>
      <c r="BD52" s="99">
        <f t="shared" si="19"/>
        <v>0</v>
      </c>
      <c r="BE52" s="99">
        <f t="shared" si="19"/>
        <v>0</v>
      </c>
      <c r="BF52" s="99">
        <f t="shared" si="19"/>
        <v>0</v>
      </c>
      <c r="BG52" s="99">
        <f t="shared" si="19"/>
        <v>0</v>
      </c>
      <c r="BH52" s="99">
        <f t="shared" si="19"/>
        <v>0</v>
      </c>
      <c r="BI52" s="99">
        <f t="shared" si="19"/>
        <v>0</v>
      </c>
      <c r="BJ52" s="99">
        <f t="shared" si="19"/>
        <v>0</v>
      </c>
      <c r="BK52" s="99">
        <f t="shared" si="19"/>
        <v>0</v>
      </c>
      <c r="BL52" s="99">
        <f t="shared" si="19"/>
        <v>0</v>
      </c>
      <c r="BM52" s="99">
        <f t="shared" si="19"/>
        <v>0</v>
      </c>
      <c r="BN52" s="99">
        <f t="shared" si="19"/>
        <v>2.0211794140441683</v>
      </c>
      <c r="BO52" s="99">
        <f t="shared" si="19"/>
        <v>1.9868527142619428</v>
      </c>
      <c r="BP52" s="99">
        <f t="shared" si="19"/>
        <v>1.9536798133740678</v>
      </c>
      <c r="BQ52" s="99">
        <f t="shared" si="19"/>
        <v>1.9216038138989457</v>
      </c>
    </row>
    <row r="53" spans="1:69" x14ac:dyDescent="0.3">
      <c r="A53" s="20"/>
      <c r="B53" s="20"/>
      <c r="H53" s="10">
        <v>25</v>
      </c>
      <c r="I53" s="99">
        <f t="shared" si="19"/>
        <v>0</v>
      </c>
      <c r="J53" s="99">
        <f t="shared" si="19"/>
        <v>0</v>
      </c>
      <c r="K53" s="99">
        <f t="shared" si="19"/>
        <v>0</v>
      </c>
      <c r="L53" s="99">
        <f t="shared" si="19"/>
        <v>0</v>
      </c>
      <c r="M53" s="99">
        <f t="shared" si="19"/>
        <v>0</v>
      </c>
      <c r="N53" s="99">
        <f t="shared" si="19"/>
        <v>0</v>
      </c>
      <c r="O53" s="99">
        <f t="shared" si="19"/>
        <v>0</v>
      </c>
      <c r="P53" s="99">
        <f t="shared" si="19"/>
        <v>0</v>
      </c>
      <c r="Q53" s="99">
        <f t="shared" si="19"/>
        <v>0</v>
      </c>
      <c r="R53" s="99">
        <f t="shared" si="19"/>
        <v>0</v>
      </c>
      <c r="S53" s="99">
        <f t="shared" si="19"/>
        <v>0</v>
      </c>
      <c r="T53" s="99">
        <f t="shared" si="19"/>
        <v>0</v>
      </c>
      <c r="U53" s="99">
        <f t="shared" si="19"/>
        <v>0</v>
      </c>
      <c r="V53" s="99">
        <f t="shared" si="19"/>
        <v>0</v>
      </c>
      <c r="W53" s="99">
        <f t="shared" si="19"/>
        <v>0</v>
      </c>
      <c r="X53" s="99">
        <f t="shared" si="19"/>
        <v>0</v>
      </c>
      <c r="Y53" s="99">
        <f t="shared" si="19"/>
        <v>0</v>
      </c>
      <c r="Z53" s="99">
        <f t="shared" si="19"/>
        <v>0</v>
      </c>
      <c r="AA53" s="99">
        <f t="shared" si="19"/>
        <v>0</v>
      </c>
      <c r="AB53" s="99">
        <f t="shared" si="19"/>
        <v>0</v>
      </c>
      <c r="AC53" s="99">
        <f t="shared" si="19"/>
        <v>0</v>
      </c>
      <c r="AD53" s="99">
        <f t="shared" si="19"/>
        <v>0</v>
      </c>
      <c r="AE53" s="99">
        <f t="shared" si="19"/>
        <v>0</v>
      </c>
      <c r="AF53" s="99">
        <f t="shared" si="19"/>
        <v>0</v>
      </c>
      <c r="AG53" s="99">
        <f t="shared" si="19"/>
        <v>0</v>
      </c>
      <c r="AH53" s="99">
        <f t="shared" si="19"/>
        <v>0</v>
      </c>
      <c r="AI53" s="99">
        <f t="shared" si="19"/>
        <v>0</v>
      </c>
      <c r="AJ53" s="99">
        <f t="shared" si="19"/>
        <v>0</v>
      </c>
      <c r="AK53" s="99">
        <f t="shared" si="19"/>
        <v>0</v>
      </c>
      <c r="AL53" s="99">
        <f t="shared" si="19"/>
        <v>0</v>
      </c>
      <c r="AM53" s="99">
        <f t="shared" si="19"/>
        <v>0</v>
      </c>
      <c r="AN53" s="99">
        <f t="shared" si="19"/>
        <v>0</v>
      </c>
      <c r="AO53" s="99">
        <f t="shared" si="19"/>
        <v>0</v>
      </c>
      <c r="AP53" s="99">
        <f t="shared" si="19"/>
        <v>0</v>
      </c>
      <c r="AQ53" s="99">
        <f t="shared" si="19"/>
        <v>0</v>
      </c>
      <c r="AR53" s="99">
        <f t="shared" si="19"/>
        <v>0</v>
      </c>
      <c r="AS53" s="99">
        <f t="shared" si="19"/>
        <v>0</v>
      </c>
      <c r="AT53" s="99">
        <f t="shared" si="19"/>
        <v>0</v>
      </c>
      <c r="AU53" s="99">
        <f t="shared" si="19"/>
        <v>0</v>
      </c>
      <c r="AV53" s="99">
        <f t="shared" si="19"/>
        <v>0</v>
      </c>
      <c r="AW53" s="99">
        <f t="shared" si="19"/>
        <v>0</v>
      </c>
      <c r="AX53" s="99">
        <f t="shared" si="19"/>
        <v>0</v>
      </c>
      <c r="AY53" s="99">
        <f t="shared" si="19"/>
        <v>0</v>
      </c>
      <c r="AZ53" s="99">
        <f t="shared" si="19"/>
        <v>0</v>
      </c>
      <c r="BA53" s="99">
        <f t="shared" si="19"/>
        <v>0</v>
      </c>
      <c r="BB53" s="99">
        <f t="shared" si="19"/>
        <v>0</v>
      </c>
      <c r="BC53" s="99">
        <f t="shared" si="19"/>
        <v>0</v>
      </c>
      <c r="BD53" s="99">
        <f t="shared" si="19"/>
        <v>0</v>
      </c>
      <c r="BE53" s="99">
        <f t="shared" si="19"/>
        <v>0</v>
      </c>
      <c r="BF53" s="99">
        <f t="shared" si="19"/>
        <v>0</v>
      </c>
      <c r="BG53" s="99">
        <f t="shared" si="19"/>
        <v>0</v>
      </c>
      <c r="BH53" s="99">
        <f t="shared" si="19"/>
        <v>0</v>
      </c>
      <c r="BI53" s="99">
        <f t="shared" si="19"/>
        <v>0</v>
      </c>
      <c r="BJ53" s="99">
        <f t="shared" si="19"/>
        <v>0</v>
      </c>
      <c r="BK53" s="99">
        <f t="shared" si="19"/>
        <v>0</v>
      </c>
      <c r="BL53" s="99">
        <f t="shared" si="19"/>
        <v>0</v>
      </c>
      <c r="BM53" s="99">
        <f t="shared" si="19"/>
        <v>0</v>
      </c>
      <c r="BN53" s="99">
        <f t="shared" si="19"/>
        <v>2.0191160323877519</v>
      </c>
      <c r="BO53" s="99">
        <f t="shared" si="19"/>
        <v>1.9848306260715376</v>
      </c>
      <c r="BP53" s="99">
        <f t="shared" si="19"/>
        <v>1.9516972939510373</v>
      </c>
      <c r="BQ53" s="99">
        <f t="shared" si="19"/>
        <v>1.9196592631176062</v>
      </c>
    </row>
    <row r="54" spans="1:69" x14ac:dyDescent="0.3">
      <c r="A54" s="20"/>
      <c r="B54" s="20"/>
      <c r="H54" s="10">
        <v>25.5</v>
      </c>
      <c r="I54" s="99">
        <f t="shared" si="19"/>
        <v>0</v>
      </c>
      <c r="J54" s="99">
        <f t="shared" si="19"/>
        <v>0</v>
      </c>
      <c r="K54" s="99">
        <f t="shared" si="19"/>
        <v>0</v>
      </c>
      <c r="L54" s="99">
        <f t="shared" si="19"/>
        <v>0</v>
      </c>
      <c r="M54" s="99">
        <f t="shared" si="19"/>
        <v>0</v>
      </c>
      <c r="N54" s="99">
        <f t="shared" si="19"/>
        <v>0</v>
      </c>
      <c r="O54" s="99">
        <f t="shared" si="19"/>
        <v>0</v>
      </c>
      <c r="P54" s="99">
        <f t="shared" si="19"/>
        <v>0</v>
      </c>
      <c r="Q54" s="99">
        <f t="shared" si="19"/>
        <v>0</v>
      </c>
      <c r="R54" s="99">
        <f t="shared" si="19"/>
        <v>0</v>
      </c>
      <c r="S54" s="99">
        <f t="shared" si="19"/>
        <v>0</v>
      </c>
      <c r="T54" s="99">
        <f t="shared" si="19"/>
        <v>0</v>
      </c>
      <c r="U54" s="99">
        <f t="shared" si="19"/>
        <v>0</v>
      </c>
      <c r="V54" s="99">
        <f t="shared" si="19"/>
        <v>0</v>
      </c>
      <c r="W54" s="99">
        <f t="shared" si="19"/>
        <v>0</v>
      </c>
      <c r="X54" s="99">
        <f t="shared" si="19"/>
        <v>0</v>
      </c>
      <c r="Y54" s="99">
        <f t="shared" si="19"/>
        <v>0</v>
      </c>
      <c r="Z54" s="99">
        <f t="shared" si="19"/>
        <v>0</v>
      </c>
      <c r="AA54" s="99">
        <f t="shared" si="19"/>
        <v>0</v>
      </c>
      <c r="AB54" s="99">
        <f t="shared" si="19"/>
        <v>0</v>
      </c>
      <c r="AC54" s="99">
        <f t="shared" si="19"/>
        <v>0</v>
      </c>
      <c r="AD54" s="99">
        <f t="shared" si="19"/>
        <v>0</v>
      </c>
      <c r="AE54" s="99">
        <f t="shared" si="19"/>
        <v>0</v>
      </c>
      <c r="AF54" s="99">
        <f t="shared" si="19"/>
        <v>0</v>
      </c>
      <c r="AG54" s="99">
        <f t="shared" si="19"/>
        <v>0</v>
      </c>
      <c r="AH54" s="99">
        <f t="shared" si="19"/>
        <v>0</v>
      </c>
      <c r="AI54" s="99">
        <f t="shared" si="19"/>
        <v>0</v>
      </c>
      <c r="AJ54" s="99">
        <f t="shared" si="19"/>
        <v>0</v>
      </c>
      <c r="AK54" s="99">
        <f t="shared" si="19"/>
        <v>0</v>
      </c>
      <c r="AL54" s="99">
        <f t="shared" si="19"/>
        <v>0</v>
      </c>
      <c r="AM54" s="99">
        <f t="shared" si="19"/>
        <v>0</v>
      </c>
      <c r="AN54" s="99">
        <f t="shared" si="19"/>
        <v>0</v>
      </c>
      <c r="AO54" s="99">
        <f t="shared" si="19"/>
        <v>0</v>
      </c>
      <c r="AP54" s="99">
        <f t="shared" si="19"/>
        <v>0</v>
      </c>
      <c r="AQ54" s="99">
        <f t="shared" si="19"/>
        <v>0</v>
      </c>
      <c r="AR54" s="99">
        <f t="shared" si="19"/>
        <v>0</v>
      </c>
      <c r="AS54" s="99">
        <f t="shared" si="19"/>
        <v>0</v>
      </c>
      <c r="AT54" s="99">
        <f t="shared" si="19"/>
        <v>0</v>
      </c>
      <c r="AU54" s="99">
        <f t="shared" si="19"/>
        <v>0</v>
      </c>
      <c r="AV54" s="99">
        <f t="shared" si="19"/>
        <v>0</v>
      </c>
      <c r="AW54" s="99">
        <f t="shared" si="19"/>
        <v>0</v>
      </c>
      <c r="AX54" s="99">
        <f t="shared" si="19"/>
        <v>0</v>
      </c>
      <c r="AY54" s="99">
        <f t="shared" si="19"/>
        <v>0</v>
      </c>
      <c r="AZ54" s="99">
        <f t="shared" si="19"/>
        <v>0</v>
      </c>
      <c r="BA54" s="99">
        <f t="shared" si="19"/>
        <v>0</v>
      </c>
      <c r="BB54" s="99">
        <f t="shared" si="19"/>
        <v>0</v>
      </c>
      <c r="BC54" s="99">
        <f t="shared" si="19"/>
        <v>0</v>
      </c>
      <c r="BD54" s="99">
        <f t="shared" si="19"/>
        <v>0</v>
      </c>
      <c r="BE54" s="99">
        <f t="shared" si="19"/>
        <v>0</v>
      </c>
      <c r="BF54" s="99">
        <f t="shared" si="19"/>
        <v>0</v>
      </c>
      <c r="BG54" s="99">
        <f t="shared" si="19"/>
        <v>0</v>
      </c>
      <c r="BH54" s="99">
        <f t="shared" si="19"/>
        <v>0</v>
      </c>
      <c r="BI54" s="99">
        <f t="shared" si="19"/>
        <v>0</v>
      </c>
      <c r="BJ54" s="99">
        <f t="shared" si="19"/>
        <v>0</v>
      </c>
      <c r="BK54" s="99">
        <f t="shared" si="19"/>
        <v>0</v>
      </c>
      <c r="BL54" s="99">
        <f t="shared" si="19"/>
        <v>0</v>
      </c>
      <c r="BM54" s="99">
        <f t="shared" si="19"/>
        <v>0</v>
      </c>
      <c r="BN54" s="99">
        <f t="shared" si="19"/>
        <v>2.0171330266313796</v>
      </c>
      <c r="BO54" s="99">
        <f t="shared" si="19"/>
        <v>1.9828873564178167</v>
      </c>
      <c r="BP54" s="99">
        <f t="shared" si="19"/>
        <v>1.94979209138721</v>
      </c>
      <c r="BQ54" s="99">
        <f t="shared" si="19"/>
        <v>1.9177905811357769</v>
      </c>
    </row>
    <row r="55" spans="1:69" x14ac:dyDescent="0.3">
      <c r="A55" s="20"/>
      <c r="B55" s="20"/>
      <c r="H55" s="10">
        <v>26</v>
      </c>
      <c r="I55" s="99">
        <f t="shared" si="19"/>
        <v>0</v>
      </c>
      <c r="J55" s="99">
        <f t="shared" si="19"/>
        <v>0</v>
      </c>
      <c r="K55" s="99">
        <f t="shared" si="19"/>
        <v>0</v>
      </c>
      <c r="L55" s="99">
        <f t="shared" si="19"/>
        <v>0</v>
      </c>
      <c r="M55" s="99">
        <f t="shared" si="19"/>
        <v>0</v>
      </c>
      <c r="N55" s="99">
        <f t="shared" si="19"/>
        <v>0</v>
      </c>
      <c r="O55" s="99">
        <f t="shared" si="19"/>
        <v>0</v>
      </c>
      <c r="P55" s="99">
        <f t="shared" si="19"/>
        <v>0</v>
      </c>
      <c r="Q55" s="99">
        <f t="shared" si="19"/>
        <v>0</v>
      </c>
      <c r="R55" s="99">
        <f t="shared" si="19"/>
        <v>0</v>
      </c>
      <c r="S55" s="99">
        <f t="shared" si="19"/>
        <v>0</v>
      </c>
      <c r="T55" s="99">
        <f t="shared" ref="T55:BQ55" si="20">MIN(T117,T179,T241)</f>
        <v>0</v>
      </c>
      <c r="U55" s="99">
        <f t="shared" si="20"/>
        <v>0</v>
      </c>
      <c r="V55" s="99">
        <f t="shared" si="20"/>
        <v>0</v>
      </c>
      <c r="W55" s="99">
        <f t="shared" si="20"/>
        <v>0</v>
      </c>
      <c r="X55" s="99">
        <f t="shared" si="20"/>
        <v>0</v>
      </c>
      <c r="Y55" s="99">
        <f t="shared" si="20"/>
        <v>0</v>
      </c>
      <c r="Z55" s="99">
        <f t="shared" si="20"/>
        <v>0</v>
      </c>
      <c r="AA55" s="99">
        <f t="shared" si="20"/>
        <v>0</v>
      </c>
      <c r="AB55" s="99">
        <f t="shared" si="20"/>
        <v>0</v>
      </c>
      <c r="AC55" s="99">
        <f t="shared" si="20"/>
        <v>0</v>
      </c>
      <c r="AD55" s="99">
        <f t="shared" si="20"/>
        <v>0</v>
      </c>
      <c r="AE55" s="99">
        <f t="shared" si="20"/>
        <v>0</v>
      </c>
      <c r="AF55" s="99">
        <f t="shared" si="20"/>
        <v>0</v>
      </c>
      <c r="AG55" s="99">
        <f t="shared" si="20"/>
        <v>0</v>
      </c>
      <c r="AH55" s="99">
        <f t="shared" si="20"/>
        <v>0</v>
      </c>
      <c r="AI55" s="99">
        <f t="shared" si="20"/>
        <v>0</v>
      </c>
      <c r="AJ55" s="99">
        <f t="shared" si="20"/>
        <v>0</v>
      </c>
      <c r="AK55" s="99">
        <f t="shared" si="20"/>
        <v>0</v>
      </c>
      <c r="AL55" s="99">
        <f t="shared" si="20"/>
        <v>0</v>
      </c>
      <c r="AM55" s="99">
        <f t="shared" si="20"/>
        <v>0</v>
      </c>
      <c r="AN55" s="99">
        <f t="shared" si="20"/>
        <v>0</v>
      </c>
      <c r="AO55" s="99">
        <f t="shared" si="20"/>
        <v>0</v>
      </c>
      <c r="AP55" s="99">
        <f t="shared" si="20"/>
        <v>0</v>
      </c>
      <c r="AQ55" s="99">
        <f t="shared" si="20"/>
        <v>0</v>
      </c>
      <c r="AR55" s="99">
        <f t="shared" si="20"/>
        <v>0</v>
      </c>
      <c r="AS55" s="99">
        <f t="shared" si="20"/>
        <v>0</v>
      </c>
      <c r="AT55" s="99">
        <f t="shared" si="20"/>
        <v>0</v>
      </c>
      <c r="AU55" s="99">
        <f t="shared" si="20"/>
        <v>0</v>
      </c>
      <c r="AV55" s="99">
        <f t="shared" si="20"/>
        <v>0</v>
      </c>
      <c r="AW55" s="99">
        <f t="shared" si="20"/>
        <v>0</v>
      </c>
      <c r="AX55" s="99">
        <f t="shared" si="20"/>
        <v>0</v>
      </c>
      <c r="AY55" s="99">
        <f t="shared" si="20"/>
        <v>0</v>
      </c>
      <c r="AZ55" s="99">
        <f t="shared" si="20"/>
        <v>0</v>
      </c>
      <c r="BA55" s="99">
        <f t="shared" si="20"/>
        <v>0</v>
      </c>
      <c r="BB55" s="99">
        <f t="shared" si="20"/>
        <v>0</v>
      </c>
      <c r="BC55" s="99">
        <f t="shared" si="20"/>
        <v>0</v>
      </c>
      <c r="BD55" s="99">
        <f t="shared" si="20"/>
        <v>0</v>
      </c>
      <c r="BE55" s="99">
        <f t="shared" si="20"/>
        <v>0</v>
      </c>
      <c r="BF55" s="99">
        <f t="shared" si="20"/>
        <v>0</v>
      </c>
      <c r="BG55" s="99">
        <f t="shared" si="20"/>
        <v>0</v>
      </c>
      <c r="BH55" s="99">
        <f t="shared" si="20"/>
        <v>0</v>
      </c>
      <c r="BI55" s="99">
        <f t="shared" si="20"/>
        <v>0</v>
      </c>
      <c r="BJ55" s="99">
        <f t="shared" si="20"/>
        <v>0</v>
      </c>
      <c r="BK55" s="99">
        <f t="shared" si="20"/>
        <v>0</v>
      </c>
      <c r="BL55" s="99">
        <f t="shared" si="20"/>
        <v>0</v>
      </c>
      <c r="BM55" s="99">
        <f t="shared" si="20"/>
        <v>0</v>
      </c>
      <c r="BN55" s="99">
        <f t="shared" si="20"/>
        <v>2.0152257635936359</v>
      </c>
      <c r="BO55" s="99">
        <f t="shared" si="20"/>
        <v>1.9810183619378505</v>
      </c>
      <c r="BP55" s="99">
        <f t="shared" si="20"/>
        <v>1.9479597487902907</v>
      </c>
      <c r="BQ55" s="99">
        <f t="shared" si="20"/>
        <v>1.9159933943770129</v>
      </c>
    </row>
    <row r="56" spans="1:69" x14ac:dyDescent="0.3">
      <c r="A56" s="20"/>
      <c r="B56" s="20"/>
      <c r="H56" s="10">
        <v>26.5</v>
      </c>
      <c r="I56" s="99">
        <f t="shared" ref="I56:BQ60" si="21">MIN(I118,I180,I242)</f>
        <v>0</v>
      </c>
      <c r="J56" s="99">
        <f t="shared" si="21"/>
        <v>0</v>
      </c>
      <c r="K56" s="99">
        <f t="shared" si="21"/>
        <v>0</v>
      </c>
      <c r="L56" s="99">
        <f t="shared" si="21"/>
        <v>0</v>
      </c>
      <c r="M56" s="99">
        <f t="shared" si="21"/>
        <v>0</v>
      </c>
      <c r="N56" s="99">
        <f t="shared" si="21"/>
        <v>0</v>
      </c>
      <c r="O56" s="99">
        <f t="shared" si="21"/>
        <v>0</v>
      </c>
      <c r="P56" s="99">
        <f t="shared" si="21"/>
        <v>0</v>
      </c>
      <c r="Q56" s="99">
        <f t="shared" si="21"/>
        <v>0</v>
      </c>
      <c r="R56" s="99">
        <f t="shared" si="21"/>
        <v>0</v>
      </c>
      <c r="S56" s="99">
        <f t="shared" si="21"/>
        <v>0</v>
      </c>
      <c r="T56" s="99">
        <f t="shared" si="21"/>
        <v>0</v>
      </c>
      <c r="U56" s="99">
        <f t="shared" si="21"/>
        <v>0</v>
      </c>
      <c r="V56" s="99">
        <f t="shared" si="21"/>
        <v>0</v>
      </c>
      <c r="W56" s="99">
        <f t="shared" si="21"/>
        <v>0</v>
      </c>
      <c r="X56" s="99">
        <f t="shared" si="21"/>
        <v>0</v>
      </c>
      <c r="Y56" s="99">
        <f t="shared" si="21"/>
        <v>0</v>
      </c>
      <c r="Z56" s="99">
        <f t="shared" si="21"/>
        <v>0</v>
      </c>
      <c r="AA56" s="99">
        <f t="shared" si="21"/>
        <v>0</v>
      </c>
      <c r="AB56" s="99">
        <f t="shared" si="21"/>
        <v>0</v>
      </c>
      <c r="AC56" s="99">
        <f t="shared" si="21"/>
        <v>0</v>
      </c>
      <c r="AD56" s="99">
        <f t="shared" si="21"/>
        <v>0</v>
      </c>
      <c r="AE56" s="99">
        <f t="shared" si="21"/>
        <v>0</v>
      </c>
      <c r="AF56" s="99">
        <f t="shared" si="21"/>
        <v>0</v>
      </c>
      <c r="AG56" s="99">
        <f t="shared" si="21"/>
        <v>0</v>
      </c>
      <c r="AH56" s="99">
        <f t="shared" si="21"/>
        <v>0</v>
      </c>
      <c r="AI56" s="99">
        <f t="shared" si="21"/>
        <v>0</v>
      </c>
      <c r="AJ56" s="99">
        <f t="shared" si="21"/>
        <v>0</v>
      </c>
      <c r="AK56" s="99">
        <f t="shared" si="21"/>
        <v>0</v>
      </c>
      <c r="AL56" s="99">
        <f t="shared" si="21"/>
        <v>0</v>
      </c>
      <c r="AM56" s="99">
        <f t="shared" si="21"/>
        <v>0</v>
      </c>
      <c r="AN56" s="99">
        <f t="shared" si="21"/>
        <v>0</v>
      </c>
      <c r="AO56" s="99">
        <f t="shared" si="21"/>
        <v>0</v>
      </c>
      <c r="AP56" s="99">
        <f t="shared" si="21"/>
        <v>0</v>
      </c>
      <c r="AQ56" s="99">
        <f t="shared" si="21"/>
        <v>0</v>
      </c>
      <c r="AR56" s="99">
        <f t="shared" si="21"/>
        <v>0</v>
      </c>
      <c r="AS56" s="99">
        <f t="shared" si="21"/>
        <v>0</v>
      </c>
      <c r="AT56" s="99">
        <f t="shared" si="21"/>
        <v>0</v>
      </c>
      <c r="AU56" s="99">
        <f t="shared" si="21"/>
        <v>0</v>
      </c>
      <c r="AV56" s="99">
        <f t="shared" si="21"/>
        <v>0</v>
      </c>
      <c r="AW56" s="99">
        <f t="shared" si="21"/>
        <v>0</v>
      </c>
      <c r="AX56" s="99">
        <f t="shared" si="21"/>
        <v>0</v>
      </c>
      <c r="AY56" s="99">
        <f t="shared" si="21"/>
        <v>0</v>
      </c>
      <c r="AZ56" s="99">
        <f t="shared" si="21"/>
        <v>0</v>
      </c>
      <c r="BA56" s="99">
        <f t="shared" si="21"/>
        <v>0</v>
      </c>
      <c r="BB56" s="99">
        <f t="shared" si="21"/>
        <v>0</v>
      </c>
      <c r="BC56" s="99">
        <f t="shared" si="21"/>
        <v>0</v>
      </c>
      <c r="BD56" s="99">
        <f t="shared" si="21"/>
        <v>0</v>
      </c>
      <c r="BE56" s="99">
        <f t="shared" si="21"/>
        <v>0</v>
      </c>
      <c r="BF56" s="99">
        <f t="shared" si="21"/>
        <v>0</v>
      </c>
      <c r="BG56" s="99">
        <f t="shared" si="21"/>
        <v>0</v>
      </c>
      <c r="BH56" s="99">
        <f t="shared" si="21"/>
        <v>0</v>
      </c>
      <c r="BI56" s="99">
        <f t="shared" si="21"/>
        <v>0</v>
      </c>
      <c r="BJ56" s="99">
        <f t="shared" si="21"/>
        <v>0</v>
      </c>
      <c r="BK56" s="99">
        <f t="shared" si="21"/>
        <v>0</v>
      </c>
      <c r="BL56" s="99">
        <f t="shared" si="21"/>
        <v>0</v>
      </c>
      <c r="BM56" s="99">
        <f t="shared" si="21"/>
        <v>0</v>
      </c>
      <c r="BN56" s="99">
        <f t="shared" si="21"/>
        <v>2.013389960193928</v>
      </c>
      <c r="BO56" s="99">
        <f t="shared" si="21"/>
        <v>1.9792194425660399</v>
      </c>
      <c r="BP56" s="99">
        <f t="shared" si="21"/>
        <v>1.9461961460166188</v>
      </c>
      <c r="BQ56" s="99">
        <f t="shared" si="21"/>
        <v>1.9142636597056037</v>
      </c>
    </row>
    <row r="57" spans="1:69" x14ac:dyDescent="0.3">
      <c r="A57" s="20"/>
      <c r="B57" s="20"/>
      <c r="H57" s="10">
        <v>27</v>
      </c>
      <c r="I57" s="99">
        <f t="shared" si="21"/>
        <v>0</v>
      </c>
      <c r="J57" s="99">
        <f t="shared" si="21"/>
        <v>0</v>
      </c>
      <c r="K57" s="99">
        <f t="shared" si="21"/>
        <v>0</v>
      </c>
      <c r="L57" s="99">
        <f t="shared" si="21"/>
        <v>0</v>
      </c>
      <c r="M57" s="99">
        <f t="shared" si="21"/>
        <v>0</v>
      </c>
      <c r="N57" s="99">
        <f t="shared" si="21"/>
        <v>0</v>
      </c>
      <c r="O57" s="99">
        <f t="shared" si="21"/>
        <v>0</v>
      </c>
      <c r="P57" s="99">
        <f t="shared" si="21"/>
        <v>0</v>
      </c>
      <c r="Q57" s="99">
        <f t="shared" si="21"/>
        <v>0</v>
      </c>
      <c r="R57" s="99">
        <f t="shared" si="21"/>
        <v>0</v>
      </c>
      <c r="S57" s="99">
        <f t="shared" si="21"/>
        <v>0</v>
      </c>
      <c r="T57" s="99">
        <f t="shared" si="21"/>
        <v>0</v>
      </c>
      <c r="U57" s="99">
        <f t="shared" si="21"/>
        <v>0</v>
      </c>
      <c r="V57" s="99">
        <f t="shared" si="21"/>
        <v>0</v>
      </c>
      <c r="W57" s="99">
        <f t="shared" si="21"/>
        <v>0</v>
      </c>
      <c r="X57" s="99">
        <f t="shared" si="21"/>
        <v>0</v>
      </c>
      <c r="Y57" s="99">
        <f t="shared" si="21"/>
        <v>0</v>
      </c>
      <c r="Z57" s="99">
        <f t="shared" si="21"/>
        <v>0</v>
      </c>
      <c r="AA57" s="99">
        <f t="shared" si="21"/>
        <v>0</v>
      </c>
      <c r="AB57" s="99">
        <f t="shared" si="21"/>
        <v>0</v>
      </c>
      <c r="AC57" s="99">
        <f t="shared" si="21"/>
        <v>0</v>
      </c>
      <c r="AD57" s="99">
        <f t="shared" si="21"/>
        <v>0</v>
      </c>
      <c r="AE57" s="99">
        <f t="shared" si="21"/>
        <v>0</v>
      </c>
      <c r="AF57" s="99">
        <f t="shared" si="21"/>
        <v>0</v>
      </c>
      <c r="AG57" s="99">
        <f t="shared" si="21"/>
        <v>0</v>
      </c>
      <c r="AH57" s="99">
        <f t="shared" si="21"/>
        <v>0</v>
      </c>
      <c r="AI57" s="99">
        <f t="shared" si="21"/>
        <v>0</v>
      </c>
      <c r="AJ57" s="99">
        <f t="shared" si="21"/>
        <v>0</v>
      </c>
      <c r="AK57" s="99">
        <f t="shared" si="21"/>
        <v>0</v>
      </c>
      <c r="AL57" s="99">
        <f t="shared" si="21"/>
        <v>0</v>
      </c>
      <c r="AM57" s="99">
        <f t="shared" si="21"/>
        <v>0</v>
      </c>
      <c r="AN57" s="99">
        <f t="shared" si="21"/>
        <v>0</v>
      </c>
      <c r="AO57" s="99">
        <f t="shared" si="21"/>
        <v>0</v>
      </c>
      <c r="AP57" s="99">
        <f t="shared" si="21"/>
        <v>0</v>
      </c>
      <c r="AQ57" s="99">
        <f t="shared" si="21"/>
        <v>0</v>
      </c>
      <c r="AR57" s="99">
        <f t="shared" si="21"/>
        <v>0</v>
      </c>
      <c r="AS57" s="99">
        <f t="shared" si="21"/>
        <v>0</v>
      </c>
      <c r="AT57" s="99">
        <f t="shared" si="21"/>
        <v>0</v>
      </c>
      <c r="AU57" s="99">
        <f t="shared" si="21"/>
        <v>0</v>
      </c>
      <c r="AV57" s="99">
        <f t="shared" si="21"/>
        <v>0</v>
      </c>
      <c r="AW57" s="99">
        <f t="shared" si="21"/>
        <v>0</v>
      </c>
      <c r="AX57" s="99">
        <f t="shared" si="21"/>
        <v>0</v>
      </c>
      <c r="AY57" s="99">
        <f t="shared" si="21"/>
        <v>0</v>
      </c>
      <c r="AZ57" s="99">
        <f t="shared" si="21"/>
        <v>0</v>
      </c>
      <c r="BA57" s="99">
        <f t="shared" si="21"/>
        <v>0</v>
      </c>
      <c r="BB57" s="99">
        <f t="shared" si="21"/>
        <v>0</v>
      </c>
      <c r="BC57" s="99">
        <f t="shared" si="21"/>
        <v>0</v>
      </c>
      <c r="BD57" s="99">
        <f t="shared" si="21"/>
        <v>0</v>
      </c>
      <c r="BE57" s="99">
        <f t="shared" si="21"/>
        <v>0</v>
      </c>
      <c r="BF57" s="99">
        <f t="shared" si="21"/>
        <v>0</v>
      </c>
      <c r="BG57" s="99">
        <f t="shared" si="21"/>
        <v>0</v>
      </c>
      <c r="BH57" s="99">
        <f t="shared" si="21"/>
        <v>0</v>
      </c>
      <c r="BI57" s="99">
        <f t="shared" si="21"/>
        <v>0</v>
      </c>
      <c r="BJ57" s="99">
        <f t="shared" si="21"/>
        <v>0</v>
      </c>
      <c r="BK57" s="99">
        <f t="shared" si="21"/>
        <v>0</v>
      </c>
      <c r="BL57" s="99">
        <f t="shared" si="21"/>
        <v>0</v>
      </c>
      <c r="BM57" s="99">
        <f t="shared" si="21"/>
        <v>0</v>
      </c>
      <c r="BN57" s="99">
        <f t="shared" si="21"/>
        <v>2.0116216509625522</v>
      </c>
      <c r="BO57" s="99">
        <f t="shared" si="21"/>
        <v>1.9774867096777313</v>
      </c>
      <c r="BP57" s="99">
        <f t="shared" si="21"/>
        <v>1.9444974684244738</v>
      </c>
      <c r="BQ57" s="99">
        <f t="shared" si="21"/>
        <v>1.9125976337670483</v>
      </c>
    </row>
    <row r="58" spans="1:69" x14ac:dyDescent="0.3">
      <c r="A58" s="20"/>
      <c r="B58" s="20"/>
      <c r="H58" s="10">
        <v>27.5</v>
      </c>
      <c r="I58" s="99">
        <f t="shared" si="21"/>
        <v>0</v>
      </c>
      <c r="J58" s="99">
        <f t="shared" si="21"/>
        <v>0</v>
      </c>
      <c r="K58" s="99">
        <f t="shared" si="21"/>
        <v>0</v>
      </c>
      <c r="L58" s="99">
        <f t="shared" si="21"/>
        <v>0</v>
      </c>
      <c r="M58" s="99">
        <f t="shared" si="21"/>
        <v>0</v>
      </c>
      <c r="N58" s="99">
        <f t="shared" si="21"/>
        <v>0</v>
      </c>
      <c r="O58" s="99">
        <f t="shared" si="21"/>
        <v>0</v>
      </c>
      <c r="P58" s="99">
        <f t="shared" si="21"/>
        <v>0</v>
      </c>
      <c r="Q58" s="99">
        <f t="shared" si="21"/>
        <v>0</v>
      </c>
      <c r="R58" s="99">
        <f t="shared" si="21"/>
        <v>0</v>
      </c>
      <c r="S58" s="99">
        <f t="shared" si="21"/>
        <v>0</v>
      </c>
      <c r="T58" s="99">
        <f t="shared" si="21"/>
        <v>0</v>
      </c>
      <c r="U58" s="99">
        <f t="shared" si="21"/>
        <v>0</v>
      </c>
      <c r="V58" s="99">
        <f t="shared" si="21"/>
        <v>0</v>
      </c>
      <c r="W58" s="99">
        <f t="shared" si="21"/>
        <v>0</v>
      </c>
      <c r="X58" s="99">
        <f t="shared" si="21"/>
        <v>0</v>
      </c>
      <c r="Y58" s="99">
        <f t="shared" si="21"/>
        <v>0</v>
      </c>
      <c r="Z58" s="99">
        <f t="shared" si="21"/>
        <v>0</v>
      </c>
      <c r="AA58" s="99">
        <f t="shared" si="21"/>
        <v>0</v>
      </c>
      <c r="AB58" s="99">
        <f t="shared" si="21"/>
        <v>0</v>
      </c>
      <c r="AC58" s="99">
        <f t="shared" si="21"/>
        <v>0</v>
      </c>
      <c r="AD58" s="99">
        <f t="shared" si="21"/>
        <v>0</v>
      </c>
      <c r="AE58" s="99">
        <f t="shared" si="21"/>
        <v>0</v>
      </c>
      <c r="AF58" s="99">
        <f t="shared" si="21"/>
        <v>0</v>
      </c>
      <c r="AG58" s="99">
        <f t="shared" si="21"/>
        <v>0</v>
      </c>
      <c r="AH58" s="99">
        <f t="shared" si="21"/>
        <v>0</v>
      </c>
      <c r="AI58" s="99">
        <f t="shared" si="21"/>
        <v>0</v>
      </c>
      <c r="AJ58" s="99">
        <f t="shared" si="21"/>
        <v>0</v>
      </c>
      <c r="AK58" s="99">
        <f t="shared" si="21"/>
        <v>0</v>
      </c>
      <c r="AL58" s="99">
        <f t="shared" si="21"/>
        <v>0</v>
      </c>
      <c r="AM58" s="99">
        <f t="shared" si="21"/>
        <v>0</v>
      </c>
      <c r="AN58" s="99">
        <f t="shared" si="21"/>
        <v>0</v>
      </c>
      <c r="AO58" s="99">
        <f t="shared" si="21"/>
        <v>0</v>
      </c>
      <c r="AP58" s="99">
        <f t="shared" si="21"/>
        <v>0</v>
      </c>
      <c r="AQ58" s="99">
        <f t="shared" si="21"/>
        <v>0</v>
      </c>
      <c r="AR58" s="99">
        <f t="shared" si="21"/>
        <v>0</v>
      </c>
      <c r="AS58" s="99">
        <f t="shared" si="21"/>
        <v>0</v>
      </c>
      <c r="AT58" s="99">
        <f t="shared" si="21"/>
        <v>0</v>
      </c>
      <c r="AU58" s="99">
        <f t="shared" si="21"/>
        <v>0</v>
      </c>
      <c r="AV58" s="99">
        <f t="shared" si="21"/>
        <v>0</v>
      </c>
      <c r="AW58" s="99">
        <f t="shared" si="21"/>
        <v>0</v>
      </c>
      <c r="AX58" s="99">
        <f t="shared" si="21"/>
        <v>0</v>
      </c>
      <c r="AY58" s="99">
        <f t="shared" si="21"/>
        <v>0</v>
      </c>
      <c r="AZ58" s="99">
        <f t="shared" si="21"/>
        <v>0</v>
      </c>
      <c r="BA58" s="99">
        <f t="shared" si="21"/>
        <v>0</v>
      </c>
      <c r="BB58" s="99">
        <f t="shared" si="21"/>
        <v>0</v>
      </c>
      <c r="BC58" s="99">
        <f t="shared" si="21"/>
        <v>0</v>
      </c>
      <c r="BD58" s="99">
        <f t="shared" si="21"/>
        <v>0</v>
      </c>
      <c r="BE58" s="99">
        <f t="shared" si="21"/>
        <v>0</v>
      </c>
      <c r="BF58" s="99">
        <f t="shared" si="21"/>
        <v>0</v>
      </c>
      <c r="BG58" s="99">
        <f t="shared" si="21"/>
        <v>0</v>
      </c>
      <c r="BH58" s="99">
        <f t="shared" si="21"/>
        <v>0</v>
      </c>
      <c r="BI58" s="99">
        <f t="shared" si="21"/>
        <v>0</v>
      </c>
      <c r="BJ58" s="99">
        <f t="shared" si="21"/>
        <v>0</v>
      </c>
      <c r="BK58" s="99">
        <f t="shared" si="21"/>
        <v>0</v>
      </c>
      <c r="BL58" s="99">
        <f t="shared" si="21"/>
        <v>0</v>
      </c>
      <c r="BM58" s="99">
        <f t="shared" si="21"/>
        <v>0</v>
      </c>
      <c r="BN58" s="99">
        <f t="shared" si="21"/>
        <v>2.0099171591051839</v>
      </c>
      <c r="BO58" s="99">
        <f t="shared" si="21"/>
        <v>1.9758165577176972</v>
      </c>
      <c r="BP58" s="99">
        <f t="shared" si="21"/>
        <v>1.9428601790453137</v>
      </c>
      <c r="BQ58" s="99">
        <f t="shared" si="21"/>
        <v>1.9109918456819874</v>
      </c>
    </row>
    <row r="59" spans="1:69" x14ac:dyDescent="0.3">
      <c r="A59" s="20"/>
      <c r="B59" s="20"/>
      <c r="H59" s="10">
        <v>28</v>
      </c>
      <c r="I59" s="99">
        <f t="shared" si="21"/>
        <v>0</v>
      </c>
      <c r="J59" s="99">
        <f t="shared" si="21"/>
        <v>0</v>
      </c>
      <c r="K59" s="99">
        <f t="shared" si="21"/>
        <v>0</v>
      </c>
      <c r="L59" s="99">
        <f t="shared" si="21"/>
        <v>0</v>
      </c>
      <c r="M59" s="99">
        <f t="shared" si="21"/>
        <v>0</v>
      </c>
      <c r="N59" s="99">
        <f t="shared" si="21"/>
        <v>0</v>
      </c>
      <c r="O59" s="99">
        <f t="shared" si="21"/>
        <v>0</v>
      </c>
      <c r="P59" s="99">
        <f t="shared" si="21"/>
        <v>0</v>
      </c>
      <c r="Q59" s="99">
        <f t="shared" si="21"/>
        <v>0</v>
      </c>
      <c r="R59" s="99">
        <f t="shared" si="21"/>
        <v>0</v>
      </c>
      <c r="S59" s="99">
        <f t="shared" si="21"/>
        <v>0</v>
      </c>
      <c r="T59" s="99">
        <f t="shared" si="21"/>
        <v>0</v>
      </c>
      <c r="U59" s="99">
        <f t="shared" si="21"/>
        <v>0</v>
      </c>
      <c r="V59" s="99">
        <f t="shared" si="21"/>
        <v>0</v>
      </c>
      <c r="W59" s="99">
        <f t="shared" si="21"/>
        <v>0</v>
      </c>
      <c r="X59" s="99">
        <f t="shared" si="21"/>
        <v>0</v>
      </c>
      <c r="Y59" s="99">
        <f t="shared" si="21"/>
        <v>0</v>
      </c>
      <c r="Z59" s="99">
        <f t="shared" si="21"/>
        <v>0</v>
      </c>
      <c r="AA59" s="99">
        <f t="shared" si="21"/>
        <v>0</v>
      </c>
      <c r="AB59" s="99">
        <f t="shared" si="21"/>
        <v>0</v>
      </c>
      <c r="AC59" s="99">
        <f t="shared" si="21"/>
        <v>0</v>
      </c>
      <c r="AD59" s="99">
        <f t="shared" si="21"/>
        <v>0</v>
      </c>
      <c r="AE59" s="99">
        <f t="shared" si="21"/>
        <v>0</v>
      </c>
      <c r="AF59" s="99">
        <f t="shared" si="21"/>
        <v>0</v>
      </c>
      <c r="AG59" s="99">
        <f t="shared" si="21"/>
        <v>0</v>
      </c>
      <c r="AH59" s="99">
        <f t="shared" si="21"/>
        <v>0</v>
      </c>
      <c r="AI59" s="99">
        <f t="shared" si="21"/>
        <v>0</v>
      </c>
      <c r="AJ59" s="99">
        <f t="shared" si="21"/>
        <v>0</v>
      </c>
      <c r="AK59" s="99">
        <f t="shared" si="21"/>
        <v>0</v>
      </c>
      <c r="AL59" s="99">
        <f t="shared" si="21"/>
        <v>0</v>
      </c>
      <c r="AM59" s="99">
        <f t="shared" si="21"/>
        <v>0</v>
      </c>
      <c r="AN59" s="99">
        <f t="shared" si="21"/>
        <v>0</v>
      </c>
      <c r="AO59" s="99">
        <f t="shared" si="21"/>
        <v>0</v>
      </c>
      <c r="AP59" s="99">
        <f t="shared" si="21"/>
        <v>0</v>
      </c>
      <c r="AQ59" s="99">
        <f t="shared" si="21"/>
        <v>0</v>
      </c>
      <c r="AR59" s="99">
        <f t="shared" si="21"/>
        <v>0</v>
      </c>
      <c r="AS59" s="99">
        <f t="shared" si="21"/>
        <v>0</v>
      </c>
      <c r="AT59" s="99">
        <f t="shared" si="21"/>
        <v>0</v>
      </c>
      <c r="AU59" s="99">
        <f t="shared" si="21"/>
        <v>0</v>
      </c>
      <c r="AV59" s="99">
        <f t="shared" si="21"/>
        <v>0</v>
      </c>
      <c r="AW59" s="99">
        <f t="shared" si="21"/>
        <v>0</v>
      </c>
      <c r="AX59" s="99">
        <f t="shared" si="21"/>
        <v>0</v>
      </c>
      <c r="AY59" s="99">
        <f t="shared" si="21"/>
        <v>0</v>
      </c>
      <c r="AZ59" s="99">
        <f t="shared" si="21"/>
        <v>0</v>
      </c>
      <c r="BA59" s="99">
        <f t="shared" si="21"/>
        <v>0</v>
      </c>
      <c r="BB59" s="99">
        <f t="shared" si="21"/>
        <v>0</v>
      </c>
      <c r="BC59" s="99">
        <f t="shared" si="21"/>
        <v>0</v>
      </c>
      <c r="BD59" s="99">
        <f t="shared" si="21"/>
        <v>0</v>
      </c>
      <c r="BE59" s="99">
        <f t="shared" si="21"/>
        <v>0</v>
      </c>
      <c r="BF59" s="99">
        <f t="shared" si="21"/>
        <v>0</v>
      </c>
      <c r="BG59" s="99">
        <f t="shared" si="21"/>
        <v>0</v>
      </c>
      <c r="BH59" s="99">
        <f t="shared" si="21"/>
        <v>0</v>
      </c>
      <c r="BI59" s="99">
        <f t="shared" si="21"/>
        <v>0</v>
      </c>
      <c r="BJ59" s="99">
        <f t="shared" si="21"/>
        <v>0</v>
      </c>
      <c r="BK59" s="99">
        <f t="shared" si="21"/>
        <v>0</v>
      </c>
      <c r="BL59" s="99">
        <f t="shared" si="21"/>
        <v>0</v>
      </c>
      <c r="BM59" s="99">
        <f t="shared" si="21"/>
        <v>0</v>
      </c>
      <c r="BN59" s="99">
        <f t="shared" si="21"/>
        <v>2.008273070676081</v>
      </c>
      <c r="BO59" s="99">
        <f t="shared" si="21"/>
        <v>1.9742056388764933</v>
      </c>
      <c r="BP59" s="99">
        <f t="shared" si="21"/>
        <v>1.941280993744376</v>
      </c>
      <c r="BQ59" s="99">
        <f t="shared" si="21"/>
        <v>1.9094430726731675</v>
      </c>
    </row>
    <row r="60" spans="1:69" x14ac:dyDescent="0.3">
      <c r="A60" s="20"/>
      <c r="B60" s="20"/>
      <c r="H60" s="10">
        <v>28.5</v>
      </c>
      <c r="I60" s="99">
        <f t="shared" si="21"/>
        <v>0</v>
      </c>
      <c r="J60" s="99">
        <f t="shared" si="21"/>
        <v>0</v>
      </c>
      <c r="K60" s="99">
        <f t="shared" si="21"/>
        <v>0</v>
      </c>
      <c r="L60" s="99">
        <f t="shared" si="21"/>
        <v>0</v>
      </c>
      <c r="M60" s="99">
        <f t="shared" si="21"/>
        <v>0</v>
      </c>
      <c r="N60" s="99">
        <f t="shared" si="21"/>
        <v>0</v>
      </c>
      <c r="O60" s="99">
        <f t="shared" si="21"/>
        <v>0</v>
      </c>
      <c r="P60" s="99">
        <f t="shared" si="21"/>
        <v>0</v>
      </c>
      <c r="Q60" s="99">
        <f t="shared" si="21"/>
        <v>0</v>
      </c>
      <c r="R60" s="99">
        <f t="shared" si="21"/>
        <v>0</v>
      </c>
      <c r="S60" s="99">
        <f t="shared" si="21"/>
        <v>0</v>
      </c>
      <c r="T60" s="99">
        <f t="shared" ref="T60:BQ60" si="22">MIN(T122,T184,T246)</f>
        <v>0</v>
      </c>
      <c r="U60" s="99">
        <f t="shared" si="22"/>
        <v>0</v>
      </c>
      <c r="V60" s="99">
        <f t="shared" si="22"/>
        <v>0</v>
      </c>
      <c r="W60" s="99">
        <f t="shared" si="22"/>
        <v>0</v>
      </c>
      <c r="X60" s="99">
        <f t="shared" si="22"/>
        <v>0</v>
      </c>
      <c r="Y60" s="99">
        <f t="shared" si="22"/>
        <v>0</v>
      </c>
      <c r="Z60" s="99">
        <f t="shared" si="22"/>
        <v>0</v>
      </c>
      <c r="AA60" s="99">
        <f t="shared" si="22"/>
        <v>0</v>
      </c>
      <c r="AB60" s="99">
        <f t="shared" si="22"/>
        <v>0</v>
      </c>
      <c r="AC60" s="99">
        <f t="shared" si="22"/>
        <v>0</v>
      </c>
      <c r="AD60" s="99">
        <f t="shared" si="22"/>
        <v>0</v>
      </c>
      <c r="AE60" s="99">
        <f t="shared" si="22"/>
        <v>0</v>
      </c>
      <c r="AF60" s="99">
        <f t="shared" si="22"/>
        <v>0</v>
      </c>
      <c r="AG60" s="99">
        <f t="shared" si="22"/>
        <v>0</v>
      </c>
      <c r="AH60" s="99">
        <f t="shared" si="22"/>
        <v>0</v>
      </c>
      <c r="AI60" s="99">
        <f t="shared" si="22"/>
        <v>0</v>
      </c>
      <c r="AJ60" s="99">
        <f t="shared" si="22"/>
        <v>0</v>
      </c>
      <c r="AK60" s="99">
        <f t="shared" si="22"/>
        <v>0</v>
      </c>
      <c r="AL60" s="99">
        <f t="shared" si="22"/>
        <v>0</v>
      </c>
      <c r="AM60" s="99">
        <f t="shared" si="22"/>
        <v>0</v>
      </c>
      <c r="AN60" s="99">
        <f t="shared" si="22"/>
        <v>0</v>
      </c>
      <c r="AO60" s="99">
        <f t="shared" si="22"/>
        <v>0</v>
      </c>
      <c r="AP60" s="99">
        <f t="shared" si="22"/>
        <v>0</v>
      </c>
      <c r="AQ60" s="99">
        <f t="shared" si="22"/>
        <v>0</v>
      </c>
      <c r="AR60" s="99">
        <f t="shared" si="22"/>
        <v>0</v>
      </c>
      <c r="AS60" s="99">
        <f t="shared" si="22"/>
        <v>0</v>
      </c>
      <c r="AT60" s="99">
        <f t="shared" si="22"/>
        <v>0</v>
      </c>
      <c r="AU60" s="99">
        <f t="shared" si="22"/>
        <v>0</v>
      </c>
      <c r="AV60" s="99">
        <f t="shared" si="22"/>
        <v>0</v>
      </c>
      <c r="AW60" s="99">
        <f t="shared" si="22"/>
        <v>0</v>
      </c>
      <c r="AX60" s="99">
        <f t="shared" si="22"/>
        <v>0</v>
      </c>
      <c r="AY60" s="99">
        <f t="shared" si="22"/>
        <v>0</v>
      </c>
      <c r="AZ60" s="99">
        <f t="shared" si="22"/>
        <v>0</v>
      </c>
      <c r="BA60" s="99">
        <f t="shared" si="22"/>
        <v>0</v>
      </c>
      <c r="BB60" s="99">
        <f t="shared" si="22"/>
        <v>0</v>
      </c>
      <c r="BC60" s="99">
        <f t="shared" si="22"/>
        <v>0</v>
      </c>
      <c r="BD60" s="99">
        <f t="shared" si="22"/>
        <v>0</v>
      </c>
      <c r="BE60" s="99">
        <f t="shared" si="22"/>
        <v>0</v>
      </c>
      <c r="BF60" s="99">
        <f t="shared" si="22"/>
        <v>0</v>
      </c>
      <c r="BG60" s="99">
        <f t="shared" si="22"/>
        <v>0</v>
      </c>
      <c r="BH60" s="99">
        <f t="shared" si="22"/>
        <v>0</v>
      </c>
      <c r="BI60" s="99">
        <f t="shared" si="22"/>
        <v>0</v>
      </c>
      <c r="BJ60" s="99">
        <f t="shared" si="22"/>
        <v>0</v>
      </c>
      <c r="BK60" s="99">
        <f t="shared" si="22"/>
        <v>0</v>
      </c>
      <c r="BL60" s="99">
        <f t="shared" si="22"/>
        <v>0</v>
      </c>
      <c r="BM60" s="99">
        <f t="shared" si="22"/>
        <v>0</v>
      </c>
      <c r="BN60" s="99">
        <f t="shared" si="22"/>
        <v>2.0066862114770356</v>
      </c>
      <c r="BO60" s="99">
        <f t="shared" si="22"/>
        <v>1.9726508404392882</v>
      </c>
      <c r="BP60" s="99">
        <f t="shared" si="22"/>
        <v>1.9397568590024623</v>
      </c>
      <c r="BQ60" s="99">
        <f t="shared" si="22"/>
        <v>1.9079483182642045</v>
      </c>
    </row>
    <row r="61" spans="1:69" x14ac:dyDescent="0.3">
      <c r="A61" s="20"/>
      <c r="B61" s="20"/>
      <c r="H61" s="10">
        <v>29</v>
      </c>
      <c r="I61" s="99">
        <f t="shared" ref="I61:BQ63" si="23">MIN(I123,I185,I247)</f>
        <v>0</v>
      </c>
      <c r="J61" s="99">
        <f t="shared" si="23"/>
        <v>0</v>
      </c>
      <c r="K61" s="99">
        <f t="shared" si="23"/>
        <v>0</v>
      </c>
      <c r="L61" s="99">
        <f t="shared" si="23"/>
        <v>0</v>
      </c>
      <c r="M61" s="99">
        <f t="shared" si="23"/>
        <v>0</v>
      </c>
      <c r="N61" s="99">
        <f t="shared" si="23"/>
        <v>0</v>
      </c>
      <c r="O61" s="99">
        <f t="shared" si="23"/>
        <v>0</v>
      </c>
      <c r="P61" s="99">
        <f t="shared" si="23"/>
        <v>0</v>
      </c>
      <c r="Q61" s="99">
        <f t="shared" si="23"/>
        <v>0</v>
      </c>
      <c r="R61" s="99">
        <f t="shared" si="23"/>
        <v>0</v>
      </c>
      <c r="S61" s="99">
        <f t="shared" si="23"/>
        <v>0</v>
      </c>
      <c r="T61" s="99">
        <f t="shared" si="23"/>
        <v>0</v>
      </c>
      <c r="U61" s="99">
        <f t="shared" si="23"/>
        <v>0</v>
      </c>
      <c r="V61" s="99">
        <f t="shared" si="23"/>
        <v>0</v>
      </c>
      <c r="W61" s="99">
        <f t="shared" si="23"/>
        <v>0</v>
      </c>
      <c r="X61" s="99">
        <f t="shared" si="23"/>
        <v>0</v>
      </c>
      <c r="Y61" s="99">
        <f t="shared" si="23"/>
        <v>0</v>
      </c>
      <c r="Z61" s="99">
        <f t="shared" si="23"/>
        <v>0</v>
      </c>
      <c r="AA61" s="99">
        <f t="shared" si="23"/>
        <v>0</v>
      </c>
      <c r="AB61" s="99">
        <f t="shared" si="23"/>
        <v>0</v>
      </c>
      <c r="AC61" s="99">
        <f t="shared" si="23"/>
        <v>0</v>
      </c>
      <c r="AD61" s="99">
        <f t="shared" si="23"/>
        <v>0</v>
      </c>
      <c r="AE61" s="99">
        <f t="shared" si="23"/>
        <v>0</v>
      </c>
      <c r="AF61" s="99">
        <f t="shared" si="23"/>
        <v>0</v>
      </c>
      <c r="AG61" s="99">
        <f t="shared" si="23"/>
        <v>0</v>
      </c>
      <c r="AH61" s="99">
        <f t="shared" si="23"/>
        <v>0</v>
      </c>
      <c r="AI61" s="99">
        <f t="shared" si="23"/>
        <v>0</v>
      </c>
      <c r="AJ61" s="99">
        <f t="shared" si="23"/>
        <v>0</v>
      </c>
      <c r="AK61" s="99">
        <f t="shared" si="23"/>
        <v>0</v>
      </c>
      <c r="AL61" s="99">
        <f t="shared" si="23"/>
        <v>0</v>
      </c>
      <c r="AM61" s="99">
        <f t="shared" si="23"/>
        <v>0</v>
      </c>
      <c r="AN61" s="99">
        <f t="shared" si="23"/>
        <v>0</v>
      </c>
      <c r="AO61" s="99">
        <f t="shared" si="23"/>
        <v>0</v>
      </c>
      <c r="AP61" s="99">
        <f t="shared" si="23"/>
        <v>0</v>
      </c>
      <c r="AQ61" s="99">
        <f t="shared" si="23"/>
        <v>0</v>
      </c>
      <c r="AR61" s="99">
        <f t="shared" si="23"/>
        <v>0</v>
      </c>
      <c r="AS61" s="99">
        <f t="shared" si="23"/>
        <v>0</v>
      </c>
      <c r="AT61" s="99">
        <f t="shared" si="23"/>
        <v>0</v>
      </c>
      <c r="AU61" s="99">
        <f t="shared" si="23"/>
        <v>0</v>
      </c>
      <c r="AV61" s="99">
        <f t="shared" si="23"/>
        <v>0</v>
      </c>
      <c r="AW61" s="99">
        <f t="shared" si="23"/>
        <v>0</v>
      </c>
      <c r="AX61" s="99">
        <f t="shared" si="23"/>
        <v>0</v>
      </c>
      <c r="AY61" s="99">
        <f t="shared" si="23"/>
        <v>0</v>
      </c>
      <c r="AZ61" s="99">
        <f t="shared" si="23"/>
        <v>0</v>
      </c>
      <c r="BA61" s="99">
        <f t="shared" si="23"/>
        <v>0</v>
      </c>
      <c r="BB61" s="99">
        <f t="shared" si="23"/>
        <v>0</v>
      </c>
      <c r="BC61" s="99">
        <f t="shared" si="23"/>
        <v>0</v>
      </c>
      <c r="BD61" s="99">
        <f t="shared" si="23"/>
        <v>0</v>
      </c>
      <c r="BE61" s="99">
        <f t="shared" si="23"/>
        <v>0</v>
      </c>
      <c r="BF61" s="99">
        <f t="shared" si="23"/>
        <v>0</v>
      </c>
      <c r="BG61" s="99">
        <f t="shared" si="23"/>
        <v>0</v>
      </c>
      <c r="BH61" s="99">
        <f t="shared" si="23"/>
        <v>0</v>
      </c>
      <c r="BI61" s="99">
        <f t="shared" si="23"/>
        <v>0</v>
      </c>
      <c r="BJ61" s="99">
        <f t="shared" si="23"/>
        <v>0</v>
      </c>
      <c r="BK61" s="99">
        <f t="shared" si="23"/>
        <v>0</v>
      </c>
      <c r="BL61" s="99">
        <f t="shared" si="23"/>
        <v>0</v>
      </c>
      <c r="BM61" s="99">
        <f t="shared" si="23"/>
        <v>0</v>
      </c>
      <c r="BN61" s="99">
        <f t="shared" si="23"/>
        <v>2.0051536263521244</v>
      </c>
      <c r="BO61" s="99">
        <f t="shared" si="23"/>
        <v>1.9711492644836659</v>
      </c>
      <c r="BP61" s="99">
        <f t="shared" si="23"/>
        <v>1.9382849320016493</v>
      </c>
      <c r="BQ61" s="99">
        <f t="shared" si="23"/>
        <v>1.906504792738893</v>
      </c>
    </row>
    <row r="62" spans="1:69" x14ac:dyDescent="0.3">
      <c r="A62" s="20"/>
      <c r="B62" s="20"/>
      <c r="H62" s="10">
        <v>29.5</v>
      </c>
      <c r="I62" s="99">
        <f t="shared" si="23"/>
        <v>0</v>
      </c>
      <c r="J62" s="99">
        <f t="shared" si="23"/>
        <v>0</v>
      </c>
      <c r="K62" s="99">
        <f t="shared" si="23"/>
        <v>0</v>
      </c>
      <c r="L62" s="99">
        <f t="shared" si="23"/>
        <v>0</v>
      </c>
      <c r="M62" s="99">
        <f t="shared" si="23"/>
        <v>0</v>
      </c>
      <c r="N62" s="99">
        <f t="shared" si="23"/>
        <v>0</v>
      </c>
      <c r="O62" s="99">
        <f t="shared" si="23"/>
        <v>0</v>
      </c>
      <c r="P62" s="99">
        <f t="shared" si="23"/>
        <v>0</v>
      </c>
      <c r="Q62" s="99">
        <f t="shared" si="23"/>
        <v>0</v>
      </c>
      <c r="R62" s="99">
        <f t="shared" si="23"/>
        <v>0</v>
      </c>
      <c r="S62" s="99">
        <f t="shared" si="23"/>
        <v>0</v>
      </c>
      <c r="T62" s="99">
        <f t="shared" si="23"/>
        <v>0</v>
      </c>
      <c r="U62" s="99">
        <f t="shared" si="23"/>
        <v>0</v>
      </c>
      <c r="V62" s="99">
        <f t="shared" si="23"/>
        <v>0</v>
      </c>
      <c r="W62" s="99">
        <f t="shared" si="23"/>
        <v>0</v>
      </c>
      <c r="X62" s="99">
        <f t="shared" si="23"/>
        <v>0</v>
      </c>
      <c r="Y62" s="99">
        <f t="shared" si="23"/>
        <v>0</v>
      </c>
      <c r="Z62" s="99">
        <f t="shared" si="23"/>
        <v>0</v>
      </c>
      <c r="AA62" s="99">
        <f t="shared" si="23"/>
        <v>0</v>
      </c>
      <c r="AB62" s="99">
        <f t="shared" si="23"/>
        <v>0</v>
      </c>
      <c r="AC62" s="99">
        <f t="shared" si="23"/>
        <v>0</v>
      </c>
      <c r="AD62" s="99">
        <f t="shared" si="23"/>
        <v>0</v>
      </c>
      <c r="AE62" s="99">
        <f t="shared" si="23"/>
        <v>0</v>
      </c>
      <c r="AF62" s="99">
        <f t="shared" si="23"/>
        <v>0</v>
      </c>
      <c r="AG62" s="99">
        <f t="shared" si="23"/>
        <v>0</v>
      </c>
      <c r="AH62" s="99">
        <f t="shared" si="23"/>
        <v>0</v>
      </c>
      <c r="AI62" s="99">
        <f t="shared" si="23"/>
        <v>0</v>
      </c>
      <c r="AJ62" s="99">
        <f t="shared" si="23"/>
        <v>0</v>
      </c>
      <c r="AK62" s="99">
        <f t="shared" si="23"/>
        <v>0</v>
      </c>
      <c r="AL62" s="99">
        <f t="shared" si="23"/>
        <v>0</v>
      </c>
      <c r="AM62" s="99">
        <f t="shared" si="23"/>
        <v>0</v>
      </c>
      <c r="AN62" s="99">
        <f t="shared" si="23"/>
        <v>0</v>
      </c>
      <c r="AO62" s="99">
        <f t="shared" si="23"/>
        <v>0</v>
      </c>
      <c r="AP62" s="99">
        <f t="shared" si="23"/>
        <v>0</v>
      </c>
      <c r="AQ62" s="99">
        <f t="shared" si="23"/>
        <v>0</v>
      </c>
      <c r="AR62" s="99">
        <f t="shared" si="23"/>
        <v>0</v>
      </c>
      <c r="AS62" s="99">
        <f t="shared" si="23"/>
        <v>0</v>
      </c>
      <c r="AT62" s="99">
        <f t="shared" si="23"/>
        <v>0</v>
      </c>
      <c r="AU62" s="99">
        <f t="shared" si="23"/>
        <v>0</v>
      </c>
      <c r="AV62" s="99">
        <f t="shared" si="23"/>
        <v>0</v>
      </c>
      <c r="AW62" s="99">
        <f t="shared" si="23"/>
        <v>0</v>
      </c>
      <c r="AX62" s="99">
        <f t="shared" si="23"/>
        <v>0</v>
      </c>
      <c r="AY62" s="99">
        <f t="shared" si="23"/>
        <v>0</v>
      </c>
      <c r="AZ62" s="99">
        <f t="shared" si="23"/>
        <v>0</v>
      </c>
      <c r="BA62" s="99">
        <f t="shared" si="23"/>
        <v>0</v>
      </c>
      <c r="BB62" s="99">
        <f t="shared" si="23"/>
        <v>0</v>
      </c>
      <c r="BC62" s="99">
        <f t="shared" si="23"/>
        <v>0</v>
      </c>
      <c r="BD62" s="99">
        <f t="shared" si="23"/>
        <v>0</v>
      </c>
      <c r="BE62" s="99">
        <f t="shared" si="23"/>
        <v>0</v>
      </c>
      <c r="BF62" s="99">
        <f t="shared" si="23"/>
        <v>0</v>
      </c>
      <c r="BG62" s="99">
        <f t="shared" si="23"/>
        <v>0</v>
      </c>
      <c r="BH62" s="99">
        <f t="shared" si="23"/>
        <v>0</v>
      </c>
      <c r="BI62" s="99">
        <f t="shared" si="23"/>
        <v>0</v>
      </c>
      <c r="BJ62" s="99">
        <f t="shared" si="23"/>
        <v>0</v>
      </c>
      <c r="BK62" s="99">
        <f t="shared" si="23"/>
        <v>0</v>
      </c>
      <c r="BL62" s="99">
        <f t="shared" si="23"/>
        <v>0</v>
      </c>
      <c r="BM62" s="99">
        <f t="shared" si="23"/>
        <v>0</v>
      </c>
      <c r="BN62" s="99">
        <f t="shared" si="23"/>
        <v>2.00367256059319</v>
      </c>
      <c r="BO62" s="99">
        <f t="shared" si="23"/>
        <v>1.9696982096469253</v>
      </c>
      <c r="BP62" s="99">
        <f t="shared" si="23"/>
        <v>1.9368625627408296</v>
      </c>
      <c r="BQ62" s="99">
        <f t="shared" si="23"/>
        <v>1.9051098955921386</v>
      </c>
    </row>
    <row r="63" spans="1:69" x14ac:dyDescent="0.3">
      <c r="A63" s="20"/>
      <c r="B63" s="20"/>
      <c r="H63" s="10">
        <v>30</v>
      </c>
      <c r="I63" s="99">
        <f t="shared" si="23"/>
        <v>0</v>
      </c>
      <c r="J63" s="99">
        <f t="shared" si="23"/>
        <v>0</v>
      </c>
      <c r="K63" s="99">
        <f t="shared" si="23"/>
        <v>0</v>
      </c>
      <c r="L63" s="99">
        <f t="shared" si="23"/>
        <v>0</v>
      </c>
      <c r="M63" s="99">
        <f t="shared" si="23"/>
        <v>0</v>
      </c>
      <c r="N63" s="99">
        <f t="shared" si="23"/>
        <v>0</v>
      </c>
      <c r="O63" s="99">
        <f t="shared" si="23"/>
        <v>0</v>
      </c>
      <c r="P63" s="99">
        <f t="shared" si="23"/>
        <v>0</v>
      </c>
      <c r="Q63" s="99">
        <f t="shared" si="23"/>
        <v>0</v>
      </c>
      <c r="R63" s="99">
        <f t="shared" si="23"/>
        <v>0</v>
      </c>
      <c r="S63" s="99">
        <f t="shared" si="23"/>
        <v>0</v>
      </c>
      <c r="T63" s="99">
        <f t="shared" si="23"/>
        <v>0</v>
      </c>
      <c r="U63" s="99">
        <f t="shared" si="23"/>
        <v>0</v>
      </c>
      <c r="V63" s="99">
        <f t="shared" si="23"/>
        <v>0</v>
      </c>
      <c r="W63" s="99">
        <f t="shared" si="23"/>
        <v>0</v>
      </c>
      <c r="X63" s="99">
        <f t="shared" si="23"/>
        <v>0</v>
      </c>
      <c r="Y63" s="99">
        <f t="shared" si="23"/>
        <v>0</v>
      </c>
      <c r="Z63" s="99">
        <f t="shared" si="23"/>
        <v>0</v>
      </c>
      <c r="AA63" s="99">
        <f t="shared" si="23"/>
        <v>0</v>
      </c>
      <c r="AB63" s="99">
        <f t="shared" si="23"/>
        <v>0</v>
      </c>
      <c r="AC63" s="99">
        <f t="shared" si="23"/>
        <v>0</v>
      </c>
      <c r="AD63" s="99">
        <f t="shared" si="23"/>
        <v>0</v>
      </c>
      <c r="AE63" s="99">
        <f t="shared" si="23"/>
        <v>0</v>
      </c>
      <c r="AF63" s="99">
        <f t="shared" si="23"/>
        <v>0</v>
      </c>
      <c r="AG63" s="99">
        <f t="shared" si="23"/>
        <v>0</v>
      </c>
      <c r="AH63" s="99">
        <f t="shared" si="23"/>
        <v>0</v>
      </c>
      <c r="AI63" s="99">
        <f t="shared" si="23"/>
        <v>0</v>
      </c>
      <c r="AJ63" s="99">
        <f t="shared" si="23"/>
        <v>0</v>
      </c>
      <c r="AK63" s="99">
        <f t="shared" si="23"/>
        <v>0</v>
      </c>
      <c r="AL63" s="99">
        <f t="shared" si="23"/>
        <v>0</v>
      </c>
      <c r="AM63" s="99">
        <f t="shared" si="23"/>
        <v>0</v>
      </c>
      <c r="AN63" s="99">
        <f t="shared" si="23"/>
        <v>0</v>
      </c>
      <c r="AO63" s="99">
        <f t="shared" si="23"/>
        <v>0</v>
      </c>
      <c r="AP63" s="99">
        <f t="shared" si="23"/>
        <v>0</v>
      </c>
      <c r="AQ63" s="99">
        <f t="shared" si="23"/>
        <v>0</v>
      </c>
      <c r="AR63" s="99">
        <f t="shared" si="23"/>
        <v>0</v>
      </c>
      <c r="AS63" s="99">
        <f t="shared" si="23"/>
        <v>0</v>
      </c>
      <c r="AT63" s="99">
        <f t="shared" si="23"/>
        <v>0</v>
      </c>
      <c r="AU63" s="99">
        <f t="shared" si="23"/>
        <v>0</v>
      </c>
      <c r="AV63" s="99">
        <f t="shared" si="23"/>
        <v>0</v>
      </c>
      <c r="AW63" s="99">
        <f t="shared" si="23"/>
        <v>0</v>
      </c>
      <c r="AX63" s="99">
        <f t="shared" si="23"/>
        <v>0</v>
      </c>
      <c r="AY63" s="99">
        <f t="shared" si="23"/>
        <v>0</v>
      </c>
      <c r="AZ63" s="99">
        <f t="shared" si="23"/>
        <v>0</v>
      </c>
      <c r="BA63" s="99">
        <f t="shared" si="23"/>
        <v>0</v>
      </c>
      <c r="BB63" s="99">
        <f t="shared" si="23"/>
        <v>0</v>
      </c>
      <c r="BC63" s="99">
        <f t="shared" si="23"/>
        <v>0</v>
      </c>
      <c r="BD63" s="99">
        <f t="shared" si="23"/>
        <v>0</v>
      </c>
      <c r="BE63" s="99">
        <f t="shared" si="23"/>
        <v>0</v>
      </c>
      <c r="BF63" s="99">
        <f t="shared" si="23"/>
        <v>0</v>
      </c>
      <c r="BG63" s="99">
        <f t="shared" si="23"/>
        <v>0</v>
      </c>
      <c r="BH63" s="99">
        <f t="shared" si="23"/>
        <v>0</v>
      </c>
      <c r="BI63" s="99">
        <f t="shared" si="23"/>
        <v>0</v>
      </c>
      <c r="BJ63" s="99">
        <f t="shared" si="23"/>
        <v>0</v>
      </c>
      <c r="BK63" s="99">
        <f t="shared" si="23"/>
        <v>0</v>
      </c>
      <c r="BL63" s="99">
        <f t="shared" si="23"/>
        <v>0</v>
      </c>
      <c r="BM63" s="99">
        <f t="shared" si="23"/>
        <v>0</v>
      </c>
      <c r="BN63" s="99">
        <f t="shared" si="23"/>
        <v>2.002240443209101</v>
      </c>
      <c r="BO63" s="99">
        <f t="shared" si="23"/>
        <v>1.9682951547207845</v>
      </c>
      <c r="BP63" s="99">
        <f t="shared" si="23"/>
        <v>1.9354872779436278</v>
      </c>
      <c r="BQ63" s="99">
        <f t="shared" si="23"/>
        <v>1.9037611997395583</v>
      </c>
    </row>
    <row r="64" spans="1:69" x14ac:dyDescent="0.3">
      <c r="A64" s="20"/>
      <c r="B64" s="20"/>
    </row>
    <row r="65" spans="1:69" x14ac:dyDescent="0.3">
      <c r="A65" s="20"/>
      <c r="B65" s="20"/>
      <c r="H65" s="12" t="s">
        <v>131</v>
      </c>
    </row>
    <row r="66" spans="1:69" x14ac:dyDescent="0.3">
      <c r="A66" s="20"/>
      <c r="B66" s="20"/>
      <c r="H66" s="24" t="s">
        <v>32</v>
      </c>
      <c r="I66" s="98">
        <v>1.4400000000000001E-3</v>
      </c>
      <c r="J66" s="98">
        <v>6.7689999999999998E-3</v>
      </c>
      <c r="K66" s="98">
        <v>1.2078E-2</v>
      </c>
      <c r="L66" s="98">
        <v>1.7387E-2</v>
      </c>
      <c r="M66" s="98">
        <v>2.2696000000000001E-2</v>
      </c>
      <c r="N66" s="98">
        <v>2.8004999999999999E-2</v>
      </c>
      <c r="O66" s="98">
        <v>3.3314000000000003E-2</v>
      </c>
      <c r="P66" s="98">
        <v>3.8622999999999998E-2</v>
      </c>
      <c r="Q66" s="98">
        <v>4.3931999999999999E-2</v>
      </c>
      <c r="R66" s="98">
        <v>4.9241E-2</v>
      </c>
      <c r="S66" s="98">
        <v>5.4550000000000001E-2</v>
      </c>
      <c r="T66" s="98">
        <v>5.9859000000000002E-2</v>
      </c>
      <c r="U66" s="98">
        <v>6.5168000000000004E-2</v>
      </c>
      <c r="V66" s="98">
        <v>7.0476999999999998E-2</v>
      </c>
      <c r="W66" s="98">
        <v>7.5786000000000006E-2</v>
      </c>
      <c r="X66" s="98">
        <v>8.1095E-2</v>
      </c>
      <c r="Y66" s="98">
        <v>8.6403999999999995E-2</v>
      </c>
      <c r="Z66" s="98">
        <v>9.1713000000000003E-2</v>
      </c>
      <c r="AA66" s="98">
        <v>9.7021999999999997E-2</v>
      </c>
      <c r="AB66" s="98">
        <v>0.10233100000000001</v>
      </c>
      <c r="AC66" s="98">
        <v>0.10764</v>
      </c>
      <c r="AD66" s="98">
        <v>0.11294899999999999</v>
      </c>
      <c r="AE66" s="98">
        <v>0.118258</v>
      </c>
      <c r="AF66" s="98">
        <v>0.123567</v>
      </c>
      <c r="AG66" s="98">
        <v>0.12887599999999999</v>
      </c>
      <c r="AH66" s="98">
        <v>0.134185</v>
      </c>
      <c r="AI66" s="98">
        <v>0.13949400000000001</v>
      </c>
      <c r="AJ66" s="98">
        <v>0.14480299999999999</v>
      </c>
      <c r="AK66" s="98">
        <v>0.150112</v>
      </c>
      <c r="AL66" s="98">
        <v>0.155421</v>
      </c>
      <c r="AM66" s="98">
        <v>0.16073000000000001</v>
      </c>
      <c r="AN66" s="98">
        <v>0.16603899999999999</v>
      </c>
      <c r="AO66" s="98">
        <v>0.171348</v>
      </c>
      <c r="AP66" s="98">
        <v>0.17665700000000001</v>
      </c>
      <c r="AQ66" s="98">
        <v>0.18196599999999999</v>
      </c>
      <c r="AR66" s="98">
        <v>0.187275</v>
      </c>
      <c r="AS66" s="98">
        <v>0.19258400000000001</v>
      </c>
      <c r="AT66" s="98">
        <v>0.19789300000000001</v>
      </c>
      <c r="AU66" s="98">
        <v>0.20320199999999999</v>
      </c>
      <c r="AV66" s="98">
        <v>0.208511</v>
      </c>
      <c r="AW66" s="98">
        <v>0.21382000000000001</v>
      </c>
      <c r="AX66" s="98">
        <v>0.21912899999999999</v>
      </c>
      <c r="AY66" s="98">
        <v>0.224438</v>
      </c>
      <c r="AZ66" s="98">
        <v>0.22974700000000001</v>
      </c>
      <c r="BA66" s="98">
        <v>0.23505599999999999</v>
      </c>
      <c r="BB66" s="98">
        <v>0.240365</v>
      </c>
      <c r="BC66" s="98">
        <v>0.245674</v>
      </c>
      <c r="BD66" s="98">
        <v>0.25098300000000001</v>
      </c>
      <c r="BE66" s="98">
        <v>0.25629200000000002</v>
      </c>
      <c r="BF66" s="98">
        <v>0.26160099999999997</v>
      </c>
      <c r="BG66" s="98">
        <v>0.26690999999999998</v>
      </c>
      <c r="BH66" s="98">
        <v>0.27221899999999999</v>
      </c>
      <c r="BI66" s="98">
        <v>0.277528</v>
      </c>
      <c r="BJ66" s="98">
        <v>0.28283700000000001</v>
      </c>
      <c r="BK66" s="98">
        <v>0.28814600000000001</v>
      </c>
      <c r="BL66" s="98">
        <v>0.29345500000000002</v>
      </c>
      <c r="BM66" s="98">
        <v>0.29876399999999997</v>
      </c>
      <c r="BN66" s="98">
        <v>0.30407299999999998</v>
      </c>
      <c r="BO66" s="98">
        <v>0.30938199999999999</v>
      </c>
      <c r="BP66" s="98">
        <v>0.314691</v>
      </c>
      <c r="BQ66" s="98">
        <v>0.32</v>
      </c>
    </row>
    <row r="67" spans="1:69" ht="10.95" customHeight="1" x14ac:dyDescent="0.3">
      <c r="A67" s="20"/>
      <c r="B67" s="20"/>
      <c r="H67" s="10">
        <v>1</v>
      </c>
      <c r="I67" s="100">
        <v>791.47431466732098</v>
      </c>
      <c r="J67" s="100">
        <v>168.39613688233879</v>
      </c>
      <c r="K67" s="100">
        <v>94.38841814243635</v>
      </c>
      <c r="L67" s="100">
        <v>65.57618733399525</v>
      </c>
      <c r="M67" s="100">
        <v>50.243347516923777</v>
      </c>
      <c r="N67" s="100">
        <v>40.723901183962589</v>
      </c>
      <c r="O67" s="100">
        <v>34.238538798704106</v>
      </c>
      <c r="P67" s="100">
        <v>29.536092535950793</v>
      </c>
      <c r="Q67" s="100">
        <v>28.111252015388096</v>
      </c>
      <c r="R67" s="100">
        <v>28.063749720772591</v>
      </c>
      <c r="S67" s="100">
        <v>28.016419790516192</v>
      </c>
      <c r="T67" s="100">
        <v>27.969261288150452</v>
      </c>
      <c r="U67" s="100">
        <v>27.92227328397864</v>
      </c>
      <c r="V67" s="100">
        <v>27.875454855014549</v>
      </c>
      <c r="W67" s="100">
        <v>27.828805084922124</v>
      </c>
      <c r="X67" s="100">
        <v>27.78232306395558</v>
      </c>
      <c r="Y67" s="100">
        <v>27.736007888900392</v>
      </c>
      <c r="Z67" s="100">
        <v>27.689858663014682</v>
      </c>
      <c r="AA67" s="100">
        <v>27.643874495971392</v>
      </c>
      <c r="AB67" s="100">
        <v>27.598054503801023</v>
      </c>
      <c r="AC67" s="100">
        <v>27.552397808834989</v>
      </c>
      <c r="AD67" s="100">
        <v>27.506903539649539</v>
      </c>
      <c r="AE67" s="100">
        <v>27.461570831010377</v>
      </c>
      <c r="AF67" s="100">
        <v>27.41639882381774</v>
      </c>
      <c r="AG67" s="100">
        <v>27.371386665052196</v>
      </c>
      <c r="AH67" s="100">
        <v>27.326533507720875</v>
      </c>
      <c r="AI67" s="100">
        <v>27.281838510804395</v>
      </c>
      <c r="AJ67" s="100">
        <v>27.237300839204273</v>
      </c>
      <c r="AK67" s="100">
        <v>27.192919663690901</v>
      </c>
      <c r="AL67" s="100">
        <v>27.148694160852116</v>
      </c>
      <c r="AM67" s="100">
        <v>27.104623513042213</v>
      </c>
      <c r="AN67" s="100">
        <v>27.060706908331646</v>
      </c>
      <c r="AO67" s="100">
        <v>27.016943540457042</v>
      </c>
      <c r="AP67" s="100">
        <v>26.97333260877199</v>
      </c>
      <c r="AQ67" s="100">
        <v>26.929873318198077</v>
      </c>
      <c r="AR67" s="100">
        <v>26.886564879176706</v>
      </c>
      <c r="AS67" s="100">
        <v>26.843406507621165</v>
      </c>
      <c r="AT67" s="100">
        <v>26.800397424869356</v>
      </c>
      <c r="AU67" s="100">
        <v>26.757536857636989</v>
      </c>
      <c r="AV67" s="100">
        <v>26.714824037971169</v>
      </c>
      <c r="AW67" s="100">
        <v>26.672258203204599</v>
      </c>
      <c r="AX67" s="100">
        <v>26.629838595910119</v>
      </c>
      <c r="AY67" s="100">
        <v>26.587564463855834</v>
      </c>
      <c r="AZ67" s="100">
        <v>26.545435059960582</v>
      </c>
      <c r="BA67" s="100">
        <v>26.503449642250008</v>
      </c>
      <c r="BB67" s="100">
        <v>26.461607473812933</v>
      </c>
      <c r="BC67" s="100">
        <v>26.41990782275828</v>
      </c>
      <c r="BD67" s="100">
        <v>26.378349962172358</v>
      </c>
      <c r="BE67" s="100">
        <v>26.336933170076669</v>
      </c>
      <c r="BF67" s="100">
        <v>26.295656729386046</v>
      </c>
      <c r="BG67" s="100">
        <v>26.254519927867314</v>
      </c>
      <c r="BH67" s="100">
        <v>26.213522058098292</v>
      </c>
      <c r="BI67" s="100">
        <v>26.172662417427247</v>
      </c>
      <c r="BJ67" s="100">
        <v>26.131940307932755</v>
      </c>
      <c r="BK67" s="100">
        <v>26.091355036383955</v>
      </c>
      <c r="BL67" s="100">
        <v>26.050905914201206</v>
      </c>
      <c r="BM67" s="100">
        <v>26.010592257417166</v>
      </c>
      <c r="BN67" s="100">
        <v>25.970413386638199</v>
      </c>
      <c r="BO67" s="100">
        <v>25.930368627006256</v>
      </c>
      <c r="BP67" s="100">
        <v>25.890457308161047</v>
      </c>
      <c r="BQ67" s="100">
        <v>25.850678764202637</v>
      </c>
    </row>
    <row r="68" spans="1:69" ht="10.95" customHeight="1" x14ac:dyDescent="0.3">
      <c r="A68" s="20"/>
      <c r="B68" s="20"/>
      <c r="H68" s="10">
        <v>1.5</v>
      </c>
      <c r="I68" s="100">
        <v>665.41348750115344</v>
      </c>
      <c r="J68" s="100">
        <v>141.57870266240997</v>
      </c>
      <c r="K68" s="100">
        <v>79.358873363438192</v>
      </c>
      <c r="L68" s="100">
        <v>55.135830844906437</v>
      </c>
      <c r="M68" s="100">
        <v>42.245192717662583</v>
      </c>
      <c r="N68" s="100">
        <v>35.932794377101352</v>
      </c>
      <c r="O68" s="100">
        <v>35.839023377233367</v>
      </c>
      <c r="P68" s="100">
        <v>35.745768858830772</v>
      </c>
      <c r="Q68" s="100">
        <v>35.653026566441014</v>
      </c>
      <c r="R68" s="100">
        <v>35.560792291233142</v>
      </c>
      <c r="S68" s="100">
        <v>35.469061870361095</v>
      </c>
      <c r="T68" s="100">
        <v>35.377831186337367</v>
      </c>
      <c r="U68" s="100">
        <v>35.287096166416859</v>
      </c>
      <c r="V68" s="100">
        <v>35.19685278199087</v>
      </c>
      <c r="W68" s="100">
        <v>35.107097047990756</v>
      </c>
      <c r="X68" s="100">
        <v>35.017825022301295</v>
      </c>
      <c r="Y68" s="100">
        <v>34.929032805183617</v>
      </c>
      <c r="Z68" s="100">
        <v>34.840716538707191</v>
      </c>
      <c r="AA68" s="100">
        <v>34.75287240619113</v>
      </c>
      <c r="AB68" s="100">
        <v>34.665496631654321</v>
      </c>
      <c r="AC68" s="100">
        <v>34.578585479274331</v>
      </c>
      <c r="AD68" s="100">
        <v>34.492135252855</v>
      </c>
      <c r="AE68" s="100">
        <v>34.406142295302402</v>
      </c>
      <c r="AF68" s="100">
        <v>34.320602988109101</v>
      </c>
      <c r="AG68" s="100">
        <v>34.235513750846614</v>
      </c>
      <c r="AH68" s="100">
        <v>34.150871040665827</v>
      </c>
      <c r="AI68" s="100">
        <v>34.066671351805191</v>
      </c>
      <c r="AJ68" s="100">
        <v>33.982911215106775</v>
      </c>
      <c r="AK68" s="100">
        <v>33.899587197539709</v>
      </c>
      <c r="AL68" s="100">
        <v>33.81669590173113</v>
      </c>
      <c r="AM68" s="100">
        <v>33.734233965504558</v>
      </c>
      <c r="AN68" s="100">
        <v>33.652198061425018</v>
      </c>
      <c r="AO68" s="100">
        <v>33.57058489635174</v>
      </c>
      <c r="AP68" s="100">
        <v>33.489391210997283</v>
      </c>
      <c r="AQ68" s="100">
        <v>33.408613779493734</v>
      </c>
      <c r="AR68" s="100">
        <v>33.328249408965412</v>
      </c>
      <c r="AS68" s="100">
        <v>33.248294939108234</v>
      </c>
      <c r="AT68" s="100">
        <v>33.168747241775272</v>
      </c>
      <c r="AU68" s="100">
        <v>33.08960322056901</v>
      </c>
      <c r="AV68" s="100">
        <v>33.010859810439349</v>
      </c>
      <c r="AW68" s="100">
        <v>32.932513977288025</v>
      </c>
      <c r="AX68" s="100">
        <v>32.85456271757883</v>
      </c>
      <c r="AY68" s="100">
        <v>32.77700305795382</v>
      </c>
      <c r="AZ68" s="100">
        <v>32.699832054855214</v>
      </c>
      <c r="BA68" s="100">
        <v>32.623046794152998</v>
      </c>
      <c r="BB68" s="100">
        <v>32.546644390778063</v>
      </c>
      <c r="BC68" s="100">
        <v>32.470621988360861</v>
      </c>
      <c r="BD68" s="100">
        <v>32.394976758875494</v>
      </c>
      <c r="BE68" s="100">
        <v>32.319705902288895</v>
      </c>
      <c r="BF68" s="100">
        <v>32.244806646215395</v>
      </c>
      <c r="BG68" s="100">
        <v>32.170276245576311</v>
      </c>
      <c r="BH68" s="100">
        <v>32.096111982264617</v>
      </c>
      <c r="BI68" s="100">
        <v>32.022311164814383</v>
      </c>
      <c r="BJ68" s="100">
        <v>31.948871128075293</v>
      </c>
      <c r="BK68" s="100">
        <v>31.875789232891734</v>
      </c>
      <c r="BL68" s="100">
        <v>31.803062865786643</v>
      </c>
      <c r="BM68" s="100">
        <v>31.730689438649975</v>
      </c>
      <c r="BN68" s="100">
        <v>31.658666388431659</v>
      </c>
      <c r="BO68" s="100">
        <v>31.58699117683906</v>
      </c>
      <c r="BP68" s="100">
        <v>31.515661290038704</v>
      </c>
      <c r="BQ68" s="100">
        <v>31.444674238362389</v>
      </c>
    </row>
    <row r="69" spans="1:69" ht="10.95" customHeight="1" x14ac:dyDescent="0.3">
      <c r="A69" s="20"/>
      <c r="B69" s="20"/>
      <c r="H69" s="10">
        <v>2</v>
      </c>
      <c r="R69" s="100">
        <v>43.126608586093838</v>
      </c>
      <c r="S69" s="100">
        <v>42.976198831091374</v>
      </c>
      <c r="T69" s="100">
        <v>42.826884638078653</v>
      </c>
      <c r="U69" s="100">
        <v>42.678654080427158</v>
      </c>
      <c r="V69" s="100">
        <v>42.531495403999529</v>
      </c>
      <c r="W69" s="100">
        <v>42.385397024042298</v>
      </c>
      <c r="X69" s="100">
        <v>42.24034752214574</v>
      </c>
      <c r="Y69" s="100">
        <v>42.09633564326893</v>
      </c>
      <c r="Z69" s="100">
        <v>41.95335029282829</v>
      </c>
      <c r="AA69" s="100">
        <v>41.811380533848514</v>
      </c>
      <c r="AB69" s="100">
        <v>41.670415584173462</v>
      </c>
      <c r="AC69" s="100">
        <v>41.530444813736665</v>
      </c>
      <c r="AD69" s="100">
        <v>41.391457741888836</v>
      </c>
      <c r="AE69" s="100">
        <v>41.25344403478195</v>
      </c>
      <c r="AF69" s="100">
        <v>41.116393502807817</v>
      </c>
      <c r="AG69" s="100">
        <v>40.980296098090243</v>
      </c>
      <c r="AH69" s="100">
        <v>40.845141912029298</v>
      </c>
      <c r="AI69" s="100">
        <v>40.710921172896462</v>
      </c>
      <c r="AJ69" s="100">
        <v>40.577624243479406</v>
      </c>
      <c r="AK69" s="100">
        <v>40.445241618775249</v>
      </c>
      <c r="AL69" s="100">
        <v>40.313763923731173</v>
      </c>
      <c r="AM69" s="100">
        <v>40.183181911031213</v>
      </c>
      <c r="AN69" s="100">
        <v>40.053486458927907</v>
      </c>
      <c r="AO69" s="100">
        <v>39.92466856911836</v>
      </c>
      <c r="AP69" s="100">
        <v>39.796719364663019</v>
      </c>
      <c r="AQ69" s="100">
        <v>39.669630087946288</v>
      </c>
      <c r="AR69" s="100">
        <v>39.543392098678474</v>
      </c>
      <c r="AS69" s="100">
        <v>39.417996871937504</v>
      </c>
      <c r="AT69" s="100">
        <v>39.293435996249819</v>
      </c>
      <c r="AU69" s="100">
        <v>39.169701171709391</v>
      </c>
      <c r="AV69" s="100">
        <v>39.046784208134071</v>
      </c>
      <c r="AW69" s="100">
        <v>38.924677023258489</v>
      </c>
      <c r="AX69" s="100">
        <v>38.803371640962325</v>
      </c>
      <c r="AY69" s="100">
        <v>38.682860189533521</v>
      </c>
      <c r="AZ69" s="100">
        <v>38.563134899965497</v>
      </c>
      <c r="BA69" s="100">
        <v>38.444188104287534</v>
      </c>
      <c r="BB69" s="100">
        <v>38.326012233927564</v>
      </c>
      <c r="BC69" s="100">
        <v>38.208599818106826</v>
      </c>
      <c r="BD69" s="100">
        <v>38.091943482265449</v>
      </c>
      <c r="BE69" s="100">
        <v>37.976035946518351</v>
      </c>
      <c r="BF69" s="100">
        <v>37.860870024140844</v>
      </c>
      <c r="BG69" s="100">
        <v>37.746438620083083</v>
      </c>
      <c r="BH69" s="100">
        <v>37.632734729513039</v>
      </c>
      <c r="BI69" s="100">
        <v>37.519751436387025</v>
      </c>
      <c r="BJ69" s="100">
        <v>37.407481912047317</v>
      </c>
      <c r="BK69" s="100">
        <v>37.295919413846413</v>
      </c>
      <c r="BL69" s="100">
        <v>37.18505728379705</v>
      </c>
      <c r="BM69" s="100">
        <v>37.074888947247587</v>
      </c>
      <c r="BN69" s="100">
        <v>36.965407911582268</v>
      </c>
      <c r="BO69" s="100">
        <v>36.856607764945686</v>
      </c>
      <c r="BP69" s="100">
        <v>36.748482174990947</v>
      </c>
      <c r="BQ69" s="100">
        <v>36.641024887651064</v>
      </c>
    </row>
    <row r="70" spans="1:69" ht="10.95" customHeight="1" x14ac:dyDescent="0.3">
      <c r="A70" s="20"/>
      <c r="B70" s="20"/>
      <c r="H70" s="10">
        <v>2.5</v>
      </c>
      <c r="AB70" s="100">
        <v>48.613732913236888</v>
      </c>
      <c r="AC70" s="100">
        <v>48.409243360590359</v>
      </c>
      <c r="AD70" s="100">
        <v>48.206539276762108</v>
      </c>
      <c r="AE70" s="100">
        <v>48.005597378708678</v>
      </c>
      <c r="AF70" s="100">
        <v>47.806394786460515</v>
      </c>
      <c r="AG70" s="100">
        <v>47.608909014437081</v>
      </c>
      <c r="AH70" s="100">
        <v>47.413117962985517</v>
      </c>
      <c r="AI70" s="100">
        <v>47.218999910136304</v>
      </c>
      <c r="AJ70" s="100">
        <v>47.026533503569183</v>
      </c>
      <c r="AK70" s="100">
        <v>46.835697752783503</v>
      </c>
      <c r="AL70" s="100">
        <v>46.646472021466622</v>
      </c>
      <c r="AM70" s="100">
        <v>46.458836020054655</v>
      </c>
      <c r="AN70" s="100">
        <v>46.272769798479978</v>
      </c>
      <c r="AO70" s="100">
        <v>46.088253739099954</v>
      </c>
      <c r="AP70" s="100">
        <v>45.905268549801796</v>
      </c>
      <c r="AQ70" s="100">
        <v>45.723795257278155</v>
      </c>
      <c r="AR70" s="100">
        <v>45.543815200468806</v>
      </c>
      <c r="AS70" s="100">
        <v>45.365310024163648</v>
      </c>
      <c r="AT70" s="100">
        <v>45.188261672762181</v>
      </c>
      <c r="AU70" s="100">
        <v>45.012652384185238</v>
      </c>
      <c r="AV70" s="100">
        <v>44.838464683934554</v>
      </c>
      <c r="AW70" s="100">
        <v>44.665681379296103</v>
      </c>
      <c r="AX70" s="100">
        <v>44.494285553682872</v>
      </c>
      <c r="AY70" s="100">
        <v>44.324260561113682</v>
      </c>
      <c r="AZ70" s="100">
        <v>44.155590020823716</v>
      </c>
      <c r="BA70" s="100">
        <v>43.988257812003425</v>
      </c>
      <c r="BB70" s="100">
        <v>43.822248068662219</v>
      </c>
      <c r="BC70" s="100">
        <v>43.657545174613333</v>
      </c>
      <c r="BD70" s="100">
        <v>43.494133758576865</v>
      </c>
      <c r="BE70" s="100">
        <v>43.331998689397409</v>
      </c>
      <c r="BF70" s="100">
        <v>43.171125071373353</v>
      </c>
      <c r="BG70" s="100">
        <v>43.011498239694767</v>
      </c>
      <c r="BH70" s="100">
        <v>42.853103755987021</v>
      </c>
      <c r="BI70" s="100">
        <v>42.695927403957121</v>
      </c>
      <c r="BJ70" s="100">
        <v>42.539955185140229</v>
      </c>
      <c r="BK70" s="100">
        <v>42.385173314743447</v>
      </c>
      <c r="BL70" s="100">
        <v>42.23156821758441</v>
      </c>
      <c r="BM70" s="100">
        <v>42.079126524122373</v>
      </c>
      <c r="BN70" s="100">
        <v>41.927835066578716</v>
      </c>
      <c r="BO70" s="100">
        <v>41.777680875145521</v>
      </c>
      <c r="BP70" s="100">
        <v>41.628651174278716</v>
      </c>
      <c r="BQ70" s="100">
        <v>41.480733379074692</v>
      </c>
    </row>
    <row r="71" spans="1:69" ht="10.95" customHeight="1" x14ac:dyDescent="0.3">
      <c r="A71" s="20"/>
      <c r="B71" s="20"/>
      <c r="H71" s="10">
        <v>3</v>
      </c>
      <c r="AI71" s="100">
        <v>53.595093310450189</v>
      </c>
      <c r="AJ71" s="100">
        <v>53.334462946405431</v>
      </c>
      <c r="AK71" s="100">
        <v>53.076451373809498</v>
      </c>
      <c r="AL71" s="100">
        <v>52.821019319281909</v>
      </c>
      <c r="AM71" s="100">
        <v>52.568128290838018</v>
      </c>
      <c r="AN71" s="100">
        <v>52.317740558551549</v>
      </c>
      <c r="AO71" s="100">
        <v>52.06981913578857</v>
      </c>
      <c r="AP71" s="100">
        <v>51.824327760993192</v>
      </c>
      <c r="AQ71" s="100">
        <v>51.58123088000638</v>
      </c>
      <c r="AR71" s="100">
        <v>51.340493628899644</v>
      </c>
      <c r="AS71" s="100">
        <v>51.102081817306029</v>
      </c>
      <c r="AT71" s="100">
        <v>50.865961912232137</v>
      </c>
      <c r="AU71" s="100">
        <v>50.632101022334517</v>
      </c>
      <c r="AV71" s="100">
        <v>50.400466882645347</v>
      </c>
      <c r="AW71" s="100">
        <v>50.171027839732403</v>
      </c>
      <c r="AX71" s="100">
        <v>49.943752837278758</v>
      </c>
      <c r="AY71" s="100">
        <v>49.718611402068902</v>
      </c>
      <c r="AZ71" s="100">
        <v>49.495573630367382</v>
      </c>
      <c r="BA71" s="100">
        <v>49.274610174677775</v>
      </c>
      <c r="BB71" s="100">
        <v>49.055692230869198</v>
      </c>
      <c r="BC71" s="100">
        <v>48.838791525658827</v>
      </c>
      <c r="BD71" s="100">
        <v>48.623880304438728</v>
      </c>
      <c r="BE71" s="100">
        <v>48.410931319436393</v>
      </c>
      <c r="BF71" s="100">
        <v>48.199917818197733</v>
      </c>
      <c r="BG71" s="100">
        <v>47.990813532383079</v>
      </c>
      <c r="BH71" s="100">
        <v>47.783592666865616</v>
      </c>
      <c r="BI71" s="100">
        <v>47.578229889123342</v>
      </c>
      <c r="BJ71" s="100">
        <v>47.37470031891494</v>
      </c>
      <c r="BK71" s="100">
        <v>47.172979518230953</v>
      </c>
      <c r="BL71" s="100">
        <v>46.973043481511716</v>
      </c>
      <c r="BM71" s="100">
        <v>46.774868626123833</v>
      </c>
      <c r="BN71" s="100">
        <v>46.578431783087069</v>
      </c>
      <c r="BO71" s="100">
        <v>46.383710188044418</v>
      </c>
      <c r="BP71" s="100">
        <v>46.190681472467411</v>
      </c>
      <c r="BQ71" s="100">
        <v>45.999323655090159</v>
      </c>
    </row>
    <row r="72" spans="1:69" ht="10.95" customHeight="1" x14ac:dyDescent="0.3">
      <c r="A72" s="20"/>
      <c r="B72" s="20"/>
      <c r="H72" s="10">
        <v>3.5</v>
      </c>
      <c r="AN72" s="100">
        <v>58.195647440397536</v>
      </c>
      <c r="AO72" s="100">
        <v>57.87733162261177</v>
      </c>
      <c r="AP72" s="100">
        <v>57.562600278907247</v>
      </c>
      <c r="AQ72" s="100">
        <v>57.251393201602305</v>
      </c>
      <c r="AR72" s="100">
        <v>56.943651523909402</v>
      </c>
      <c r="AS72" s="100">
        <v>56.63931768281283</v>
      </c>
      <c r="AT72" s="100">
        <v>56.338335383172577</v>
      </c>
      <c r="AU72" s="100">
        <v>56.040649563007939</v>
      </c>
      <c r="AV72" s="100">
        <v>55.746206359915405</v>
      </c>
      <c r="AW72" s="100">
        <v>55.454953078578185</v>
      </c>
      <c r="AX72" s="100">
        <v>55.166838159326034</v>
      </c>
      <c r="AY72" s="100">
        <v>54.881811147705868</v>
      </c>
      <c r="AZ72" s="100">
        <v>54.599822665025812</v>
      </c>
      <c r="BA72" s="100">
        <v>54.320824379836047</v>
      </c>
      <c r="BB72" s="100">
        <v>54.044768980312341</v>
      </c>
      <c r="BC72" s="100">
        <v>53.771610147508916</v>
      </c>
      <c r="BD72" s="100">
        <v>53.501302529448658</v>
      </c>
      <c r="BE72" s="100">
        <v>53.2338017160208</v>
      </c>
      <c r="BF72" s="100">
        <v>52.96906421465642</v>
      </c>
      <c r="BG72" s="100">
        <v>52.707047426753675</v>
      </c>
      <c r="BH72" s="100">
        <v>52.447709624826565</v>
      </c>
      <c r="BI72" s="100">
        <v>52.191009930350823</v>
      </c>
      <c r="BJ72" s="100">
        <v>51.936908292282659</v>
      </c>
      <c r="BK72" s="100">
        <v>51.685365466226123</v>
      </c>
      <c r="BL72" s="100">
        <v>51.436342994227203</v>
      </c>
      <c r="BM72" s="100">
        <v>51.189803185171819</v>
      </c>
      <c r="BN72" s="100">
        <v>50.945709095767477</v>
      </c>
      <c r="BO72" s="100">
        <v>50.704024512088004</v>
      </c>
      <c r="BP72" s="100">
        <v>50.464713931662217</v>
      </c>
      <c r="BQ72" s="100">
        <v>50.227742546087747</v>
      </c>
    </row>
    <row r="73" spans="1:69" ht="10.95" customHeight="1" x14ac:dyDescent="0.3">
      <c r="A73" s="20"/>
      <c r="B73" s="20"/>
      <c r="H73" s="10">
        <v>4</v>
      </c>
      <c r="AR73" s="100">
        <v>62.36283289703573</v>
      </c>
      <c r="AS73" s="100">
        <v>61.987261970675533</v>
      </c>
      <c r="AT73" s="100">
        <v>61.616334042565356</v>
      </c>
      <c r="AU73" s="100">
        <v>61.249963541774946</v>
      </c>
      <c r="AV73" s="100">
        <v>60.888066987319604</v>
      </c>
      <c r="AW73" s="100">
        <v>60.53056292474264</v>
      </c>
      <c r="AX73" s="100">
        <v>60.177371864992672</v>
      </c>
      <c r="AY73" s="100">
        <v>59.828416225500199</v>
      </c>
      <c r="AZ73" s="100">
        <v>59.483620273361424</v>
      </c>
      <c r="BA73" s="100">
        <v>59.142910070541625</v>
      </c>
      <c r="BB73" s="100">
        <v>58.806213421015329</v>
      </c>
      <c r="BC73" s="100">
        <v>58.473459819763619</v>
      </c>
      <c r="BD73" s="100">
        <v>58.144580403552709</v>
      </c>
      <c r="BE73" s="100">
        <v>57.81950790342222</v>
      </c>
      <c r="BF73" s="100">
        <v>57.498176598813529</v>
      </c>
      <c r="BG73" s="100">
        <v>57.180522273273077</v>
      </c>
      <c r="BH73" s="100">
        <v>56.866482171667712</v>
      </c>
      <c r="BI73" s="100">
        <v>56.555994958852132</v>
      </c>
      <c r="BJ73" s="100">
        <v>56.249000679731374</v>
      </c>
      <c r="BK73" s="100">
        <v>55.945440720663612</v>
      </c>
      <c r="BL73" s="100">
        <v>55.645257772151147</v>
      </c>
      <c r="BM73" s="100">
        <v>55.348395792769821</v>
      </c>
      <c r="BN73" s="100">
        <v>55.054799974288784</v>
      </c>
      <c r="BO73" s="100">
        <v>54.76441670793546</v>
      </c>
      <c r="BP73" s="100">
        <v>54.47719355176195</v>
      </c>
      <c r="BQ73" s="100">
        <v>54.193079199071008</v>
      </c>
    </row>
    <row r="74" spans="1:69" ht="10.95" customHeight="1" x14ac:dyDescent="0.3">
      <c r="A74" s="20"/>
      <c r="B74" s="20"/>
      <c r="H74" s="10">
        <v>4.5</v>
      </c>
      <c r="AU74" s="100">
        <v>66.270860035197046</v>
      </c>
      <c r="AV74" s="100">
        <v>65.837501203894803</v>
      </c>
      <c r="AW74" s="100">
        <v>65.409945357007444</v>
      </c>
      <c r="AX74" s="100">
        <v>64.98807670900122</v>
      </c>
      <c r="AY74" s="100">
        <v>64.571782534326104</v>
      </c>
      <c r="AZ74" s="100">
        <v>64.160953066992448</v>
      </c>
      <c r="BA74" s="100">
        <v>63.755481404076512</v>
      </c>
      <c r="BB74" s="100">
        <v>63.355263412977109</v>
      </c>
      <c r="BC74" s="100">
        <v>62.960197642254059</v>
      </c>
      <c r="BD74" s="100">
        <v>62.570185235888232</v>
      </c>
      <c r="BE74" s="100">
        <v>62.185129850810661</v>
      </c>
      <c r="BF74" s="100">
        <v>61.80493757755692</v>
      </c>
      <c r="BG74" s="100">
        <v>61.429516863908489</v>
      </c>
      <c r="BH74" s="100">
        <v>61.058778441391759</v>
      </c>
      <c r="BI74" s="100">
        <v>60.69263525450981</v>
      </c>
      <c r="BJ74" s="100">
        <v>60.331002392589603</v>
      </c>
      <c r="BK74" s="100">
        <v>59.973797024132736</v>
      </c>
      <c r="BL74" s="100">
        <v>59.620938333562265</v>
      </c>
      <c r="BM74" s="100">
        <v>59.272347460265358</v>
      </c>
      <c r="BN74" s="100">
        <v>58.927947439833844</v>
      </c>
      <c r="BO74" s="100">
        <v>58.587663147412194</v>
      </c>
      <c r="BP74" s="100">
        <v>58.251421243063803</v>
      </c>
      <c r="BQ74" s="100">
        <v>57.919150119073294</v>
      </c>
    </row>
    <row r="75" spans="1:69" ht="10.95" customHeight="1" x14ac:dyDescent="0.3">
      <c r="A75" s="20"/>
      <c r="B75" s="20"/>
      <c r="H75" s="10">
        <v>5</v>
      </c>
      <c r="AW75" s="100">
        <v>70.104268810364218</v>
      </c>
      <c r="AX75" s="100">
        <v>69.610677905126749</v>
      </c>
      <c r="AY75" s="100">
        <v>69.124188035504091</v>
      </c>
      <c r="AZ75" s="100">
        <v>68.644647055521844</v>
      </c>
      <c r="BA75" s="100">
        <v>68.171907134886183</v>
      </c>
      <c r="BB75" s="100">
        <v>67.705824607041137</v>
      </c>
      <c r="BC75" s="100">
        <v>67.246259823600141</v>
      </c>
      <c r="BD75" s="100">
        <v>66.793077014842368</v>
      </c>
      <c r="BE75" s="100">
        <v>66.346144155981023</v>
      </c>
      <c r="BF75" s="100">
        <v>65.905332838926711</v>
      </c>
      <c r="BG75" s="100">
        <v>65.470518149284359</v>
      </c>
      <c r="BH75" s="100">
        <v>65.041578548336389</v>
      </c>
      <c r="BI75" s="100">
        <v>64.618395759777584</v>
      </c>
      <c r="BJ75" s="100">
        <v>64.200854660980042</v>
      </c>
      <c r="BK75" s="100">
        <v>63.788843178578198</v>
      </c>
      <c r="BL75" s="100">
        <v>63.382252188175357</v>
      </c>
      <c r="BM75" s="100">
        <v>62.980975417982471</v>
      </c>
      <c r="BN75" s="100">
        <v>62.584909356211064</v>
      </c>
      <c r="BO75" s="100">
        <v>62.19395316205069</v>
      </c>
      <c r="BP75" s="100">
        <v>61.808008580069625</v>
      </c>
      <c r="BQ75" s="100">
        <v>61.426979857886892</v>
      </c>
    </row>
    <row r="76" spans="1:69" ht="10.95" customHeight="1" x14ac:dyDescent="0.3">
      <c r="A76" s="20"/>
      <c r="B76" s="20"/>
      <c r="H76" s="10">
        <v>5.5</v>
      </c>
      <c r="AY76" s="100">
        <v>73.49694003991668</v>
      </c>
      <c r="AZ76" s="100">
        <v>72.946486258279776</v>
      </c>
      <c r="BA76" s="100">
        <v>72.404441174308076</v>
      </c>
      <c r="BB76" s="100">
        <v>71.870613569908159</v>
      </c>
      <c r="BC76" s="100">
        <v>71.344817981257577</v>
      </c>
      <c r="BD76" s="100">
        <v>70.82687448396878</v>
      </c>
      <c r="BE76" s="100">
        <v>70.31660848780642</v>
      </c>
      <c r="BF76" s="100">
        <v>69.813850540467058</v>
      </c>
      <c r="BG76" s="100">
        <v>69.318436139956532</v>
      </c>
      <c r="BH76" s="100">
        <v>68.830205555130163</v>
      </c>
      <c r="BI76" s="100">
        <v>68.349003653983374</v>
      </c>
      <c r="BJ76" s="100">
        <v>67.874679739305563</v>
      </c>
      <c r="BK76" s="100">
        <v>67.407087391331061</v>
      </c>
      <c r="BL76" s="100">
        <v>66.946084317042533</v>
      </c>
      <c r="BM76" s="100">
        <v>66.491532205800652</v>
      </c>
      <c r="BN76" s="100">
        <v>66.04329659099254</v>
      </c>
      <c r="BO76" s="100">
        <v>65.601246717407903</v>
      </c>
      <c r="BP76" s="100">
        <v>65.165255414068895</v>
      </c>
      <c r="BQ76" s="100">
        <v>64.735198972252604</v>
      </c>
    </row>
    <row r="77" spans="1:69" ht="10.95" customHeight="1" x14ac:dyDescent="0.3">
      <c r="A77" s="20"/>
      <c r="B77" s="20"/>
      <c r="H77" s="10">
        <v>6</v>
      </c>
      <c r="BA77" s="100">
        <v>76.464336796940046</v>
      </c>
      <c r="BB77" s="100">
        <v>75.86128258443766</v>
      </c>
      <c r="BC77" s="100">
        <v>75.267914997948751</v>
      </c>
      <c r="BD77" s="100">
        <v>74.684002505238226</v>
      </c>
      <c r="BE77" s="100">
        <v>74.109320894635474</v>
      </c>
      <c r="BF77" s="100">
        <v>73.543652987976273</v>
      </c>
      <c r="BG77" s="100">
        <v>72.986788366947792</v>
      </c>
      <c r="BH77" s="100">
        <v>72.438523112111127</v>
      </c>
      <c r="BI77" s="100">
        <v>71.898659553922144</v>
      </c>
      <c r="BJ77" s="100">
        <v>71.367006035111501</v>
      </c>
      <c r="BK77" s="100">
        <v>70.843376683824175</v>
      </c>
      <c r="BL77" s="100">
        <v>70.327591196954174</v>
      </c>
      <c r="BM77" s="100">
        <v>69.819474633143642</v>
      </c>
      <c r="BN77" s="100">
        <v>69.318857214947712</v>
      </c>
      <c r="BO77" s="100">
        <v>68.825574139694439</v>
      </c>
      <c r="BP77" s="100">
        <v>68.339465398597795</v>
      </c>
      <c r="BQ77" s="100">
        <v>67.860375603706089</v>
      </c>
    </row>
    <row r="78" spans="1:69" ht="10.95" customHeight="1" x14ac:dyDescent="0.3">
      <c r="A78" s="20"/>
      <c r="B78" s="20"/>
      <c r="H78" s="10">
        <v>6.5</v>
      </c>
      <c r="BB78" s="100">
        <v>79.688528921193068</v>
      </c>
      <c r="BC78" s="100">
        <v>79.02658360124525</v>
      </c>
      <c r="BD78" s="100">
        <v>78.375820282737152</v>
      </c>
      <c r="BE78" s="100">
        <v>77.73595799509566</v>
      </c>
      <c r="BF78" s="100">
        <v>77.106725102877917</v>
      </c>
      <c r="BG78" s="100">
        <v>76.487858921269435</v>
      </c>
      <c r="BH78" s="100">
        <v>75.879105350431558</v>
      </c>
      <c r="BI78" s="100">
        <v>75.280218527628989</v>
      </c>
      <c r="BJ78" s="100">
        <v>74.690960496136626</v>
      </c>
      <c r="BK78" s="100">
        <v>74.11110088998916</v>
      </c>
      <c r="BL78" s="100">
        <v>73.54041663369614</v>
      </c>
      <c r="BM78" s="100">
        <v>72.978691656099784</v>
      </c>
      <c r="BN78" s="100">
        <v>72.425716617604863</v>
      </c>
      <c r="BO78" s="100">
        <v>71.881288650057158</v>
      </c>
      <c r="BP78" s="100">
        <v>71.345211108591172</v>
      </c>
      <c r="BQ78" s="100">
        <v>70.817293334809889</v>
      </c>
    </row>
    <row r="79" spans="1:69" ht="10.95" customHeight="1" x14ac:dyDescent="0.3">
      <c r="A79" s="20"/>
      <c r="B79" s="20"/>
      <c r="H79" s="10">
        <v>7</v>
      </c>
      <c r="BC79" s="100">
        <v>82.630950230433854</v>
      </c>
      <c r="BD79" s="100">
        <v>81.912733338442735</v>
      </c>
      <c r="BE79" s="100">
        <v>81.207195298388228</v>
      </c>
      <c r="BF79" s="100">
        <v>80.514003309551342</v>
      </c>
      <c r="BG79" s="100">
        <v>79.832836117592365</v>
      </c>
      <c r="BH79" s="100">
        <v>79.163383518110209</v>
      </c>
      <c r="BI79" s="100">
        <v>78.505345885596498</v>
      </c>
      <c r="BJ79" s="100">
        <v>77.85843372628247</v>
      </c>
      <c r="BK79" s="100">
        <v>77.222367253475966</v>
      </c>
      <c r="BL79" s="100">
        <v>76.596875984080597</v>
      </c>
      <c r="BM79" s="100">
        <v>75.98169835507376</v>
      </c>
      <c r="BN79" s="100">
        <v>75.376581358801531</v>
      </c>
      <c r="BO79" s="100">
        <v>74.781280196022223</v>
      </c>
      <c r="BP79" s="100">
        <v>74.195557945698411</v>
      </c>
      <c r="BQ79" s="100">
        <v>73.619185250602385</v>
      </c>
    </row>
    <row r="80" spans="1:69" ht="10.95" customHeight="1" x14ac:dyDescent="0.3">
      <c r="A80" s="20"/>
      <c r="B80" s="20"/>
      <c r="H80" s="10">
        <v>7.5</v>
      </c>
      <c r="BD80" s="100">
        <v>85.304291619306952</v>
      </c>
      <c r="BE80" s="100">
        <v>84.532812319632129</v>
      </c>
      <c r="BF80" s="100">
        <v>83.775487816166589</v>
      </c>
      <c r="BG80" s="100">
        <v>83.031932085673532</v>
      </c>
      <c r="BH80" s="100">
        <v>82.301773015126287</v>
      </c>
      <c r="BI80" s="100">
        <v>81.584651780739463</v>
      </c>
      <c r="BJ80" s="100">
        <v>80.880222259970481</v>
      </c>
      <c r="BK80" s="100">
        <v>80.188150474467491</v>
      </c>
      <c r="BL80" s="100">
        <v>79.508114062079855</v>
      </c>
      <c r="BM80" s="100">
        <v>78.839801776177467</v>
      </c>
      <c r="BN80" s="100">
        <v>78.182913010645095</v>
      </c>
      <c r="BO80" s="100">
        <v>77.537157349028831</v>
      </c>
      <c r="BP80" s="100">
        <v>76.902254136413987</v>
      </c>
      <c r="BQ80" s="100">
        <v>76.277932072708069</v>
      </c>
    </row>
    <row r="81" spans="1:69" ht="10.95" customHeight="1" x14ac:dyDescent="0.3">
      <c r="A81" s="20"/>
      <c r="B81" s="20"/>
      <c r="H81" s="10">
        <v>8</v>
      </c>
      <c r="BE81" s="100">
        <v>87.721784699846268</v>
      </c>
      <c r="BF81" s="100">
        <v>86.900340746619761</v>
      </c>
      <c r="BG81" s="100">
        <v>86.09448701166113</v>
      </c>
      <c r="BH81" s="100">
        <v>85.303783830865385</v>
      </c>
      <c r="BI81" s="100">
        <v>84.527807918353432</v>
      </c>
      <c r="BJ81" s="100">
        <v>83.766151610862025</v>
      </c>
      <c r="BK81" s="100">
        <v>83.018422153583273</v>
      </c>
      <c r="BL81" s="100">
        <v>82.284241024825505</v>
      </c>
      <c r="BM81" s="100">
        <v>81.56324329705491</v>
      </c>
      <c r="BN81" s="100">
        <v>80.855077032052293</v>
      </c>
      <c r="BO81" s="100">
        <v>80.159402708078588</v>
      </c>
      <c r="BP81" s="100">
        <v>79.475892677090002</v>
      </c>
      <c r="BQ81" s="100">
        <v>78.804230650179562</v>
      </c>
    </row>
    <row r="82" spans="1:69" ht="10.95" customHeight="1" x14ac:dyDescent="0.3">
      <c r="A82" s="20"/>
      <c r="B82" s="20"/>
      <c r="H82" s="10">
        <v>8.5</v>
      </c>
      <c r="BF82" s="100">
        <v>89.89697216864819</v>
      </c>
      <c r="BG82" s="100">
        <v>89.029060287341039</v>
      </c>
      <c r="BH82" s="100">
        <v>88.178116867360899</v>
      </c>
      <c r="BI82" s="100">
        <v>87.343649097261576</v>
      </c>
      <c r="BJ82" s="100">
        <v>86.52518306619065</v>
      </c>
      <c r="BK82" s="100">
        <v>85.722262866384682</v>
      </c>
      <c r="BL82" s="100">
        <v>84.934449746325726</v>
      </c>
      <c r="BM82" s="100">
        <v>84.161321311253758</v>
      </c>
      <c r="BN82" s="100">
        <v>83.402470767973739</v>
      </c>
      <c r="BO82" s="100">
        <v>82.657506211121174</v>
      </c>
      <c r="BP82" s="100">
        <v>81.926049948254132</v>
      </c>
      <c r="BQ82" s="100">
        <v>81.207737861330159</v>
      </c>
    </row>
    <row r="83" spans="1:69" ht="10.95" customHeight="1" x14ac:dyDescent="0.3">
      <c r="A83" s="20"/>
      <c r="B83" s="20"/>
      <c r="H83" s="10">
        <v>9</v>
      </c>
      <c r="BF83" s="100">
        <v>92.773115729312295</v>
      </c>
      <c r="BG83" s="100">
        <v>91.843510450743821</v>
      </c>
      <c r="BH83" s="100">
        <v>90.932748213224386</v>
      </c>
      <c r="BI83" s="100">
        <v>90.04026183766176</v>
      </c>
      <c r="BJ83" s="100">
        <v>89.165506681862851</v>
      </c>
      <c r="BK83" s="100">
        <v>88.307959532159941</v>
      </c>
      <c r="BL83" s="100">
        <v>87.467117559812948</v>
      </c>
      <c r="BM83" s="100">
        <v>86.642497337812728</v>
      </c>
      <c r="BN83" s="100">
        <v>85.833633914045663</v>
      </c>
      <c r="BO83" s="100">
        <v>85.040079937087057</v>
      </c>
      <c r="BP83" s="100">
        <v>84.261404831167681</v>
      </c>
      <c r="BQ83" s="100">
        <v>83.497194017118687</v>
      </c>
    </row>
    <row r="84" spans="1:69" ht="10.95" customHeight="1" x14ac:dyDescent="0.3">
      <c r="A84" s="20"/>
      <c r="B84" s="20"/>
      <c r="H84" s="10">
        <v>9.5</v>
      </c>
      <c r="BG84" s="100">
        <v>94.54506549654252</v>
      </c>
      <c r="BH84" s="100">
        <v>93.575003093447478</v>
      </c>
      <c r="BI84" s="100">
        <v>92.625061974374134</v>
      </c>
      <c r="BJ84" s="100">
        <v>91.69462251716115</v>
      </c>
      <c r="BK84" s="100">
        <v>90.783090282412275</v>
      </c>
      <c r="BL84" s="100">
        <v>89.889894747010956</v>
      </c>
      <c r="BM84" s="100">
        <v>89.014488113305575</v>
      </c>
      <c r="BN84" s="100">
        <v>88.156344188744214</v>
      </c>
      <c r="BO84" s="100">
        <v>87.314957331142679</v>
      </c>
      <c r="BP84" s="100">
        <v>86.489841455144031</v>
      </c>
      <c r="BQ84" s="100">
        <v>85.680529095767184</v>
      </c>
    </row>
    <row r="85" spans="1:69" ht="10.95" customHeight="1" x14ac:dyDescent="0.3">
      <c r="A85" s="20"/>
      <c r="B85" s="20"/>
      <c r="H85" s="10">
        <v>10</v>
      </c>
      <c r="BG85" s="100">
        <v>97.140384884745202</v>
      </c>
      <c r="BH85" s="100">
        <v>96.11162094274377</v>
      </c>
      <c r="BI85" s="100">
        <v>95.104862787320229</v>
      </c>
      <c r="BJ85" s="100">
        <v>94.119411809893322</v>
      </c>
      <c r="BK85" s="100">
        <v>93.154598663591941</v>
      </c>
      <c r="BL85" s="100">
        <v>92.209781747069997</v>
      </c>
      <c r="BM85" s="100">
        <v>91.284345781627223</v>
      </c>
      <c r="BN85" s="100">
        <v>90.377700475004218</v>
      </c>
      <c r="BO85" s="100">
        <v>89.489279265755499</v>
      </c>
      <c r="BP85" s="100">
        <v>88.618538142586118</v>
      </c>
      <c r="BQ85" s="100">
        <v>87.764954533483504</v>
      </c>
    </row>
    <row r="86" spans="1:69" ht="10.95" customHeight="1" x14ac:dyDescent="0.3">
      <c r="A86" s="20"/>
      <c r="B86" s="20"/>
      <c r="H86" s="10">
        <v>10.5</v>
      </c>
      <c r="BH86" s="100">
        <v>98.548812822140107</v>
      </c>
      <c r="BI86" s="100">
        <v>97.485934989777562</v>
      </c>
      <c r="BJ86" s="100">
        <v>96.446199516905182</v>
      </c>
      <c r="BK86" s="100">
        <v>95.428858706750276</v>
      </c>
      <c r="BL86" s="100">
        <v>94.43319672883969</v>
      </c>
      <c r="BM86" s="100">
        <v>93.458527939246025</v>
      </c>
      <c r="BN86" s="100">
        <v>92.504195305977674</v>
      </c>
      <c r="BO86" s="100">
        <v>91.569568931914986</v>
      </c>
      <c r="BP86" s="100">
        <v>90.654044668313432</v>
      </c>
      <c r="BQ86" s="100">
        <v>89.757042812461052</v>
      </c>
    </row>
    <row r="87" spans="1:69" ht="10.95" customHeight="1" x14ac:dyDescent="0.3">
      <c r="A87" s="20"/>
      <c r="B87" s="20"/>
      <c r="H87" s="10">
        <v>11</v>
      </c>
      <c r="BH87" s="100">
        <v>100.89231221035173</v>
      </c>
      <c r="BI87" s="100">
        <v>99.774059688145414</v>
      </c>
      <c r="BJ87" s="100">
        <v>98.680809418474553</v>
      </c>
      <c r="BK87" s="100">
        <v>97.611732149854447</v>
      </c>
      <c r="BL87" s="100">
        <v>96.56603490172931</v>
      </c>
      <c r="BM87" s="100">
        <v>95.542959002834635</v>
      </c>
      <c r="BN87" s="100">
        <v>94.541778255507182</v>
      </c>
      <c r="BO87" s="100">
        <v>93.561797216607275</v>
      </c>
      <c r="BP87" s="100">
        <v>92.602349586502157</v>
      </c>
      <c r="BQ87" s="100">
        <v>91.662796698267584</v>
      </c>
    </row>
    <row r="88" spans="1:69" ht="10.95" customHeight="1" x14ac:dyDescent="0.3">
      <c r="A88" s="20"/>
      <c r="B88" s="20"/>
      <c r="H88" s="10">
        <v>11.5</v>
      </c>
      <c r="BI88" s="100">
        <v>101.97457525599914</v>
      </c>
      <c r="BJ88" s="100">
        <v>100.82861279849072</v>
      </c>
      <c r="BK88" s="100">
        <v>99.708618895533419</v>
      </c>
      <c r="BL88" s="100">
        <v>98.613720720410981</v>
      </c>
      <c r="BM88" s="100">
        <v>97.543084128505839</v>
      </c>
      <c r="BN88" s="100">
        <v>96.495911537876964</v>
      </c>
      <c r="BO88" s="100">
        <v>95.471439947677041</v>
      </c>
      <c r="BP88" s="100">
        <v>94.468939084062498</v>
      </c>
      <c r="BQ88" s="100">
        <v>93.487709664128246</v>
      </c>
    </row>
    <row r="89" spans="1:69" ht="10.95" customHeight="1" x14ac:dyDescent="0.3">
      <c r="A89" s="20"/>
      <c r="B89" s="20"/>
      <c r="H89" s="10">
        <v>12</v>
      </c>
      <c r="BI89" s="100">
        <v>104.0924189232738</v>
      </c>
      <c r="BJ89" s="100">
        <v>102.89457155783236</v>
      </c>
      <c r="BK89" s="100">
        <v>101.72450161946725</v>
      </c>
      <c r="BL89" s="100">
        <v>100.58125395749548</v>
      </c>
      <c r="BM89" s="100">
        <v>99.463916716714351</v>
      </c>
      <c r="BN89" s="100">
        <v>98.371618911739745</v>
      </c>
      <c r="BO89" s="100">
        <v>97.303528162616985</v>
      </c>
      <c r="BP89" s="100">
        <v>96.25884857933201</v>
      </c>
      <c r="BQ89" s="100">
        <v>95.236818783923027</v>
      </c>
    </row>
    <row r="90" spans="1:69" ht="10.95" customHeight="1" x14ac:dyDescent="0.3">
      <c r="A90" s="20"/>
      <c r="B90" s="20"/>
      <c r="H90" s="10">
        <v>12.5</v>
      </c>
      <c r="BI90" s="100">
        <v>106.13216376311952</v>
      </c>
      <c r="BJ90" s="100">
        <v>104.88327648994083</v>
      </c>
      <c r="BK90" s="100">
        <v>103.66398530572533</v>
      </c>
      <c r="BL90" s="100">
        <v>102.47325046855497</v>
      </c>
      <c r="BM90" s="100">
        <v>101.31008037593884</v>
      </c>
      <c r="BN90" s="100">
        <v>100.17352881065379</v>
      </c>
      <c r="BO90" s="100">
        <v>99.062692373532315</v>
      </c>
      <c r="BP90" s="100">
        <v>97.976708088557459</v>
      </c>
      <c r="BQ90" s="100">
        <v>96.914751166922699</v>
      </c>
    </row>
    <row r="91" spans="1:69" ht="10.95" customHeight="1" x14ac:dyDescent="0.3">
      <c r="A91" s="20"/>
      <c r="B91" s="20"/>
      <c r="H91" s="10">
        <v>13</v>
      </c>
      <c r="BJ91" s="100">
        <v>106.79898134043512</v>
      </c>
      <c r="BK91" s="100">
        <v>105.53133236975312</v>
      </c>
      <c r="BL91" s="100">
        <v>104.29397834954591</v>
      </c>
      <c r="BM91" s="100">
        <v>103.08584608497338</v>
      </c>
      <c r="BN91" s="100">
        <v>101.90591248018791</v>
      </c>
      <c r="BO91" s="100">
        <v>100.753201648646</v>
      </c>
      <c r="BP91" s="100">
        <v>99.626782221149654</v>
      </c>
      <c r="BQ91" s="100">
        <v>98.525764836011319</v>
      </c>
    </row>
    <row r="92" spans="1:69" ht="10.95" customHeight="1" x14ac:dyDescent="0.3">
      <c r="A92" s="20"/>
      <c r="B92" s="20"/>
      <c r="H92" s="10">
        <v>13.5</v>
      </c>
      <c r="BJ92" s="100">
        <v>108.64563318287539</v>
      </c>
      <c r="BK92" s="100">
        <v>107.33049393312773</v>
      </c>
      <c r="BL92" s="100">
        <v>106.04739008307885</v>
      </c>
      <c r="BM92" s="100">
        <v>104.79516518285176</v>
      </c>
      <c r="BN92" s="100">
        <v>103.57271778338077</v>
      </c>
      <c r="BO92" s="100">
        <v>102.37899820502584</v>
      </c>
      <c r="BP92" s="100">
        <v>101.21300553135988</v>
      </c>
      <c r="BQ92" s="100">
        <v>100.07378481003346</v>
      </c>
    </row>
    <row r="93" spans="1:69" ht="10.95" customHeight="1" x14ac:dyDescent="0.3">
      <c r="A93" s="20"/>
      <c r="B93" s="20"/>
      <c r="H93" s="10">
        <v>14</v>
      </c>
      <c r="BJ93" s="100">
        <v>110.42689956736456</v>
      </c>
      <c r="BK93" s="100">
        <v>109.06513773323221</v>
      </c>
      <c r="BL93" s="100">
        <v>107.73715118332223</v>
      </c>
      <c r="BM93" s="100">
        <v>106.44169872295487</v>
      </c>
      <c r="BN93" s="100">
        <v>105.17759923794551</v>
      </c>
      <c r="BO93" s="100">
        <v>103.94372810279091</v>
      </c>
      <c r="BP93" s="100">
        <v>102.73901384348723</v>
      </c>
      <c r="BQ93" s="100">
        <v>101.56243503416711</v>
      </c>
    </row>
    <row r="94" spans="1:69" ht="10.95" customHeight="1" x14ac:dyDescent="0.3">
      <c r="A94" s="20"/>
      <c r="B94" s="20"/>
      <c r="H94" s="10">
        <v>14.5</v>
      </c>
      <c r="BK94" s="100">
        <v>110.73867308287679</v>
      </c>
      <c r="BL94" s="100">
        <v>109.36666577658592</v>
      </c>
      <c r="BM94" s="100">
        <v>108.02884365040323</v>
      </c>
      <c r="BN94" s="100">
        <v>106.72394476637663</v>
      </c>
      <c r="BO94" s="100">
        <v>105.45076854397175</v>
      </c>
      <c r="BP94" s="100">
        <v>104.20817207573175</v>
      </c>
      <c r="BQ94" s="100">
        <v>102.99506670526836</v>
      </c>
    </row>
    <row r="95" spans="1:69" ht="10.95" customHeight="1" x14ac:dyDescent="0.3">
      <c r="A95" s="20"/>
      <c r="B95" s="20"/>
      <c r="H95" s="10">
        <v>15</v>
      </c>
      <c r="BK95" s="100">
        <v>112.35427323739819</v>
      </c>
      <c r="BL95" s="100">
        <v>110.93909949336594</v>
      </c>
      <c r="BM95" s="100">
        <v>109.55975619674767</v>
      </c>
      <c r="BN95" s="100">
        <v>108.21489957115037</v>
      </c>
      <c r="BO95" s="100">
        <v>106.90325220631064</v>
      </c>
      <c r="BP95" s="100">
        <v>105.62359901096302</v>
      </c>
      <c r="BQ95" s="100">
        <v>104.37478345830195</v>
      </c>
    </row>
    <row r="96" spans="1:69" ht="10.95" customHeight="1" x14ac:dyDescent="0.3">
      <c r="A96" s="20"/>
      <c r="B96" s="20"/>
      <c r="H96" s="10">
        <v>15.5</v>
      </c>
      <c r="BK96" s="100">
        <v>113.9148954780805</v>
      </c>
      <c r="BL96" s="100">
        <v>112.45739999586347</v>
      </c>
      <c r="BM96" s="100">
        <v>111.03737283108285</v>
      </c>
      <c r="BN96" s="100">
        <v>109.65338748917097</v>
      </c>
      <c r="BO96" s="100">
        <v>108.30408898107025</v>
      </c>
      <c r="BP96" s="100">
        <v>106.9881893982557</v>
      </c>
      <c r="BQ96" s="100">
        <v>105.70446381233852</v>
      </c>
    </row>
    <row r="97" spans="1:69" ht="10.95" customHeight="1" x14ac:dyDescent="0.3">
      <c r="A97" s="20"/>
      <c r="B97" s="20"/>
      <c r="H97" s="10">
        <v>16</v>
      </c>
      <c r="BK97" s="100">
        <v>115.42329917939117</v>
      </c>
      <c r="BL97" s="100">
        <v>113.92431542111498</v>
      </c>
      <c r="BM97" s="100">
        <v>112.46442906027843</v>
      </c>
      <c r="BN97" s="100">
        <v>111.04213013061083</v>
      </c>
      <c r="BO97" s="100">
        <v>109.65598543232869</v>
      </c>
      <c r="BP97" s="100">
        <v>108.30463371485723</v>
      </c>
      <c r="BQ97" s="100">
        <v>106.98678121781097</v>
      </c>
    </row>
    <row r="98" spans="1:69" ht="10.95" customHeight="1" x14ac:dyDescent="0.3">
      <c r="A98" s="20"/>
      <c r="B98" s="20"/>
      <c r="H98" s="10">
        <v>16.5</v>
      </c>
      <c r="BL98" s="100">
        <v>115.34241098256541</v>
      </c>
      <c r="BM98" s="100">
        <v>113.84347633162618</v>
      </c>
      <c r="BN98" s="100">
        <v>112.38366406579136</v>
      </c>
      <c r="BO98" s="100">
        <v>110.96146225162542</v>
      </c>
      <c r="BP98" s="100">
        <v>109.57543587252411</v>
      </c>
      <c r="BQ98" s="100">
        <v>108.22422199888032</v>
      </c>
    </row>
    <row r="99" spans="1:69" ht="10.95" customHeight="1" x14ac:dyDescent="0.3">
      <c r="A99" s="20"/>
      <c r="B99" s="20"/>
      <c r="H99" s="10">
        <v>17</v>
      </c>
      <c r="BL99" s="100">
        <v>116.71408394111252</v>
      </c>
      <c r="BM99" s="100">
        <v>115.1768972576691</v>
      </c>
      <c r="BN99" s="100">
        <v>113.68035628849243</v>
      </c>
      <c r="BO99" s="100">
        <v>112.22286994483444</v>
      </c>
      <c r="BP99" s="100">
        <v>110.80292911344849</v>
      </c>
      <c r="BQ99" s="100">
        <v>109.41910144432642</v>
      </c>
    </row>
    <row r="100" spans="1:69" ht="10.95" customHeight="1" x14ac:dyDescent="0.3">
      <c r="A100" s="20"/>
      <c r="B100" s="20"/>
      <c r="H100" s="10">
        <v>17.5</v>
      </c>
      <c r="BL100" s="100">
        <v>118.04157712945528</v>
      </c>
      <c r="BM100" s="100">
        <v>116.46691935436357</v>
      </c>
      <c r="BN100" s="100">
        <v>114.93441815403833</v>
      </c>
      <c r="BO100" s="100">
        <v>113.44240295668129</v>
      </c>
      <c r="BP100" s="100">
        <v>111.98929030812477</v>
      </c>
      <c r="BQ100" s="100">
        <v>110.57357826609962</v>
      </c>
    </row>
    <row r="101" spans="1:69" ht="10.95" customHeight="1" x14ac:dyDescent="0.3">
      <c r="A101" s="20"/>
      <c r="B101" s="20"/>
      <c r="H101" s="10">
        <v>18</v>
      </c>
      <c r="BL101" s="100">
        <v>119.32699119026644</v>
      </c>
      <c r="BM101" s="100">
        <v>117.71562745923377</v>
      </c>
      <c r="BN101" s="100">
        <v>116.14791796484194</v>
      </c>
      <c r="BO101" s="100">
        <v>114.62211241148614</v>
      </c>
      <c r="BP101" s="100">
        <v>113.13655283950627</v>
      </c>
      <c r="BQ101" s="100">
        <v>111.68966761551715</v>
      </c>
    </row>
    <row r="102" spans="1:69" ht="10.95" customHeight="1" x14ac:dyDescent="0.3">
      <c r="A102" s="20"/>
      <c r="B102" s="20"/>
      <c r="H102" s="10">
        <v>18.5</v>
      </c>
      <c r="BL102" s="100">
        <v>120.5722956686711</v>
      </c>
      <c r="BM102" s="100">
        <v>118.92497497515996</v>
      </c>
      <c r="BN102" s="100">
        <v>117.32279235410012</v>
      </c>
      <c r="BO102" s="100">
        <v>115.76391762575838</v>
      </c>
      <c r="BP102" s="100">
        <v>114.246618233891</v>
      </c>
      <c r="BQ102" s="100">
        <v>112.76925282223272</v>
      </c>
    </row>
    <row r="103" spans="1:69" ht="10.95" customHeight="1" x14ac:dyDescent="0.3">
      <c r="A103" s="20"/>
      <c r="B103" s="20"/>
      <c r="H103" s="10">
        <v>19</v>
      </c>
      <c r="BL103" s="100">
        <v>121.77933908224455</v>
      </c>
      <c r="BM103" s="100">
        <v>120.09679406736205</v>
      </c>
      <c r="BN103" s="100">
        <v>118.46085659944417</v>
      </c>
      <c r="BO103" s="100">
        <v>116.86961652858248</v>
      </c>
      <c r="BP103" s="100">
        <v>115.32126667849876</v>
      </c>
      <c r="BQ103" s="100">
        <v>113.8140959998446</v>
      </c>
    </row>
    <row r="104" spans="1:69" ht="10.95" customHeight="1" x14ac:dyDescent="0.3">
      <c r="A104" s="20"/>
      <c r="B104" s="20"/>
      <c r="H104" s="10">
        <v>19.5</v>
      </c>
      <c r="BL104" s="100">
        <v>122.94985807682737</v>
      </c>
      <c r="BM104" s="100">
        <v>121.23280492554667</v>
      </c>
      <c r="BN104" s="100">
        <v>119.56381398208482</v>
      </c>
      <c r="BO104" s="100">
        <v>117.94089510880414</v>
      </c>
      <c r="BP104" s="100">
        <v>116.36216654811578</v>
      </c>
      <c r="BQ104" s="100">
        <v>114.8258476437864</v>
      </c>
    </row>
    <row r="105" spans="1:69" ht="10.95" customHeight="1" x14ac:dyDescent="0.3">
      <c r="A105" s="20"/>
      <c r="B105" s="20"/>
      <c r="H105" s="10">
        <v>20</v>
      </c>
      <c r="BM105" s="100">
        <v>122.33462418970183</v>
      </c>
      <c r="BN105" s="100">
        <v>120.63326429294862</v>
      </c>
      <c r="BO105" s="100">
        <v>118.97933599343433</v>
      </c>
      <c r="BP105" s="100">
        <v>117.37088304804948</v>
      </c>
      <c r="BQ105" s="100">
        <v>115.80605533146779</v>
      </c>
    </row>
    <row r="106" spans="1:69" ht="10.95" customHeight="1" x14ac:dyDescent="0.3">
      <c r="A106" s="20"/>
      <c r="B106" s="20"/>
      <c r="H106" s="10">
        <v>20.5</v>
      </c>
      <c r="BM106" s="100">
        <v>123.40377262634374</v>
      </c>
      <c r="BN106" s="100">
        <v>121.67071157515319</v>
      </c>
      <c r="BO106" s="100">
        <v>119.98642624907551</v>
      </c>
      <c r="BP106" s="100">
        <v>118.34888606757117</v>
      </c>
      <c r="BQ106" s="100">
        <v>116.75617162113141</v>
      </c>
    </row>
    <row r="107" spans="1:69" ht="10.95" customHeight="1" x14ac:dyDescent="0.3">
      <c r="A107" s="20"/>
      <c r="B107" s="20"/>
      <c r="H107" s="10">
        <v>21</v>
      </c>
      <c r="BM107" s="100">
        <v>124.44168213187255</v>
      </c>
      <c r="BN107" s="100">
        <v>122.67757118162945</v>
      </c>
      <c r="BO107" s="100">
        <v>120.96356448725464</v>
      </c>
      <c r="BP107" s="100">
        <v>119.29755732672663</v>
      </c>
      <c r="BQ107" s="100">
        <v>117.67756123422475</v>
      </c>
    </row>
    <row r="108" spans="1:69" ht="10.95" customHeight="1" x14ac:dyDescent="0.3">
      <c r="A108" s="20"/>
      <c r="B108" s="20"/>
      <c r="H108" s="10">
        <v>21.5</v>
      </c>
      <c r="BM108" s="100">
        <v>125.4497021308628</v>
      </c>
      <c r="BN108" s="100">
        <v>123.65517621754036</v>
      </c>
      <c r="BO108" s="100">
        <v>121.91206734506304</v>
      </c>
      <c r="BP108" s="100">
        <v>120.21819688959729</v>
      </c>
      <c r="BQ108" s="100">
        <v>118.5715075959798</v>
      </c>
    </row>
    <row r="109" spans="1:69" ht="10.95" customHeight="1" x14ac:dyDescent="0.3">
      <c r="A109" s="20"/>
      <c r="B109" s="20"/>
      <c r="H109" s="10">
        <v>22</v>
      </c>
      <c r="BM109" s="100">
        <v>126.42910542941289</v>
      </c>
      <c r="BN109" s="100">
        <v>124.60478342916508</v>
      </c>
      <c r="BO109" s="100">
        <v>122.83317540425536</v>
      </c>
      <c r="BP109" s="100">
        <v>121.11202910858312</v>
      </c>
      <c r="BQ109" s="100">
        <v>119.43921880012688</v>
      </c>
    </row>
    <row r="110" spans="1:69" ht="10.95" customHeight="1" x14ac:dyDescent="0.3">
      <c r="A110" s="20"/>
      <c r="B110" s="20"/>
      <c r="H110" s="10">
        <v>22.5</v>
      </c>
      <c r="BM110" s="100">
        <v>127.3810935769435</v>
      </c>
      <c r="BN110" s="100">
        <v>125.52757859395274</v>
      </c>
      <c r="BO110" s="100">
        <v>123.72805860476643</v>
      </c>
      <c r="BP110" s="100">
        <v>121.98020805686227</v>
      </c>
      <c r="BQ110" s="100">
        <v>120.28183305604048</v>
      </c>
    </row>
    <row r="111" spans="1:69" ht="10.95" customHeight="1" x14ac:dyDescent="0.3">
      <c r="A111" s="20"/>
      <c r="B111" s="20"/>
      <c r="H111" s="10">
        <v>23</v>
      </c>
      <c r="BM111" s="100">
        <v>128.30680178394115</v>
      </c>
      <c r="BN111" s="100">
        <v>126.42468146035726</v>
      </c>
      <c r="BO111" s="100">
        <v>124.59782120232209</v>
      </c>
      <c r="BP111" s="100">
        <v>122.82382249971793</v>
      </c>
      <c r="BQ111" s="100">
        <v>121.10042366996551</v>
      </c>
    </row>
    <row r="112" spans="1:69" ht="10.95" customHeight="1" x14ac:dyDescent="0.3">
      <c r="A112" s="20"/>
      <c r="B112" s="20"/>
      <c r="H112" s="10">
        <v>23.5</v>
      </c>
      <c r="BM112" s="100">
        <v>129.20730343796782</v>
      </c>
      <c r="BN112" s="100">
        <v>127.29715028072458</v>
      </c>
      <c r="BO112" s="100">
        <v>125.44350631431735</v>
      </c>
      <c r="BP112" s="100">
        <v>123.64390044976048</v>
      </c>
      <c r="BQ112" s="100">
        <v>121.89600360616605</v>
      </c>
    </row>
    <row r="113" spans="1:69" ht="10.95" customHeight="1" x14ac:dyDescent="0.3">
      <c r="A113" s="20"/>
      <c r="B113" s="20"/>
      <c r="H113" s="10">
        <v>24</v>
      </c>
      <c r="BM113" s="100">
        <v>130.08361425571076</v>
      </c>
      <c r="BN113" s="100">
        <v>128.14598597581522</v>
      </c>
      <c r="BO113" s="100">
        <v>126.26610009331233</v>
      </c>
      <c r="BP113" s="100">
        <v>124.44141334612101</v>
      </c>
      <c r="BQ113" s="100">
        <v>122.6695296687537</v>
      </c>
    </row>
    <row r="114" spans="1:69" ht="10.95" customHeight="1" x14ac:dyDescent="0.3">
      <c r="A114" s="20"/>
      <c r="B114" s="20"/>
      <c r="H114" s="10">
        <v>24.5</v>
      </c>
      <c r="BN114" s="100">
        <v>128.97213596542073</v>
      </c>
      <c r="BO114" s="100">
        <v>127.0665355632549</v>
      </c>
      <c r="BP114" s="100">
        <v>125.21727989333857</v>
      </c>
      <c r="BQ114" s="100">
        <v>123.42190634049672</v>
      </c>
    </row>
    <row r="115" spans="1:69" ht="10.95" customHeight="1" x14ac:dyDescent="0.3">
      <c r="A115" s="20"/>
      <c r="B115" s="20"/>
      <c r="H115" s="10">
        <v>25</v>
      </c>
      <c r="BN115" s="100">
        <v>129.77649769589524</v>
      </c>
      <c r="BO115" s="100">
        <v>127.84569614980671</v>
      </c>
      <c r="BP115" s="100">
        <v>125.97236959183807</v>
      </c>
      <c r="BQ115" s="100">
        <v>124.15398931099287</v>
      </c>
    </row>
    <row r="116" spans="1:69" ht="10.95" customHeight="1" x14ac:dyDescent="0.3">
      <c r="A116" s="20"/>
      <c r="B116" s="20"/>
      <c r="H116" s="10">
        <v>25.5</v>
      </c>
      <c r="BN116" s="100">
        <v>130.55992189221766</v>
      </c>
      <c r="BO116" s="100">
        <v>128.60441893285642</v>
      </c>
      <c r="BP116" s="100">
        <v>126.70750598852327</v>
      </c>
      <c r="BQ116" s="100">
        <v>124.86658872314237</v>
      </c>
    </row>
    <row r="117" spans="1:69" ht="10.95" customHeight="1" x14ac:dyDescent="0.3">
      <c r="A117" s="20"/>
      <c r="B117" s="20"/>
      <c r="H117" s="10">
        <v>26</v>
      </c>
      <c r="BN117" s="100">
        <v>131.32321555935749</v>
      </c>
      <c r="BO117" s="100">
        <v>129.34349764639651</v>
      </c>
      <c r="BP117" s="100">
        <v>127.42346967303453</v>
      </c>
      <c r="BQ117" s="100">
        <v>125.56047216381695</v>
      </c>
    </row>
    <row r="118" spans="1:69" ht="10.95" customHeight="1" x14ac:dyDescent="0.3">
      <c r="A118" s="20"/>
      <c r="B118" s="20"/>
      <c r="H118" s="10">
        <v>26.5</v>
      </c>
      <c r="BN118" s="100">
        <v>132.06714475520633</v>
      </c>
      <c r="BO118" s="100">
        <v>130.06368544836442</v>
      </c>
      <c r="BP118" s="100">
        <v>128.12100104258872</v>
      </c>
      <c r="BQ118" s="100">
        <v>126.23636742193567</v>
      </c>
    </row>
    <row r="119" spans="1:69" ht="10.95" customHeight="1" x14ac:dyDescent="0.3">
      <c r="A119" s="20"/>
      <c r="B119" s="20"/>
      <c r="H119" s="10">
        <v>27</v>
      </c>
      <c r="BN119" s="100">
        <v>132.7924371551043</v>
      </c>
      <c r="BO119" s="100">
        <v>130.76569748076912</v>
      </c>
      <c r="BP119" s="100">
        <v>128.80080285598953</v>
      </c>
      <c r="BQ119" s="100">
        <v>126.89496503478156</v>
      </c>
    </row>
    <row r="120" spans="1:69" ht="10.95" customHeight="1" x14ac:dyDescent="0.3">
      <c r="A120" s="20"/>
      <c r="B120" s="20"/>
      <c r="H120" s="10">
        <v>27.5</v>
      </c>
      <c r="BN120" s="100">
        <v>133.49978442601031</v>
      </c>
      <c r="BO120" s="100">
        <v>131.45021323839487</v>
      </c>
      <c r="BP120" s="100">
        <v>129.46354259532802</v>
      </c>
      <c r="BQ120" s="100">
        <v>127.53692064128823</v>
      </c>
    </row>
    <row r="121" spans="1:69" ht="10.95" customHeight="1" x14ac:dyDescent="0.3">
      <c r="A121" s="20"/>
      <c r="B121" s="20"/>
      <c r="H121" s="10">
        <v>28</v>
      </c>
      <c r="BN121" s="100">
        <v>134.18984442659698</v>
      </c>
      <c r="BO121" s="100">
        <v>132.11787876257787</v>
      </c>
      <c r="BP121" s="100">
        <v>130.10985465205917</v>
      </c>
      <c r="BQ121" s="100">
        <v>128.16285715915552</v>
      </c>
    </row>
    <row r="122" spans="1:69" ht="10.95" customHeight="1" x14ac:dyDescent="0.3">
      <c r="A122" s="20"/>
      <c r="B122" s="20"/>
      <c r="H122" s="10">
        <v>28.5</v>
      </c>
      <c r="BN122" s="100">
        <v>134.86324324798392</v>
      </c>
      <c r="BO122" s="100">
        <v>132.76930867494127</v>
      </c>
      <c r="BP122" s="100">
        <v>130.74034235250355</v>
      </c>
      <c r="BQ122" s="100">
        <v>128.77336680099032</v>
      </c>
    </row>
    <row r="123" spans="1:69" ht="10.95" customHeight="1" x14ac:dyDescent="0.3">
      <c r="A123" s="20"/>
      <c r="B123" s="20"/>
      <c r="H123" s="10">
        <v>29</v>
      </c>
      <c r="BN123" s="100">
        <v>135.52057710841314</v>
      </c>
      <c r="BO123" s="100">
        <v>133.40508806454852</v>
      </c>
      <c r="BP123" s="100">
        <v>131.35557983636909</v>
      </c>
      <c r="BQ123" s="100">
        <v>129.36901294319139</v>
      </c>
    </row>
    <row r="124" spans="1:69" ht="10.95" customHeight="1" x14ac:dyDescent="0.3">
      <c r="A124" s="20"/>
      <c r="B124" s="20"/>
      <c r="H124" s="10">
        <v>29.5</v>
      </c>
      <c r="BN124" s="100">
        <v>136.16241411392113</v>
      </c>
      <c r="BO124" s="100">
        <v>134.02577424065288</v>
      </c>
      <c r="BP124" s="100">
        <v>131.95611380058708</v>
      </c>
      <c r="BQ124" s="100">
        <v>129.95033185997323</v>
      </c>
    </row>
    <row r="125" spans="1:69" ht="10.95" customHeight="1" x14ac:dyDescent="0.3">
      <c r="A125" s="20"/>
      <c r="B125" s="20"/>
      <c r="H125" s="10">
        <v>30</v>
      </c>
      <c r="BN125" s="100">
        <v>136.78929589593392</v>
      </c>
      <c r="BO125" s="100">
        <v>134.63189836208062</v>
      </c>
      <c r="BP125" s="100">
        <v>132.54246511959548</v>
      </c>
      <c r="BQ125" s="100">
        <v>130.51783433374973</v>
      </c>
    </row>
    <row r="126" spans="1:69" ht="10.95" customHeight="1" x14ac:dyDescent="0.3">
      <c r="A126" s="20"/>
      <c r="B126" s="20"/>
    </row>
    <row r="127" spans="1:69" ht="10.95" customHeight="1" x14ac:dyDescent="0.3">
      <c r="A127" s="20"/>
      <c r="B127" s="20"/>
      <c r="H127" s="11" t="s">
        <v>133</v>
      </c>
    </row>
    <row r="128" spans="1:69" ht="10.95" customHeight="1" x14ac:dyDescent="0.3">
      <c r="A128" s="20"/>
      <c r="B128" s="20"/>
      <c r="H128" s="24" t="s">
        <v>32</v>
      </c>
      <c r="I128" s="98">
        <v>1.4400000000000001E-3</v>
      </c>
      <c r="J128" s="98">
        <v>6.7689999999999998E-3</v>
      </c>
      <c r="K128" s="98">
        <v>1.2078E-2</v>
      </c>
      <c r="L128" s="98">
        <v>1.7387E-2</v>
      </c>
      <c r="M128" s="98">
        <v>2.2696000000000001E-2</v>
      </c>
      <c r="N128" s="98">
        <v>2.8004999999999999E-2</v>
      </c>
      <c r="O128" s="98">
        <v>3.3314000000000003E-2</v>
      </c>
      <c r="P128" s="98">
        <v>3.8622999999999998E-2</v>
      </c>
      <c r="Q128" s="98">
        <v>4.3931999999999999E-2</v>
      </c>
      <c r="R128" s="98">
        <v>4.9241E-2</v>
      </c>
      <c r="S128" s="98">
        <v>5.4550000000000001E-2</v>
      </c>
      <c r="T128" s="98">
        <v>5.9859000000000002E-2</v>
      </c>
      <c r="U128" s="98">
        <v>6.5168000000000004E-2</v>
      </c>
      <c r="V128" s="98">
        <v>7.0476999999999998E-2</v>
      </c>
      <c r="W128" s="98">
        <v>7.5786000000000006E-2</v>
      </c>
      <c r="X128" s="98">
        <v>8.1095E-2</v>
      </c>
      <c r="Y128" s="98">
        <v>8.6403999999999995E-2</v>
      </c>
      <c r="Z128" s="98">
        <v>9.1713000000000003E-2</v>
      </c>
      <c r="AA128" s="98">
        <v>9.7021999999999997E-2</v>
      </c>
      <c r="AB128" s="98">
        <v>0.10233100000000001</v>
      </c>
      <c r="AC128" s="98">
        <v>0.10764</v>
      </c>
      <c r="AD128" s="98">
        <v>0.11294899999999999</v>
      </c>
      <c r="AE128" s="98">
        <v>0.118258</v>
      </c>
      <c r="AF128" s="98">
        <v>0.123567</v>
      </c>
      <c r="AG128" s="98">
        <v>0.12887599999999999</v>
      </c>
      <c r="AH128" s="98">
        <v>0.134185</v>
      </c>
      <c r="AI128" s="98">
        <v>0.13949400000000001</v>
      </c>
      <c r="AJ128" s="98">
        <v>0.14480299999999999</v>
      </c>
      <c r="AK128" s="98">
        <v>0.150112</v>
      </c>
      <c r="AL128" s="98">
        <v>0.155421</v>
      </c>
      <c r="AM128" s="98">
        <v>0.16073000000000001</v>
      </c>
      <c r="AN128" s="98">
        <v>0.16603899999999999</v>
      </c>
      <c r="AO128" s="98">
        <v>0.171348</v>
      </c>
      <c r="AP128" s="98">
        <v>0.17665700000000001</v>
      </c>
      <c r="AQ128" s="98">
        <v>0.18196599999999999</v>
      </c>
      <c r="AR128" s="98">
        <v>0.187275</v>
      </c>
      <c r="AS128" s="98">
        <v>0.19258400000000001</v>
      </c>
      <c r="AT128" s="98">
        <v>0.19789300000000001</v>
      </c>
      <c r="AU128" s="98">
        <v>0.20320199999999999</v>
      </c>
      <c r="AV128" s="98">
        <v>0.208511</v>
      </c>
      <c r="AW128" s="98">
        <v>0.21382000000000001</v>
      </c>
      <c r="AX128" s="98">
        <v>0.21912899999999999</v>
      </c>
      <c r="AY128" s="98">
        <v>0.224438</v>
      </c>
      <c r="AZ128" s="98">
        <v>0.22974700000000001</v>
      </c>
      <c r="BA128" s="98">
        <v>0.23505599999999999</v>
      </c>
      <c r="BB128" s="98">
        <v>0.240365</v>
      </c>
      <c r="BC128" s="98">
        <v>0.245674</v>
      </c>
      <c r="BD128" s="98">
        <v>0.25098300000000001</v>
      </c>
      <c r="BE128" s="98">
        <v>0.25629200000000002</v>
      </c>
      <c r="BF128" s="98">
        <v>0.26160099999999997</v>
      </c>
      <c r="BG128" s="98">
        <v>0.26690999999999998</v>
      </c>
      <c r="BH128" s="98">
        <v>0.27221899999999999</v>
      </c>
      <c r="BI128" s="98">
        <v>0.277528</v>
      </c>
      <c r="BJ128" s="98">
        <v>0.28283700000000001</v>
      </c>
      <c r="BK128" s="98">
        <v>0.28814600000000001</v>
      </c>
      <c r="BL128" s="98">
        <v>0.29345500000000002</v>
      </c>
      <c r="BM128" s="98">
        <v>0.29876399999999997</v>
      </c>
      <c r="BN128" s="98">
        <v>0.30407299999999998</v>
      </c>
      <c r="BO128" s="98">
        <v>0.30938199999999999</v>
      </c>
      <c r="BP128" s="98">
        <v>0.314691</v>
      </c>
      <c r="BQ128" s="98">
        <v>0.32</v>
      </c>
    </row>
    <row r="129" spans="1:69" ht="10.95" customHeight="1" x14ac:dyDescent="0.3">
      <c r="A129" s="20"/>
      <c r="B129" s="20"/>
      <c r="H129" s="10">
        <v>1</v>
      </c>
      <c r="I129" s="100">
        <v>99999</v>
      </c>
      <c r="J129" s="100">
        <v>99999</v>
      </c>
      <c r="K129" s="100">
        <v>99999</v>
      </c>
      <c r="L129" s="100">
        <v>99999</v>
      </c>
      <c r="M129" s="100">
        <v>99999</v>
      </c>
      <c r="N129" s="100">
        <v>99999</v>
      </c>
      <c r="O129" s="100">
        <v>99999</v>
      </c>
      <c r="P129" s="100">
        <v>99999</v>
      </c>
      <c r="Q129" s="100">
        <v>365.092753839191</v>
      </c>
      <c r="R129" s="100">
        <v>142.37189735798202</v>
      </c>
      <c r="S129" s="100">
        <v>88.431997424502967</v>
      </c>
      <c r="T129" s="100">
        <v>64.136159805106871</v>
      </c>
      <c r="U129" s="100">
        <v>50.3145375455452</v>
      </c>
      <c r="V129" s="100">
        <v>41.394919890880423</v>
      </c>
      <c r="W129" s="100">
        <v>35.162268987990402</v>
      </c>
      <c r="X129" s="100">
        <v>30.561378605106363</v>
      </c>
      <c r="Y129" s="100">
        <v>27.025610824592615</v>
      </c>
      <c r="Z129" s="100">
        <v>24.223467431914845</v>
      </c>
      <c r="AA129" s="100">
        <v>21.948083318860654</v>
      </c>
      <c r="AB129" s="100">
        <v>20.063686110024978</v>
      </c>
      <c r="AC129" s="100">
        <v>18.477472191673915</v>
      </c>
      <c r="AD129" s="100">
        <v>17.12385474137113</v>
      </c>
      <c r="AE129" s="100">
        <v>15.955167849004086</v>
      </c>
      <c r="AF129" s="100">
        <v>14.93593702095926</v>
      </c>
      <c r="AG129" s="100">
        <v>14.03921571127359</v>
      </c>
      <c r="AH129" s="100">
        <v>13.244167989229492</v>
      </c>
      <c r="AI129" s="100">
        <v>12.534429352870688</v>
      </c>
      <c r="AJ129" s="100">
        <v>11.896968333472909</v>
      </c>
      <c r="AK129" s="100">
        <v>11.321279042248944</v>
      </c>
      <c r="AL129" s="100">
        <v>10.798797603629691</v>
      </c>
      <c r="AM129" s="100">
        <v>10.322473249703092</v>
      </c>
      <c r="AN129" s="100">
        <v>9.8864482777529066</v>
      </c>
      <c r="AO129" s="100">
        <v>9.4858159428388298</v>
      </c>
      <c r="AP129" s="100">
        <v>9.1164350076122691</v>
      </c>
      <c r="AQ129" s="100">
        <v>8.7747860614923194</v>
      </c>
      <c r="AR129" s="100">
        <v>8.4578590305370813</v>
      </c>
      <c r="AS129" s="100">
        <v>8.1630642543653877</v>
      </c>
      <c r="AT129" s="100">
        <v>7.8881615642054745</v>
      </c>
      <c r="AU129" s="100">
        <v>7.6312032494302162</v>
      </c>
      <c r="AV129" s="100">
        <v>7.3904878398244565</v>
      </c>
      <c r="AW129" s="100">
        <v>7.1645223839749503</v>
      </c>
      <c r="AX129" s="100">
        <v>6.9519914558185505</v>
      </c>
      <c r="AY129" s="100">
        <v>6.751731529699728</v>
      </c>
      <c r="AZ129" s="100">
        <v>6.5627096694919258</v>
      </c>
      <c r="BA129" s="100">
        <v>6.3840057075705898</v>
      </c>
      <c r="BB129" s="100">
        <v>6.2147972646076663</v>
      </c>
      <c r="BC129" s="100">
        <v>6.0543470955348724</v>
      </c>
      <c r="BD129" s="100">
        <v>5.9019923508906853</v>
      </c>
      <c r="BE129" s="100">
        <v>5.7571354236307162</v>
      </c>
      <c r="BF129" s="100">
        <v>5.6192361148677996</v>
      </c>
      <c r="BG129" s="100">
        <v>5.4878049020152906</v>
      </c>
      <c r="BH129" s="100">
        <v>5.3623971325011341</v>
      </c>
      <c r="BI129" s="100">
        <v>5.2426079979112181</v>
      </c>
      <c r="BJ129" s="100">
        <v>5.1280681688620717</v>
      </c>
      <c r="BK129" s="100">
        <v>5.0184399914351205</v>
      </c>
      <c r="BL129" s="100">
        <v>4.9134141626577374</v>
      </c>
      <c r="BM129" s="100">
        <v>4.812706816088272</v>
      </c>
      <c r="BN129" s="100">
        <v>4.7160569596730051</v>
      </c>
      <c r="BO129" s="100">
        <v>4.6232242171795743</v>
      </c>
      <c r="BP129" s="100">
        <v>4.5339868320551915</v>
      </c>
      <c r="BQ129" s="100">
        <v>4.4481398988122089</v>
      </c>
    </row>
    <row r="130" spans="1:69" ht="10.95" customHeight="1" x14ac:dyDescent="0.3">
      <c r="A130" s="20"/>
      <c r="B130" s="20"/>
      <c r="H130" s="10">
        <v>1.5</v>
      </c>
      <c r="I130" s="100">
        <v>99999</v>
      </c>
      <c r="J130" s="100">
        <v>99999</v>
      </c>
      <c r="K130" s="100">
        <v>99999</v>
      </c>
      <c r="L130" s="100">
        <v>99999</v>
      </c>
      <c r="M130" s="100">
        <v>99999</v>
      </c>
      <c r="N130" s="100">
        <v>764.24253445044928</v>
      </c>
      <c r="O130" s="100">
        <v>153.70253758409169</v>
      </c>
      <c r="P130" s="100">
        <v>85.449722764033012</v>
      </c>
      <c r="Q130" s="100">
        <v>59.176394086422782</v>
      </c>
      <c r="R130" s="100">
        <v>45.261974741138097</v>
      </c>
      <c r="S130" s="100">
        <v>36.646546505050686</v>
      </c>
      <c r="T130" s="100">
        <v>30.787294258889258</v>
      </c>
      <c r="U130" s="100">
        <v>26.544002219560301</v>
      </c>
      <c r="V130" s="100">
        <v>23.329171131056718</v>
      </c>
      <c r="W130" s="100">
        <v>20.809308182948985</v>
      </c>
      <c r="X130" s="100">
        <v>18.781042239929</v>
      </c>
      <c r="Y130" s="100">
        <v>17.113300837023168</v>
      </c>
      <c r="Z130" s="100">
        <v>15.717804665886852</v>
      </c>
      <c r="AA130" s="100">
        <v>14.532921312229506</v>
      </c>
      <c r="AB130" s="100">
        <v>13.514316598145911</v>
      </c>
      <c r="AC130" s="100">
        <v>12.629283669555711</v>
      </c>
      <c r="AD130" s="100">
        <v>11.853165737185872</v>
      </c>
      <c r="AE130" s="100">
        <v>11.167022957360922</v>
      </c>
      <c r="AF130" s="100">
        <v>10.556066293314405</v>
      </c>
      <c r="AG130" s="100">
        <v>10.008579479960627</v>
      </c>
      <c r="AH130" s="100">
        <v>9.5151603793516859</v>
      </c>
      <c r="AI130" s="100">
        <v>9.0681765242955485</v>
      </c>
      <c r="AJ130" s="100">
        <v>8.6613674703106369</v>
      </c>
      <c r="AK130" s="100">
        <v>8.2895497588308729</v>
      </c>
      <c r="AL130" s="100">
        <v>7.948394874022072</v>
      </c>
      <c r="AM130" s="100">
        <v>7.6342599587368802</v>
      </c>
      <c r="AN130" s="100">
        <v>7.3440572214276294</v>
      </c>
      <c r="AO130" s="100">
        <v>7.0751520956833538</v>
      </c>
      <c r="AP130" s="100">
        <v>6.825283028281337</v>
      </c>
      <c r="AQ130" s="100">
        <v>6.5924977200029904</v>
      </c>
      <c r="AR130" s="100">
        <v>6.37510201217962</v>
      </c>
      <c r="AS130" s="100">
        <v>6.1716185864806494</v>
      </c>
      <c r="AT130" s="100">
        <v>5.9807533480519073</v>
      </c>
      <c r="AU130" s="100">
        <v>5.801367874540353</v>
      </c>
      <c r="AV130" s="100">
        <v>5.6324566913243892</v>
      </c>
      <c r="AW130" s="100">
        <v>5.4731284146011001</v>
      </c>
      <c r="AX130" s="100">
        <v>5.3225900154694274</v>
      </c>
      <c r="AY130" s="100">
        <v>5.1801336185404763</v>
      </c>
      <c r="AZ130" s="100">
        <v>5.0451253712608199</v>
      </c>
      <c r="BA130" s="100">
        <v>4.9169960146658944</v>
      </c>
      <c r="BB130" s="100">
        <v>4.7952328596751927</v>
      </c>
      <c r="BC130" s="100">
        <v>4.6793729304231091</v>
      </c>
      <c r="BD130" s="100">
        <v>4.5689970812782326</v>
      </c>
      <c r="BE130" s="100">
        <v>4.4637249299662036</v>
      </c>
      <c r="BF130" s="100">
        <v>4.3632104777000285</v>
      </c>
      <c r="BG130" s="100">
        <v>4.2671383100444649</v>
      </c>
      <c r="BH130" s="100">
        <v>4.1752202906229288</v>
      </c>
      <c r="BI130" s="100">
        <v>4.0871926746557969</v>
      </c>
      <c r="BJ130" s="100">
        <v>4.0028135814241805</v>
      </c>
      <c r="BK130" s="100">
        <v>3.9218607746460772</v>
      </c>
      <c r="BL130" s="100">
        <v>3.8441297078732033</v>
      </c>
      <c r="BM130" s="100">
        <v>3.7694317987116808</v>
      </c>
      <c r="BN130" s="100">
        <v>3.6975929012118298</v>
      </c>
      <c r="BO130" s="100">
        <v>3.6284519503774786</v>
      </c>
      <c r="BP130" s="100">
        <v>3.5618597565865291</v>
      </c>
      <c r="BQ130" s="100">
        <v>3.4976779309301045</v>
      </c>
    </row>
    <row r="131" spans="1:69" ht="10.95" customHeight="1" x14ac:dyDescent="0.3">
      <c r="A131" s="20"/>
      <c r="B131" s="20"/>
      <c r="H131" s="10">
        <v>2</v>
      </c>
      <c r="R131" s="100">
        <v>30.928456565970613</v>
      </c>
      <c r="S131" s="100">
        <v>26.214892191383392</v>
      </c>
      <c r="T131" s="100">
        <v>22.748630510815254</v>
      </c>
      <c r="U131" s="100">
        <v>20.092430481833862</v>
      </c>
      <c r="V131" s="100">
        <v>17.992035427735786</v>
      </c>
      <c r="W131" s="100">
        <v>16.289516282591606</v>
      </c>
      <c r="X131" s="100">
        <v>14.881600182242025</v>
      </c>
      <c r="Y131" s="100">
        <v>13.697908953186582</v>
      </c>
      <c r="Z131" s="100">
        <v>12.688828010663332</v>
      </c>
      <c r="AA131" s="100">
        <v>11.818375024725208</v>
      </c>
      <c r="AB131" s="100">
        <v>11.059818811896726</v>
      </c>
      <c r="AC131" s="100">
        <v>10.392885776869399</v>
      </c>
      <c r="AD131" s="100">
        <v>9.8019209818268305</v>
      </c>
      <c r="AE131" s="100">
        <v>9.2746437618066508</v>
      </c>
      <c r="AF131" s="100">
        <v>8.8012850922183272</v>
      </c>
      <c r="AG131" s="100">
        <v>8.3739767218752306</v>
      </c>
      <c r="AH131" s="100">
        <v>7.9863103218992588</v>
      </c>
      <c r="AI131" s="100">
        <v>7.6330138926636169</v>
      </c>
      <c r="AJ131" s="100">
        <v>7.309710586837344</v>
      </c>
      <c r="AK131" s="100">
        <v>7.0127364566849915</v>
      </c>
      <c r="AL131" s="100">
        <v>6.7390009870418055</v>
      </c>
      <c r="AM131" s="100">
        <v>6.485879136769066</v>
      </c>
      <c r="AN131" s="100">
        <v>6.2511268852285973</v>
      </c>
      <c r="AO131" s="100">
        <v>6.0328145223383647</v>
      </c>
      <c r="AP131" s="100">
        <v>5.8292734801293875</v>
      </c>
      <c r="AQ131" s="100">
        <v>5.6390536038169774</v>
      </c>
      <c r="AR131" s="100">
        <v>5.4608885467578112</v>
      </c>
      <c r="AS131" s="100">
        <v>5.2936675426497732</v>
      </c>
      <c r="AT131" s="100">
        <v>5.1364122247194022</v>
      </c>
      <c r="AU131" s="100">
        <v>4.9882574695891035</v>
      </c>
      <c r="AV131" s="100">
        <v>4.8484354735196886</v>
      </c>
      <c r="AW131" s="100">
        <v>4.7162624421041253</v>
      </c>
      <c r="AX131" s="100">
        <v>4.5911274063216183</v>
      </c>
      <c r="AY131" s="100">
        <v>4.4724827789225392</v>
      </c>
      <c r="AZ131" s="100">
        <v>4.3598363431833871</v>
      </c>
      <c r="BA131" s="100">
        <v>4.2527444268156271</v>
      </c>
      <c r="BB131" s="100">
        <v>4.1508060614019326</v>
      </c>
      <c r="BC131" s="100">
        <v>4.0536579652589024</v>
      </c>
      <c r="BD131" s="100">
        <v>3.9609702173972416</v>
      </c>
      <c r="BE131" s="100">
        <v>3.8724425140089891</v>
      </c>
      <c r="BF131" s="100">
        <v>3.7878009179762877</v>
      </c>
      <c r="BG131" s="100">
        <v>3.7067950272759158</v>
      </c>
      <c r="BH131" s="100">
        <v>3.6291955006227981</v>
      </c>
      <c r="BI131" s="100">
        <v>3.5547918888538561</v>
      </c>
      <c r="BJ131" s="100">
        <v>3.4833907288667718</v>
      </c>
      <c r="BK131" s="100">
        <v>3.4148138637616694</v>
      </c>
      <c r="BL131" s="100">
        <v>3.3488969584742758</v>
      </c>
      <c r="BM131" s="100">
        <v>3.285488184863782</v>
      </c>
      <c r="BN131" s="100">
        <v>3.2244470541077925</v>
      </c>
      <c r="BO131" s="100">
        <v>3.165643377504276</v>
      </c>
      <c r="BP131" s="100">
        <v>3.1089563395019759</v>
      </c>
      <c r="BQ131" s="100">
        <v>3.0542736690690884</v>
      </c>
    </row>
    <row r="132" spans="1:69" ht="10.95" customHeight="1" x14ac:dyDescent="0.3">
      <c r="A132" s="20"/>
      <c r="B132" s="20"/>
      <c r="H132" s="10">
        <v>2.5</v>
      </c>
      <c r="AB132" s="100">
        <v>9.7731312644412434</v>
      </c>
      <c r="AC132" s="100">
        <v>9.2105749750735129</v>
      </c>
      <c r="AD132" s="100">
        <v>8.7093589409636412</v>
      </c>
      <c r="AE132" s="100">
        <v>8.259969012717054</v>
      </c>
      <c r="AF132" s="100">
        <v>7.8547619008497254</v>
      </c>
      <c r="AG132" s="100">
        <v>7.4875268662091168</v>
      </c>
      <c r="AH132" s="100">
        <v>7.1531651207759532</v>
      </c>
      <c r="AI132" s="100">
        <v>6.8474516384859108</v>
      </c>
      <c r="AJ132" s="100">
        <v>6.5668556772894338</v>
      </c>
      <c r="AK132" s="100">
        <v>6.308403795004029</v>
      </c>
      <c r="AL132" s="100">
        <v>6.0695740667557878</v>
      </c>
      <c r="AM132" s="100">
        <v>5.8482135158228905</v>
      </c>
      <c r="AN132" s="100">
        <v>5.6424730245111334</v>
      </c>
      <c r="AO132" s="100">
        <v>5.4507555548886977</v>
      </c>
      <c r="AP132" s="100">
        <v>5.2716746087275368</v>
      </c>
      <c r="AQ132" s="100">
        <v>5.1040206397843368</v>
      </c>
      <c r="AR132" s="100">
        <v>4.9467336972292735</v>
      </c>
      <c r="AS132" s="100">
        <v>4.7988809920123945</v>
      </c>
      <c r="AT132" s="100">
        <v>4.6596383827082795</v>
      </c>
      <c r="AU132" s="100">
        <v>4.5282750045237936</v>
      </c>
      <c r="AV132" s="100">
        <v>4.4041404360458802</v>
      </c>
      <c r="AW132" s="100">
        <v>4.2866539280105433</v>
      </c>
      <c r="AX132" s="100">
        <v>4.1752953176328669</v>
      </c>
      <c r="AY132" s="100">
        <v>4.0695973285895359</v>
      </c>
      <c r="AZ132" s="100">
        <v>3.9691390162190707</v>
      </c>
      <c r="BA132" s="100">
        <v>3.8735401640311022</v>
      </c>
      <c r="BB132" s="100">
        <v>3.7824564742529563</v>
      </c>
      <c r="BC132" s="100">
        <v>3.69557542417096</v>
      </c>
      <c r="BD132" s="100">
        <v>3.6126126831609247</v>
      </c>
      <c r="BE132" s="100">
        <v>3.5333090038469579</v>
      </c>
      <c r="BF132" s="100">
        <v>3.4574275157707008</v>
      </c>
      <c r="BG132" s="100">
        <v>3.3847513620554226</v>
      </c>
      <c r="BH132" s="100">
        <v>3.3150816293985019</v>
      </c>
      <c r="BI132" s="100">
        <v>3.2482355297785235</v>
      </c>
      <c r="BJ132" s="100">
        <v>3.1840447988761422</v>
      </c>
      <c r="BK132" s="100">
        <v>3.1223542816617296</v>
      </c>
      <c r="BL132" s="100">
        <v>3.0630206801187687</v>
      </c>
      <c r="BM132" s="100">
        <v>3.0059114418260457</v>
      </c>
      <c r="BN132" s="100">
        <v>2.9509037712540231</v>
      </c>
      <c r="BO132" s="100">
        <v>2.8978837482536495</v>
      </c>
      <c r="BP132" s="100">
        <v>2.8467455404198505</v>
      </c>
      <c r="BQ132" s="100">
        <v>2.7973906978699392</v>
      </c>
    </row>
    <row r="133" spans="1:69" ht="10.95" customHeight="1" x14ac:dyDescent="0.3">
      <c r="A133" s="20"/>
      <c r="B133" s="20"/>
      <c r="H133" s="10">
        <v>3</v>
      </c>
      <c r="AI133" s="100">
        <v>6.3514752197076687</v>
      </c>
      <c r="AJ133" s="100">
        <v>6.0967471245308911</v>
      </c>
      <c r="AK133" s="100">
        <v>5.8617151295895411</v>
      </c>
      <c r="AL133" s="100">
        <v>5.6441797418320769</v>
      </c>
      <c r="AM133" s="100">
        <v>5.442257211499931</v>
      </c>
      <c r="AN133" s="100">
        <v>5.2543248376667311</v>
      </c>
      <c r="AO133" s="100">
        <v>5.0789772623834866</v>
      </c>
      <c r="AP133" s="100">
        <v>4.9149912612201279</v>
      </c>
      <c r="AQ133" s="100">
        <v>4.7612971637000161</v>
      </c>
      <c r="AR133" s="100">
        <v>4.6169554914785316</v>
      </c>
      <c r="AS133" s="100">
        <v>4.4811377357188213</v>
      </c>
      <c r="AT133" s="100">
        <v>4.3531104426025502</v>
      </c>
      <c r="AU133" s="100">
        <v>4.2322219612928711</v>
      </c>
      <c r="AV133" s="100">
        <v>4.1178913487879232</v>
      </c>
      <c r="AW133" s="100">
        <v>4.009599032918759</v>
      </c>
      <c r="AX133" s="100">
        <v>3.9068789168252409</v>
      </c>
      <c r="AY133" s="100">
        <v>3.8093116717924596</v>
      </c>
      <c r="AZ133" s="100">
        <v>3.7165190148829796</v>
      </c>
      <c r="BA133" s="100">
        <v>3.6281588067001631</v>
      </c>
      <c r="BB133" s="100">
        <v>3.5439208353501348</v>
      </c>
      <c r="BC133" s="100">
        <v>3.4635231770966595</v>
      </c>
      <c r="BD133" s="100">
        <v>3.3867090437297467</v>
      </c>
      <c r="BE133" s="100">
        <v>3.3132440423637033</v>
      </c>
      <c r="BF133" s="100">
        <v>3.242913786061083</v>
      </c>
      <c r="BG133" s="100">
        <v>3.1755218039753528</v>
      </c>
      <c r="BH133" s="100">
        <v>3.1108877081050341</v>
      </c>
      <c r="BI133" s="100">
        <v>3.0488455806359784</v>
      </c>
      <c r="BJ133" s="100">
        <v>2.989242551514141</v>
      </c>
      <c r="BK133" s="100">
        <v>2.9319375405739412</v>
      </c>
      <c r="BL133" s="100">
        <v>2.8768001424326175</v>
      </c>
      <c r="BM133" s="100">
        <v>2.8237096355972917</v>
      </c>
      <c r="BN133" s="100">
        <v>2.7725540999367131</v>
      </c>
      <c r="BO133" s="100">
        <v>2.7232296289392122</v>
      </c>
      <c r="BP133" s="100">
        <v>2.6756396250886794</v>
      </c>
      <c r="BQ133" s="100">
        <v>2.6296941683035397</v>
      </c>
    </row>
    <row r="134" spans="1:69" ht="10.95" customHeight="1" x14ac:dyDescent="0.3">
      <c r="A134" s="20"/>
      <c r="B134" s="20"/>
      <c r="H134" s="10">
        <v>3.5</v>
      </c>
      <c r="AN134" s="100">
        <v>4.9850814236026073</v>
      </c>
      <c r="AO134" s="100">
        <v>4.8208202350502685</v>
      </c>
      <c r="AP134" s="100">
        <v>4.6670747562282298</v>
      </c>
      <c r="AQ134" s="100">
        <v>4.5228664249627064</v>
      </c>
      <c r="AR134" s="100">
        <v>4.3873344444091353</v>
      </c>
      <c r="AS134" s="100">
        <v>4.2597185847864685</v>
      </c>
      <c r="AT134" s="100">
        <v>4.1393449135128417</v>
      </c>
      <c r="AU134" s="100">
        <v>4.0256138880631962</v>
      </c>
      <c r="AV134" s="100">
        <v>3.9179903673984411</v>
      </c>
      <c r="AW134" s="100">
        <v>3.8159951907402951</v>
      </c>
      <c r="AX134" s="100">
        <v>3.7191980440761898</v>
      </c>
      <c r="AY134" s="100">
        <v>3.6272113903716789</v>
      </c>
      <c r="AZ134" s="100">
        <v>3.5396852829277363</v>
      </c>
      <c r="BA134" s="100">
        <v>3.4563029155198333</v>
      </c>
      <c r="BB134" s="100">
        <v>3.3767767900364336</v>
      </c>
      <c r="BC134" s="100">
        <v>3.3008454039058521</v>
      </c>
      <c r="BD134" s="100">
        <v>3.2282703768800207</v>
      </c>
      <c r="BE134" s="100">
        <v>3.1588339506599721</v>
      </c>
      <c r="BF134" s="100">
        <v>3.0923368061126566</v>
      </c>
      <c r="BG134" s="100">
        <v>3.0285961519917275</v>
      </c>
      <c r="BH134" s="100">
        <v>2.9674440465631848</v>
      </c>
      <c r="BI134" s="100">
        <v>2.9087259196833037</v>
      </c>
      <c r="BJ134" s="100">
        <v>2.8522992679434087</v>
      </c>
      <c r="BK134" s="100">
        <v>2.7980324996899397</v>
      </c>
      <c r="BL134" s="100">
        <v>2.7458039102132998</v>
      </c>
      <c r="BM134" s="100">
        <v>2.6955007703056695</v>
      </c>
      <c r="BN134" s="100">
        <v>2.6470185138210476</v>
      </c>
      <c r="BO134" s="100">
        <v>2.6002600119145454</v>
      </c>
      <c r="BP134" s="100">
        <v>2.5551349233602632</v>
      </c>
      <c r="BQ134" s="100">
        <v>2.5115591118033511</v>
      </c>
    </row>
    <row r="135" spans="1:69" ht="10.95" customHeight="1" x14ac:dyDescent="0.3">
      <c r="A135" s="20"/>
      <c r="B135" s="20"/>
      <c r="H135" s="10">
        <v>4</v>
      </c>
      <c r="AR135" s="100">
        <v>4.218184120489048</v>
      </c>
      <c r="AS135" s="100">
        <v>4.096517768154996</v>
      </c>
      <c r="AT135" s="100">
        <v>3.9817012290253162</v>
      </c>
      <c r="AU135" s="100">
        <v>3.8731718001959594</v>
      </c>
      <c r="AV135" s="100">
        <v>3.7704267715797464</v>
      </c>
      <c r="AW135" s="100">
        <v>3.6730156382021453</v>
      </c>
      <c r="AX135" s="100">
        <v>3.5805334949151537</v>
      </c>
      <c r="AY135" s="100">
        <v>3.4926154092487538</v>
      </c>
      <c r="AZ135" s="100">
        <v>3.4089316074823217</v>
      </c>
      <c r="BA135" s="100">
        <v>3.3291833400488882</v>
      </c>
      <c r="BB135" s="100">
        <v>3.2530993169982407</v>
      </c>
      <c r="BC135" s="100">
        <v>3.1804326238819303</v>
      </c>
      <c r="BD135" s="100">
        <v>3.1109580441774973</v>
      </c>
      <c r="BE135" s="100">
        <v>3.0444697270755041</v>
      </c>
      <c r="BF135" s="100">
        <v>2.9807791497525731</v>
      </c>
      <c r="BG135" s="100">
        <v>2.9197133316426149</v>
      </c>
      <c r="BH135" s="100">
        <v>2.8611132650827895</v>
      </c>
      <c r="BI135" s="100">
        <v>2.8048325323520515</v>
      </c>
      <c r="BJ135" s="100">
        <v>2.7507360837760104</v>
      </c>
      <c r="BK135" s="100">
        <v>2.6986991554297797</v>
      </c>
      <c r="BL135" s="100">
        <v>2.6486063081796538</v>
      </c>
      <c r="BM135" s="100">
        <v>2.6003505724838432</v>
      </c>
      <c r="BN135" s="100">
        <v>2.553832685617508</v>
      </c>
      <c r="BO135" s="100">
        <v>2.508960409874879</v>
      </c>
      <c r="BP135" s="100">
        <v>2.4656479218933871</v>
      </c>
      <c r="BQ135" s="100">
        <v>2.4238152645920628</v>
      </c>
    </row>
    <row r="136" spans="1:69" ht="10.95" customHeight="1" x14ac:dyDescent="0.3">
      <c r="A136" s="20"/>
      <c r="B136" s="20"/>
      <c r="H136" s="10">
        <v>4.5</v>
      </c>
      <c r="AU136" s="100">
        <v>3.7560221502761411</v>
      </c>
      <c r="AV136" s="100">
        <v>3.6569863907290485</v>
      </c>
      <c r="AW136" s="100">
        <v>3.563062761401167</v>
      </c>
      <c r="AX136" s="100">
        <v>3.4738653288908874</v>
      </c>
      <c r="AY136" s="100">
        <v>3.3890460553757227</v>
      </c>
      <c r="AZ136" s="100">
        <v>3.3082902586738352</v>
      </c>
      <c r="BA136" s="100">
        <v>3.2313127097066152</v>
      </c>
      <c r="BB136" s="100">
        <v>3.1578542653438677</v>
      </c>
      <c r="BC136" s="100">
        <v>3.087678952857174</v>
      </c>
      <c r="BD136" s="100">
        <v>3.0205714368607413</v>
      </c>
      <c r="BE136" s="100">
        <v>2.9563348114509829</v>
      </c>
      <c r="BF136" s="100">
        <v>2.8947886698570922</v>
      </c>
      <c r="BG136" s="100">
        <v>2.8357674117429883</v>
      </c>
      <c r="BH136" s="100">
        <v>2.7791187547124192</v>
      </c>
      <c r="BI136" s="100">
        <v>2.7247024218432072</v>
      </c>
      <c r="BJ136" s="100">
        <v>2.6723889814332611</v>
      </c>
      <c r="BK136" s="100">
        <v>2.6220588187540641</v>
      </c>
      <c r="BL136" s="100">
        <v>2.5736012226153528</v>
      </c>
      <c r="BM136" s="100">
        <v>2.5269135720580471</v>
      </c>
      <c r="BN136" s="100">
        <v>2.4819006106000394</v>
      </c>
      <c r="BO136" s="100">
        <v>2.4384737972326112</v>
      </c>
      <c r="BP136" s="100">
        <v>2.3965507248620814</v>
      </c>
      <c r="BQ136" s="100">
        <v>2.3560545981586762</v>
      </c>
    </row>
    <row r="137" spans="1:69" ht="10.95" customHeight="1" x14ac:dyDescent="0.3">
      <c r="A137" s="20"/>
      <c r="B137" s="20"/>
      <c r="H137" s="10">
        <v>5</v>
      </c>
      <c r="AW137" s="100">
        <v>3.4758524812319238</v>
      </c>
      <c r="AX137" s="100">
        <v>3.3892401414223308</v>
      </c>
      <c r="AY137" s="100">
        <v>3.3068606749534841</v>
      </c>
      <c r="AZ137" s="100">
        <v>3.2284111185022724</v>
      </c>
      <c r="BA137" s="100">
        <v>3.1536167492199172</v>
      </c>
      <c r="BB137" s="100">
        <v>3.0822278690648712</v>
      </c>
      <c r="BC137" s="100">
        <v>3.014017018748941</v>
      </c>
      <c r="BD137" s="100">
        <v>2.948776555792298</v>
      </c>
      <c r="BE137" s="100">
        <v>2.8863165423542538</v>
      </c>
      <c r="BF137" s="100">
        <v>2.8264628975792174</v>
      </c>
      <c r="BG137" s="100">
        <v>2.7690557766004074</v>
      </c>
      <c r="BH137" s="100">
        <v>2.7139481444120164</v>
      </c>
      <c r="BI137" s="100">
        <v>2.6610045178159218</v>
      </c>
      <c r="BJ137" s="100">
        <v>2.6100998527783452</v>
      </c>
      <c r="BK137" s="100">
        <v>2.5611185579587628</v>
      </c>
      <c r="BL137" s="100">
        <v>2.5139536180281494</v>
      </c>
      <c r="BM137" s="100">
        <v>2.4685058127805428</v>
      </c>
      <c r="BN137" s="100">
        <v>2.4246830200445477</v>
      </c>
      <c r="BO137" s="100">
        <v>2.3823995920873386</v>
      </c>
      <c r="BP137" s="100">
        <v>2.3415757966276662</v>
      </c>
      <c r="BQ137" s="100">
        <v>2.3021373147807429</v>
      </c>
    </row>
    <row r="138" spans="1:69" ht="10.95" customHeight="1" x14ac:dyDescent="0.3">
      <c r="A138" s="20"/>
      <c r="B138" s="20"/>
      <c r="H138" s="10">
        <v>5.5</v>
      </c>
      <c r="AY138" s="100">
        <v>3.2400396725044023</v>
      </c>
      <c r="AZ138" s="100">
        <v>3.1634543873697178</v>
      </c>
      <c r="BA138" s="100">
        <v>3.0904253274400477</v>
      </c>
      <c r="BB138" s="100">
        <v>3.0207103537075493</v>
      </c>
      <c r="BC138" s="100">
        <v>2.9540888236776679</v>
      </c>
      <c r="BD138" s="100">
        <v>2.8903592575675496</v>
      </c>
      <c r="BE138" s="100">
        <v>2.8293373020960533</v>
      </c>
      <c r="BF138" s="100">
        <v>2.7708539485146066</v>
      </c>
      <c r="BG138" s="100">
        <v>2.7147539685982705</v>
      </c>
      <c r="BH138" s="100">
        <v>2.6608945381151026</v>
      </c>
      <c r="BI138" s="100">
        <v>2.6091440220684534</v>
      </c>
      <c r="BJ138" s="100">
        <v>2.5593808999574463</v>
      </c>
      <c r="BK138" s="100">
        <v>2.51149281258136</v>
      </c>
      <c r="BL138" s="100">
        <v>2.4653757146478625</v>
      </c>
      <c r="BM138" s="100">
        <v>2.4209331197323078</v>
      </c>
      <c r="BN138" s="100">
        <v>2.3780754260552817</v>
      </c>
      <c r="BO138" s="100">
        <v>2.3367193131627526</v>
      </c>
      <c r="BP138" s="100">
        <v>2.2967872009595389</v>
      </c>
      <c r="BQ138" s="100">
        <v>2.2582067637050529</v>
      </c>
    </row>
    <row r="139" spans="1:69" ht="10.95" customHeight="1" x14ac:dyDescent="0.3">
      <c r="A139" s="20"/>
      <c r="B139" s="20"/>
      <c r="H139" s="10">
        <v>6</v>
      </c>
      <c r="BA139" s="100">
        <v>3.0380125408169367</v>
      </c>
      <c r="BB139" s="100">
        <v>2.9696799224870682</v>
      </c>
      <c r="BC139" s="100">
        <v>2.9043711633879936</v>
      </c>
      <c r="BD139" s="100">
        <v>2.8418898354775513</v>
      </c>
      <c r="BE139" s="100">
        <v>2.7820561648807338</v>
      </c>
      <c r="BF139" s="100">
        <v>2.7247053034140269</v>
      </c>
      <c r="BG139" s="100">
        <v>2.6696858110083355</v>
      </c>
      <c r="BH139" s="100">
        <v>2.6168583196069855</v>
      </c>
      <c r="BI139" s="100">
        <v>2.5660943537150889</v>
      </c>
      <c r="BJ139" s="100">
        <v>2.5172752865828869</v>
      </c>
      <c r="BK139" s="100">
        <v>2.4702914141678458</v>
      </c>
      <c r="BL139" s="100">
        <v>2.4250411316569411</v>
      </c>
      <c r="BM139" s="100">
        <v>2.3814301995372849</v>
      </c>
      <c r="BN139" s="100">
        <v>2.3393710880562835</v>
      </c>
      <c r="BO139" s="100">
        <v>2.2987823904739537</v>
      </c>
      <c r="BP139" s="100">
        <v>2.2595882968297909</v>
      </c>
      <c r="BQ139" s="100">
        <v>2.2217181210657331</v>
      </c>
    </row>
    <row r="140" spans="1:69" ht="10.95" customHeight="1" x14ac:dyDescent="0.3">
      <c r="A140" s="20"/>
      <c r="B140" s="20"/>
      <c r="H140" s="10">
        <v>6.5</v>
      </c>
      <c r="BB140" s="100">
        <v>2.9266576173345906</v>
      </c>
      <c r="BC140" s="100">
        <v>2.8624519070136984</v>
      </c>
      <c r="BD140" s="100">
        <v>2.8010195605826813</v>
      </c>
      <c r="BE140" s="100">
        <v>2.7421846310448967</v>
      </c>
      <c r="BF140" s="100">
        <v>2.6857857479082368</v>
      </c>
      <c r="BG140" s="100">
        <v>2.6316746382329486</v>
      </c>
      <c r="BH140" s="100">
        <v>2.5797148241710413</v>
      </c>
      <c r="BI140" s="100">
        <v>2.5297804729040148</v>
      </c>
      <c r="BJ140" s="100">
        <v>2.4817553785726991</v>
      </c>
      <c r="BK140" s="100">
        <v>2.435532058857155</v>
      </c>
      <c r="BL140" s="100">
        <v>2.3910109514206543</v>
      </c>
      <c r="BM140" s="100">
        <v>2.3480996975716781</v>
      </c>
      <c r="BN140" s="100">
        <v>2.3067125022955417</v>
      </c>
      <c r="BO140" s="100">
        <v>2.2667695613224716</v>
      </c>
      <c r="BP140" s="100">
        <v>2.2281965471801537</v>
      </c>
      <c r="BQ140" s="100">
        <v>2.1909241472654788</v>
      </c>
    </row>
    <row r="141" spans="1:69" ht="10.95" customHeight="1" x14ac:dyDescent="0.3">
      <c r="A141" s="20"/>
      <c r="B141" s="20"/>
      <c r="H141" s="10">
        <v>7</v>
      </c>
      <c r="BC141" s="100">
        <v>2.8266238534349886</v>
      </c>
      <c r="BD141" s="100">
        <v>2.7660857467303313</v>
      </c>
      <c r="BE141" s="100">
        <v>2.7081023167778278</v>
      </c>
      <c r="BF141" s="100">
        <v>2.6525151465194261</v>
      </c>
      <c r="BG141" s="100">
        <v>2.5991786530817871</v>
      </c>
      <c r="BH141" s="100">
        <v>2.5479588138108893</v>
      </c>
      <c r="BI141" s="100">
        <v>2.4987320411059977</v>
      </c>
      <c r="BJ141" s="100">
        <v>2.4513841861635886</v>
      </c>
      <c r="BK141" s="100">
        <v>2.4058096547231234</v>
      </c>
      <c r="BL141" s="100">
        <v>2.3619106203945766</v>
      </c>
      <c r="BM141" s="100">
        <v>2.3195963232310177</v>
      </c>
      <c r="BN141" s="100">
        <v>2.2787824429604782</v>
      </c>
      <c r="BO141" s="100">
        <v>2.2393905377674272</v>
      </c>
      <c r="BP141" s="100">
        <v>2.2013475407628103</v>
      </c>
      <c r="BQ141" s="100">
        <v>2.1645853073408192</v>
      </c>
    </row>
    <row r="142" spans="1:69" ht="10.95" customHeight="1" x14ac:dyDescent="0.3">
      <c r="A142" s="20"/>
      <c r="B142" s="20"/>
      <c r="H142" s="10">
        <v>7.5</v>
      </c>
      <c r="BD142" s="100">
        <v>2.7358782090786002</v>
      </c>
      <c r="BE142" s="100">
        <v>2.678629621960066</v>
      </c>
      <c r="BF142" s="100">
        <v>2.6237430070622096</v>
      </c>
      <c r="BG142" s="100">
        <v>2.5710750975858079</v>
      </c>
      <c r="BH142" s="100">
        <v>2.5204939848340229</v>
      </c>
      <c r="BI142" s="100">
        <v>2.4718780144690613</v>
      </c>
      <c r="BJ142" s="100">
        <v>2.4251148090255916</v>
      </c>
      <c r="BK142" s="100">
        <v>2.3801004001468091</v>
      </c>
      <c r="BL142" s="100">
        <v>2.3367384564380758</v>
      </c>
      <c r="BM142" s="100">
        <v>2.2949395948679459</v>
      </c>
      <c r="BN142" s="100">
        <v>2.2546207653568047</v>
      </c>
      <c r="BO142" s="100">
        <v>2.2157046996359462</v>
      </c>
      <c r="BP142" s="100">
        <v>2.178119416680274</v>
      </c>
      <c r="BQ142" s="100">
        <v>2.1417977780535398</v>
      </c>
    </row>
    <row r="143" spans="1:69" ht="10.95" customHeight="1" x14ac:dyDescent="0.3">
      <c r="A143" s="20"/>
      <c r="B143" s="20"/>
      <c r="H143" s="10">
        <v>8</v>
      </c>
      <c r="BE143" s="100">
        <v>2.6528873271990911</v>
      </c>
      <c r="BF143" s="100">
        <v>2.5986116838659221</v>
      </c>
      <c r="BG143" s="100">
        <v>2.5465268864124901</v>
      </c>
      <c r="BH143" s="100">
        <v>2.4965028678170609</v>
      </c>
      <c r="BI143" s="100">
        <v>2.4484196579269346</v>
      </c>
      <c r="BJ143" s="100">
        <v>2.4021664223504504</v>
      </c>
      <c r="BK143" s="100">
        <v>2.3576406090786493</v>
      </c>
      <c r="BL143" s="100">
        <v>2.3147471890079134</v>
      </c>
      <c r="BM143" s="100">
        <v>2.2733979785268801</v>
      </c>
      <c r="BN143" s="100">
        <v>2.2335110340058679</v>
      </c>
      <c r="BO143" s="100">
        <v>2.1950101094400414</v>
      </c>
      <c r="BP143" s="100">
        <v>2.1578241696932428</v>
      </c>
      <c r="BQ143" s="100">
        <v>2.121886952804398</v>
      </c>
    </row>
    <row r="144" spans="1:69" ht="10.95" customHeight="1" x14ac:dyDescent="0.3">
      <c r="A144" s="20"/>
      <c r="B144" s="20"/>
      <c r="H144" s="10">
        <v>8.5</v>
      </c>
      <c r="BF144" s="100">
        <v>2.5764687315995505</v>
      </c>
      <c r="BG144" s="100">
        <v>2.5248971402459115</v>
      </c>
      <c r="BH144" s="100">
        <v>2.4753634372879882</v>
      </c>
      <c r="BI144" s="100">
        <v>2.427749134977653</v>
      </c>
      <c r="BJ144" s="100">
        <v>2.3819447569483327</v>
      </c>
      <c r="BK144" s="100">
        <v>2.33784899754933</v>
      </c>
      <c r="BL144" s="100">
        <v>2.2953679735579753</v>
      </c>
      <c r="BM144" s="100">
        <v>2.254414556641319</v>
      </c>
      <c r="BN144" s="100">
        <v>2.2149077765820659</v>
      </c>
      <c r="BO144" s="100">
        <v>2.1767722866698871</v>
      </c>
      <c r="BP144" s="100">
        <v>2.1399378838327872</v>
      </c>
      <c r="BQ144" s="100">
        <v>2.1043390770797288</v>
      </c>
    </row>
    <row r="145" spans="1:69" ht="10.95" customHeight="1" x14ac:dyDescent="0.3">
      <c r="A145" s="20"/>
      <c r="B145" s="20"/>
      <c r="H145" s="10">
        <v>9</v>
      </c>
      <c r="BF145" s="100">
        <v>2.5568089676287924</v>
      </c>
      <c r="BG145" s="100">
        <v>2.5056926785475135</v>
      </c>
      <c r="BH145" s="100">
        <v>2.4565939675404009</v>
      </c>
      <c r="BI145" s="100">
        <v>2.409395663774049</v>
      </c>
      <c r="BJ145" s="100">
        <v>2.3639894970099107</v>
      </c>
      <c r="BK145" s="100">
        <v>2.3202752683135857</v>
      </c>
      <c r="BL145" s="100">
        <v>2.278160111769342</v>
      </c>
      <c r="BM145" s="100">
        <v>2.2375578357614176</v>
      </c>
      <c r="BN145" s="100">
        <v>2.1983883339970274</v>
      </c>
      <c r="BO145" s="100">
        <v>2.1605770578080206</v>
      </c>
      <c r="BP145" s="100">
        <v>2.1240545424214066</v>
      </c>
      <c r="BQ145" s="100">
        <v>2.0887559808685086</v>
      </c>
    </row>
    <row r="146" spans="1:69" ht="10.95" customHeight="1" x14ac:dyDescent="0.3">
      <c r="A146" s="20"/>
      <c r="B146" s="20"/>
      <c r="H146" s="10">
        <v>9.5</v>
      </c>
      <c r="BG146" s="100">
        <v>2.488525633753957</v>
      </c>
      <c r="BH146" s="100">
        <v>2.4398155670085511</v>
      </c>
      <c r="BI146" s="100">
        <v>2.3929889295205511</v>
      </c>
      <c r="BJ146" s="100">
        <v>2.3479385311588508</v>
      </c>
      <c r="BK146" s="100">
        <v>2.3045651637432649</v>
      </c>
      <c r="BL146" s="100">
        <v>2.2627768718062713</v>
      </c>
      <c r="BM146" s="100">
        <v>2.2224883018409751</v>
      </c>
      <c r="BN146" s="100">
        <v>2.1836201203588557</v>
      </c>
      <c r="BO146" s="100">
        <v>2.1460984924196507</v>
      </c>
      <c r="BP146" s="100">
        <v>2.1098546134299654</v>
      </c>
      <c r="BQ146" s="100">
        <v>2.0748242879708347</v>
      </c>
    </row>
    <row r="147" spans="1:69" ht="10.95" customHeight="1" x14ac:dyDescent="0.3">
      <c r="A147" s="20"/>
      <c r="B147" s="20"/>
      <c r="H147" s="10">
        <v>10</v>
      </c>
      <c r="BG147" s="100">
        <v>2.4730867497314142</v>
      </c>
      <c r="BH147" s="100">
        <v>2.4247261132841955</v>
      </c>
      <c r="BI147" s="100">
        <v>2.3782336270271238</v>
      </c>
      <c r="BJ147" s="100">
        <v>2.3335030754305079</v>
      </c>
      <c r="BK147" s="100">
        <v>2.2904361438684706</v>
      </c>
      <c r="BL147" s="100">
        <v>2.2489416976613734</v>
      </c>
      <c r="BM147" s="100">
        <v>2.2089351386010136</v>
      </c>
      <c r="BN147" s="100">
        <v>2.1703378294232065</v>
      </c>
      <c r="BO147" s="100">
        <v>2.1330765780085241</v>
      </c>
      <c r="BP147" s="100">
        <v>2.0970831742075808</v>
      </c>
      <c r="BQ147" s="100">
        <v>2.0622939731356893</v>
      </c>
    </row>
    <row r="148" spans="1:69" ht="10.95" customHeight="1" x14ac:dyDescent="0.3">
      <c r="A148" s="20"/>
      <c r="B148" s="20"/>
      <c r="H148" s="10">
        <v>10.5</v>
      </c>
      <c r="BH148" s="100">
        <v>2.4110817360103858</v>
      </c>
      <c r="BI148" s="100">
        <v>2.36489137312762</v>
      </c>
      <c r="BJ148" s="100">
        <v>2.3204499961261722</v>
      </c>
      <c r="BK148" s="100">
        <v>2.2776601018068745</v>
      </c>
      <c r="BL148" s="100">
        <v>2.2364313004247616</v>
      </c>
      <c r="BM148" s="100">
        <v>2.1966796789372727</v>
      </c>
      <c r="BN148" s="100">
        <v>2.1583272313887805</v>
      </c>
      <c r="BO148" s="100">
        <v>2.1213013483266367</v>
      </c>
      <c r="BP148" s="100">
        <v>2.0855343582409107</v>
      </c>
      <c r="BQ148" s="100">
        <v>2.0509631149532428</v>
      </c>
    </row>
    <row r="149" spans="1:69" ht="10.95" customHeight="1" x14ac:dyDescent="0.3">
      <c r="A149" s="20"/>
      <c r="B149" s="20"/>
      <c r="H149" s="10">
        <v>11</v>
      </c>
      <c r="BH149" s="100">
        <v>2.3986834145614977</v>
      </c>
      <c r="BI149" s="100">
        <v>2.3527676138959279</v>
      </c>
      <c r="BJ149" s="100">
        <v>2.3085890128603017</v>
      </c>
      <c r="BK149" s="100">
        <v>2.2660508498159952</v>
      </c>
      <c r="BL149" s="100">
        <v>2.2250634153211086</v>
      </c>
      <c r="BM149" s="100">
        <v>2.1855434216619729</v>
      </c>
      <c r="BN149" s="100">
        <v>2.1474134387448425</v>
      </c>
      <c r="BO149" s="100">
        <v>2.1106013883564736</v>
      </c>
      <c r="BP149" s="100">
        <v>2.0750400898798071</v>
      </c>
      <c r="BQ149" s="100">
        <v>2.0406668514686643</v>
      </c>
    </row>
    <row r="150" spans="1:69" ht="10.95" customHeight="1" x14ac:dyDescent="0.3">
      <c r="A150" s="20"/>
      <c r="B150" s="20"/>
      <c r="H150" s="10">
        <v>11.5</v>
      </c>
      <c r="BI150" s="100">
        <v>2.341701987959925</v>
      </c>
      <c r="BJ150" s="100">
        <v>2.2977632787789579</v>
      </c>
      <c r="BK150" s="100">
        <v>2.255454907043382</v>
      </c>
      <c r="BL150" s="100">
        <v>2.2146877882060929</v>
      </c>
      <c r="BM150" s="100">
        <v>2.1753792085004915</v>
      </c>
      <c r="BN150" s="100">
        <v>2.1374522660186392</v>
      </c>
      <c r="BO150" s="100">
        <v>2.1008353695174438</v>
      </c>
      <c r="BP150" s="100">
        <v>2.065461788133808</v>
      </c>
      <c r="BQ150" s="100">
        <v>2.0312692460907349</v>
      </c>
    </row>
    <row r="151" spans="1:69" ht="10.95" customHeight="1" x14ac:dyDescent="0.3">
      <c r="A151" s="20"/>
      <c r="B151" s="20"/>
      <c r="H151" s="10">
        <v>12</v>
      </c>
      <c r="BI151" s="100">
        <v>2.3315611261815596</v>
      </c>
      <c r="BJ151" s="100">
        <v>2.2878423417420204</v>
      </c>
      <c r="BK151" s="100">
        <v>2.2457446152533387</v>
      </c>
      <c r="BL151" s="100">
        <v>2.205179439314922</v>
      </c>
      <c r="BM151" s="100">
        <v>2.1660646297385093</v>
      </c>
      <c r="BN151" s="100">
        <v>2.1283237715657206</v>
      </c>
      <c r="BO151" s="100">
        <v>2.0918857221830716</v>
      </c>
      <c r="BP151" s="100">
        <v>2.0566841648131113</v>
      </c>
      <c r="BQ151" s="100">
        <v>2.0226572065432418</v>
      </c>
    </row>
    <row r="152" spans="1:69" ht="10.95" customHeight="1" x14ac:dyDescent="0.3">
      <c r="A152" s="20"/>
      <c r="B152" s="20"/>
      <c r="H152" s="10">
        <v>12.5</v>
      </c>
      <c r="BI152" s="100">
        <v>2.3222331979706561</v>
      </c>
      <c r="BJ152" s="100">
        <v>2.278716812574753</v>
      </c>
      <c r="BK152" s="100">
        <v>2.2368129237775145</v>
      </c>
      <c r="BL152" s="100">
        <v>2.1964335600000537</v>
      </c>
      <c r="BM152" s="100">
        <v>2.1574970281351509</v>
      </c>
      <c r="BN152" s="100">
        <v>2.1199273643231424</v>
      </c>
      <c r="BO152" s="100">
        <v>2.0836538411937204</v>
      </c>
      <c r="BP152" s="100">
        <v>2.0486105249557158</v>
      </c>
      <c r="BQ152" s="100">
        <v>2.0147358765792753</v>
      </c>
    </row>
    <row r="153" spans="1:69" ht="10.95" customHeight="1" x14ac:dyDescent="0.3">
      <c r="A153" s="20"/>
      <c r="B153" s="20"/>
      <c r="H153" s="10">
        <v>13</v>
      </c>
      <c r="BJ153" s="100">
        <v>2.2702942760390252</v>
      </c>
      <c r="BK153" s="100">
        <v>2.228569389729933</v>
      </c>
      <c r="BL153" s="100">
        <v>2.1883615984431528</v>
      </c>
      <c r="BM153" s="100">
        <v>2.149589666613545</v>
      </c>
      <c r="BN153" s="100">
        <v>2.1121780501706771</v>
      </c>
      <c r="BO153" s="100">
        <v>2.076056407774558</v>
      </c>
      <c r="BP153" s="100">
        <v>2.0411591613674949</v>
      </c>
      <c r="BQ153" s="100">
        <v>2.0074251003746544</v>
      </c>
    </row>
    <row r="154" spans="1:69" ht="10.95" customHeight="1" x14ac:dyDescent="0.3">
      <c r="A154" s="20"/>
      <c r="B154" s="20"/>
      <c r="H154" s="10">
        <v>13.5</v>
      </c>
      <c r="BJ154" s="100">
        <v>2.2624961191522002</v>
      </c>
      <c r="BK154" s="100">
        <v>2.2209370753673654</v>
      </c>
      <c r="BL154" s="100">
        <v>2.1808882231649362</v>
      </c>
      <c r="BM154" s="100">
        <v>2.1422687552042525</v>
      </c>
      <c r="BN154" s="100">
        <v>2.1050035197540211</v>
      </c>
      <c r="BO154" s="100">
        <v>2.0690225358342214</v>
      </c>
      <c r="BP154" s="100">
        <v>2.0342605571301693</v>
      </c>
      <c r="BQ154" s="100">
        <v>2.0006566791068954</v>
      </c>
    </row>
    <row r="155" spans="1:69" ht="10.95" customHeight="1" x14ac:dyDescent="0.3">
      <c r="A155" s="20"/>
      <c r="B155" s="20"/>
      <c r="H155" s="10">
        <v>14</v>
      </c>
      <c r="BJ155" s="100">
        <v>2.2552550453468698</v>
      </c>
      <c r="BK155" s="100">
        <v>2.2138501162308515</v>
      </c>
      <c r="BL155" s="100">
        <v>2.1739489428920615</v>
      </c>
      <c r="BM155" s="100">
        <v>2.1354711205183312</v>
      </c>
      <c r="BN155" s="100">
        <v>2.0983418655711006</v>
      </c>
      <c r="BO155" s="100">
        <v>2.0624915347879225</v>
      </c>
      <c r="BP155" s="100">
        <v>2.0278551923923671</v>
      </c>
      <c r="BQ155" s="100">
        <v>1.9943722200450067</v>
      </c>
    </row>
    <row r="156" spans="1:69" ht="10.95" customHeight="1" x14ac:dyDescent="0.3">
      <c r="A156" s="20"/>
      <c r="B156" s="20"/>
      <c r="H156" s="10">
        <v>14.5</v>
      </c>
      <c r="BK156" s="100">
        <v>2.2072517967187761</v>
      </c>
      <c r="BL156" s="100">
        <v>2.167488222973041</v>
      </c>
      <c r="BM156" s="100">
        <v>2.1291423613360245</v>
      </c>
      <c r="BN156" s="100">
        <v>2.0921397751628605</v>
      </c>
      <c r="BO156" s="100">
        <v>2.0564111388712645</v>
      </c>
      <c r="BP156" s="100">
        <v>2.0218918084120987</v>
      </c>
      <c r="BQ156" s="100">
        <v>1.9885214340046482</v>
      </c>
    </row>
    <row r="157" spans="1:69" ht="10.95" customHeight="1" x14ac:dyDescent="0.3">
      <c r="A157" s="20"/>
      <c r="B157" s="20"/>
      <c r="H157" s="10">
        <v>15</v>
      </c>
      <c r="BK157" s="100">
        <v>2.201093013683256</v>
      </c>
      <c r="BL157" s="100">
        <v>2.1614579815162513</v>
      </c>
      <c r="BM157" s="100">
        <v>2.123235375958215</v>
      </c>
      <c r="BN157" s="100">
        <v>2.0863510884288718</v>
      </c>
      <c r="BO157" s="100">
        <v>2.050736093243509</v>
      </c>
      <c r="BP157" s="100">
        <v>2.0163260213384335</v>
      </c>
      <c r="BQ157" s="100">
        <v>1.9830607757612395</v>
      </c>
    </row>
    <row r="158" spans="1:69" ht="10.95" customHeight="1" x14ac:dyDescent="0.3">
      <c r="A158" s="20"/>
      <c r="B158" s="20"/>
      <c r="H158" s="10">
        <v>15.5</v>
      </c>
      <c r="BK158" s="100">
        <v>2.1953310397159913</v>
      </c>
      <c r="BL158" s="100">
        <v>2.1558163788206461</v>
      </c>
      <c r="BM158" s="100">
        <v>2.1177091767166791</v>
      </c>
      <c r="BN158" s="100">
        <v>2.0809356362150506</v>
      </c>
      <c r="BO158" s="100">
        <v>2.0454270157089622</v>
      </c>
      <c r="BP158" s="100">
        <v>2.011119206176657</v>
      </c>
      <c r="BQ158" s="100">
        <v>1.977952349418862</v>
      </c>
    </row>
    <row r="159" spans="1:69" ht="10.95" customHeight="1" x14ac:dyDescent="0.3">
      <c r="A159" s="20"/>
      <c r="B159" s="20"/>
      <c r="H159" s="10">
        <v>16</v>
      </c>
      <c r="BK159" s="100">
        <v>2.189928520052141</v>
      </c>
      <c r="BL159" s="100">
        <v>2.1505268354485674</v>
      </c>
      <c r="BM159" s="100">
        <v>2.112527928354627</v>
      </c>
      <c r="BN159" s="100">
        <v>2.0758582981917901</v>
      </c>
      <c r="BO159" s="100">
        <v>2.0404494733296503</v>
      </c>
      <c r="BP159" s="100">
        <v>2.0062375914159145</v>
      </c>
      <c r="BQ159" s="100">
        <v>1.9731630203735884</v>
      </c>
    </row>
    <row r="160" spans="1:69" ht="10.95" customHeight="1" x14ac:dyDescent="0.3">
      <c r="A160" s="20"/>
      <c r="B160" s="20"/>
      <c r="H160" s="10">
        <v>16.5</v>
      </c>
      <c r="BL160" s="100">
        <v>2.1455572300826931</v>
      </c>
      <c r="BM160" s="100">
        <v>2.1076601624465541</v>
      </c>
      <c r="BN160" s="100">
        <v>2.0710882331769622</v>
      </c>
      <c r="BO160" s="100">
        <v>2.0357732280299885</v>
      </c>
      <c r="BP160" s="100">
        <v>2.0016515193294571</v>
      </c>
      <c r="BQ160" s="100">
        <v>1.968663689755997</v>
      </c>
    </row>
    <row r="161" spans="1:69" ht="10.95" customHeight="1" x14ac:dyDescent="0.3">
      <c r="A161" s="20"/>
      <c r="B161" s="20"/>
      <c r="H161" s="10">
        <v>17</v>
      </c>
      <c r="BL161" s="100">
        <v>2.1408792398898115</v>
      </c>
      <c r="BM161" s="100">
        <v>2.1030781313619857</v>
      </c>
      <c r="BN161" s="100">
        <v>2.0665982461586263</v>
      </c>
      <c r="BO161" s="100">
        <v>2.0313716161688289</v>
      </c>
      <c r="BP161" s="100">
        <v>1.9973348376154136</v>
      </c>
      <c r="BQ161" s="100">
        <v>1.964428697686851</v>
      </c>
    </row>
    <row r="162" spans="1:69" ht="10.95" customHeight="1" x14ac:dyDescent="0.3">
      <c r="A162" s="20"/>
      <c r="B162" s="20"/>
      <c r="H162" s="10">
        <v>17.5</v>
      </c>
      <c r="BL162" s="100">
        <v>2.1364677946951685</v>
      </c>
      <c r="BM162" s="100">
        <v>2.0987572736774918</v>
      </c>
      <c r="BN162" s="100">
        <v>2.0623642644982962</v>
      </c>
      <c r="BO162" s="100">
        <v>2.0272210351134188</v>
      </c>
      <c r="BP162" s="100">
        <v>1.9932643959447327</v>
      </c>
      <c r="BQ162" s="100">
        <v>1.9604353294244934</v>
      </c>
    </row>
    <row r="163" spans="1:69" ht="10.95" customHeight="1" x14ac:dyDescent="0.3">
      <c r="A163" s="20"/>
      <c r="B163" s="20"/>
      <c r="H163" s="10">
        <v>18</v>
      </c>
      <c r="BL163" s="100">
        <v>2.1323006226917709</v>
      </c>
      <c r="BM163" s="100">
        <v>2.0946757692268156</v>
      </c>
      <c r="BN163" s="100">
        <v>2.0583649019512524</v>
      </c>
      <c r="BO163" s="100">
        <v>2.0233005158807189</v>
      </c>
      <c r="BP163" s="100">
        <v>1.9894196268941708</v>
      </c>
      <c r="BQ163" s="100">
        <v>1.9566634042784894</v>
      </c>
    </row>
    <row r="164" spans="1:69" ht="10.95" customHeight="1" x14ac:dyDescent="0.3">
      <c r="A164" s="20"/>
      <c r="B164" s="20"/>
      <c r="H164" s="10">
        <v>18.5</v>
      </c>
      <c r="BL164" s="100">
        <v>2.1283578702572896</v>
      </c>
      <c r="BM164" s="100">
        <v>2.0908141667251634</v>
      </c>
      <c r="BN164" s="100">
        <v>2.0545810937888049</v>
      </c>
      <c r="BO164" s="100">
        <v>2.019591365466114</v>
      </c>
      <c r="BP164" s="100">
        <v>1.9857821952064476</v>
      </c>
      <c r="BQ164" s="100">
        <v>1.9530949315415547</v>
      </c>
    </row>
    <row r="165" spans="1:69" ht="10.95" customHeight="1" x14ac:dyDescent="0.3">
      <c r="A165" s="20"/>
      <c r="B165" s="20"/>
      <c r="H165" s="10">
        <v>19</v>
      </c>
      <c r="BL165" s="100">
        <v>2.1246217821435858</v>
      </c>
      <c r="BM165" s="100">
        <v>2.0871550705186719</v>
      </c>
      <c r="BN165" s="100">
        <v>2.0509957898479976</v>
      </c>
      <c r="BO165" s="100">
        <v>2.0160768659486692</v>
      </c>
      <c r="BP165" s="100">
        <v>1.9823357027202466</v>
      </c>
      <c r="BQ165" s="100">
        <v>1.9497138210263036</v>
      </c>
    </row>
    <row r="166" spans="1:69" ht="10.95" customHeight="1" x14ac:dyDescent="0.3">
      <c r="A166" s="20"/>
      <c r="B166" s="20"/>
      <c r="H166" s="10">
        <v>19.5</v>
      </c>
      <c r="BL166" s="100">
        <v>2.1210764311387189</v>
      </c>
      <c r="BM166" s="100">
        <v>2.0836828757855144</v>
      </c>
      <c r="BN166" s="100">
        <v>2.0475936950527363</v>
      </c>
      <c r="BO166" s="100">
        <v>2.0127420201258897</v>
      </c>
      <c r="BP166" s="100">
        <v>1.97906543892387</v>
      </c>
      <c r="BQ166" s="100">
        <v>1.946505638353921</v>
      </c>
    </row>
    <row r="167" spans="1:69" ht="10.95" customHeight="1" x14ac:dyDescent="0.3">
      <c r="A167" s="20"/>
      <c r="B167" s="20"/>
      <c r="H167" s="10">
        <v>20</v>
      </c>
      <c r="BM167" s="100">
        <v>2.0803835436623141</v>
      </c>
      <c r="BN167" s="100">
        <v>2.0443610490535074</v>
      </c>
      <c r="BO167" s="100">
        <v>2.0095733354918046</v>
      </c>
      <c r="BP167" s="100">
        <v>1.975958169106673</v>
      </c>
      <c r="BQ167" s="100">
        <v>1.9434573971230633</v>
      </c>
    </row>
    <row r="168" spans="1:69" ht="10.95" customHeight="1" x14ac:dyDescent="0.3">
      <c r="A168" s="20"/>
      <c r="B168" s="20"/>
      <c r="H168" s="10">
        <v>20.5</v>
      </c>
      <c r="BM168" s="100">
        <v>2.0772444094426676</v>
      </c>
      <c r="BN168" s="100">
        <v>2.0412854382717271</v>
      </c>
      <c r="BO168" s="100">
        <v>2.0065586399782358</v>
      </c>
      <c r="BP168" s="100">
        <v>1.973001953656748</v>
      </c>
      <c r="BQ168" s="100">
        <v>1.9405573816312691</v>
      </c>
    </row>
    <row r="169" spans="1:69" ht="10.95" customHeight="1" x14ac:dyDescent="0.3">
      <c r="A169" s="20"/>
      <c r="B169" s="20"/>
      <c r="H169" s="10">
        <v>21</v>
      </c>
      <c r="BM169" s="100">
        <v>2.0742540183070668</v>
      </c>
      <c r="BN169" s="100">
        <v>2.0383556349204834</v>
      </c>
      <c r="BO169" s="100">
        <v>2.0036869241390391</v>
      </c>
      <c r="BP169" s="100">
        <v>1.9701859932885444</v>
      </c>
      <c r="BQ169" s="100">
        <v>1.9377949950324922</v>
      </c>
    </row>
    <row r="170" spans="1:69" ht="10.95" customHeight="1" x14ac:dyDescent="0.3">
      <c r="A170" s="20"/>
      <c r="B170" s="20"/>
      <c r="H170" s="10">
        <v>21.5</v>
      </c>
      <c r="BM170" s="100">
        <v>2.0714019840798712</v>
      </c>
      <c r="BN170" s="100">
        <v>2.0355614585885724</v>
      </c>
      <c r="BO170" s="100">
        <v>2.0009482054519396</v>
      </c>
      <c r="BP170" s="100">
        <v>1.9675004959594053</v>
      </c>
      <c r="BQ170" s="100">
        <v>1.9351606287709495</v>
      </c>
    </row>
    <row r="171" spans="1:69" ht="10.95" customHeight="1" x14ac:dyDescent="0.3">
      <c r="A171" s="20"/>
      <c r="B171" s="20"/>
      <c r="H171" s="10">
        <v>22</v>
      </c>
      <c r="BM171" s="100">
        <v>2.0686788673321144</v>
      </c>
      <c r="BN171" s="100">
        <v>2.0328936567811877</v>
      </c>
      <c r="BO171" s="100">
        <v>1.9983334112029372</v>
      </c>
      <c r="BP171" s="100">
        <v>1.9649365620088404</v>
      </c>
      <c r="BQ171" s="100">
        <v>1.9326455498913453</v>
      </c>
    </row>
    <row r="172" spans="1:69" ht="10.95" customHeight="1" x14ac:dyDescent="0.3">
      <c r="A172" s="20"/>
      <c r="B172" s="20"/>
      <c r="H172" s="10">
        <v>22.5</v>
      </c>
      <c r="BM172" s="100">
        <v>2.0660760698066905</v>
      </c>
      <c r="BN172" s="100">
        <v>2.030343801454896</v>
      </c>
      <c r="BO172" s="100">
        <v>1.995834277049662</v>
      </c>
      <c r="BP172" s="100">
        <v>1.9624860846734424</v>
      </c>
      <c r="BQ172" s="100">
        <v>1.9302418034327649</v>
      </c>
    </row>
    <row r="173" spans="1:69" ht="10.95" customHeight="1" x14ac:dyDescent="0.3">
      <c r="A173" s="20"/>
      <c r="B173" s="20"/>
      <c r="H173" s="10">
        <v>23</v>
      </c>
      <c r="BM173" s="100">
        <v>2.0635857426707767</v>
      </c>
      <c r="BN173" s="100">
        <v>2.0279041991022027</v>
      </c>
      <c r="BO173" s="100">
        <v>1.9934432588674207</v>
      </c>
      <c r="BP173" s="100">
        <v>1.9601416636277413</v>
      </c>
      <c r="BQ173" s="100">
        <v>1.9279421276013666</v>
      </c>
    </row>
    <row r="174" spans="1:69" ht="10.95" customHeight="1" x14ac:dyDescent="0.3">
      <c r="A174" s="20"/>
      <c r="B174" s="20"/>
      <c r="H174" s="10">
        <v>23.5</v>
      </c>
      <c r="BM174" s="100">
        <v>2.0612007065270879</v>
      </c>
      <c r="BN174" s="100">
        <v>2.0255678123590051</v>
      </c>
      <c r="BO174" s="100">
        <v>1.9911534558913448</v>
      </c>
      <c r="BP174" s="100">
        <v>1.957896529603008</v>
      </c>
      <c r="BQ174" s="100">
        <v>1.9257398798110041</v>
      </c>
    </row>
    <row r="175" spans="1:69" ht="10.95" customHeight="1" x14ac:dyDescent="0.3">
      <c r="A175" s="20"/>
      <c r="B175" s="20"/>
      <c r="H175" s="10">
        <v>24</v>
      </c>
      <c r="BM175" s="100">
        <v>2.0589143814618396</v>
      </c>
      <c r="BN175" s="100">
        <v>2.0233281914475496</v>
      </c>
      <c r="BO175" s="100">
        <v>1.9889585435006187</v>
      </c>
      <c r="BP175" s="100">
        <v>1.9557444784620654</v>
      </c>
      <c r="BQ175" s="100">
        <v>1.9236289720007314</v>
      </c>
    </row>
    <row r="176" spans="1:69" ht="10.95" customHeight="1" x14ac:dyDescent="0.3">
      <c r="A176" s="20"/>
      <c r="B176" s="20"/>
      <c r="H176" s="10">
        <v>24.5</v>
      </c>
      <c r="BN176" s="100">
        <v>2.0211794140441683</v>
      </c>
      <c r="BO176" s="100">
        <v>1.9868527142619428</v>
      </c>
      <c r="BP176" s="100">
        <v>1.9536798133740678</v>
      </c>
      <c r="BQ176" s="100">
        <v>1.9216038138989457</v>
      </c>
    </row>
    <row r="177" spans="1:69" ht="10.95" customHeight="1" x14ac:dyDescent="0.3">
      <c r="A177" s="20"/>
      <c r="B177" s="20"/>
      <c r="H177" s="10">
        <v>25</v>
      </c>
      <c r="BN177" s="100">
        <v>2.0191160323877519</v>
      </c>
      <c r="BO177" s="100">
        <v>1.9848306260715376</v>
      </c>
      <c r="BP177" s="100">
        <v>1.9516972939510373</v>
      </c>
      <c r="BQ177" s="100">
        <v>1.9196592631176062</v>
      </c>
    </row>
    <row r="178" spans="1:69" ht="10.95" customHeight="1" x14ac:dyDescent="0.3">
      <c r="A178" s="20"/>
      <c r="B178" s="20"/>
      <c r="H178" s="10">
        <v>25.5</v>
      </c>
      <c r="BN178" s="100">
        <v>2.0171330266313796</v>
      </c>
      <c r="BO178" s="100">
        <v>1.9828873564178167</v>
      </c>
      <c r="BP178" s="100">
        <v>1.94979209138721</v>
      </c>
      <c r="BQ178" s="100">
        <v>1.9177905811357769</v>
      </c>
    </row>
    <row r="179" spans="1:69" ht="10.95" customHeight="1" x14ac:dyDescent="0.3">
      <c r="A179" s="20"/>
      <c r="B179" s="20"/>
      <c r="H179" s="10">
        <v>26</v>
      </c>
      <c r="BN179" s="100">
        <v>2.0152257635936359</v>
      </c>
      <c r="BO179" s="100">
        <v>1.9810183619378505</v>
      </c>
      <c r="BP179" s="100">
        <v>1.9479597487902907</v>
      </c>
      <c r="BQ179" s="100">
        <v>1.9159933943770129</v>
      </c>
    </row>
    <row r="180" spans="1:69" ht="10.95" customHeight="1" x14ac:dyDescent="0.3">
      <c r="A180" s="20"/>
      <c r="B180" s="20"/>
      <c r="H180" s="10">
        <v>26.5</v>
      </c>
      <c r="BN180" s="100">
        <v>2.013389960193928</v>
      </c>
      <c r="BO180" s="100">
        <v>1.9792194425660399</v>
      </c>
      <c r="BP180" s="100">
        <v>1.9461961460166188</v>
      </c>
      <c r="BQ180" s="100">
        <v>1.9142636597056037</v>
      </c>
    </row>
    <row r="181" spans="1:69" ht="10.95" customHeight="1" x14ac:dyDescent="0.3">
      <c r="A181" s="20"/>
      <c r="B181" s="20"/>
      <c r="H181" s="10">
        <v>27</v>
      </c>
      <c r="BN181" s="100">
        <v>2.0116216509625522</v>
      </c>
      <c r="BO181" s="100">
        <v>1.9774867096777313</v>
      </c>
      <c r="BP181" s="100">
        <v>1.9444974684244738</v>
      </c>
      <c r="BQ181" s="100">
        <v>1.9125976337670483</v>
      </c>
    </row>
    <row r="182" spans="1:69" ht="10.95" customHeight="1" x14ac:dyDescent="0.3">
      <c r="A182" s="20"/>
      <c r="B182" s="20"/>
      <c r="H182" s="10">
        <v>27.5</v>
      </c>
      <c r="BN182" s="100">
        <v>2.0099171591051839</v>
      </c>
      <c r="BO182" s="100">
        <v>1.9758165577176972</v>
      </c>
      <c r="BP182" s="100">
        <v>1.9428601790453137</v>
      </c>
      <c r="BQ182" s="100">
        <v>1.9109918456819874</v>
      </c>
    </row>
    <row r="183" spans="1:69" ht="10.95" customHeight="1" x14ac:dyDescent="0.3">
      <c r="A183" s="20"/>
      <c r="B183" s="20"/>
      <c r="H183" s="10">
        <v>28</v>
      </c>
      <c r="BN183" s="100">
        <v>2.008273070676081</v>
      </c>
      <c r="BO183" s="100">
        <v>1.9742056388764933</v>
      </c>
      <c r="BP183" s="100">
        <v>1.941280993744376</v>
      </c>
      <c r="BQ183" s="100">
        <v>1.9094430726731675</v>
      </c>
    </row>
    <row r="184" spans="1:69" ht="10.95" customHeight="1" x14ac:dyDescent="0.3">
      <c r="A184" s="20"/>
      <c r="B184" s="20"/>
      <c r="H184" s="10">
        <v>28.5</v>
      </c>
      <c r="BN184" s="100">
        <v>2.0066862114770356</v>
      </c>
      <c r="BO184" s="100">
        <v>1.9726508404392882</v>
      </c>
      <c r="BP184" s="100">
        <v>1.9397568590024623</v>
      </c>
      <c r="BQ184" s="100">
        <v>1.9079483182642045</v>
      </c>
    </row>
    <row r="185" spans="1:69" ht="10.95" customHeight="1" x14ac:dyDescent="0.3">
      <c r="A185" s="20"/>
      <c r="B185" s="20"/>
      <c r="H185" s="10">
        <v>29</v>
      </c>
      <c r="BN185" s="100">
        <v>2.0051536263521244</v>
      </c>
      <c r="BO185" s="100">
        <v>1.9711492644836659</v>
      </c>
      <c r="BP185" s="100">
        <v>1.9382849320016493</v>
      </c>
      <c r="BQ185" s="100">
        <v>1.906504792738893</v>
      </c>
    </row>
    <row r="186" spans="1:69" ht="10.95" customHeight="1" x14ac:dyDescent="0.3">
      <c r="A186" s="20"/>
      <c r="B186" s="20"/>
      <c r="H186" s="10">
        <v>29.5</v>
      </c>
      <c r="BN186" s="100">
        <v>2.00367256059319</v>
      </c>
      <c r="BO186" s="100">
        <v>1.9696982096469253</v>
      </c>
      <c r="BP186" s="100">
        <v>1.9368625627408296</v>
      </c>
      <c r="BQ186" s="100">
        <v>1.9051098955921386</v>
      </c>
    </row>
    <row r="187" spans="1:69" ht="10.95" customHeight="1" x14ac:dyDescent="0.3">
      <c r="A187" s="20"/>
      <c r="B187" s="20"/>
      <c r="H187" s="10">
        <v>30</v>
      </c>
      <c r="BN187" s="100">
        <v>2.002240443209101</v>
      </c>
      <c r="BO187" s="100">
        <v>1.9682951547207845</v>
      </c>
      <c r="BP187" s="100">
        <v>1.9354872779436278</v>
      </c>
      <c r="BQ187" s="100">
        <v>1.9037611997395583</v>
      </c>
    </row>
    <row r="188" spans="1:69" ht="10.95" customHeight="1" x14ac:dyDescent="0.3">
      <c r="A188" s="20"/>
      <c r="B188" s="20"/>
    </row>
    <row r="189" spans="1:69" ht="10.95" customHeight="1" x14ac:dyDescent="0.3">
      <c r="A189" s="20"/>
      <c r="B189" s="20"/>
      <c r="H189" s="25" t="s">
        <v>132</v>
      </c>
    </row>
    <row r="190" spans="1:69" ht="10.95" customHeight="1" x14ac:dyDescent="0.3">
      <c r="A190" s="20"/>
      <c r="B190" s="20"/>
      <c r="H190" s="24" t="s">
        <v>32</v>
      </c>
      <c r="I190" s="98">
        <v>1.4400000000000001E-3</v>
      </c>
      <c r="J190" s="98">
        <v>6.7689999999999998E-3</v>
      </c>
      <c r="K190" s="98">
        <v>1.2078E-2</v>
      </c>
      <c r="L190" s="98">
        <v>1.7387E-2</v>
      </c>
      <c r="M190" s="98">
        <v>2.2696000000000001E-2</v>
      </c>
      <c r="N190" s="98">
        <v>2.8004999999999999E-2</v>
      </c>
      <c r="O190" s="98">
        <v>3.3314000000000003E-2</v>
      </c>
      <c r="P190" s="98">
        <v>3.8622999999999998E-2</v>
      </c>
      <c r="Q190" s="98">
        <v>4.3931999999999999E-2</v>
      </c>
      <c r="R190" s="98">
        <v>4.9241E-2</v>
      </c>
      <c r="S190" s="98">
        <v>5.4550000000000001E-2</v>
      </c>
      <c r="T190" s="98">
        <v>5.9859000000000002E-2</v>
      </c>
      <c r="U190" s="98">
        <v>6.5168000000000004E-2</v>
      </c>
      <c r="V190" s="98">
        <v>7.0476999999999998E-2</v>
      </c>
      <c r="W190" s="98">
        <v>7.5786000000000006E-2</v>
      </c>
      <c r="X190" s="98">
        <v>8.1095E-2</v>
      </c>
      <c r="Y190" s="98">
        <v>8.6403999999999995E-2</v>
      </c>
      <c r="Z190" s="98">
        <v>9.1713000000000003E-2</v>
      </c>
      <c r="AA190" s="98">
        <v>9.7021999999999997E-2</v>
      </c>
      <c r="AB190" s="98">
        <v>0.10233100000000001</v>
      </c>
      <c r="AC190" s="98">
        <v>0.10764</v>
      </c>
      <c r="AD190" s="98">
        <v>0.11294899999999999</v>
      </c>
      <c r="AE190" s="98">
        <v>0.118258</v>
      </c>
      <c r="AF190" s="98">
        <v>0.123567</v>
      </c>
      <c r="AG190" s="98">
        <v>0.12887599999999999</v>
      </c>
      <c r="AH190" s="98">
        <v>0.134185</v>
      </c>
      <c r="AI190" s="98">
        <v>0.13949400000000001</v>
      </c>
      <c r="AJ190" s="98">
        <v>0.14480299999999999</v>
      </c>
      <c r="AK190" s="98">
        <v>0.150112</v>
      </c>
      <c r="AL190" s="98">
        <v>0.155421</v>
      </c>
      <c r="AM190" s="98">
        <v>0.16073000000000001</v>
      </c>
      <c r="AN190" s="98">
        <v>0.16603899999999999</v>
      </c>
      <c r="AO190" s="98">
        <v>0.171348</v>
      </c>
      <c r="AP190" s="98">
        <v>0.17665700000000001</v>
      </c>
      <c r="AQ190" s="98">
        <v>0.18196599999999999</v>
      </c>
      <c r="AR190" s="98">
        <v>0.187275</v>
      </c>
      <c r="AS190" s="98">
        <v>0.19258400000000001</v>
      </c>
      <c r="AT190" s="98">
        <v>0.19789300000000001</v>
      </c>
      <c r="AU190" s="98">
        <v>0.20320199999999999</v>
      </c>
      <c r="AV190" s="98">
        <v>0.208511</v>
      </c>
      <c r="AW190" s="98">
        <v>0.21382000000000001</v>
      </c>
      <c r="AX190" s="98">
        <v>0.21912899999999999</v>
      </c>
      <c r="AY190" s="98">
        <v>0.224438</v>
      </c>
      <c r="AZ190" s="98">
        <v>0.22974700000000001</v>
      </c>
      <c r="BA190" s="98">
        <v>0.23505599999999999</v>
      </c>
      <c r="BB190" s="98">
        <v>0.240365</v>
      </c>
      <c r="BC190" s="98">
        <v>0.245674</v>
      </c>
      <c r="BD190" s="98">
        <v>0.25098300000000001</v>
      </c>
      <c r="BE190" s="98">
        <v>0.25629200000000002</v>
      </c>
      <c r="BF190" s="98">
        <v>0.26160099999999997</v>
      </c>
      <c r="BG190" s="98">
        <v>0.26690999999999998</v>
      </c>
      <c r="BH190" s="98">
        <v>0.27221899999999999</v>
      </c>
      <c r="BI190" s="98">
        <v>0.277528</v>
      </c>
      <c r="BJ190" s="98">
        <v>0.28283700000000001</v>
      </c>
      <c r="BK190" s="98">
        <v>0.28814600000000001</v>
      </c>
      <c r="BL190" s="98">
        <v>0.29345500000000002</v>
      </c>
      <c r="BM190" s="98">
        <v>0.29876399999999997</v>
      </c>
      <c r="BN190" s="98">
        <v>0.30407299999999998</v>
      </c>
      <c r="BO190" s="98">
        <v>0.30938199999999999</v>
      </c>
      <c r="BP190" s="98">
        <v>0.314691</v>
      </c>
      <c r="BQ190" s="98">
        <v>0.32</v>
      </c>
    </row>
    <row r="191" spans="1:69" ht="10.95" customHeight="1" x14ac:dyDescent="0.3">
      <c r="A191" s="20"/>
      <c r="B191" s="20"/>
      <c r="H191" s="10">
        <v>1</v>
      </c>
      <c r="I191" s="100">
        <v>807.60686425192523</v>
      </c>
      <c r="J191" s="100">
        <v>171.82888069378822</v>
      </c>
      <c r="K191" s="100">
        <v>96.312710510915579</v>
      </c>
      <c r="L191" s="100">
        <v>66.913219168631599</v>
      </c>
      <c r="M191" s="100">
        <v>51.267860672309247</v>
      </c>
      <c r="N191" s="100">
        <v>41.554386357865994</v>
      </c>
      <c r="O191" s="100">
        <v>34.936837788464814</v>
      </c>
      <c r="P191" s="100">
        <v>30.138545380145775</v>
      </c>
      <c r="Q191" s="100">
        <v>26.499931234118929</v>
      </c>
      <c r="R191" s="100">
        <v>23.645908800336827</v>
      </c>
      <c r="S191" s="100">
        <v>21.347413592979507</v>
      </c>
      <c r="T191" s="100">
        <v>19.456633551450107</v>
      </c>
      <c r="U191" s="100">
        <v>17.873923459597439</v>
      </c>
      <c r="V191" s="100">
        <v>16.529663014507037</v>
      </c>
      <c r="W191" s="100">
        <v>15.373740222882232</v>
      </c>
      <c r="X191" s="100">
        <v>14.369165704283452</v>
      </c>
      <c r="Y191" s="100">
        <v>13.488041167607449</v>
      </c>
      <c r="Z191" s="100">
        <v>12.708928126902562</v>
      </c>
      <c r="AA191" s="100">
        <v>12.015080513273782</v>
      </c>
      <c r="AB191" s="100">
        <v>11.393227446371638</v>
      </c>
      <c r="AC191" s="100">
        <v>10.832716221386443</v>
      </c>
      <c r="AD191" s="100">
        <v>10.324896991783827</v>
      </c>
      <c r="AE191" s="100">
        <v>9.8626731940293197</v>
      </c>
      <c r="AF191" s="100">
        <v>9.440167867097367</v>
      </c>
      <c r="AG191" s="100">
        <v>9.0524724470599285</v>
      </c>
      <c r="AH191" s="100">
        <v>8.6954551949960326</v>
      </c>
      <c r="AI191" s="100">
        <v>8.3656133711368525</v>
      </c>
      <c r="AJ191" s="100">
        <v>8.0599579279832536</v>
      </c>
      <c r="AK191" s="100">
        <v>7.7759226717232943</v>
      </c>
      <c r="AL191" s="100">
        <v>7.5112920412895834</v>
      </c>
      <c r="AM191" s="100">
        <v>7.2641432004005662</v>
      </c>
      <c r="AN191" s="100">
        <v>7.0327992390406555</v>
      </c>
      <c r="AO191" s="100">
        <v>6.8157910748963122</v>
      </c>
      <c r="AP191" s="100">
        <v>6.611826224554747</v>
      </c>
      <c r="AQ191" s="100">
        <v>6.4197630414504712</v>
      </c>
      <c r="AR191" s="100">
        <v>6.2385893357338569</v>
      </c>
      <c r="AS191" s="100">
        <v>6.0674045304807924</v>
      </c>
      <c r="AT191" s="100">
        <v>5.9054046901418502</v>
      </c>
      <c r="AU191" s="100">
        <v>5.7518698959357826</v>
      </c>
      <c r="AV191" s="100">
        <v>5.6061535498904984</v>
      </c>
      <c r="AW191" s="100">
        <v>5.4676732723228234</v>
      </c>
      <c r="AX191" s="100">
        <v>5.3359031225190989</v>
      </c>
      <c r="AY191" s="100">
        <v>5.2103669235177748</v>
      </c>
      <c r="AZ191" s="100">
        <v>5.0906325123986411</v>
      </c>
      <c r="BA191" s="100">
        <v>4.976306769753557</v>
      </c>
      <c r="BB191" s="100">
        <v>4.8670313078688956</v>
      </c>
      <c r="BC191" s="100">
        <v>4.7624787179766468</v>
      </c>
      <c r="BD191" s="100">
        <v>4.6623492937930298</v>
      </c>
      <c r="BE191" s="100">
        <v>4.566368162281659</v>
      </c>
      <c r="BF191" s="100">
        <v>4.4742827637910345</v>
      </c>
      <c r="BG191" s="100">
        <v>4.38586063292151</v>
      </c>
      <c r="BH191" s="100">
        <v>4.3008874390664662</v>
      </c>
      <c r="BI191" s="100">
        <v>4.2191652518555323</v>
      </c>
      <c r="BJ191" s="100">
        <v>4.1405110019490472</v>
      </c>
      <c r="BK191" s="100">
        <v>4.0647551119888412</v>
      </c>
      <c r="BL191" s="100">
        <v>3.9917402761567677</v>
      </c>
      <c r="BM191" s="100">
        <v>3.9213203698558221</v>
      </c>
      <c r="BN191" s="100">
        <v>3.8533594736106096</v>
      </c>
      <c r="BO191" s="100">
        <v>3.787730997467099</v>
      </c>
      <c r="BP191" s="100">
        <v>3.7243168940233637</v>
      </c>
      <c r="BQ191" s="100">
        <v>3.6630069497981861</v>
      </c>
    </row>
    <row r="192" spans="1:69" ht="10.95" customHeight="1" x14ac:dyDescent="0.3">
      <c r="A192" s="20"/>
      <c r="B192" s="20"/>
      <c r="H192" s="10">
        <v>1.5</v>
      </c>
      <c r="I192" s="100">
        <v>677.6846814816497</v>
      </c>
      <c r="J192" s="100">
        <v>144.18994365731305</v>
      </c>
      <c r="K192" s="100">
        <v>80.822729857676407</v>
      </c>
      <c r="L192" s="100">
        <v>56.152995561334848</v>
      </c>
      <c r="M192" s="100">
        <v>43.024644713962438</v>
      </c>
      <c r="N192" s="100">
        <v>34.873845156402389</v>
      </c>
      <c r="O192" s="100">
        <v>29.320862950566809</v>
      </c>
      <c r="P192" s="100">
        <v>25.294472802852354</v>
      </c>
      <c r="Q192" s="100">
        <v>22.24122775637802</v>
      </c>
      <c r="R192" s="100">
        <v>19.846364056803914</v>
      </c>
      <c r="S192" s="100">
        <v>17.917653661745426</v>
      </c>
      <c r="T192" s="100">
        <v>16.33106470162538</v>
      </c>
      <c r="U192" s="100">
        <v>15.002983008535235</v>
      </c>
      <c r="V192" s="100">
        <v>13.874988881835257</v>
      </c>
      <c r="W192" s="100">
        <v>12.905032409010007</v>
      </c>
      <c r="X192" s="100">
        <v>12.062075107868678</v>
      </c>
      <c r="Y192" s="100">
        <v>11.322706999620827</v>
      </c>
      <c r="Z192" s="100">
        <v>10.66893864901502</v>
      </c>
      <c r="AA192" s="100">
        <v>10.086718115873106</v>
      </c>
      <c r="AB192" s="100">
        <v>9.5649095558395345</v>
      </c>
      <c r="AC192" s="100">
        <v>9.0945740847105174</v>
      </c>
      <c r="AD192" s="100">
        <v>8.6684534541882936</v>
      </c>
      <c r="AE192" s="100">
        <v>8.2805928048439519</v>
      </c>
      <c r="AF192" s="100">
        <v>7.9260606685652961</v>
      </c>
      <c r="AG192" s="100">
        <v>7.6007381773893448</v>
      </c>
      <c r="AH192" s="100">
        <v>7.3011583117718022</v>
      </c>
      <c r="AI192" s="100">
        <v>7.0243818571423757</v>
      </c>
      <c r="AJ192" s="100">
        <v>6.7679006477392551</v>
      </c>
      <c r="AK192" s="100">
        <v>6.5295613422524816</v>
      </c>
      <c r="AL192" s="100">
        <v>6.3075048218778109</v>
      </c>
      <c r="AM192" s="100">
        <v>6.1001175986635152</v>
      </c>
      <c r="AN192" s="100">
        <v>5.9059925459955309</v>
      </c>
      <c r="AO192" s="100">
        <v>5.7238969293786059</v>
      </c>
      <c r="AP192" s="100">
        <v>5.5527462017640303</v>
      </c>
      <c r="AQ192" s="100">
        <v>5.3915823861278511</v>
      </c>
      <c r="AR192" s="100">
        <v>5.2395561350020099</v>
      </c>
      <c r="AS192" s="100">
        <v>5.0959117574155233</v>
      </c>
      <c r="AT192" s="100">
        <v>4.9599746559856586</v>
      </c>
      <c r="AU192" s="100">
        <v>4.8311407333740695</v>
      </c>
      <c r="AV192" s="100">
        <v>4.7088674171071769</v>
      </c>
      <c r="AW192" s="100">
        <v>4.5926660214808743</v>
      </c>
      <c r="AX192" s="100">
        <v>4.4820952197878663</v>
      </c>
      <c r="AY192" s="100">
        <v>4.3767554430176654</v>
      </c>
      <c r="AZ192" s="100">
        <v>4.2762840551665571</v>
      </c>
      <c r="BA192" s="100">
        <v>4.1803511823733608</v>
      </c>
      <c r="BB192" s="100">
        <v>4.0886560947925155</v>
      </c>
      <c r="BC192" s="100">
        <v>4.0009240575921838</v>
      </c>
      <c r="BD192" s="100">
        <v>3.9169035816140934</v>
      </c>
      <c r="BE192" s="100">
        <v>3.8363640157431633</v>
      </c>
      <c r="BF192" s="100">
        <v>3.7590934324436542</v>
      </c>
      <c r="BG192" s="100">
        <v>3.6848967656430509</v>
      </c>
      <c r="BH192" s="100">
        <v>3.6135941665134697</v>
      </c>
      <c r="BI192" s="100">
        <v>3.5450195479725366</v>
      </c>
      <c r="BJ192" s="100">
        <v>3.4790192931072066</v>
      </c>
      <c r="BK192" s="100">
        <v>3.4154511063788915</v>
      </c>
      <c r="BL192" s="100">
        <v>3.3541829895281734</v>
      </c>
      <c r="BM192" s="100">
        <v>3.2950923266677954</v>
      </c>
      <c r="BN192" s="100">
        <v>3.2380650652192506</v>
      </c>
      <c r="BO192" s="100">
        <v>3.1829949811802152</v>
      </c>
      <c r="BP192" s="100">
        <v>3.1297830187639004</v>
      </c>
      <c r="BQ192" s="100">
        <v>3.0783366957731633</v>
      </c>
    </row>
    <row r="193" spans="1:69" ht="10.95" customHeight="1" x14ac:dyDescent="0.3">
      <c r="A193" s="20"/>
      <c r="B193" s="20"/>
      <c r="H193" s="10">
        <v>2</v>
      </c>
      <c r="R193" s="100">
        <v>17.938841514181647</v>
      </c>
      <c r="S193" s="100">
        <v>16.195777676062708</v>
      </c>
      <c r="T193" s="100">
        <v>14.76190463351381</v>
      </c>
      <c r="U193" s="100">
        <v>13.561656436973131</v>
      </c>
      <c r="V193" s="100">
        <v>12.542236529799887</v>
      </c>
      <c r="W193" s="100">
        <v>11.665642481931066</v>
      </c>
      <c r="X193" s="100">
        <v>10.903823396749845</v>
      </c>
      <c r="Y193" s="100">
        <v>10.235622605227872</v>
      </c>
      <c r="Z193" s="100">
        <v>9.6447822315666141</v>
      </c>
      <c r="AA193" s="100">
        <v>9.11860289443743</v>
      </c>
      <c r="AB193" s="100">
        <v>8.6470206217414827</v>
      </c>
      <c r="AC193" s="100">
        <v>8.2219569347977135</v>
      </c>
      <c r="AD193" s="100">
        <v>7.8368522224960291</v>
      </c>
      <c r="AE193" s="100">
        <v>7.4863248058876461</v>
      </c>
      <c r="AF193" s="100">
        <v>7.1659178915851145</v>
      </c>
      <c r="AG193" s="100">
        <v>6.8719090701388481</v>
      </c>
      <c r="AH193" s="100">
        <v>6.6011650373425459</v>
      </c>
      <c r="AI193" s="100">
        <v>6.351029490496253</v>
      </c>
      <c r="AJ193" s="100">
        <v>6.1192356854321961</v>
      </c>
      <c r="AK193" s="100">
        <v>5.9038375490758348</v>
      </c>
      <c r="AL193" s="100">
        <v>5.703154910694078</v>
      </c>
      <c r="AM193" s="100">
        <v>5.515729587394862</v>
      </c>
      <c r="AN193" s="100">
        <v>5.3402898944696551</v>
      </c>
      <c r="AO193" s="100">
        <v>5.1757217533475579</v>
      </c>
      <c r="AP193" s="100">
        <v>5.0210450092338625</v>
      </c>
      <c r="AQ193" s="100">
        <v>4.8753938944568498</v>
      </c>
      <c r="AR193" s="100">
        <v>4.738000814845134</v>
      </c>
      <c r="AS193" s="100">
        <v>4.6081828178892783</v>
      </c>
      <c r="AT193" s="100">
        <v>4.4853302390662337</v>
      </c>
      <c r="AU193" s="100">
        <v>4.3688971279690101</v>
      </c>
      <c r="AV193" s="100">
        <v>4.2583931370261618</v>
      </c>
      <c r="AW193" s="100">
        <v>4.1533766186055772</v>
      </c>
      <c r="AX193" s="100">
        <v>4.0534487255676135</v>
      </c>
      <c r="AY193" s="100">
        <v>3.9582483491139904</v>
      </c>
      <c r="AZ193" s="100">
        <v>3.8674477584946261</v>
      </c>
      <c r="BA193" s="100">
        <v>3.7807488316067781</v>
      </c>
      <c r="BB193" s="100">
        <v>3.6978797851281984</v>
      </c>
      <c r="BC193" s="100">
        <v>3.6185923286200206</v>
      </c>
      <c r="BD193" s="100">
        <v>3.5426591798222553</v>
      </c>
      <c r="BE193" s="100">
        <v>3.4698718887680542</v>
      </c>
      <c r="BF193" s="100">
        <v>3.4000389268459741</v>
      </c>
      <c r="BG193" s="100">
        <v>3.3329840039204366</v>
      </c>
      <c r="BH193" s="100">
        <v>3.2685445823761485</v>
      </c>
      <c r="BI193" s="100">
        <v>3.2065705617169442</v>
      </c>
      <c r="BJ193" s="100">
        <v>3.1469231113092917</v>
      </c>
      <c r="BK193" s="100">
        <v>3.0894736321638017</v>
      </c>
      <c r="BL193" s="100">
        <v>3.0341028314134495</v>
      </c>
      <c r="BM193" s="100">
        <v>2.9806998954702562</v>
      </c>
      <c r="BN193" s="100">
        <v>2.9291617498001985</v>
      </c>
      <c r="BO193" s="100">
        <v>2.8793923949117746</v>
      </c>
      <c r="BP193" s="100">
        <v>2.8313023095578571</v>
      </c>
      <c r="BQ193" s="100">
        <v>2.7848079133450838</v>
      </c>
    </row>
    <row r="194" spans="1:69" ht="10.95" customHeight="1" x14ac:dyDescent="0.3">
      <c r="A194" s="20"/>
      <c r="B194" s="20"/>
      <c r="H194" s="10">
        <v>2.5</v>
      </c>
      <c r="AB194" s="100">
        <v>8.0944421531949668</v>
      </c>
      <c r="AC194" s="100">
        <v>7.6966324990679205</v>
      </c>
      <c r="AD194" s="100">
        <v>7.336219748906319</v>
      </c>
      <c r="AE194" s="100">
        <v>7.0081672837122255</v>
      </c>
      <c r="AF194" s="100">
        <v>6.7083040686731348</v>
      </c>
      <c r="AG194" s="100">
        <v>6.433146366031675</v>
      </c>
      <c r="AH194" s="100">
        <v>6.1797617713018198</v>
      </c>
      <c r="AI194" s="100">
        <v>5.94566429734643</v>
      </c>
      <c r="AJ194" s="100">
        <v>5.7287325380304503</v>
      </c>
      <c r="AK194" s="100">
        <v>5.5271451976742396</v>
      </c>
      <c r="AL194" s="100">
        <v>5.3393298339387805</v>
      </c>
      <c r="AM194" s="100">
        <v>5.1639217590144613</v>
      </c>
      <c r="AN194" s="100">
        <v>4.9997308254727004</v>
      </c>
      <c r="AO194" s="100">
        <v>4.8457143867065877</v>
      </c>
      <c r="AP194" s="100">
        <v>4.7009551330239416</v>
      </c>
      <c r="AQ194" s="100">
        <v>4.5646428076359999</v>
      </c>
      <c r="AR194" s="100">
        <v>4.4360590326121772</v>
      </c>
      <c r="AS194" s="100">
        <v>4.3145646446697015</v>
      </c>
      <c r="AT194" s="100">
        <v>4.1995890694676703</v>
      </c>
      <c r="AU194" s="100">
        <v>4.0906213615896139</v>
      </c>
      <c r="AV194" s="100">
        <v>3.9872026133382472</v>
      </c>
      <c r="AW194" s="100">
        <v>3.8889194944358838</v>
      </c>
      <c r="AX194" s="100">
        <v>3.7953987308355432</v>
      </c>
      <c r="AY194" s="100">
        <v>3.7063023671424347</v>
      </c>
      <c r="AZ194" s="100">
        <v>3.6213236858920315</v>
      </c>
      <c r="BA194" s="100">
        <v>3.5401836798338726</v>
      </c>
      <c r="BB194" s="100">
        <v>3.4626279917204905</v>
      </c>
      <c r="BC194" s="100">
        <v>3.388424250882192</v>
      </c>
      <c r="BD194" s="100">
        <v>3.3173597478356633</v>
      </c>
      <c r="BE194" s="100">
        <v>3.2492393979106491</v>
      </c>
      <c r="BF194" s="100">
        <v>3.1838839528368181</v>
      </c>
      <c r="BG194" s="100">
        <v>3.1211284257663019</v>
      </c>
      <c r="BH194" s="100">
        <v>3.0608207005939096</v>
      </c>
      <c r="BI194" s="100">
        <v>3.0028203008962482</v>
      </c>
      <c r="BJ194" s="100">
        <v>2.9469972975168219</v>
      </c>
      <c r="BK194" s="100">
        <v>2.8932313369155458</v>
      </c>
      <c r="BL194" s="100">
        <v>2.8414107749891433</v>
      </c>
      <c r="BM194" s="100">
        <v>2.7914319032429664</v>
      </c>
      <c r="BN194" s="100">
        <v>2.7431982560273189</v>
      </c>
      <c r="BO194" s="100">
        <v>2.6966199891007832</v>
      </c>
      <c r="BP194" s="100">
        <v>2.6516133210973059</v>
      </c>
      <c r="BQ194" s="100">
        <v>2.6081000305917392</v>
      </c>
    </row>
    <row r="195" spans="1:69" ht="10.95" customHeight="1" x14ac:dyDescent="0.3">
      <c r="A195" s="20"/>
      <c r="B195" s="20"/>
      <c r="H195" s="10">
        <v>3</v>
      </c>
      <c r="AI195" s="100">
        <v>5.6746396043854386</v>
      </c>
      <c r="AJ195" s="100">
        <v>5.4676444957985026</v>
      </c>
      <c r="AK195" s="100">
        <v>5.2752909485857895</v>
      </c>
      <c r="AL195" s="100">
        <v>5.096078546793172</v>
      </c>
      <c r="AM195" s="100">
        <v>4.9287051127120307</v>
      </c>
      <c r="AN195" s="100">
        <v>4.7720350141189689</v>
      </c>
      <c r="AO195" s="100">
        <v>4.6250733632748897</v>
      </c>
      <c r="AP195" s="100">
        <v>4.4869448682451516</v>
      </c>
      <c r="AQ195" s="100">
        <v>4.3568763863951148</v>
      </c>
      <c r="AR195" s="100">
        <v>4.2341824453984458</v>
      </c>
      <c r="AS195" s="100">
        <v>4.1182531591162608</v>
      </c>
      <c r="AT195" s="100">
        <v>4.0085440886061088</v>
      </c>
      <c r="AU195" s="100">
        <v>3.9045676925219395</v>
      </c>
      <c r="AV195" s="100">
        <v>3.8058860836271875</v>
      </c>
      <c r="AW195" s="100">
        <v>3.7121048644119576</v>
      </c>
      <c r="AX195" s="100">
        <v>3.6228678588045047</v>
      </c>
      <c r="AY195" s="100">
        <v>3.537852591599508</v>
      </c>
      <c r="AZ195" s="100">
        <v>3.4567663946553346</v>
      </c>
      <c r="BA195" s="100">
        <v>3.3793430407663663</v>
      </c>
      <c r="BB195" s="100">
        <v>3.3053398236261908</v>
      </c>
      <c r="BC195" s="100">
        <v>3.2345350164016953</v>
      </c>
      <c r="BD195" s="100">
        <v>3.1667256528572105</v>
      </c>
      <c r="BE195" s="100">
        <v>3.1017255842581233</v>
      </c>
      <c r="BF195" s="100">
        <v>3.0393637728767677</v>
      </c>
      <c r="BG195" s="100">
        <v>2.9794827891574598</v>
      </c>
      <c r="BH195" s="100">
        <v>2.9219374847373998</v>
      </c>
      <c r="BI195" s="100">
        <v>2.8665938177750463</v>
      </c>
      <c r="BJ195" s="100">
        <v>2.8133278105737438</v>
      </c>
      <c r="BK195" s="100">
        <v>2.7620246224380995</v>
      </c>
      <c r="BL195" s="100">
        <v>2.7125777231700985</v>
      </c>
      <c r="BM195" s="100">
        <v>2.6648881546864547</v>
      </c>
      <c r="BN195" s="100">
        <v>2.6188638699872606</v>
      </c>
      <c r="BO195" s="100">
        <v>2.5744191401844918</v>
      </c>
      <c r="BP195" s="100">
        <v>2.531474021552921</v>
      </c>
      <c r="BQ195" s="100">
        <v>2.4899538756327853</v>
      </c>
    </row>
    <row r="196" spans="1:69" ht="10.95" customHeight="1" x14ac:dyDescent="0.3">
      <c r="A196" s="20"/>
      <c r="B196" s="20"/>
      <c r="H196" s="10">
        <v>3.5</v>
      </c>
      <c r="AN196" s="100">
        <v>4.608977626719529</v>
      </c>
      <c r="AO196" s="100">
        <v>4.4670680319502942</v>
      </c>
      <c r="AP196" s="100">
        <v>4.3336879382753937</v>
      </c>
      <c r="AQ196" s="100">
        <v>4.2080907811501982</v>
      </c>
      <c r="AR196" s="100">
        <v>4.0896146525227604</v>
      </c>
      <c r="AS196" s="100">
        <v>3.9776706321251263</v>
      </c>
      <c r="AT196" s="100">
        <v>3.8717329970273489</v>
      </c>
      <c r="AU196" s="100">
        <v>3.7713309659444447</v>
      </c>
      <c r="AV196" s="100">
        <v>3.6760417047566576</v>
      </c>
      <c r="AW196" s="100">
        <v>3.5854843740377413</v>
      </c>
      <c r="AX196" s="100">
        <v>3.4993150418728076</v>
      </c>
      <c r="AY196" s="100">
        <v>3.4172223186889235</v>
      </c>
      <c r="AZ196" s="100">
        <v>3.3389235973084506</v>
      </c>
      <c r="BA196" s="100">
        <v>3.2641618025377204</v>
      </c>
      <c r="BB196" s="100">
        <v>3.1927025715114499</v>
      </c>
      <c r="BC196" s="100">
        <v>3.1243317996326612</v>
      </c>
      <c r="BD196" s="100">
        <v>3.0588534979744471</v>
      </c>
      <c r="BE196" s="100">
        <v>2.9960879169808177</v>
      </c>
      <c r="BF196" s="100">
        <v>2.9358698986362297</v>
      </c>
      <c r="BG196" s="100">
        <v>2.8780474252931176</v>
      </c>
      <c r="BH196" s="100">
        <v>2.8224803383099513</v>
      </c>
      <c r="BI196" s="100">
        <v>2.7690392037609466</v>
      </c>
      <c r="BJ196" s="100">
        <v>2.7176043058931474</v>
      </c>
      <c r="BK196" s="100">
        <v>2.6680647518549372</v>
      </c>
      <c r="BL196" s="100">
        <v>2.6203176736046276</v>
      </c>
      <c r="BM196" s="100">
        <v>2.5742675149109662</v>
      </c>
      <c r="BN196" s="100">
        <v>2.529825393045861</v>
      </c>
      <c r="BO196" s="100">
        <v>2.4869085261972845</v>
      </c>
      <c r="BP196" s="100">
        <v>2.4454397188412211</v>
      </c>
      <c r="BQ196" s="100">
        <v>2.4053468983416155</v>
      </c>
    </row>
    <row r="197" spans="1:69" ht="10.95" customHeight="1" x14ac:dyDescent="0.3">
      <c r="A197" s="20"/>
      <c r="B197" s="20"/>
      <c r="H197" s="10">
        <v>4</v>
      </c>
      <c r="AR197" s="100">
        <v>3.9809368863847161</v>
      </c>
      <c r="AS197" s="100">
        <v>3.871988749885594</v>
      </c>
      <c r="AT197" s="100">
        <v>3.7688862537598826</v>
      </c>
      <c r="AU197" s="100">
        <v>3.671171215931484</v>
      </c>
      <c r="AV197" s="100">
        <v>3.578432118311178</v>
      </c>
      <c r="AW197" s="100">
        <v>3.4902983136269845</v>
      </c>
      <c r="AX197" s="100">
        <v>3.4064350743869083</v>
      </c>
      <c r="AY197" s="100">
        <v>3.3265393445316884</v>
      </c>
      <c r="AZ197" s="100">
        <v>3.2503360801130992</v>
      </c>
      <c r="BA197" s="100">
        <v>3.1775750858712488</v>
      </c>
      <c r="BB197" s="100">
        <v>3.108028271039573</v>
      </c>
      <c r="BC197" s="100">
        <v>3.0414872609611439</v>
      </c>
      <c r="BD197" s="100">
        <v>2.9777613118313822</v>
      </c>
      <c r="BE197" s="100">
        <v>2.916675484613056</v>
      </c>
      <c r="BF197" s="100">
        <v>2.8580690413056122</v>
      </c>
      <c r="BG197" s="100">
        <v>2.801794032609477</v>
      </c>
      <c r="BH197" s="100">
        <v>2.7477140508563589</v>
      </c>
      <c r="BI197" s="100">
        <v>2.6957031260752227</v>
      </c>
      <c r="BJ197" s="100">
        <v>2.6456447463868149</v>
      </c>
      <c r="BK197" s="100">
        <v>2.5974309866917329</v>
      </c>
      <c r="BL197" s="100">
        <v>2.5509617319378086</v>
      </c>
      <c r="BM197" s="100">
        <v>2.5061439832021546</v>
      </c>
      <c r="BN197" s="100">
        <v>2.4628912364664801</v>
      </c>
      <c r="BO197" s="100">
        <v>2.4211229253537718</v>
      </c>
      <c r="BP197" s="100">
        <v>2.3807639202728832</v>
      </c>
      <c r="BQ197" s="100">
        <v>2.3417440774201617</v>
      </c>
    </row>
    <row r="198" spans="1:69" ht="10.95" customHeight="1" x14ac:dyDescent="0.3">
      <c r="A198" s="20"/>
      <c r="B198" s="20"/>
      <c r="H198" s="10">
        <v>4.5</v>
      </c>
      <c r="AU198" s="100">
        <v>3.5931031366374788</v>
      </c>
      <c r="AV198" s="100">
        <v>3.5023517197265015</v>
      </c>
      <c r="AW198" s="100">
        <v>3.4161068903251577</v>
      </c>
      <c r="AX198" s="100">
        <v>3.3340410951690869</v>
      </c>
      <c r="AY198" s="100">
        <v>3.255857773611587</v>
      </c>
      <c r="AZ198" s="100">
        <v>3.1812877767323031</v>
      </c>
      <c r="BA198" s="100">
        <v>3.1100862717162903</v>
      </c>
      <c r="BB198" s="100">
        <v>3.0420300564754439</v>
      </c>
      <c r="BC198" s="100">
        <v>2.9769152224551405</v>
      </c>
      <c r="BD198" s="100">
        <v>2.9145551140703394</v>
      </c>
      <c r="BE198" s="100">
        <v>2.8547785417591482</v>
      </c>
      <c r="BF198" s="100">
        <v>2.7974282126249621</v>
      </c>
      <c r="BG198" s="100">
        <v>2.7423593483714259</v>
      </c>
      <c r="BH198" s="100">
        <v>2.6894384649612215</v>
      </c>
      <c r="BI198" s="100">
        <v>2.6385422923427098</v>
      </c>
      <c r="BJ198" s="100">
        <v>2.5895568158403703</v>
      </c>
      <c r="BK198" s="100">
        <v>2.5423764235177466</v>
      </c>
      <c r="BL198" s="100">
        <v>2.4969031460925639</v>
      </c>
      <c r="BM198" s="100">
        <v>2.4530459778915401</v>
      </c>
      <c r="BN198" s="100">
        <v>2.4107202689404463</v>
      </c>
      <c r="BO198" s="100">
        <v>2.3698471796446303</v>
      </c>
      <c r="BP198" s="100">
        <v>2.3303531906684558</v>
      </c>
      <c r="BQ198" s="100">
        <v>2.2921696616032023</v>
      </c>
    </row>
    <row r="199" spans="1:69" ht="10.95" customHeight="1" x14ac:dyDescent="0.3">
      <c r="A199" s="20"/>
      <c r="B199" s="20"/>
      <c r="H199" s="10">
        <v>5</v>
      </c>
      <c r="AW199" s="100">
        <v>3.3566365018691697</v>
      </c>
      <c r="AX199" s="100">
        <v>3.2760114965086173</v>
      </c>
      <c r="AY199" s="100">
        <v>3.1992008020175584</v>
      </c>
      <c r="AZ199" s="100">
        <v>3.1259399947942965</v>
      </c>
      <c r="BA199" s="100">
        <v>3.0559885404363327</v>
      </c>
      <c r="BB199" s="100">
        <v>2.9891271555076995</v>
      </c>
      <c r="BC199" s="100">
        <v>2.9251555113785814</v>
      </c>
      <c r="BD199" s="100">
        <v>2.8638902294866306</v>
      </c>
      <c r="BE199" s="100">
        <v>2.8051631257630829</v>
      </c>
      <c r="BF199" s="100">
        <v>2.7488196688273674</v>
      </c>
      <c r="BG199" s="100">
        <v>2.6947176221863227</v>
      </c>
      <c r="BH199" s="100">
        <v>2.642725845317929</v>
      </c>
      <c r="BI199" s="100">
        <v>2.5927232323637908</v>
      </c>
      <c r="BJ199" s="100">
        <v>2.5445977703494282</v>
      </c>
      <c r="BK199" s="100">
        <v>2.4982457015165584</v>
      </c>
      <c r="BL199" s="100">
        <v>2.4535707765826622</v>
      </c>
      <c r="BM199" s="100">
        <v>2.4104835876174708</v>
      </c>
      <c r="BN199" s="100">
        <v>2.3689009708058006</v>
      </c>
      <c r="BO199" s="100">
        <v>2.3287454707019912</v>
      </c>
      <c r="BP199" s="100">
        <v>2.2899448587141658</v>
      </c>
      <c r="BQ199" s="100">
        <v>2.2524316995203764</v>
      </c>
    </row>
    <row r="200" spans="1:69" ht="10.95" customHeight="1" x14ac:dyDescent="0.3">
      <c r="A200" s="20"/>
      <c r="B200" s="20"/>
      <c r="H200" s="10">
        <v>5.5</v>
      </c>
      <c r="AY200" s="100">
        <v>3.1527595507414365</v>
      </c>
      <c r="AZ200" s="100">
        <v>3.0805718705163034</v>
      </c>
      <c r="BA200" s="100">
        <v>3.0116450676313749</v>
      </c>
      <c r="BB200" s="100">
        <v>2.9457630707226921</v>
      </c>
      <c r="BC200" s="100">
        <v>2.8827284855817359</v>
      </c>
      <c r="BD200" s="100">
        <v>2.8223606197822266</v>
      </c>
      <c r="BE200" s="100">
        <v>2.7644937528219571</v>
      </c>
      <c r="BF200" s="100">
        <v>2.7089756169018253</v>
      </c>
      <c r="BG200" s="100">
        <v>2.6556660590141652</v>
      </c>
      <c r="BH200" s="100">
        <v>2.6044358595882491</v>
      </c>
      <c r="BI200" s="100">
        <v>2.5551656867288437</v>
      </c>
      <c r="BJ200" s="100">
        <v>2.5077451682317289</v>
      </c>
      <c r="BK200" s="100">
        <v>2.4620720661861628</v>
      </c>
      <c r="BL200" s="100">
        <v>2.4180515411727299</v>
      </c>
      <c r="BM200" s="100">
        <v>2.3755954949118854</v>
      </c>
      <c r="BN200" s="100">
        <v>2.3346219817751321</v>
      </c>
      <c r="BO200" s="100">
        <v>2.2950546808870893</v>
      </c>
      <c r="BP200" s="100">
        <v>2.2568224216630068</v>
      </c>
      <c r="BQ200" s="100">
        <v>2.2198587565760661</v>
      </c>
    </row>
    <row r="201" spans="1:69" ht="10.95" customHeight="1" x14ac:dyDescent="0.3">
      <c r="A201" s="20"/>
      <c r="B201" s="20"/>
      <c r="H201" s="10">
        <v>6</v>
      </c>
      <c r="BA201" s="100">
        <v>2.9746280576675215</v>
      </c>
      <c r="BB201" s="100">
        <v>2.9095636294619283</v>
      </c>
      <c r="BC201" s="100">
        <v>2.8473112778031262</v>
      </c>
      <c r="BD201" s="100">
        <v>2.7876925525842902</v>
      </c>
      <c r="BE201" s="100">
        <v>2.7305437898271849</v>
      </c>
      <c r="BF201" s="100">
        <v>2.6757146113141133</v>
      </c>
      <c r="BG201" s="100">
        <v>2.6230666032791787</v>
      </c>
      <c r="BH201" s="100">
        <v>2.572472149713926</v>
      </c>
      <c r="BI201" s="100">
        <v>2.5238133995833643</v>
      </c>
      <c r="BJ201" s="100">
        <v>2.4769813503573981</v>
      </c>
      <c r="BK201" s="100">
        <v>2.4318750328561389</v>
      </c>
      <c r="BL201" s="100">
        <v>2.3884007845787627</v>
      </c>
      <c r="BM201" s="100">
        <v>2.3464716005095063</v>
      </c>
      <c r="BN201" s="100">
        <v>2.3060065519317692</v>
      </c>
      <c r="BO201" s="100">
        <v>2.2669302650811627</v>
      </c>
      <c r="BP201" s="100">
        <v>2.2291724525709227</v>
      </c>
      <c r="BQ201" s="100">
        <v>2.192667491460988</v>
      </c>
    </row>
    <row r="202" spans="1:69" ht="10.95" customHeight="1" x14ac:dyDescent="0.3">
      <c r="A202" s="20"/>
      <c r="B202" s="20"/>
      <c r="H202" s="10">
        <v>6.5</v>
      </c>
      <c r="BB202" s="100">
        <v>2.8788831058566284</v>
      </c>
      <c r="BC202" s="100">
        <v>2.8172937259501185</v>
      </c>
      <c r="BD202" s="100">
        <v>2.7583099250275227</v>
      </c>
      <c r="BE202" s="100">
        <v>2.7017697820906168</v>
      </c>
      <c r="BF202" s="100">
        <v>2.6475245204117184</v>
      </c>
      <c r="BG202" s="100">
        <v>2.5954372002965607</v>
      </c>
      <c r="BH202" s="100">
        <v>2.5453815648149276</v>
      </c>
      <c r="BI202" s="100">
        <v>2.4972410180155706</v>
      </c>
      <c r="BJ202" s="100">
        <v>2.4509077182177919</v>
      </c>
      <c r="BK202" s="100">
        <v>2.4062817715379548</v>
      </c>
      <c r="BL202" s="100">
        <v>2.3632705129571976</v>
      </c>
      <c r="BM202" s="100">
        <v>2.3217878640411911</v>
      </c>
      <c r="BN202" s="100">
        <v>2.2817537579437128</v>
      </c>
      <c r="BO202" s="100">
        <v>2.2430936236119181</v>
      </c>
      <c r="BP202" s="100">
        <v>2.20573792220195</v>
      </c>
      <c r="BQ202" s="100">
        <v>2.169621729641475</v>
      </c>
    </row>
    <row r="203" spans="1:69" ht="10.95" customHeight="1" x14ac:dyDescent="0.3">
      <c r="A203" s="20"/>
      <c r="B203" s="20"/>
      <c r="H203" s="10">
        <v>7</v>
      </c>
      <c r="BC203" s="100">
        <v>2.791524346579382</v>
      </c>
      <c r="BD203" s="100">
        <v>2.7330856105952424</v>
      </c>
      <c r="BE203" s="100">
        <v>2.6770679509316251</v>
      </c>
      <c r="BF203" s="100">
        <v>2.6233239656957319</v>
      </c>
      <c r="BG203" s="100">
        <v>2.5717179806430228</v>
      </c>
      <c r="BH203" s="100">
        <v>2.5221249055743602</v>
      </c>
      <c r="BI203" s="100">
        <v>2.4744292219931756</v>
      </c>
      <c r="BJ203" s="100">
        <v>2.4285240847758747</v>
      </c>
      <c r="BK203" s="100">
        <v>2.3843105231509116</v>
      </c>
      <c r="BL203" s="100">
        <v>2.3416967284101027</v>
      </c>
      <c r="BM203" s="100">
        <v>2.3005974175636514</v>
      </c>
      <c r="BN203" s="100">
        <v>2.2609332636572179</v>
      </c>
      <c r="BO203" s="100">
        <v>2.2226303847436184</v>
      </c>
      <c r="BP203" s="100">
        <v>2.1856198845823767</v>
      </c>
      <c r="BQ203" s="100">
        <v>2.1498374390597759</v>
      </c>
    </row>
    <row r="204" spans="1:69" ht="10.95" customHeight="1" x14ac:dyDescent="0.3">
      <c r="A204" s="20"/>
      <c r="B204" s="20"/>
      <c r="H204" s="10">
        <v>7.5</v>
      </c>
      <c r="BD204" s="100">
        <v>2.7111921163350812</v>
      </c>
      <c r="BE204" s="100">
        <v>2.6556279444646274</v>
      </c>
      <c r="BF204" s="100">
        <v>2.6023190406166625</v>
      </c>
      <c r="BG204" s="100">
        <v>2.5511308288899666</v>
      </c>
      <c r="BH204" s="100">
        <v>2.5019392317461744</v>
      </c>
      <c r="BI204" s="100">
        <v>2.454629665862297</v>
      </c>
      <c r="BJ204" s="100">
        <v>2.4090961510735158</v>
      </c>
      <c r="BK204" s="100">
        <v>2.3652405178206726</v>
      </c>
      <c r="BL204" s="100">
        <v>2.3229717006278925</v>
      </c>
      <c r="BM204" s="100">
        <v>2.2822051069090898</v>
      </c>
      <c r="BN204" s="100">
        <v>2.2428620518968878</v>
      </c>
      <c r="BO204" s="100">
        <v>2.2048692517513064</v>
      </c>
      <c r="BP204" s="100">
        <v>2.1681583679775631</v>
      </c>
      <c r="BQ204" s="100">
        <v>2.1326655971942374</v>
      </c>
    </row>
    <row r="205" spans="1:69" ht="10.95" customHeight="1" x14ac:dyDescent="0.3">
      <c r="A205" s="20"/>
      <c r="B205" s="20"/>
      <c r="H205" s="10">
        <v>8</v>
      </c>
      <c r="BE205" s="100">
        <v>2.6368413442504113</v>
      </c>
      <c r="BF205" s="100">
        <v>2.5839136740076505</v>
      </c>
      <c r="BG205" s="100">
        <v>2.533091529953587</v>
      </c>
      <c r="BH205" s="100">
        <v>2.4842517218788349</v>
      </c>
      <c r="BI205" s="100">
        <v>2.4372804858923889</v>
      </c>
      <c r="BJ205" s="100">
        <v>2.3920725997367258</v>
      </c>
      <c r="BK205" s="100">
        <v>2.3485305959031653</v>
      </c>
      <c r="BL205" s="100">
        <v>2.3065640601621196</v>
      </c>
      <c r="BM205" s="100">
        <v>2.2660890048835154</v>
      </c>
      <c r="BN205" s="100">
        <v>2.2270273080067762</v>
      </c>
      <c r="BO205" s="100">
        <v>2.1893062097744913</v>
      </c>
      <c r="BP205" s="100">
        <v>2.1528578604082718</v>
      </c>
      <c r="BQ205" s="100">
        <v>2.1176189128106468</v>
      </c>
    </row>
    <row r="206" spans="1:69" ht="10.95" customHeight="1" x14ac:dyDescent="0.3">
      <c r="A206" s="20"/>
      <c r="B206" s="20"/>
      <c r="H206" s="10">
        <v>8.5</v>
      </c>
      <c r="BF206" s="100">
        <v>2.5676515770492343</v>
      </c>
      <c r="BG206" s="100">
        <v>2.5171528707634439</v>
      </c>
      <c r="BH206" s="100">
        <v>2.4686238846480726</v>
      </c>
      <c r="BI206" s="100">
        <v>2.4219515788183013</v>
      </c>
      <c r="BJ206" s="100">
        <v>2.3770314006628723</v>
      </c>
      <c r="BK206" s="100">
        <v>2.3337665029672832</v>
      </c>
      <c r="BL206" s="100">
        <v>2.2920670469082594</v>
      </c>
      <c r="BM206" s="100">
        <v>2.2518495793624416</v>
      </c>
      <c r="BN206" s="100">
        <v>2.2130364754468239</v>
      </c>
      <c r="BO206" s="100">
        <v>2.1755554384552678</v>
      </c>
      <c r="BP206" s="100">
        <v>2.1393390504129943</v>
      </c>
      <c r="BQ206" s="100">
        <v>2.1043243673705785</v>
      </c>
    </row>
    <row r="207" spans="1:69" ht="10.95" customHeight="1" x14ac:dyDescent="0.3">
      <c r="A207" s="20"/>
      <c r="B207" s="20"/>
      <c r="H207" s="10">
        <v>9</v>
      </c>
      <c r="BF207" s="100">
        <v>2.5531775075150387</v>
      </c>
      <c r="BG207" s="100">
        <v>2.5029666749812343</v>
      </c>
      <c r="BH207" s="100">
        <v>2.4547143339961561</v>
      </c>
      <c r="BI207" s="100">
        <v>2.4083080890721522</v>
      </c>
      <c r="BJ207" s="100">
        <v>2.3636439836124339</v>
      </c>
      <c r="BK207" s="100">
        <v>2.3206257224914455</v>
      </c>
      <c r="BL207" s="100">
        <v>2.2791639790226967</v>
      </c>
      <c r="BM207" s="100">
        <v>2.2391757758171829</v>
      </c>
      <c r="BN207" s="100">
        <v>2.200583930501681</v>
      </c>
      <c r="BO207" s="100">
        <v>2.163316558505934</v>
      </c>
      <c r="BP207" s="100">
        <v>2.1273066261792661</v>
      </c>
      <c r="BQ207" s="100">
        <v>2.0924915483916453</v>
      </c>
    </row>
    <row r="208" spans="1:69" ht="10.95" customHeight="1" x14ac:dyDescent="0.3">
      <c r="A208" s="20"/>
      <c r="B208" s="20"/>
      <c r="H208" s="10">
        <v>9.5</v>
      </c>
      <c r="BG208" s="100">
        <v>2.4902578050525168</v>
      </c>
      <c r="BH208" s="100">
        <v>2.4422532982101068</v>
      </c>
      <c r="BI208" s="100">
        <v>2.396085405489615</v>
      </c>
      <c r="BJ208" s="100">
        <v>2.3516507042372843</v>
      </c>
      <c r="BK208" s="100">
        <v>2.3088533939196529</v>
      </c>
      <c r="BL208" s="100">
        <v>2.2676046066509548</v>
      </c>
      <c r="BM208" s="100">
        <v>2.227821791231575</v>
      </c>
      <c r="BN208" s="100">
        <v>2.1894281617132543</v>
      </c>
      <c r="BO208" s="100">
        <v>2.1523522027400652</v>
      </c>
      <c r="BP208" s="100">
        <v>2.1165272249603162</v>
      </c>
      <c r="BQ208" s="100">
        <v>2.0818909646944164</v>
      </c>
    </row>
    <row r="209" spans="1:69" ht="10.95" customHeight="1" x14ac:dyDescent="0.3">
      <c r="A209" s="20"/>
      <c r="B209" s="20"/>
      <c r="H209" s="10">
        <v>10</v>
      </c>
      <c r="BG209" s="100">
        <v>2.4788059490261682</v>
      </c>
      <c r="BH209" s="100">
        <v>2.4310247619445788</v>
      </c>
      <c r="BI209" s="100">
        <v>2.3850716449464135</v>
      </c>
      <c r="BJ209" s="100">
        <v>2.3408436565062702</v>
      </c>
      <c r="BK209" s="100">
        <v>2.2982454417604874</v>
      </c>
      <c r="BL209" s="100">
        <v>2.2571885462420025</v>
      </c>
      <c r="BM209" s="100">
        <v>2.2175908027843101</v>
      </c>
      <c r="BN209" s="100">
        <v>2.1793757826519626</v>
      </c>
      <c r="BO209" s="100">
        <v>2.1424723031827364</v>
      </c>
      <c r="BP209" s="100">
        <v>2.1068139852677832</v>
      </c>
      <c r="BQ209" s="100">
        <v>2.072338854881866</v>
      </c>
    </row>
    <row r="210" spans="1:69" ht="10.95" customHeight="1" x14ac:dyDescent="0.3">
      <c r="A210" s="20"/>
      <c r="B210" s="20"/>
      <c r="H210" s="10">
        <v>10.5</v>
      </c>
      <c r="BH210" s="100">
        <v>2.4208537006509574</v>
      </c>
      <c r="BI210" s="100">
        <v>2.3750951309858781</v>
      </c>
      <c r="BJ210" s="100">
        <v>2.3310543863637587</v>
      </c>
      <c r="BK210" s="100">
        <v>2.2886365156158845</v>
      </c>
      <c r="BL210" s="100">
        <v>2.2477534387565816</v>
      </c>
      <c r="BM210" s="100">
        <v>2.2083233364827701</v>
      </c>
      <c r="BN210" s="100">
        <v>2.1702701036281771</v>
      </c>
      <c r="BO210" s="100">
        <v>2.1335228588899415</v>
      </c>
      <c r="BP210" s="100">
        <v>2.0980155041822268</v>
      </c>
      <c r="BQ210" s="100">
        <v>2.0636863278534152</v>
      </c>
    </row>
    <row r="211" spans="1:69" ht="10.95" customHeight="1" x14ac:dyDescent="0.3">
      <c r="A211" s="20"/>
      <c r="B211" s="20"/>
      <c r="H211" s="10">
        <v>11</v>
      </c>
      <c r="BH211" s="100">
        <v>2.4115967895862029</v>
      </c>
      <c r="BI211" s="100">
        <v>2.3660152805593144</v>
      </c>
      <c r="BJ211" s="100">
        <v>2.3221449495292998</v>
      </c>
      <c r="BK211" s="100">
        <v>2.2798912127366844</v>
      </c>
      <c r="BL211" s="100">
        <v>2.2391663310172998</v>
      </c>
      <c r="BM211" s="100">
        <v>2.1998888016641516</v>
      </c>
      <c r="BN211" s="100">
        <v>2.161982813996453</v>
      </c>
      <c r="BO211" s="100">
        <v>2.1253777609833322</v>
      </c>
      <c r="BP211" s="100">
        <v>2.0900078003024922</v>
      </c>
      <c r="BQ211" s="100">
        <v>2.0558114590927561</v>
      </c>
    </row>
    <row r="212" spans="1:69" ht="10.95" customHeight="1" x14ac:dyDescent="0.3">
      <c r="A212" s="20"/>
      <c r="B212" s="20"/>
      <c r="H212" s="10">
        <v>11.5</v>
      </c>
      <c r="BI212" s="100">
        <v>2.3577158632668351</v>
      </c>
      <c r="BJ212" s="100">
        <v>2.3140012972649546</v>
      </c>
      <c r="BK212" s="100">
        <v>2.2718975856540133</v>
      </c>
      <c r="BL212" s="100">
        <v>2.2313173007947298</v>
      </c>
      <c r="BM212" s="100">
        <v>2.1921792293619538</v>
      </c>
      <c r="BN212" s="100">
        <v>2.1544078298467499</v>
      </c>
      <c r="BO212" s="100">
        <v>2.1179327459141262</v>
      </c>
      <c r="BP212" s="100">
        <v>2.0826883690201932</v>
      </c>
      <c r="BQ212" s="100">
        <v>2.0486134445680522</v>
      </c>
    </row>
    <row r="213" spans="1:69" ht="10.95" customHeight="1" x14ac:dyDescent="0.3">
      <c r="A213" s="20"/>
      <c r="B213" s="20"/>
      <c r="H213" s="10">
        <v>12</v>
      </c>
      <c r="BI213" s="100">
        <v>2.3500999422442499</v>
      </c>
      <c r="BJ213" s="100">
        <v>2.306528312223517</v>
      </c>
      <c r="BK213" s="100">
        <v>2.2645622694895939</v>
      </c>
      <c r="BL213" s="100">
        <v>2.2241146722704266</v>
      </c>
      <c r="BM213" s="100">
        <v>2.1851045727887883</v>
      </c>
      <c r="BN213" s="100">
        <v>2.1474566765382019</v>
      </c>
      <c r="BO213" s="100">
        <v>2.1111008572318681</v>
      </c>
      <c r="BP213" s="100">
        <v>2.075971720849962</v>
      </c>
      <c r="BQ213" s="100">
        <v>2.0420082130832968</v>
      </c>
    </row>
    <row r="214" spans="1:69" ht="10.95" customHeight="1" x14ac:dyDescent="0.3">
      <c r="A214" s="20"/>
      <c r="B214" s="20"/>
      <c r="H214" s="10">
        <v>12.5</v>
      </c>
      <c r="BI214" s="100">
        <v>2.3430860266210307</v>
      </c>
      <c r="BJ214" s="100">
        <v>2.299646033126157</v>
      </c>
      <c r="BK214" s="100">
        <v>2.2578067761917948</v>
      </c>
      <c r="BL214" s="100">
        <v>2.2174813773145936</v>
      </c>
      <c r="BM214" s="100">
        <v>2.1785891332730181</v>
      </c>
      <c r="BN214" s="100">
        <v>2.1410549770368856</v>
      </c>
      <c r="BO214" s="100">
        <v>2.1048089941816994</v>
      </c>
      <c r="BP214" s="100">
        <v>2.0697859882530323</v>
      </c>
      <c r="BQ214" s="100">
        <v>2.0359250893961622</v>
      </c>
    </row>
    <row r="215" spans="1:69" ht="10.95" customHeight="1" x14ac:dyDescent="0.3">
      <c r="A215" s="20"/>
      <c r="B215" s="20"/>
      <c r="H215" s="10">
        <v>13</v>
      </c>
      <c r="BJ215" s="100">
        <v>2.2932867487476458</v>
      </c>
      <c r="BK215" s="100">
        <v>2.2515646420626938</v>
      </c>
      <c r="BL215" s="100">
        <v>2.2113521546176846</v>
      </c>
      <c r="BM215" s="100">
        <v>2.1725688091608859</v>
      </c>
      <c r="BN215" s="100">
        <v>2.1351397488505248</v>
      </c>
      <c r="BO215" s="100">
        <v>2.0989952550231696</v>
      </c>
      <c r="BP215" s="100">
        <v>2.0640703137750971</v>
      </c>
      <c r="BQ215" s="100">
        <v>2.0303042256877668</v>
      </c>
    </row>
    <row r="216" spans="1:69" ht="10.95" customHeight="1" x14ac:dyDescent="0.3">
      <c r="A216" s="20"/>
      <c r="B216" s="20"/>
      <c r="H216" s="10">
        <v>13.5</v>
      </c>
      <c r="BJ216" s="100">
        <v>2.2873927362278454</v>
      </c>
      <c r="BK216" s="100">
        <v>2.2457792077399881</v>
      </c>
      <c r="BL216" s="100">
        <v>2.2056713698349926</v>
      </c>
      <c r="BM216" s="100">
        <v>2.1669889546964036</v>
      </c>
      <c r="BN216" s="100">
        <v>2.1296573002910799</v>
      </c>
      <c r="BO216" s="100">
        <v>2.0936068693925476</v>
      </c>
      <c r="BP216" s="100">
        <v>2.058772817290297</v>
      </c>
      <c r="BQ216" s="100">
        <v>2.0250946025309182</v>
      </c>
    </row>
    <row r="217" spans="1:69" ht="10.95" customHeight="1" x14ac:dyDescent="0.3">
      <c r="A217" s="20"/>
      <c r="B217" s="20"/>
      <c r="H217" s="10">
        <v>14</v>
      </c>
      <c r="BJ217" s="100">
        <v>2.2819144829163105</v>
      </c>
      <c r="BK217" s="100">
        <v>2.2404018728031603</v>
      </c>
      <c r="BL217" s="100">
        <v>2.2003913017689665</v>
      </c>
      <c r="BM217" s="100">
        <v>2.1618026966576167</v>
      </c>
      <c r="BN217" s="100">
        <v>2.1245615765015269</v>
      </c>
      <c r="BO217" s="100">
        <v>2.0885985727114278</v>
      </c>
      <c r="BP217" s="100">
        <v>2.05384899783403</v>
      </c>
      <c r="BQ217" s="100">
        <v>2.0202524572371581</v>
      </c>
    </row>
    <row r="218" spans="1:69" ht="10.95" customHeight="1" x14ac:dyDescent="0.3">
      <c r="A218" s="20"/>
      <c r="B218" s="20"/>
      <c r="H218" s="10">
        <v>14.5</v>
      </c>
      <c r="BK218" s="100">
        <v>2.235390710648872</v>
      </c>
      <c r="BL218" s="100">
        <v>2.1954707823030675</v>
      </c>
      <c r="BM218" s="100">
        <v>2.1569695984583492</v>
      </c>
      <c r="BN218" s="100">
        <v>2.1198128468815636</v>
      </c>
      <c r="BO218" s="100">
        <v>2.0839313161359296</v>
      </c>
      <c r="BP218" s="100">
        <v>2.0492604653156667</v>
      </c>
      <c r="BQ218" s="100">
        <v>2.0157400366108549</v>
      </c>
    </row>
    <row r="219" spans="1:69" ht="10.95" customHeight="1" x14ac:dyDescent="0.3">
      <c r="A219" s="20"/>
      <c r="B219" s="20"/>
      <c r="H219" s="10">
        <v>15</v>
      </c>
      <c r="BK219" s="100">
        <v>2.2307093597295573</v>
      </c>
      <c r="BL219" s="100">
        <v>2.1908741076990843</v>
      </c>
      <c r="BM219" s="100">
        <v>2.1524545907913635</v>
      </c>
      <c r="BN219" s="100">
        <v>2.1153766544010733</v>
      </c>
      <c r="BO219" s="100">
        <v>2.0795712338996841</v>
      </c>
      <c r="BP219" s="100">
        <v>2.0449739252827417</v>
      </c>
      <c r="BQ219" s="100">
        <v>2.0115245985565369</v>
      </c>
    </row>
    <row r="220" spans="1:69" ht="10.95" customHeight="1" x14ac:dyDescent="0.3">
      <c r="A220" s="20"/>
      <c r="B220" s="20"/>
      <c r="H220" s="10">
        <v>15.5</v>
      </c>
      <c r="BK220" s="100">
        <v>2.2263261288692386</v>
      </c>
      <c r="BL220" s="100">
        <v>2.1865701600987686</v>
      </c>
      <c r="BM220" s="100">
        <v>2.148227108740564</v>
      </c>
      <c r="BN220" s="100">
        <v>2.1112229677777963</v>
      </c>
      <c r="BO220" s="100">
        <v>2.0754888100399405</v>
      </c>
      <c r="BP220" s="100">
        <v>2.0409603597045973</v>
      </c>
      <c r="BQ220" s="100">
        <v>2.0075776064536299</v>
      </c>
    </row>
    <row r="221" spans="1:69" ht="10.95" customHeight="1" x14ac:dyDescent="0.3">
      <c r="A221" s="20"/>
      <c r="B221" s="20"/>
      <c r="H221" s="10">
        <v>16</v>
      </c>
      <c r="BK221" s="100">
        <v>2.2222132699177823</v>
      </c>
      <c r="BL221" s="100">
        <v>2.1825316933365619</v>
      </c>
      <c r="BM221" s="100">
        <v>2.1442603902845665</v>
      </c>
      <c r="BN221" s="100">
        <v>2.1073254922285671</v>
      </c>
      <c r="BO221" s="100">
        <v>2.0716582009761213</v>
      </c>
      <c r="BP221" s="100">
        <v>2.0371943609792016</v>
      </c>
      <c r="BQ221" s="100">
        <v>2.0038740742123395</v>
      </c>
    </row>
    <row r="222" spans="1:69" ht="10.95" customHeight="1" x14ac:dyDescent="0.3">
      <c r="A222" s="20"/>
      <c r="B222" s="20"/>
      <c r="H222" s="10">
        <v>16.5</v>
      </c>
      <c r="BL222" s="100">
        <v>2.1787347482782158</v>
      </c>
      <c r="BM222" s="100">
        <v>2.140530902024488</v>
      </c>
      <c r="BN222" s="100">
        <v>2.1036611052235163</v>
      </c>
      <c r="BO222" s="100">
        <v>2.0680566809463343</v>
      </c>
      <c r="BP222" s="100">
        <v>2.033653586725281</v>
      </c>
      <c r="BQ222" s="100">
        <v>2.0003920301109588</v>
      </c>
    </row>
    <row r="223" spans="1:69" ht="10.95" customHeight="1" x14ac:dyDescent="0.3">
      <c r="A223" s="20"/>
      <c r="B223" s="20"/>
      <c r="H223" s="10">
        <v>17</v>
      </c>
      <c r="BL223" s="100">
        <v>2.1751581710715406</v>
      </c>
      <c r="BM223" s="100">
        <v>2.1370178659951953</v>
      </c>
      <c r="BN223" s="100">
        <v>2.1002093915588738</v>
      </c>
      <c r="BO223" s="100">
        <v>2.0646641850581919</v>
      </c>
      <c r="BP223" s="100">
        <v>2.0303183105419618</v>
      </c>
      <c r="BQ223" s="100">
        <v>1.9971120750085576</v>
      </c>
    </row>
    <row r="224" spans="1:69" ht="10.95" customHeight="1" x14ac:dyDescent="0.3">
      <c r="A224" s="20"/>
      <c r="B224" s="20"/>
      <c r="H224" s="10">
        <v>17.5</v>
      </c>
      <c r="BL224" s="100">
        <v>2.1717832137687783</v>
      </c>
      <c r="BM224" s="100">
        <v>2.1337028673844332</v>
      </c>
      <c r="BN224" s="100">
        <v>2.0969522579250466</v>
      </c>
      <c r="BO224" s="100">
        <v>2.0614629304707837</v>
      </c>
      <c r="BP224" s="100">
        <v>2.0271710495814803</v>
      </c>
      <c r="BQ224" s="100">
        <v>1.9940170160963746</v>
      </c>
    </row>
    <row r="225" spans="1:69" ht="10.95" customHeight="1" x14ac:dyDescent="0.3">
      <c r="A225" s="20"/>
      <c r="B225" s="20"/>
      <c r="H225" s="10">
        <v>18</v>
      </c>
      <c r="BL225" s="100">
        <v>2.16859320133692</v>
      </c>
      <c r="BM225" s="100">
        <v>2.1305695274602239</v>
      </c>
      <c r="BN225" s="100">
        <v>2.0938736115444794</v>
      </c>
      <c r="BO225" s="100">
        <v>2.0584371005470099</v>
      </c>
      <c r="BP225" s="100">
        <v>2.0241962540299321</v>
      </c>
      <c r="BQ225" s="100">
        <v>1.991091561530171</v>
      </c>
    </row>
    <row r="226" spans="1:69" ht="10.95" customHeight="1" x14ac:dyDescent="0.3">
      <c r="A226" s="20"/>
      <c r="B226" s="20"/>
      <c r="H226" s="10">
        <v>18.5</v>
      </c>
      <c r="BL226" s="100">
        <v>2.1655732525224458</v>
      </c>
      <c r="BM226" s="100">
        <v>2.1276032293957048</v>
      </c>
      <c r="BN226" s="100">
        <v>2.0909590907833868</v>
      </c>
      <c r="BO226" s="100">
        <v>2.0555725800879334</v>
      </c>
      <c r="BP226" s="100">
        <v>2.0213800468082574</v>
      </c>
      <c r="BQ226" s="100">
        <v>1.9883220644496542</v>
      </c>
    </row>
    <row r="227" spans="1:69" ht="10.95" customHeight="1" x14ac:dyDescent="0.3">
      <c r="A227" s="20"/>
      <c r="B227" s="20"/>
      <c r="H227" s="10">
        <v>19</v>
      </c>
      <c r="BL227" s="100">
        <v>2.1627100446709955</v>
      </c>
      <c r="BM227" s="100">
        <v>2.1247908872678445</v>
      </c>
      <c r="BN227" s="100">
        <v>2.0881958381835912</v>
      </c>
      <c r="BO227" s="100">
        <v>2.0528567322593041</v>
      </c>
      <c r="BP227" s="100">
        <v>2.01871000426206</v>
      </c>
      <c r="BQ227" s="100">
        <v>1.9856963073067042</v>
      </c>
    </row>
    <row r="228" spans="1:69" ht="10.95" customHeight="1" x14ac:dyDescent="0.3">
      <c r="A228" s="20"/>
      <c r="B228" s="20"/>
      <c r="H228" s="10">
        <v>19.5</v>
      </c>
      <c r="BL228" s="100">
        <v>2.1599916146296327</v>
      </c>
      <c r="BM228" s="100">
        <v>2.1221207504975772</v>
      </c>
      <c r="BN228" s="100">
        <v>2.0855723083169764</v>
      </c>
      <c r="BO228" s="100">
        <v>2.0502782097431735</v>
      </c>
      <c r="BP228" s="100">
        <v>2.016174970499113</v>
      </c>
      <c r="BQ228" s="100">
        <v>1.9832033192830738</v>
      </c>
    </row>
    <row r="229" spans="1:69" ht="10.95" customHeight="1" x14ac:dyDescent="0.3">
      <c r="A229" s="20"/>
      <c r="B229" s="20"/>
      <c r="H229" s="10">
        <v>20</v>
      </c>
      <c r="BM229" s="100">
        <v>2.1195822375426472</v>
      </c>
      <c r="BN229" s="100">
        <v>2.0830781043819333</v>
      </c>
      <c r="BO229" s="100">
        <v>2.0478267941382744</v>
      </c>
      <c r="BP229" s="100">
        <v>2.0137648994990807</v>
      </c>
      <c r="BQ229" s="100">
        <v>1.9808332210195452</v>
      </c>
    </row>
    <row r="230" spans="1:69" ht="10.95" customHeight="1" x14ac:dyDescent="0.3">
      <c r="A230" s="20"/>
      <c r="B230" s="20"/>
      <c r="H230" s="10">
        <v>20.5</v>
      </c>
      <c r="BM230" s="100">
        <v>2.1171657938598347</v>
      </c>
      <c r="BN230" s="100">
        <v>2.0807038386454586</v>
      </c>
      <c r="BO230" s="100">
        <v>2.0454932587968839</v>
      </c>
      <c r="BP230" s="100">
        <v>2.0114707202643394</v>
      </c>
      <c r="BQ230" s="100">
        <v>1.9785770920039274</v>
      </c>
    </row>
    <row r="231" spans="1:69" ht="10.95" customHeight="1" x14ac:dyDescent="0.3">
      <c r="A231" s="20"/>
      <c r="B231" s="20"/>
      <c r="H231" s="10">
        <v>21</v>
      </c>
      <c r="BM231" s="100">
        <v>2.1148627701007361</v>
      </c>
      <c r="BN231" s="100">
        <v>2.0784410127655275</v>
      </c>
      <c r="BO231" s="100">
        <v>2.0432692512008215</v>
      </c>
      <c r="BP231" s="100">
        <v>2.0092842211803013</v>
      </c>
      <c r="BQ231" s="100">
        <v>1.9764268568498709</v>
      </c>
    </row>
    <row r="232" spans="1:69" ht="10.95" customHeight="1" x14ac:dyDescent="0.3">
      <c r="A232" s="20"/>
      <c r="B232" s="20"/>
      <c r="H232" s="10">
        <v>21.5</v>
      </c>
      <c r="BM232" s="100">
        <v>2.1126653172547081</v>
      </c>
      <c r="BN232" s="100">
        <v>2.0762819147647744</v>
      </c>
      <c r="BO232" s="100">
        <v>2.0411471917030051</v>
      </c>
      <c r="BP232" s="100">
        <v>2.0071979504652133</v>
      </c>
      <c r="BQ232" s="100">
        <v>1.9743751873982178</v>
      </c>
    </row>
    <row r="233" spans="1:69" ht="10.95" customHeight="1" x14ac:dyDescent="0.3">
      <c r="A233" s="20"/>
      <c r="B233" s="20"/>
      <c r="H233" s="10">
        <v>22</v>
      </c>
      <c r="BM233" s="100">
        <v>2.1105662960490217</v>
      </c>
      <c r="BN233" s="100">
        <v>2.0742195300124315</v>
      </c>
      <c r="BO233" s="100">
        <v>2.0391201860369184</v>
      </c>
      <c r="BP233" s="100">
        <v>2.0052051301555918</v>
      </c>
      <c r="BQ233" s="100">
        <v>1.9724154181294413</v>
      </c>
    </row>
    <row r="234" spans="1:69" ht="10.95" customHeight="1" x14ac:dyDescent="0.3">
      <c r="A234" s="20"/>
      <c r="B234" s="20"/>
      <c r="H234" s="10">
        <v>22.5</v>
      </c>
      <c r="BM234" s="100">
        <v>2.1085591983935799</v>
      </c>
      <c r="BN234" s="100">
        <v>2.0722474640405664</v>
      </c>
      <c r="BO234" s="100">
        <v>2.0371819494572727</v>
      </c>
      <c r="BP234" s="100">
        <v>2.0032995815266408</v>
      </c>
      <c r="BQ234" s="100">
        <v>1.9705414728213431</v>
      </c>
    </row>
    <row r="235" spans="1:69" ht="10.95" customHeight="1" x14ac:dyDescent="0.3">
      <c r="A235" s="20"/>
      <c r="B235" s="20"/>
      <c r="H235" s="10">
        <v>23</v>
      </c>
      <c r="BM235" s="100">
        <v>2.1066380790416193</v>
      </c>
      <c r="BN235" s="100">
        <v>2.0703598753979202</v>
      </c>
      <c r="BO235" s="100">
        <v>2.0353267407460538</v>
      </c>
      <c r="BP235" s="100">
        <v>2.0014756602116153</v>
      </c>
      <c r="BQ235" s="100">
        <v>1.9687478007448018</v>
      </c>
    </row>
    <row r="236" spans="1:69" ht="10.95" customHeight="1" x14ac:dyDescent="0.3">
      <c r="A236" s="20"/>
      <c r="B236" s="20"/>
      <c r="H236" s="10">
        <v>23.5</v>
      </c>
      <c r="BM236" s="100">
        <v>2.1047974959484703</v>
      </c>
      <c r="BN236" s="100">
        <v>2.068551417049961</v>
      </c>
      <c r="BO236" s="100">
        <v>2.0335493046181137</v>
      </c>
      <c r="BP236" s="100">
        <v>1.999728199579033</v>
      </c>
      <c r="BQ236" s="100">
        <v>1.9670293209803655</v>
      </c>
    </row>
    <row r="237" spans="1:69" ht="10.95" customHeight="1" x14ac:dyDescent="0.3">
      <c r="A237" s="20"/>
      <c r="B237" s="20"/>
      <c r="H237" s="10">
        <v>24</v>
      </c>
      <c r="BM237" s="100">
        <v>2.1030324580629411</v>
      </c>
      <c r="BN237" s="100">
        <v>2.0668171850817787</v>
      </c>
      <c r="BO237" s="100">
        <v>2.0318448213043054</v>
      </c>
      <c r="BP237" s="100">
        <v>1.9980524611663466</v>
      </c>
      <c r="BQ237" s="100">
        <v>1.9653813736742278</v>
      </c>
    </row>
    <row r="238" spans="1:69" ht="10.95" customHeight="1" x14ac:dyDescent="0.3">
      <c r="A238" s="20"/>
      <c r="B238" s="20"/>
      <c r="H238" s="10">
        <v>24.5</v>
      </c>
      <c r="BN238" s="100">
        <v>2.0651526736631038</v>
      </c>
      <c r="BO238" s="100">
        <v>2.0302088622892773</v>
      </c>
      <c r="BP238" s="100">
        <v>1.9964440911644348</v>
      </c>
      <c r="BQ238" s="100">
        <v>1.9637996772446542</v>
      </c>
    </row>
    <row r="239" spans="1:69" ht="10.95" customHeight="1" x14ac:dyDescent="0.3">
      <c r="A239" s="20"/>
      <c r="B239" s="20"/>
      <c r="H239" s="10">
        <v>25</v>
      </c>
      <c r="BN239" s="100">
        <v>2.0635537354008799</v>
      </c>
      <c r="BO239" s="100">
        <v>2.0286373513443707</v>
      </c>
      <c r="BP239" s="100">
        <v>1.9948990821078778</v>
      </c>
      <c r="BQ239" s="100">
        <v>1.9622802907078145</v>
      </c>
    </row>
    <row r="240" spans="1:69" ht="10.95" customHeight="1" x14ac:dyDescent="0.3">
      <c r="A240" s="20"/>
      <c r="B240" s="20"/>
      <c r="H240" s="10">
        <v>25.5</v>
      </c>
      <c r="BN240" s="100">
        <v>2.0620165463417397</v>
      </c>
      <c r="BO240" s="100">
        <v>2.0271265301306385</v>
      </c>
      <c r="BP240" s="100">
        <v>1.993413739058254</v>
      </c>
      <c r="BQ240" s="100">
        <v>1.9608195804221018</v>
      </c>
    </row>
    <row r="241" spans="1:69" ht="10.95" customHeight="1" x14ac:dyDescent="0.3">
      <c r="A241" s="20"/>
      <c r="B241" s="20"/>
      <c r="H241" s="10">
        <v>26</v>
      </c>
      <c r="BN241" s="100">
        <v>2.0605375749999992</v>
      </c>
      <c r="BO241" s="100">
        <v>2.0256729277583063</v>
      </c>
      <c r="BP241" s="100">
        <v>1.9919846496771243</v>
      </c>
      <c r="BQ241" s="100">
        <v>1.9594141906576088</v>
      </c>
    </row>
    <row r="242" spans="1:69" ht="10.95" customHeight="1" x14ac:dyDescent="0.3">
      <c r="A242" s="20"/>
      <c r="B242" s="20"/>
      <c r="H242" s="10">
        <v>26.5</v>
      </c>
      <c r="BN242" s="100">
        <v>2.0591135548808364</v>
      </c>
      <c r="BO242" s="100">
        <v>2.0242733337814252</v>
      </c>
      <c r="BP242" s="100">
        <v>1.9906086576762709</v>
      </c>
      <c r="BQ242" s="100">
        <v>1.9580610174868274</v>
      </c>
    </row>
    <row r="243" spans="1:69" ht="10.95" customHeight="1" x14ac:dyDescent="0.3">
      <c r="A243" s="20"/>
      <c r="B243" s="20"/>
      <c r="H243" s="10">
        <v>27</v>
      </c>
      <c r="BN243" s="100">
        <v>2.0577414600466977</v>
      </c>
      <c r="BO243" s="100">
        <v>2.0229247741835583</v>
      </c>
      <c r="BP243" s="100">
        <v>1.9892828392084994</v>
      </c>
      <c r="BQ243" s="100">
        <v>1.9567571855671264</v>
      </c>
    </row>
    <row r="244" spans="1:69" ht="10.95" customHeight="1" x14ac:dyDescent="0.3">
      <c r="A244" s="20"/>
      <c r="B244" s="20"/>
      <c r="H244" s="10">
        <v>27.5</v>
      </c>
      <c r="BN244" s="100">
        <v>2.0564184833406332</v>
      </c>
      <c r="BO244" s="100">
        <v>2.0216244899747804</v>
      </c>
      <c r="BP244" s="100">
        <v>1.9880044818257065</v>
      </c>
      <c r="BQ244" s="100">
        <v>1.9555000274479102</v>
      </c>
    </row>
    <row r="245" spans="1:69" ht="10.95" customHeight="1" x14ac:dyDescent="0.3">
      <c r="A245" s="20"/>
      <c r="B245" s="20"/>
      <c r="H245" s="10">
        <v>28</v>
      </c>
      <c r="BN245" s="100">
        <v>2.0551420169352776</v>
      </c>
      <c r="BO245" s="100">
        <v>2.0203699180744321</v>
      </c>
      <c r="BP245" s="100">
        <v>1.9867710656841355</v>
      </c>
      <c r="BQ245" s="100">
        <v>1.954287065087672</v>
      </c>
    </row>
    <row r="246" spans="1:69" ht="10.95" customHeight="1" x14ac:dyDescent="0.3">
      <c r="A246" s="20"/>
      <c r="B246" s="20"/>
      <c r="H246" s="10">
        <v>28.5</v>
      </c>
      <c r="BN246" s="100">
        <v>2.0539096349226127</v>
      </c>
      <c r="BO246" s="100">
        <v>2.0191586741996277</v>
      </c>
      <c r="BP246" s="100">
        <v>1.9855802467215617</v>
      </c>
      <c r="BQ246" s="100">
        <v>1.9531159933102733</v>
      </c>
    </row>
    <row r="247" spans="1:69" ht="10.95" customHeight="1" x14ac:dyDescent="0.3">
      <c r="A247" s="20"/>
      <c r="B247" s="20"/>
      <c r="H247" s="10">
        <v>29</v>
      </c>
      <c r="BN247" s="100">
        <v>2.0527190776988684</v>
      </c>
      <c r="BO247" s="100">
        <v>2.0179885375181033</v>
      </c>
      <c r="BP247" s="100">
        <v>1.9844298415690347</v>
      </c>
      <c r="BQ247" s="100">
        <v>1.9519846649670005</v>
      </c>
    </row>
    <row r="248" spans="1:69" ht="10.95" customHeight="1" x14ac:dyDescent="0.3">
      <c r="A248" s="20"/>
      <c r="B248" s="20"/>
      <c r="H248" s="10">
        <v>29.5</v>
      </c>
      <c r="BN248" s="100">
        <v>2.0515682379321287</v>
      </c>
      <c r="BO248" s="100">
        <v>2.0168574368566063</v>
      </c>
      <c r="BP248" s="100">
        <v>1.9833178139919372</v>
      </c>
      <c r="BQ248" s="100">
        <v>1.950891077602563</v>
      </c>
    </row>
    <row r="249" spans="1:69" ht="10.95" customHeight="1" x14ac:dyDescent="0.3">
      <c r="A249" s="20"/>
      <c r="B249" s="20"/>
      <c r="H249" s="10">
        <v>30</v>
      </c>
      <c r="BN249" s="100">
        <v>2.0504551479284849</v>
      </c>
      <c r="BO249" s="100">
        <v>2.0157634382838419</v>
      </c>
      <c r="BP249" s="100">
        <v>1.9822422626824014</v>
      </c>
      <c r="BQ249" s="100">
        <v>1.9498333614500352</v>
      </c>
    </row>
    <row r="250" spans="1:69" ht="10.95" customHeight="1" x14ac:dyDescent="0.3">
      <c r="A250" s="20"/>
      <c r="B250" s="20"/>
    </row>
    <row r="251" spans="1:69" ht="10.95" customHeight="1" x14ac:dyDescent="0.3">
      <c r="A251" s="20"/>
      <c r="B251" s="20"/>
    </row>
    <row r="252" spans="1:69" ht="10.95" customHeight="1" x14ac:dyDescent="0.3">
      <c r="A252" s="20"/>
      <c r="B252" s="20"/>
    </row>
    <row r="253" spans="1:69" ht="10.95" customHeight="1" x14ac:dyDescent="0.3">
      <c r="A253" s="20"/>
      <c r="B253" s="20"/>
    </row>
    <row r="254" spans="1:69" ht="10.95" customHeight="1" x14ac:dyDescent="0.3">
      <c r="A254" s="20"/>
      <c r="B254" s="20"/>
    </row>
    <row r="255" spans="1:69" ht="10.95" customHeight="1" x14ac:dyDescent="0.3">
      <c r="A255" s="20"/>
      <c r="B255" s="20"/>
    </row>
    <row r="256" spans="1:69" ht="10.95" customHeight="1" x14ac:dyDescent="0.3">
      <c r="A256" s="20"/>
      <c r="B256" s="20"/>
    </row>
    <row r="257" spans="1:2" ht="10.95" customHeight="1" x14ac:dyDescent="0.3">
      <c r="A257" s="20"/>
      <c r="B257" s="20"/>
    </row>
    <row r="258" spans="1:2" ht="10.95" customHeight="1" x14ac:dyDescent="0.3">
      <c r="A258" s="20"/>
      <c r="B258" s="20"/>
    </row>
    <row r="259" spans="1:2" x14ac:dyDescent="0.3">
      <c r="A259" s="20"/>
      <c r="B259" s="20"/>
    </row>
    <row r="260" spans="1:2" x14ac:dyDescent="0.3">
      <c r="A260" s="20"/>
      <c r="B260" s="20"/>
    </row>
    <row r="261" spans="1:2" x14ac:dyDescent="0.3">
      <c r="A261" s="20"/>
      <c r="B261" s="20"/>
    </row>
    <row r="262" spans="1:2" x14ac:dyDescent="0.3">
      <c r="A262" s="20"/>
      <c r="B262" s="20"/>
    </row>
    <row r="263" spans="1:2" x14ac:dyDescent="0.3">
      <c r="A263" s="20"/>
      <c r="B263" s="20"/>
    </row>
    <row r="264" spans="1:2" x14ac:dyDescent="0.3">
      <c r="A264" s="20"/>
      <c r="B264" s="20"/>
    </row>
    <row r="265" spans="1:2" x14ac:dyDescent="0.3">
      <c r="A265" s="20"/>
      <c r="B265" s="20"/>
    </row>
    <row r="266" spans="1:2" x14ac:dyDescent="0.3">
      <c r="A266" s="20"/>
      <c r="B266" s="20"/>
    </row>
    <row r="267" spans="1:2" x14ac:dyDescent="0.3">
      <c r="A267" s="20"/>
      <c r="B267" s="20"/>
    </row>
    <row r="268" spans="1:2" x14ac:dyDescent="0.3">
      <c r="A268" s="20"/>
      <c r="B268" s="20"/>
    </row>
    <row r="269" spans="1:2" x14ac:dyDescent="0.3">
      <c r="A269" s="20"/>
      <c r="B269" s="20"/>
    </row>
    <row r="270" spans="1:2" x14ac:dyDescent="0.3">
      <c r="A270" s="20"/>
      <c r="B270" s="20"/>
    </row>
    <row r="271" spans="1:2" x14ac:dyDescent="0.3">
      <c r="A271" s="20"/>
      <c r="B271" s="20"/>
    </row>
    <row r="272" spans="1:2" x14ac:dyDescent="0.3">
      <c r="A272" s="20"/>
      <c r="B272" s="20"/>
    </row>
    <row r="273" spans="1:2" x14ac:dyDescent="0.3">
      <c r="A273" s="20"/>
      <c r="B273" s="20"/>
    </row>
    <row r="274" spans="1:2" x14ac:dyDescent="0.3">
      <c r="A274" s="20"/>
      <c r="B274" s="20"/>
    </row>
    <row r="275" spans="1:2" x14ac:dyDescent="0.3">
      <c r="A275" s="20"/>
      <c r="B275" s="20"/>
    </row>
    <row r="276" spans="1:2" x14ac:dyDescent="0.3">
      <c r="A276" s="20"/>
      <c r="B276" s="20"/>
    </row>
    <row r="277" spans="1:2" x14ac:dyDescent="0.3">
      <c r="A277" s="20"/>
      <c r="B277" s="20"/>
    </row>
    <row r="278" spans="1:2" x14ac:dyDescent="0.3">
      <c r="A278" s="20"/>
      <c r="B278" s="20"/>
    </row>
    <row r="279" spans="1:2" x14ac:dyDescent="0.3">
      <c r="A279" s="20"/>
      <c r="B279" s="20"/>
    </row>
    <row r="280" spans="1:2" x14ac:dyDescent="0.3">
      <c r="A280" s="20"/>
      <c r="B280" s="20"/>
    </row>
    <row r="281" spans="1:2" x14ac:dyDescent="0.3">
      <c r="A281" s="20"/>
      <c r="B281" s="20"/>
    </row>
    <row r="282" spans="1:2" x14ac:dyDescent="0.3">
      <c r="A282" s="20"/>
      <c r="B282" s="20"/>
    </row>
    <row r="283" spans="1:2" x14ac:dyDescent="0.3">
      <c r="A283" s="20"/>
      <c r="B283" s="20"/>
    </row>
    <row r="284" spans="1:2" x14ac:dyDescent="0.3">
      <c r="A284" s="20"/>
      <c r="B284" s="20"/>
    </row>
    <row r="285" spans="1:2" x14ac:dyDescent="0.3">
      <c r="A285" s="20"/>
      <c r="B285" s="20"/>
    </row>
    <row r="286" spans="1:2" x14ac:dyDescent="0.3">
      <c r="A286" s="20"/>
      <c r="B286" s="20"/>
    </row>
    <row r="287" spans="1:2" x14ac:dyDescent="0.3">
      <c r="A287" s="20"/>
      <c r="B287" s="20"/>
    </row>
    <row r="288" spans="1:2" x14ac:dyDescent="0.3">
      <c r="A288" s="20"/>
      <c r="B288" s="20"/>
    </row>
    <row r="289" spans="1:2" x14ac:dyDescent="0.3">
      <c r="A289" s="20"/>
      <c r="B289" s="20"/>
    </row>
    <row r="290" spans="1:2" x14ac:dyDescent="0.3">
      <c r="A290" s="20"/>
      <c r="B290" s="20"/>
    </row>
    <row r="291" spans="1:2" x14ac:dyDescent="0.3">
      <c r="A291" s="20"/>
      <c r="B291" s="20"/>
    </row>
    <row r="292" spans="1:2" x14ac:dyDescent="0.3">
      <c r="A292" s="20"/>
      <c r="B292" s="20"/>
    </row>
    <row r="293" spans="1:2" x14ac:dyDescent="0.3">
      <c r="A293" s="20"/>
      <c r="B293" s="20"/>
    </row>
    <row r="294" spans="1:2" x14ac:dyDescent="0.3">
      <c r="A294" s="20"/>
      <c r="B294" s="20"/>
    </row>
    <row r="295" spans="1:2" x14ac:dyDescent="0.3">
      <c r="A295" s="20"/>
      <c r="B295" s="20"/>
    </row>
    <row r="296" spans="1:2" x14ac:dyDescent="0.3">
      <c r="A296" s="20"/>
      <c r="B296" s="20"/>
    </row>
    <row r="297" spans="1:2" x14ac:dyDescent="0.3">
      <c r="A297" s="20"/>
      <c r="B297" s="20"/>
    </row>
    <row r="298" spans="1:2" x14ac:dyDescent="0.3">
      <c r="A298" s="20"/>
      <c r="B298" s="20"/>
    </row>
    <row r="299" spans="1:2" x14ac:dyDescent="0.3">
      <c r="A299" s="20"/>
      <c r="B299" s="20"/>
    </row>
    <row r="300" spans="1:2" x14ac:dyDescent="0.3">
      <c r="A300" s="20"/>
      <c r="B300" s="20"/>
    </row>
    <row r="301" spans="1:2" x14ac:dyDescent="0.3">
      <c r="A301" s="20"/>
      <c r="B301" s="20"/>
    </row>
    <row r="302" spans="1:2" x14ac:dyDescent="0.3">
      <c r="A302" s="20"/>
      <c r="B302" s="20"/>
    </row>
    <row r="303" spans="1:2" x14ac:dyDescent="0.3">
      <c r="A303" s="20"/>
      <c r="B303" s="20"/>
    </row>
    <row r="304" spans="1:2" x14ac:dyDescent="0.3">
      <c r="A304" s="20"/>
      <c r="B304" s="20"/>
    </row>
    <row r="305" spans="1:2" x14ac:dyDescent="0.3">
      <c r="A305" s="20"/>
      <c r="B305" s="20"/>
    </row>
    <row r="306" spans="1:2" x14ac:dyDescent="0.3">
      <c r="A306" s="20"/>
      <c r="B306" s="20"/>
    </row>
    <row r="307" spans="1:2" x14ac:dyDescent="0.3">
      <c r="A307" s="20"/>
      <c r="B307" s="20"/>
    </row>
    <row r="308" spans="1:2" x14ac:dyDescent="0.3">
      <c r="A308" s="20"/>
      <c r="B308" s="20"/>
    </row>
    <row r="309" spans="1:2" x14ac:dyDescent="0.3">
      <c r="A309" s="20"/>
      <c r="B309" s="20"/>
    </row>
    <row r="310" spans="1:2" x14ac:dyDescent="0.3">
      <c r="A310" s="20"/>
      <c r="B310" s="20"/>
    </row>
    <row r="311" spans="1:2" x14ac:dyDescent="0.3">
      <c r="A311" s="20"/>
      <c r="B311" s="20"/>
    </row>
    <row r="312" spans="1:2" x14ac:dyDescent="0.3">
      <c r="A312" s="20"/>
      <c r="B312" s="20"/>
    </row>
    <row r="313" spans="1:2" x14ac:dyDescent="0.3">
      <c r="A313" s="20"/>
      <c r="B313" s="20"/>
    </row>
    <row r="314" spans="1:2" x14ac:dyDescent="0.3">
      <c r="A314" s="20"/>
      <c r="B314" s="20"/>
    </row>
    <row r="315" spans="1:2" x14ac:dyDescent="0.3">
      <c r="A315" s="20"/>
      <c r="B315" s="20"/>
    </row>
    <row r="316" spans="1:2" x14ac:dyDescent="0.3">
      <c r="A316" s="20"/>
      <c r="B316" s="20"/>
    </row>
    <row r="317" spans="1:2" x14ac:dyDescent="0.3">
      <c r="A317" s="20"/>
      <c r="B317" s="20"/>
    </row>
    <row r="318" spans="1:2" x14ac:dyDescent="0.3">
      <c r="A318" s="20"/>
      <c r="B318" s="20"/>
    </row>
    <row r="319" spans="1:2" x14ac:dyDescent="0.3">
      <c r="A319" s="20"/>
      <c r="B319" s="20"/>
    </row>
    <row r="320" spans="1:2" x14ac:dyDescent="0.3">
      <c r="A320" s="20"/>
      <c r="B320" s="20"/>
    </row>
    <row r="321" spans="1:2" x14ac:dyDescent="0.3">
      <c r="A321" s="20"/>
      <c r="B321" s="20"/>
    </row>
    <row r="322" spans="1:2" x14ac:dyDescent="0.3">
      <c r="A322" s="20"/>
      <c r="B322" s="20"/>
    </row>
    <row r="323" spans="1:2" x14ac:dyDescent="0.3">
      <c r="A323" s="20"/>
      <c r="B323" s="20"/>
    </row>
    <row r="324" spans="1:2" x14ac:dyDescent="0.3">
      <c r="A324" s="20"/>
      <c r="B324" s="20"/>
    </row>
    <row r="325" spans="1:2" x14ac:dyDescent="0.3">
      <c r="A325" s="20"/>
      <c r="B325" s="20"/>
    </row>
    <row r="326" spans="1:2" x14ac:dyDescent="0.3">
      <c r="A326" s="20"/>
      <c r="B326" s="20"/>
    </row>
    <row r="327" spans="1:2" x14ac:dyDescent="0.3">
      <c r="A327" s="20"/>
      <c r="B327" s="20"/>
    </row>
    <row r="328" spans="1:2" x14ac:dyDescent="0.3">
      <c r="A328" s="20"/>
      <c r="B328" s="20"/>
    </row>
    <row r="329" spans="1:2" x14ac:dyDescent="0.3">
      <c r="A329" s="20"/>
      <c r="B329" s="20"/>
    </row>
    <row r="330" spans="1:2" x14ac:dyDescent="0.3">
      <c r="A330" s="20"/>
      <c r="B330" s="20"/>
    </row>
    <row r="331" spans="1:2" x14ac:dyDescent="0.3">
      <c r="A331" s="20"/>
      <c r="B331" s="20"/>
    </row>
    <row r="332" spans="1:2" x14ac:dyDescent="0.3">
      <c r="A332" s="20"/>
      <c r="B332" s="20"/>
    </row>
    <row r="333" spans="1:2" x14ac:dyDescent="0.3">
      <c r="A333" s="20"/>
      <c r="B333" s="20"/>
    </row>
    <row r="334" spans="1:2" x14ac:dyDescent="0.3">
      <c r="A334" s="20"/>
      <c r="B334" s="20"/>
    </row>
    <row r="335" spans="1:2" x14ac:dyDescent="0.3">
      <c r="A335" s="20"/>
      <c r="B335" s="20"/>
    </row>
    <row r="336" spans="1:2" x14ac:dyDescent="0.3">
      <c r="A336" s="20"/>
      <c r="B336" s="20"/>
    </row>
    <row r="337" spans="1:2" x14ac:dyDescent="0.3">
      <c r="A337" s="20"/>
      <c r="B337" s="20"/>
    </row>
    <row r="338" spans="1:2" x14ac:dyDescent="0.3">
      <c r="A338" s="20"/>
      <c r="B338" s="20"/>
    </row>
    <row r="339" spans="1:2" x14ac:dyDescent="0.3">
      <c r="A339" s="20"/>
      <c r="B339" s="20"/>
    </row>
    <row r="340" spans="1:2" x14ac:dyDescent="0.3">
      <c r="A340" s="20"/>
      <c r="B340" s="20"/>
    </row>
    <row r="341" spans="1:2" x14ac:dyDescent="0.3">
      <c r="A341" s="20"/>
      <c r="B341" s="20"/>
    </row>
    <row r="342" spans="1:2" x14ac:dyDescent="0.3">
      <c r="A342" s="20"/>
      <c r="B342" s="20"/>
    </row>
    <row r="343" spans="1:2" x14ac:dyDescent="0.3">
      <c r="A343" s="20"/>
      <c r="B343" s="20"/>
    </row>
    <row r="344" spans="1:2" x14ac:dyDescent="0.3">
      <c r="A344" s="20"/>
      <c r="B344" s="20"/>
    </row>
    <row r="345" spans="1:2" x14ac:dyDescent="0.3">
      <c r="A345" s="20"/>
      <c r="B345" s="20"/>
    </row>
    <row r="346" spans="1:2" x14ac:dyDescent="0.3">
      <c r="A346" s="20"/>
      <c r="B346" s="20"/>
    </row>
    <row r="347" spans="1:2" x14ac:dyDescent="0.3">
      <c r="A347" s="20"/>
      <c r="B347" s="20"/>
    </row>
    <row r="348" spans="1:2" x14ac:dyDescent="0.3">
      <c r="A348" s="20"/>
      <c r="B348" s="20"/>
    </row>
    <row r="349" spans="1:2" x14ac:dyDescent="0.3">
      <c r="A349" s="20"/>
      <c r="B349" s="20"/>
    </row>
    <row r="350" spans="1:2" x14ac:dyDescent="0.3">
      <c r="A350" s="20"/>
      <c r="B350" s="20"/>
    </row>
    <row r="351" spans="1:2" x14ac:dyDescent="0.3">
      <c r="A351" s="20"/>
      <c r="B351" s="20"/>
    </row>
    <row r="352" spans="1:2" x14ac:dyDescent="0.3">
      <c r="A352" s="20"/>
      <c r="B352" s="20"/>
    </row>
    <row r="353" spans="1:2" x14ac:dyDescent="0.3">
      <c r="A353" s="20"/>
      <c r="B353" s="20"/>
    </row>
    <row r="354" spans="1:2" x14ac:dyDescent="0.3">
      <c r="A354" s="20"/>
      <c r="B354" s="20"/>
    </row>
    <row r="355" spans="1:2" x14ac:dyDescent="0.3">
      <c r="A355" s="20"/>
      <c r="B355" s="20"/>
    </row>
    <row r="356" spans="1:2" x14ac:dyDescent="0.3">
      <c r="A356" s="20"/>
      <c r="B356" s="20"/>
    </row>
    <row r="357" spans="1:2" x14ac:dyDescent="0.3">
      <c r="A357" s="20"/>
      <c r="B357" s="20"/>
    </row>
    <row r="358" spans="1:2" x14ac:dyDescent="0.3">
      <c r="A358" s="20"/>
      <c r="B358" s="20"/>
    </row>
    <row r="359" spans="1:2" x14ac:dyDescent="0.3">
      <c r="A359" s="20"/>
      <c r="B359" s="20"/>
    </row>
    <row r="360" spans="1:2" x14ac:dyDescent="0.3">
      <c r="A360" s="20"/>
      <c r="B360" s="20"/>
    </row>
    <row r="361" spans="1:2" x14ac:dyDescent="0.3">
      <c r="A361" s="20"/>
      <c r="B361" s="20"/>
    </row>
    <row r="362" spans="1:2" x14ac:dyDescent="0.3">
      <c r="A362" s="20"/>
      <c r="B362" s="20"/>
    </row>
    <row r="363" spans="1:2" x14ac:dyDescent="0.3">
      <c r="A363" s="20"/>
      <c r="B363" s="20"/>
    </row>
    <row r="364" spans="1:2" x14ac:dyDescent="0.3">
      <c r="A364" s="20"/>
      <c r="B364" s="20"/>
    </row>
    <row r="365" spans="1:2" x14ac:dyDescent="0.3">
      <c r="A365" s="20"/>
      <c r="B365" s="20"/>
    </row>
    <row r="366" spans="1:2" x14ac:dyDescent="0.3">
      <c r="A366" s="20"/>
      <c r="B366" s="20"/>
    </row>
    <row r="367" spans="1:2" x14ac:dyDescent="0.3">
      <c r="A367" s="20"/>
      <c r="B367" s="20"/>
    </row>
    <row r="368" spans="1:2" x14ac:dyDescent="0.3">
      <c r="A368" s="20"/>
      <c r="B368" s="20"/>
    </row>
    <row r="369" spans="1:2" x14ac:dyDescent="0.3">
      <c r="A369" s="20"/>
      <c r="B369" s="20"/>
    </row>
    <row r="370" spans="1:2" x14ac:dyDescent="0.3">
      <c r="A370" s="20"/>
      <c r="B370" s="20"/>
    </row>
    <row r="371" spans="1:2" x14ac:dyDescent="0.3">
      <c r="A371" s="20"/>
      <c r="B371" s="20"/>
    </row>
    <row r="372" spans="1:2" x14ac:dyDescent="0.3">
      <c r="A372" s="20"/>
      <c r="B372" s="20"/>
    </row>
    <row r="373" spans="1:2" x14ac:dyDescent="0.3">
      <c r="A373" s="20"/>
      <c r="B373" s="20"/>
    </row>
    <row r="374" spans="1:2" x14ac:dyDescent="0.3">
      <c r="A374" s="20"/>
      <c r="B374" s="20"/>
    </row>
    <row r="375" spans="1:2" x14ac:dyDescent="0.3">
      <c r="A375" s="20"/>
      <c r="B375" s="20"/>
    </row>
    <row r="376" spans="1:2" x14ac:dyDescent="0.3">
      <c r="A376" s="20"/>
      <c r="B376" s="20"/>
    </row>
    <row r="377" spans="1:2" x14ac:dyDescent="0.3">
      <c r="A377" s="20"/>
      <c r="B377" s="20"/>
    </row>
    <row r="378" spans="1:2" x14ac:dyDescent="0.3">
      <c r="A378" s="20"/>
      <c r="B378" s="20"/>
    </row>
    <row r="379" spans="1:2" x14ac:dyDescent="0.3">
      <c r="A379" s="20"/>
      <c r="B379" s="20"/>
    </row>
    <row r="380" spans="1:2" x14ac:dyDescent="0.3">
      <c r="A380" s="20"/>
      <c r="B380" s="20"/>
    </row>
    <row r="381" spans="1:2" x14ac:dyDescent="0.3">
      <c r="A381" s="20"/>
      <c r="B381" s="20"/>
    </row>
    <row r="382" spans="1:2" x14ac:dyDescent="0.3">
      <c r="A382" s="20"/>
      <c r="B382" s="20"/>
    </row>
    <row r="383" spans="1:2" x14ac:dyDescent="0.3">
      <c r="A383" s="20"/>
      <c r="B383" s="20"/>
    </row>
    <row r="384" spans="1:2" x14ac:dyDescent="0.3">
      <c r="A384" s="20"/>
      <c r="B384" s="20"/>
    </row>
    <row r="385" spans="1:2" x14ac:dyDescent="0.3">
      <c r="A385" s="20"/>
      <c r="B385" s="20"/>
    </row>
    <row r="386" spans="1:2" x14ac:dyDescent="0.3">
      <c r="A386" s="20"/>
      <c r="B386" s="20"/>
    </row>
    <row r="387" spans="1:2" x14ac:dyDescent="0.3">
      <c r="A387" s="20"/>
      <c r="B387" s="20"/>
    </row>
    <row r="388" spans="1:2" x14ac:dyDescent="0.3">
      <c r="A388" s="20"/>
      <c r="B388" s="20"/>
    </row>
    <row r="389" spans="1:2" x14ac:dyDescent="0.3">
      <c r="A389" s="20"/>
      <c r="B389" s="20"/>
    </row>
    <row r="390" spans="1:2" x14ac:dyDescent="0.3">
      <c r="A390" s="20"/>
      <c r="B390" s="20"/>
    </row>
    <row r="391" spans="1:2" x14ac:dyDescent="0.3">
      <c r="A391" s="20"/>
      <c r="B391" s="20"/>
    </row>
    <row r="392" spans="1:2" x14ac:dyDescent="0.3">
      <c r="A392" s="20"/>
      <c r="B392" s="20"/>
    </row>
    <row r="393" spans="1:2" x14ac:dyDescent="0.3">
      <c r="A393" s="20"/>
      <c r="B393" s="20"/>
    </row>
    <row r="394" spans="1:2" x14ac:dyDescent="0.3">
      <c r="A394" s="20"/>
      <c r="B394" s="20"/>
    </row>
    <row r="395" spans="1:2" x14ac:dyDescent="0.3">
      <c r="A395" s="20"/>
      <c r="B395" s="20"/>
    </row>
    <row r="396" spans="1:2" x14ac:dyDescent="0.3">
      <c r="A396" s="20"/>
      <c r="B396" s="20"/>
    </row>
    <row r="397" spans="1:2" x14ac:dyDescent="0.3">
      <c r="A397" s="20"/>
      <c r="B397" s="20"/>
    </row>
    <row r="398" spans="1:2" x14ac:dyDescent="0.3">
      <c r="A398" s="20"/>
      <c r="B398" s="20"/>
    </row>
    <row r="399" spans="1:2" x14ac:dyDescent="0.3">
      <c r="A399" s="20"/>
      <c r="B399" s="20"/>
    </row>
    <row r="400" spans="1:2" x14ac:dyDescent="0.3">
      <c r="A400" s="20"/>
      <c r="B400" s="20"/>
    </row>
    <row r="401" spans="1:2" x14ac:dyDescent="0.3">
      <c r="A401" s="20"/>
      <c r="B401" s="20"/>
    </row>
    <row r="402" spans="1:2" x14ac:dyDescent="0.3">
      <c r="A402" s="20"/>
      <c r="B402" s="20"/>
    </row>
    <row r="403" spans="1:2" x14ac:dyDescent="0.3">
      <c r="A403" s="20"/>
      <c r="B403" s="20"/>
    </row>
    <row r="404" spans="1:2" x14ac:dyDescent="0.3">
      <c r="A404" s="20"/>
      <c r="B404" s="20"/>
    </row>
    <row r="405" spans="1:2" x14ac:dyDescent="0.3">
      <c r="A405" s="20"/>
      <c r="B405" s="20"/>
    </row>
    <row r="406" spans="1:2" x14ac:dyDescent="0.3">
      <c r="A406" s="20"/>
      <c r="B406" s="20"/>
    </row>
    <row r="407" spans="1:2" x14ac:dyDescent="0.3">
      <c r="A407" s="20"/>
      <c r="B407" s="20"/>
    </row>
    <row r="408" spans="1:2" x14ac:dyDescent="0.3">
      <c r="A408" s="20"/>
      <c r="B408" s="20"/>
    </row>
    <row r="409" spans="1:2" x14ac:dyDescent="0.3">
      <c r="A409" s="20"/>
      <c r="B409" s="20"/>
    </row>
    <row r="410" spans="1:2" x14ac:dyDescent="0.3">
      <c r="A410" s="20"/>
      <c r="B410" s="20"/>
    </row>
    <row r="411" spans="1:2" x14ac:dyDescent="0.3">
      <c r="A411" s="20"/>
      <c r="B411" s="20"/>
    </row>
    <row r="412" spans="1:2" x14ac:dyDescent="0.3">
      <c r="A412" s="20"/>
      <c r="B412" s="20"/>
    </row>
    <row r="413" spans="1:2" x14ac:dyDescent="0.3">
      <c r="A413" s="20"/>
      <c r="B413" s="20"/>
    </row>
    <row r="414" spans="1:2" x14ac:dyDescent="0.3">
      <c r="A414" s="20"/>
      <c r="B414" s="20"/>
    </row>
    <row r="415" spans="1:2" x14ac:dyDescent="0.3">
      <c r="A415" s="20"/>
      <c r="B415" s="20"/>
    </row>
    <row r="416" spans="1:2" x14ac:dyDescent="0.3">
      <c r="A416" s="20"/>
      <c r="B416" s="20"/>
    </row>
    <row r="417" spans="1:2" x14ac:dyDescent="0.3">
      <c r="A417" s="20"/>
      <c r="B417" s="20"/>
    </row>
    <row r="418" spans="1:2" x14ac:dyDescent="0.3">
      <c r="A418" s="20"/>
      <c r="B418" s="20"/>
    </row>
    <row r="419" spans="1:2" x14ac:dyDescent="0.3">
      <c r="A419" s="20"/>
      <c r="B419" s="20"/>
    </row>
    <row r="420" spans="1:2" x14ac:dyDescent="0.3">
      <c r="A420" s="20"/>
      <c r="B420" s="20"/>
    </row>
    <row r="421" spans="1:2" x14ac:dyDescent="0.3">
      <c r="A421" s="20"/>
      <c r="B421" s="20"/>
    </row>
    <row r="422" spans="1:2" x14ac:dyDescent="0.3">
      <c r="A422" s="20"/>
      <c r="B422" s="20"/>
    </row>
    <row r="423" spans="1:2" x14ac:dyDescent="0.3">
      <c r="A423" s="20"/>
      <c r="B423" s="20"/>
    </row>
    <row r="424" spans="1:2" x14ac:dyDescent="0.3">
      <c r="A424" s="20"/>
      <c r="B424" s="20"/>
    </row>
    <row r="425" spans="1:2" x14ac:dyDescent="0.3">
      <c r="A425" s="20"/>
      <c r="B425" s="20"/>
    </row>
    <row r="426" spans="1:2" x14ac:dyDescent="0.3">
      <c r="A426" s="20"/>
      <c r="B426" s="20"/>
    </row>
    <row r="427" spans="1:2" x14ac:dyDescent="0.3">
      <c r="A427" s="20"/>
      <c r="B427" s="20"/>
    </row>
    <row r="428" spans="1:2" x14ac:dyDescent="0.3">
      <c r="A428" s="20"/>
      <c r="B428" s="20"/>
    </row>
    <row r="429" spans="1:2" x14ac:dyDescent="0.3">
      <c r="A429" s="20"/>
      <c r="B429" s="20"/>
    </row>
    <row r="430" spans="1:2" x14ac:dyDescent="0.3">
      <c r="A430" s="20"/>
      <c r="B430" s="20"/>
    </row>
    <row r="431" spans="1:2" x14ac:dyDescent="0.3">
      <c r="A431" s="20"/>
      <c r="B431" s="20"/>
    </row>
    <row r="432" spans="1:2" x14ac:dyDescent="0.3">
      <c r="A432" s="20"/>
      <c r="B432" s="20"/>
    </row>
    <row r="433" spans="1:2" x14ac:dyDescent="0.3">
      <c r="A433" s="20"/>
      <c r="B433" s="20"/>
    </row>
    <row r="434" spans="1:2" x14ac:dyDescent="0.3">
      <c r="A434" s="20"/>
      <c r="B434" s="20"/>
    </row>
    <row r="435" spans="1:2" x14ac:dyDescent="0.3">
      <c r="A435" s="20"/>
      <c r="B435" s="20"/>
    </row>
    <row r="436" spans="1:2" x14ac:dyDescent="0.3">
      <c r="A436" s="20"/>
      <c r="B436" s="20"/>
    </row>
    <row r="437" spans="1:2" x14ac:dyDescent="0.3">
      <c r="A437" s="20"/>
      <c r="B437" s="20"/>
    </row>
    <row r="438" spans="1:2" x14ac:dyDescent="0.3">
      <c r="A438" s="20"/>
      <c r="B438" s="20"/>
    </row>
    <row r="439" spans="1:2" x14ac:dyDescent="0.3">
      <c r="A439" s="20"/>
      <c r="B439" s="20"/>
    </row>
    <row r="440" spans="1:2" x14ac:dyDescent="0.3">
      <c r="A440" s="20"/>
      <c r="B440" s="20"/>
    </row>
    <row r="441" spans="1:2" x14ac:dyDescent="0.3">
      <c r="A441" s="20"/>
      <c r="B441" s="20"/>
    </row>
    <row r="442" spans="1:2" x14ac:dyDescent="0.3">
      <c r="A442" s="20"/>
      <c r="B442" s="20"/>
    </row>
    <row r="443" spans="1:2" x14ac:dyDescent="0.3">
      <c r="A443" s="20"/>
      <c r="B443" s="20"/>
    </row>
    <row r="444" spans="1:2" x14ac:dyDescent="0.3">
      <c r="A444" s="20"/>
      <c r="B444" s="20"/>
    </row>
    <row r="445" spans="1:2" x14ac:dyDescent="0.3">
      <c r="A445" s="20"/>
      <c r="B445" s="20"/>
    </row>
    <row r="446" spans="1:2" x14ac:dyDescent="0.3">
      <c r="A446" s="20"/>
      <c r="B446" s="20"/>
    </row>
    <row r="447" spans="1:2" x14ac:dyDescent="0.3">
      <c r="A447" s="20"/>
      <c r="B447" s="20"/>
    </row>
    <row r="448" spans="1:2" x14ac:dyDescent="0.3">
      <c r="A448" s="20"/>
      <c r="B448" s="20"/>
    </row>
    <row r="449" spans="1:2" x14ac:dyDescent="0.3">
      <c r="A449" s="20"/>
      <c r="B449" s="20"/>
    </row>
    <row r="450" spans="1:2" x14ac:dyDescent="0.3">
      <c r="A450" s="20"/>
      <c r="B450" s="20"/>
    </row>
    <row r="451" spans="1:2" x14ac:dyDescent="0.3">
      <c r="A451" s="20"/>
      <c r="B451" s="20"/>
    </row>
    <row r="452" spans="1:2" x14ac:dyDescent="0.3">
      <c r="A452" s="20"/>
      <c r="B452" s="20"/>
    </row>
    <row r="453" spans="1:2" x14ac:dyDescent="0.3">
      <c r="A453" s="20"/>
      <c r="B453" s="20"/>
    </row>
    <row r="454" spans="1:2" x14ac:dyDescent="0.3">
      <c r="A454" s="20"/>
      <c r="B454" s="20"/>
    </row>
    <row r="455" spans="1:2" x14ac:dyDescent="0.3">
      <c r="A455" s="20"/>
      <c r="B455" s="20"/>
    </row>
    <row r="456" spans="1:2" x14ac:dyDescent="0.3">
      <c r="A456" s="20"/>
      <c r="B456" s="20"/>
    </row>
    <row r="457" spans="1:2" x14ac:dyDescent="0.3">
      <c r="A457" s="20"/>
      <c r="B457" s="20"/>
    </row>
    <row r="458" spans="1:2" x14ac:dyDescent="0.3">
      <c r="A458" s="20"/>
      <c r="B458" s="20"/>
    </row>
    <row r="459" spans="1:2" x14ac:dyDescent="0.3">
      <c r="A459" s="20"/>
      <c r="B459" s="20"/>
    </row>
    <row r="460" spans="1:2" x14ac:dyDescent="0.3">
      <c r="A460" s="20"/>
      <c r="B460" s="20"/>
    </row>
    <row r="461" spans="1:2" x14ac:dyDescent="0.3">
      <c r="A461" s="20"/>
      <c r="B461" s="20"/>
    </row>
    <row r="462" spans="1:2" x14ac:dyDescent="0.3">
      <c r="A462" s="20"/>
      <c r="B462" s="20"/>
    </row>
    <row r="463" spans="1:2" x14ac:dyDescent="0.3">
      <c r="A463" s="20"/>
      <c r="B463" s="20"/>
    </row>
    <row r="464" spans="1:2" x14ac:dyDescent="0.3">
      <c r="A464" s="20"/>
      <c r="B464" s="20"/>
    </row>
    <row r="465" spans="1:2" x14ac:dyDescent="0.3">
      <c r="A465" s="20"/>
      <c r="B465" s="20"/>
    </row>
    <row r="466" spans="1:2" x14ac:dyDescent="0.3">
      <c r="A466" s="20"/>
      <c r="B466" s="20"/>
    </row>
    <row r="467" spans="1:2" x14ac:dyDescent="0.3">
      <c r="A467" s="20"/>
      <c r="B467" s="20"/>
    </row>
    <row r="468" spans="1:2" x14ac:dyDescent="0.3">
      <c r="A468" s="20"/>
      <c r="B468" s="20"/>
    </row>
    <row r="469" spans="1:2" x14ac:dyDescent="0.3">
      <c r="A469" s="20"/>
      <c r="B469" s="20"/>
    </row>
    <row r="470" spans="1:2" x14ac:dyDescent="0.3">
      <c r="A470" s="20"/>
      <c r="B470" s="20"/>
    </row>
    <row r="471" spans="1:2" x14ac:dyDescent="0.3">
      <c r="A471" s="20"/>
      <c r="B471" s="20"/>
    </row>
    <row r="472" spans="1:2" x14ac:dyDescent="0.3">
      <c r="A472" s="20"/>
      <c r="B472" s="20"/>
    </row>
    <row r="473" spans="1:2" x14ac:dyDescent="0.3">
      <c r="A473" s="20"/>
      <c r="B473" s="20"/>
    </row>
    <row r="474" spans="1:2" x14ac:dyDescent="0.3">
      <c r="A474" s="20"/>
      <c r="B474" s="20"/>
    </row>
    <row r="475" spans="1:2" x14ac:dyDescent="0.3">
      <c r="A475" s="20"/>
      <c r="B475" s="20"/>
    </row>
    <row r="476" spans="1:2" x14ac:dyDescent="0.3">
      <c r="A476" s="20"/>
      <c r="B476" s="20"/>
    </row>
    <row r="477" spans="1:2" x14ac:dyDescent="0.3">
      <c r="A477" s="20"/>
      <c r="B477" s="20"/>
    </row>
    <row r="478" spans="1:2" x14ac:dyDescent="0.3">
      <c r="A478" s="20"/>
      <c r="B478" s="20"/>
    </row>
    <row r="479" spans="1:2" x14ac:dyDescent="0.3">
      <c r="A479" s="20"/>
      <c r="B479" s="20"/>
    </row>
    <row r="480" spans="1:2" x14ac:dyDescent="0.3">
      <c r="A480" s="20"/>
      <c r="B480" s="20"/>
    </row>
    <row r="481" spans="1:2" x14ac:dyDescent="0.3">
      <c r="A481" s="20"/>
      <c r="B481" s="20"/>
    </row>
    <row r="482" spans="1:2" x14ac:dyDescent="0.3">
      <c r="A482" s="20"/>
      <c r="B482" s="20"/>
    </row>
    <row r="483" spans="1:2" x14ac:dyDescent="0.3">
      <c r="A483" s="20"/>
      <c r="B483" s="20"/>
    </row>
    <row r="484" spans="1:2" x14ac:dyDescent="0.3">
      <c r="A484" s="20"/>
      <c r="B484" s="20"/>
    </row>
    <row r="485" spans="1:2" x14ac:dyDescent="0.3">
      <c r="A485" s="20"/>
      <c r="B485" s="20"/>
    </row>
    <row r="486" spans="1:2" x14ac:dyDescent="0.3">
      <c r="A486" s="20"/>
      <c r="B486" s="20"/>
    </row>
    <row r="487" spans="1:2" x14ac:dyDescent="0.3">
      <c r="A487" s="20"/>
      <c r="B487" s="20"/>
    </row>
    <row r="488" spans="1:2" x14ac:dyDescent="0.3">
      <c r="A488" s="20"/>
      <c r="B488" s="20"/>
    </row>
    <row r="489" spans="1:2" x14ac:dyDescent="0.3">
      <c r="A489" s="20"/>
      <c r="B489" s="20"/>
    </row>
    <row r="490" spans="1:2" x14ac:dyDescent="0.3">
      <c r="A490" s="20"/>
      <c r="B490" s="20"/>
    </row>
    <row r="491" spans="1:2" x14ac:dyDescent="0.3">
      <c r="A491" s="20"/>
      <c r="B491" s="20"/>
    </row>
    <row r="492" spans="1:2" x14ac:dyDescent="0.3">
      <c r="A492" s="20"/>
      <c r="B492" s="20"/>
    </row>
    <row r="493" spans="1:2" x14ac:dyDescent="0.3">
      <c r="A493" s="20"/>
      <c r="B493" s="20"/>
    </row>
    <row r="494" spans="1:2" x14ac:dyDescent="0.3">
      <c r="A494" s="20"/>
      <c r="B494" s="20"/>
    </row>
    <row r="495" spans="1:2" x14ac:dyDescent="0.3">
      <c r="A495" s="20"/>
      <c r="B495" s="20"/>
    </row>
    <row r="496" spans="1:2" x14ac:dyDescent="0.3">
      <c r="A496" s="20"/>
      <c r="B496" s="20"/>
    </row>
    <row r="497" spans="1:2" x14ac:dyDescent="0.3">
      <c r="A497" s="20"/>
      <c r="B497" s="20"/>
    </row>
    <row r="498" spans="1:2" x14ac:dyDescent="0.3">
      <c r="A498" s="20"/>
      <c r="B498" s="20"/>
    </row>
    <row r="499" spans="1:2" x14ac:dyDescent="0.3">
      <c r="A499" s="20"/>
      <c r="B499" s="20"/>
    </row>
    <row r="500" spans="1:2" x14ac:dyDescent="0.3">
      <c r="A500" s="20"/>
      <c r="B500" s="20"/>
    </row>
    <row r="501" spans="1:2" x14ac:dyDescent="0.3">
      <c r="A501" s="20"/>
      <c r="B501" s="20"/>
    </row>
    <row r="502" spans="1:2" x14ac:dyDescent="0.3">
      <c r="A502" s="20"/>
      <c r="B502" s="20"/>
    </row>
    <row r="503" spans="1:2" x14ac:dyDescent="0.3">
      <c r="A503" s="20"/>
      <c r="B503" s="20"/>
    </row>
    <row r="504" spans="1:2" x14ac:dyDescent="0.3">
      <c r="A504" s="20"/>
      <c r="B504" s="20"/>
    </row>
    <row r="505" spans="1:2" x14ac:dyDescent="0.3">
      <c r="A505" s="20"/>
      <c r="B505" s="20"/>
    </row>
    <row r="506" spans="1:2" x14ac:dyDescent="0.3">
      <c r="A506" s="20"/>
      <c r="B506" s="20"/>
    </row>
    <row r="507" spans="1:2" x14ac:dyDescent="0.3">
      <c r="A507" s="20"/>
      <c r="B507" s="20"/>
    </row>
    <row r="508" spans="1:2" x14ac:dyDescent="0.3">
      <c r="A508" s="20"/>
      <c r="B508" s="20"/>
    </row>
    <row r="509" spans="1:2" x14ac:dyDescent="0.3">
      <c r="A509" s="20"/>
      <c r="B509" s="20"/>
    </row>
    <row r="510" spans="1:2" x14ac:dyDescent="0.3">
      <c r="A510" s="20"/>
      <c r="B510" s="20"/>
    </row>
    <row r="511" spans="1:2" x14ac:dyDescent="0.3">
      <c r="A511" s="20"/>
      <c r="B511" s="20"/>
    </row>
    <row r="512" spans="1:2" x14ac:dyDescent="0.3">
      <c r="A512" s="20"/>
      <c r="B512" s="20"/>
    </row>
    <row r="513" spans="1:2" x14ac:dyDescent="0.3">
      <c r="A513" s="20"/>
      <c r="B513" s="20"/>
    </row>
    <row r="514" spans="1:2" x14ac:dyDescent="0.3">
      <c r="A514" s="20"/>
      <c r="B514" s="20"/>
    </row>
    <row r="515" spans="1:2" x14ac:dyDescent="0.3">
      <c r="A515" s="20"/>
      <c r="B515" s="20"/>
    </row>
    <row r="516" spans="1:2" x14ac:dyDescent="0.3">
      <c r="A516" s="20"/>
      <c r="B516" s="20"/>
    </row>
    <row r="517" spans="1:2" x14ac:dyDescent="0.3">
      <c r="A517" s="20"/>
      <c r="B517" s="20"/>
    </row>
    <row r="518" spans="1:2" x14ac:dyDescent="0.3">
      <c r="A518" s="20"/>
      <c r="B518" s="20"/>
    </row>
    <row r="519" spans="1:2" x14ac:dyDescent="0.3">
      <c r="A519" s="20"/>
      <c r="B519" s="20"/>
    </row>
    <row r="520" spans="1:2" x14ac:dyDescent="0.3">
      <c r="A520" s="20"/>
      <c r="B520" s="20"/>
    </row>
    <row r="521" spans="1:2" x14ac:dyDescent="0.3">
      <c r="A521" s="20"/>
      <c r="B521" s="20"/>
    </row>
    <row r="522" spans="1:2" x14ac:dyDescent="0.3">
      <c r="A522" s="20"/>
      <c r="B522" s="20"/>
    </row>
    <row r="523" spans="1:2" x14ac:dyDescent="0.3">
      <c r="A523" s="20"/>
      <c r="B523" s="20"/>
    </row>
    <row r="524" spans="1:2" x14ac:dyDescent="0.3">
      <c r="A524" s="20"/>
      <c r="B524" s="20"/>
    </row>
    <row r="525" spans="1:2" x14ac:dyDescent="0.3">
      <c r="A525" s="20"/>
      <c r="B525" s="20"/>
    </row>
    <row r="526" spans="1:2" x14ac:dyDescent="0.3">
      <c r="A526" s="20"/>
      <c r="B526" s="20"/>
    </row>
    <row r="527" spans="1:2" x14ac:dyDescent="0.3">
      <c r="A527" s="20"/>
      <c r="B527" s="20"/>
    </row>
    <row r="528" spans="1:2" x14ac:dyDescent="0.3">
      <c r="A528" s="20"/>
      <c r="B528" s="20"/>
    </row>
    <row r="529" spans="1:2" x14ac:dyDescent="0.3">
      <c r="A529" s="20"/>
      <c r="B529" s="20"/>
    </row>
    <row r="530" spans="1:2" x14ac:dyDescent="0.3">
      <c r="A530" s="20"/>
      <c r="B530" s="20"/>
    </row>
    <row r="531" spans="1:2" x14ac:dyDescent="0.3">
      <c r="A531" s="20"/>
      <c r="B531" s="20"/>
    </row>
    <row r="532" spans="1:2" x14ac:dyDescent="0.3">
      <c r="A532" s="20"/>
      <c r="B532" s="20"/>
    </row>
    <row r="533" spans="1:2" x14ac:dyDescent="0.3">
      <c r="A533" s="20"/>
      <c r="B533" s="20"/>
    </row>
    <row r="534" spans="1:2" x14ac:dyDescent="0.3">
      <c r="A534" s="20"/>
      <c r="B534" s="20"/>
    </row>
    <row r="535" spans="1:2" x14ac:dyDescent="0.3">
      <c r="A535" s="20"/>
      <c r="B535" s="20"/>
    </row>
    <row r="536" spans="1:2" x14ac:dyDescent="0.3">
      <c r="A536" s="20"/>
      <c r="B536" s="20"/>
    </row>
    <row r="537" spans="1:2" x14ac:dyDescent="0.3">
      <c r="A537" s="20"/>
      <c r="B537" s="20"/>
    </row>
    <row r="538" spans="1:2" x14ac:dyDescent="0.3">
      <c r="A538" s="20"/>
      <c r="B538" s="20"/>
    </row>
    <row r="539" spans="1:2" x14ac:dyDescent="0.3">
      <c r="A539" s="20"/>
      <c r="B539" s="20"/>
    </row>
    <row r="540" spans="1:2" x14ac:dyDescent="0.3">
      <c r="A540" s="20"/>
      <c r="B540" s="20"/>
    </row>
    <row r="541" spans="1:2" x14ac:dyDescent="0.3">
      <c r="A541" s="20"/>
      <c r="B541" s="20"/>
    </row>
    <row r="542" spans="1:2" x14ac:dyDescent="0.3">
      <c r="A542" s="20"/>
      <c r="B542" s="20"/>
    </row>
    <row r="543" spans="1:2" x14ac:dyDescent="0.3">
      <c r="A543" s="20"/>
      <c r="B543" s="20"/>
    </row>
    <row r="544" spans="1:2" x14ac:dyDescent="0.3">
      <c r="A544" s="20"/>
      <c r="B544" s="20"/>
    </row>
    <row r="545" spans="1:2" x14ac:dyDescent="0.3">
      <c r="A545" s="20"/>
      <c r="B545" s="20"/>
    </row>
    <row r="546" spans="1:2" x14ac:dyDescent="0.3">
      <c r="A546" s="20"/>
      <c r="B546" s="20"/>
    </row>
    <row r="547" spans="1:2" x14ac:dyDescent="0.3">
      <c r="A547" s="20"/>
      <c r="B547" s="20"/>
    </row>
    <row r="548" spans="1:2" x14ac:dyDescent="0.3">
      <c r="A548" s="20"/>
      <c r="B548" s="20"/>
    </row>
    <row r="549" spans="1:2" x14ac:dyDescent="0.3">
      <c r="A549" s="20"/>
      <c r="B549" s="20"/>
    </row>
    <row r="550" spans="1:2" x14ac:dyDescent="0.3">
      <c r="A550" s="20"/>
      <c r="B550" s="20"/>
    </row>
    <row r="551" spans="1:2" x14ac:dyDescent="0.3">
      <c r="A551" s="20"/>
      <c r="B551" s="20"/>
    </row>
    <row r="552" spans="1:2" x14ac:dyDescent="0.3">
      <c r="A552" s="20"/>
      <c r="B552" s="20"/>
    </row>
    <row r="553" spans="1:2" x14ac:dyDescent="0.3">
      <c r="A553" s="20"/>
      <c r="B553" s="20"/>
    </row>
    <row r="554" spans="1:2" x14ac:dyDescent="0.3">
      <c r="A554" s="20"/>
      <c r="B554" s="20"/>
    </row>
    <row r="555" spans="1:2" x14ac:dyDescent="0.3">
      <c r="A555" s="20"/>
      <c r="B555" s="20"/>
    </row>
    <row r="556" spans="1:2" x14ac:dyDescent="0.3">
      <c r="A556" s="20"/>
      <c r="B556" s="20"/>
    </row>
    <row r="557" spans="1:2" x14ac:dyDescent="0.3">
      <c r="A557" s="20"/>
      <c r="B557" s="20"/>
    </row>
    <row r="558" spans="1:2" x14ac:dyDescent="0.3">
      <c r="A558" s="20"/>
      <c r="B558" s="20"/>
    </row>
    <row r="559" spans="1:2" x14ac:dyDescent="0.3">
      <c r="A559" s="20"/>
      <c r="B559" s="20"/>
    </row>
    <row r="560" spans="1:2" x14ac:dyDescent="0.3">
      <c r="A560" s="20"/>
      <c r="B560" s="20"/>
    </row>
    <row r="561" spans="1:2" x14ac:dyDescent="0.3">
      <c r="A561" s="20"/>
      <c r="B561" s="20"/>
    </row>
    <row r="562" spans="1:2" x14ac:dyDescent="0.3">
      <c r="A562" s="20"/>
      <c r="B562" s="20"/>
    </row>
    <row r="563" spans="1:2" x14ac:dyDescent="0.3">
      <c r="A563" s="20"/>
      <c r="B563" s="20"/>
    </row>
    <row r="564" spans="1:2" x14ac:dyDescent="0.3">
      <c r="A564" s="20"/>
      <c r="B564" s="20"/>
    </row>
    <row r="565" spans="1:2" x14ac:dyDescent="0.3">
      <c r="A565" s="20"/>
      <c r="B565" s="20"/>
    </row>
    <row r="566" spans="1:2" x14ac:dyDescent="0.3">
      <c r="A566" s="20"/>
      <c r="B566" s="20"/>
    </row>
    <row r="567" spans="1:2" x14ac:dyDescent="0.3">
      <c r="A567" s="20"/>
      <c r="B567" s="20"/>
    </row>
    <row r="568" spans="1:2" x14ac:dyDescent="0.3">
      <c r="A568" s="20"/>
      <c r="B568" s="20"/>
    </row>
    <row r="569" spans="1:2" x14ac:dyDescent="0.3">
      <c r="A569" s="20"/>
      <c r="B569" s="20"/>
    </row>
    <row r="570" spans="1:2" x14ac:dyDescent="0.3">
      <c r="A570" s="20"/>
      <c r="B570" s="20"/>
    </row>
    <row r="571" spans="1:2" x14ac:dyDescent="0.3">
      <c r="A571" s="20"/>
      <c r="B571" s="20"/>
    </row>
    <row r="572" spans="1:2" x14ac:dyDescent="0.3">
      <c r="A572" s="20"/>
      <c r="B572" s="20"/>
    </row>
    <row r="573" spans="1:2" x14ac:dyDescent="0.3">
      <c r="A573" s="20"/>
      <c r="B573" s="20"/>
    </row>
    <row r="574" spans="1:2" x14ac:dyDescent="0.3">
      <c r="A574" s="20"/>
      <c r="B574" s="20"/>
    </row>
    <row r="575" spans="1:2" x14ac:dyDescent="0.3">
      <c r="A575" s="20"/>
      <c r="B575" s="20"/>
    </row>
    <row r="576" spans="1:2" x14ac:dyDescent="0.3">
      <c r="A576" s="20"/>
      <c r="B576" s="20"/>
    </row>
    <row r="577" spans="1:2" x14ac:dyDescent="0.3">
      <c r="A577" s="20"/>
      <c r="B577" s="20"/>
    </row>
    <row r="578" spans="1:2" x14ac:dyDescent="0.3">
      <c r="A578" s="20"/>
      <c r="B578" s="20"/>
    </row>
    <row r="579" spans="1:2" x14ac:dyDescent="0.3">
      <c r="A579" s="20"/>
      <c r="B579" s="20"/>
    </row>
    <row r="580" spans="1:2" x14ac:dyDescent="0.3">
      <c r="A580" s="20"/>
      <c r="B580" s="20"/>
    </row>
    <row r="581" spans="1:2" x14ac:dyDescent="0.3">
      <c r="A581" s="20"/>
      <c r="B581" s="20"/>
    </row>
    <row r="582" spans="1:2" x14ac:dyDescent="0.3">
      <c r="A582" s="20"/>
      <c r="B582" s="20"/>
    </row>
    <row r="583" spans="1:2" x14ac:dyDescent="0.3">
      <c r="A583" s="20"/>
      <c r="B583" s="20"/>
    </row>
    <row r="584" spans="1:2" x14ac:dyDescent="0.3">
      <c r="A584" s="20"/>
      <c r="B584" s="20"/>
    </row>
    <row r="585" spans="1:2" x14ac:dyDescent="0.3">
      <c r="A585" s="20"/>
      <c r="B585" s="20"/>
    </row>
    <row r="586" spans="1:2" x14ac:dyDescent="0.3">
      <c r="A586" s="20"/>
      <c r="B586" s="20"/>
    </row>
    <row r="587" spans="1:2" x14ac:dyDescent="0.3">
      <c r="A587" s="20"/>
      <c r="B587" s="20"/>
    </row>
    <row r="588" spans="1:2" x14ac:dyDescent="0.3">
      <c r="A588" s="20"/>
      <c r="B588" s="20"/>
    </row>
    <row r="589" spans="1:2" x14ac:dyDescent="0.3">
      <c r="A589" s="20"/>
      <c r="B589" s="20"/>
    </row>
    <row r="590" spans="1:2" x14ac:dyDescent="0.3">
      <c r="A590" s="20"/>
      <c r="B590" s="20"/>
    </row>
    <row r="591" spans="1:2" x14ac:dyDescent="0.3">
      <c r="A591" s="20"/>
      <c r="B591" s="20"/>
    </row>
    <row r="592" spans="1:2" x14ac:dyDescent="0.3">
      <c r="A592" s="20"/>
      <c r="B592" s="20"/>
    </row>
    <row r="593" spans="1:2" x14ac:dyDescent="0.3">
      <c r="A593" s="20"/>
      <c r="B593" s="20"/>
    </row>
    <row r="594" spans="1:2" x14ac:dyDescent="0.3">
      <c r="A594" s="20"/>
      <c r="B594" s="20"/>
    </row>
    <row r="595" spans="1:2" x14ac:dyDescent="0.3">
      <c r="A595" s="20"/>
      <c r="B595" s="20"/>
    </row>
    <row r="596" spans="1:2" x14ac:dyDescent="0.3">
      <c r="A596" s="20"/>
      <c r="B596" s="20"/>
    </row>
    <row r="597" spans="1:2" x14ac:dyDescent="0.3">
      <c r="A597" s="20"/>
      <c r="B597" s="20"/>
    </row>
    <row r="598" spans="1:2" x14ac:dyDescent="0.3">
      <c r="A598" s="20"/>
      <c r="B598" s="20"/>
    </row>
    <row r="599" spans="1:2" x14ac:dyDescent="0.3">
      <c r="A599" s="20"/>
      <c r="B599" s="20"/>
    </row>
    <row r="600" spans="1:2" x14ac:dyDescent="0.3">
      <c r="A600" s="20"/>
      <c r="B600" s="20"/>
    </row>
    <row r="601" spans="1:2" x14ac:dyDescent="0.3">
      <c r="A601" s="20"/>
      <c r="B601" s="20"/>
    </row>
    <row r="602" spans="1:2" x14ac:dyDescent="0.3">
      <c r="A602" s="20"/>
      <c r="B602" s="20"/>
    </row>
    <row r="603" spans="1:2" x14ac:dyDescent="0.3">
      <c r="A603" s="20"/>
      <c r="B603" s="20"/>
    </row>
    <row r="604" spans="1:2" x14ac:dyDescent="0.3">
      <c r="A604" s="20"/>
      <c r="B604" s="20"/>
    </row>
    <row r="605" spans="1:2" x14ac:dyDescent="0.3">
      <c r="A605" s="20"/>
      <c r="B605" s="20"/>
    </row>
    <row r="606" spans="1:2" x14ac:dyDescent="0.3">
      <c r="A606" s="20"/>
      <c r="B606" s="20"/>
    </row>
    <row r="607" spans="1:2" x14ac:dyDescent="0.3">
      <c r="A607" s="20"/>
      <c r="B607" s="20"/>
    </row>
    <row r="608" spans="1:2" x14ac:dyDescent="0.3">
      <c r="A608" s="20"/>
      <c r="B608" s="20"/>
    </row>
    <row r="609" spans="1:2" x14ac:dyDescent="0.3">
      <c r="A609" s="20"/>
      <c r="B609" s="20"/>
    </row>
    <row r="610" spans="1:2" x14ac:dyDescent="0.3">
      <c r="A610" s="20"/>
      <c r="B610" s="20"/>
    </row>
    <row r="611" spans="1:2" x14ac:dyDescent="0.3">
      <c r="A611" s="20"/>
      <c r="B611" s="20"/>
    </row>
    <row r="612" spans="1:2" x14ac:dyDescent="0.3">
      <c r="A612" s="20"/>
      <c r="B612" s="20"/>
    </row>
    <row r="613" spans="1:2" x14ac:dyDescent="0.3">
      <c r="A613" s="20"/>
      <c r="B613" s="20"/>
    </row>
    <row r="614" spans="1:2" x14ac:dyDescent="0.3">
      <c r="A614" s="20"/>
      <c r="B614" s="20"/>
    </row>
    <row r="615" spans="1:2" x14ac:dyDescent="0.3">
      <c r="A615" s="20"/>
      <c r="B615" s="20"/>
    </row>
    <row r="616" spans="1:2" x14ac:dyDescent="0.3">
      <c r="A616" s="20"/>
      <c r="B616" s="20"/>
    </row>
    <row r="617" spans="1:2" x14ac:dyDescent="0.3">
      <c r="A617" s="20"/>
      <c r="B617" s="20"/>
    </row>
    <row r="618" spans="1:2" x14ac:dyDescent="0.3">
      <c r="A618" s="20"/>
      <c r="B618" s="20"/>
    </row>
    <row r="619" spans="1:2" x14ac:dyDescent="0.3">
      <c r="A619" s="20"/>
      <c r="B619" s="20"/>
    </row>
    <row r="620" spans="1:2" x14ac:dyDescent="0.3">
      <c r="A620" s="20"/>
      <c r="B620" s="20"/>
    </row>
    <row r="621" spans="1:2" x14ac:dyDescent="0.3">
      <c r="A621" s="20"/>
      <c r="B621" s="20"/>
    </row>
    <row r="622" spans="1:2" x14ac:dyDescent="0.3">
      <c r="A622" s="20"/>
      <c r="B622" s="20"/>
    </row>
    <row r="623" spans="1:2" x14ac:dyDescent="0.3">
      <c r="A623" s="20"/>
      <c r="B623" s="20"/>
    </row>
    <row r="624" spans="1:2" x14ac:dyDescent="0.3">
      <c r="A624" s="20"/>
      <c r="B624" s="20"/>
    </row>
    <row r="625" spans="1:2" x14ac:dyDescent="0.3">
      <c r="A625" s="20"/>
      <c r="B625" s="20"/>
    </row>
    <row r="626" spans="1:2" x14ac:dyDescent="0.3">
      <c r="A626" s="20"/>
      <c r="B626" s="20"/>
    </row>
    <row r="627" spans="1:2" x14ac:dyDescent="0.3">
      <c r="A627" s="20"/>
      <c r="B627" s="20"/>
    </row>
    <row r="628" spans="1:2" x14ac:dyDescent="0.3">
      <c r="A628" s="20"/>
      <c r="B628" s="20"/>
    </row>
    <row r="629" spans="1:2" x14ac:dyDescent="0.3">
      <c r="A629" s="20"/>
      <c r="B629" s="20"/>
    </row>
    <row r="630" spans="1:2" x14ac:dyDescent="0.3">
      <c r="A630" s="20"/>
      <c r="B630" s="20"/>
    </row>
    <row r="631" spans="1:2" x14ac:dyDescent="0.3">
      <c r="A631" s="20"/>
      <c r="B631" s="20"/>
    </row>
    <row r="632" spans="1:2" x14ac:dyDescent="0.3">
      <c r="A632" s="20"/>
      <c r="B632" s="20"/>
    </row>
    <row r="633" spans="1:2" x14ac:dyDescent="0.3">
      <c r="A633" s="20"/>
      <c r="B633" s="20"/>
    </row>
    <row r="634" spans="1:2" x14ac:dyDescent="0.3">
      <c r="A634" s="20"/>
      <c r="B634" s="20"/>
    </row>
    <row r="635" spans="1:2" x14ac:dyDescent="0.3">
      <c r="A635" s="20"/>
      <c r="B635" s="20"/>
    </row>
    <row r="636" spans="1:2" x14ac:dyDescent="0.3">
      <c r="A636" s="20"/>
      <c r="B636" s="20"/>
    </row>
    <row r="637" spans="1:2" x14ac:dyDescent="0.3">
      <c r="A637" s="20"/>
      <c r="B637" s="20"/>
    </row>
    <row r="638" spans="1:2" x14ac:dyDescent="0.3">
      <c r="A638" s="20"/>
      <c r="B638" s="20"/>
    </row>
    <row r="639" spans="1:2" x14ac:dyDescent="0.3">
      <c r="A639" s="20"/>
      <c r="B639" s="20"/>
    </row>
    <row r="640" spans="1:2" x14ac:dyDescent="0.3">
      <c r="A640" s="20"/>
      <c r="B640" s="20"/>
    </row>
    <row r="641" spans="1:2" x14ac:dyDescent="0.3">
      <c r="A641" s="20"/>
      <c r="B641" s="20"/>
    </row>
    <row r="642" spans="1:2" x14ac:dyDescent="0.3">
      <c r="A642" s="20"/>
      <c r="B642" s="20"/>
    </row>
    <row r="643" spans="1:2" x14ac:dyDescent="0.3">
      <c r="A643" s="20"/>
      <c r="B643" s="20"/>
    </row>
    <row r="644" spans="1:2" x14ac:dyDescent="0.3">
      <c r="A644" s="20"/>
      <c r="B644" s="20"/>
    </row>
    <row r="645" spans="1:2" x14ac:dyDescent="0.3">
      <c r="A645" s="20"/>
      <c r="B645" s="20"/>
    </row>
    <row r="646" spans="1:2" x14ac:dyDescent="0.3">
      <c r="A646" s="20"/>
      <c r="B646" s="20"/>
    </row>
    <row r="647" spans="1:2" x14ac:dyDescent="0.3">
      <c r="A647" s="20"/>
      <c r="B647" s="20"/>
    </row>
    <row r="648" spans="1:2" x14ac:dyDescent="0.3">
      <c r="A648" s="20"/>
      <c r="B648" s="20"/>
    </row>
    <row r="649" spans="1:2" x14ac:dyDescent="0.3">
      <c r="A649" s="20"/>
      <c r="B649" s="20"/>
    </row>
    <row r="650" spans="1:2" x14ac:dyDescent="0.3">
      <c r="A650" s="20"/>
      <c r="B650" s="20"/>
    </row>
    <row r="651" spans="1:2" x14ac:dyDescent="0.3">
      <c r="A651" s="20"/>
      <c r="B651" s="20"/>
    </row>
    <row r="652" spans="1:2" x14ac:dyDescent="0.3">
      <c r="A652" s="20"/>
      <c r="B652" s="20"/>
    </row>
    <row r="653" spans="1:2" x14ac:dyDescent="0.3">
      <c r="A653" s="20"/>
      <c r="B653" s="20"/>
    </row>
    <row r="654" spans="1:2" x14ac:dyDescent="0.3">
      <c r="A654" s="20"/>
      <c r="B654" s="20"/>
    </row>
    <row r="655" spans="1:2" x14ac:dyDescent="0.3">
      <c r="A655" s="20"/>
      <c r="B655" s="20"/>
    </row>
    <row r="656" spans="1:2" x14ac:dyDescent="0.3">
      <c r="A656" s="20"/>
      <c r="B656" s="20"/>
    </row>
    <row r="657" spans="1:2" x14ac:dyDescent="0.3">
      <c r="A657" s="20"/>
      <c r="B657" s="20"/>
    </row>
    <row r="658" spans="1:2" x14ac:dyDescent="0.3">
      <c r="A658" s="20"/>
      <c r="B658" s="20"/>
    </row>
    <row r="659" spans="1:2" x14ac:dyDescent="0.3">
      <c r="A659" s="20"/>
      <c r="B659" s="20"/>
    </row>
    <row r="660" spans="1:2" x14ac:dyDescent="0.3">
      <c r="A660" s="20"/>
      <c r="B660" s="20"/>
    </row>
    <row r="661" spans="1:2" x14ac:dyDescent="0.3">
      <c r="A661" s="20"/>
      <c r="B661" s="20"/>
    </row>
    <row r="662" spans="1:2" x14ac:dyDescent="0.3">
      <c r="A662" s="20"/>
      <c r="B662" s="20"/>
    </row>
    <row r="663" spans="1:2" x14ac:dyDescent="0.3">
      <c r="A663" s="20"/>
      <c r="B663" s="20"/>
    </row>
    <row r="664" spans="1:2" x14ac:dyDescent="0.3">
      <c r="A664" s="20"/>
      <c r="B664" s="20"/>
    </row>
    <row r="665" spans="1:2" x14ac:dyDescent="0.3">
      <c r="A665" s="20"/>
      <c r="B665" s="20"/>
    </row>
    <row r="666" spans="1:2" x14ac:dyDescent="0.3">
      <c r="A666" s="20"/>
      <c r="B666" s="20"/>
    </row>
    <row r="667" spans="1:2" x14ac:dyDescent="0.3">
      <c r="A667" s="20"/>
      <c r="B667" s="20"/>
    </row>
    <row r="668" spans="1:2" x14ac:dyDescent="0.3">
      <c r="A668" s="20"/>
      <c r="B668" s="20"/>
    </row>
    <row r="669" spans="1:2" x14ac:dyDescent="0.3">
      <c r="A669" s="20"/>
      <c r="B669" s="20"/>
    </row>
    <row r="670" spans="1:2" x14ac:dyDescent="0.3">
      <c r="A670" s="20"/>
      <c r="B670" s="20"/>
    </row>
    <row r="671" spans="1:2" x14ac:dyDescent="0.3">
      <c r="A671" s="20"/>
      <c r="B671" s="20"/>
    </row>
    <row r="672" spans="1:2" x14ac:dyDescent="0.3">
      <c r="A672" s="20"/>
      <c r="B672" s="20"/>
    </row>
    <row r="673" spans="1:2" x14ac:dyDescent="0.3">
      <c r="A673" s="20"/>
      <c r="B673" s="20"/>
    </row>
    <row r="674" spans="1:2" x14ac:dyDescent="0.3">
      <c r="A674" s="20"/>
      <c r="B674" s="20"/>
    </row>
    <row r="675" spans="1:2" x14ac:dyDescent="0.3">
      <c r="A675" s="20"/>
      <c r="B675" s="20"/>
    </row>
    <row r="676" spans="1:2" x14ac:dyDescent="0.3">
      <c r="A676" s="20"/>
      <c r="B676" s="20"/>
    </row>
    <row r="677" spans="1:2" x14ac:dyDescent="0.3">
      <c r="A677" s="20"/>
      <c r="B677" s="20"/>
    </row>
    <row r="678" spans="1:2" x14ac:dyDescent="0.3">
      <c r="A678" s="20"/>
      <c r="B678" s="20"/>
    </row>
    <row r="679" spans="1:2" x14ac:dyDescent="0.3">
      <c r="A679" s="20"/>
      <c r="B679" s="20"/>
    </row>
    <row r="680" spans="1:2" x14ac:dyDescent="0.3">
      <c r="A680" s="20"/>
      <c r="B680" s="20"/>
    </row>
    <row r="681" spans="1:2" x14ac:dyDescent="0.3">
      <c r="A681" s="20"/>
      <c r="B681" s="20"/>
    </row>
    <row r="682" spans="1:2" x14ac:dyDescent="0.3">
      <c r="A682" s="20"/>
      <c r="B682" s="20"/>
    </row>
    <row r="683" spans="1:2" x14ac:dyDescent="0.3">
      <c r="A683" s="20"/>
      <c r="B683" s="20"/>
    </row>
    <row r="684" spans="1:2" x14ac:dyDescent="0.3">
      <c r="A684" s="20"/>
      <c r="B684" s="20"/>
    </row>
    <row r="685" spans="1:2" x14ac:dyDescent="0.3">
      <c r="A685" s="20"/>
      <c r="B685" s="20"/>
    </row>
    <row r="686" spans="1:2" x14ac:dyDescent="0.3">
      <c r="A686" s="20"/>
      <c r="B686" s="20"/>
    </row>
    <row r="687" spans="1:2" x14ac:dyDescent="0.3">
      <c r="A687" s="20"/>
      <c r="B687" s="20"/>
    </row>
    <row r="688" spans="1:2" x14ac:dyDescent="0.3">
      <c r="A688" s="20"/>
      <c r="B688" s="20"/>
    </row>
    <row r="689" spans="1:2" x14ac:dyDescent="0.3">
      <c r="A689" s="20"/>
      <c r="B689" s="20"/>
    </row>
    <row r="690" spans="1:2" x14ac:dyDescent="0.3">
      <c r="A690" s="20"/>
      <c r="B690" s="20"/>
    </row>
    <row r="691" spans="1:2" x14ac:dyDescent="0.3">
      <c r="A691" s="20"/>
      <c r="B691" s="20"/>
    </row>
    <row r="692" spans="1:2" x14ac:dyDescent="0.3">
      <c r="A692" s="20"/>
      <c r="B692" s="20"/>
    </row>
    <row r="693" spans="1:2" x14ac:dyDescent="0.3">
      <c r="A693" s="20"/>
      <c r="B693" s="20"/>
    </row>
    <row r="694" spans="1:2" x14ac:dyDescent="0.3">
      <c r="A694" s="20"/>
      <c r="B694" s="20"/>
    </row>
    <row r="695" spans="1:2" x14ac:dyDescent="0.3">
      <c r="A695" s="20"/>
      <c r="B695" s="20"/>
    </row>
    <row r="696" spans="1:2" x14ac:dyDescent="0.3">
      <c r="A696" s="20"/>
      <c r="B696" s="20"/>
    </row>
    <row r="697" spans="1:2" x14ac:dyDescent="0.3">
      <c r="A697" s="20"/>
      <c r="B697" s="20"/>
    </row>
    <row r="698" spans="1:2" x14ac:dyDescent="0.3">
      <c r="A698" s="20"/>
      <c r="B698" s="20"/>
    </row>
    <row r="699" spans="1:2" x14ac:dyDescent="0.3">
      <c r="A699" s="20"/>
      <c r="B699" s="20"/>
    </row>
    <row r="700" spans="1:2" x14ac:dyDescent="0.3">
      <c r="A700" s="20"/>
      <c r="B700" s="20"/>
    </row>
    <row r="701" spans="1:2" x14ac:dyDescent="0.3">
      <c r="A701" s="20"/>
      <c r="B701" s="20"/>
    </row>
    <row r="702" spans="1:2" x14ac:dyDescent="0.3">
      <c r="A702" s="20"/>
      <c r="B702" s="20"/>
    </row>
    <row r="703" spans="1:2" x14ac:dyDescent="0.3">
      <c r="A703" s="20"/>
      <c r="B703" s="20"/>
    </row>
    <row r="704" spans="1:2" x14ac:dyDescent="0.3">
      <c r="A704" s="20"/>
      <c r="B704" s="20"/>
    </row>
    <row r="705" spans="1:2" x14ac:dyDescent="0.3">
      <c r="A705" s="20"/>
      <c r="B705" s="20"/>
    </row>
    <row r="706" spans="1:2" x14ac:dyDescent="0.3">
      <c r="A706" s="20"/>
      <c r="B706" s="20"/>
    </row>
    <row r="707" spans="1:2" x14ac:dyDescent="0.3">
      <c r="A707" s="20"/>
      <c r="B707" s="20"/>
    </row>
    <row r="708" spans="1:2" x14ac:dyDescent="0.3">
      <c r="A708" s="20"/>
      <c r="B708" s="20"/>
    </row>
    <row r="709" spans="1:2" x14ac:dyDescent="0.3">
      <c r="A709" s="20"/>
      <c r="B709" s="20"/>
    </row>
    <row r="710" spans="1:2" x14ac:dyDescent="0.3">
      <c r="A710" s="20"/>
      <c r="B710" s="20"/>
    </row>
    <row r="711" spans="1:2" x14ac:dyDescent="0.3">
      <c r="A711" s="20"/>
      <c r="B711" s="20"/>
    </row>
    <row r="712" spans="1:2" x14ac:dyDescent="0.3">
      <c r="A712" s="20"/>
      <c r="B712" s="20"/>
    </row>
    <row r="713" spans="1:2" x14ac:dyDescent="0.3">
      <c r="A713" s="20"/>
      <c r="B713" s="20"/>
    </row>
    <row r="714" spans="1:2" x14ac:dyDescent="0.3">
      <c r="A714" s="20"/>
      <c r="B714" s="20"/>
    </row>
    <row r="715" spans="1:2" x14ac:dyDescent="0.3">
      <c r="A715" s="20"/>
      <c r="B715" s="20"/>
    </row>
    <row r="716" spans="1:2" x14ac:dyDescent="0.3">
      <c r="A716" s="20"/>
      <c r="B716" s="20"/>
    </row>
    <row r="717" spans="1:2" x14ac:dyDescent="0.3">
      <c r="A717" s="20"/>
      <c r="B717" s="20"/>
    </row>
    <row r="718" spans="1:2" x14ac:dyDescent="0.3">
      <c r="A718" s="20"/>
      <c r="B718" s="20"/>
    </row>
    <row r="719" spans="1:2" x14ac:dyDescent="0.3">
      <c r="A719" s="20"/>
      <c r="B719" s="20"/>
    </row>
    <row r="720" spans="1:2" x14ac:dyDescent="0.3">
      <c r="A720" s="20"/>
      <c r="B720" s="20"/>
    </row>
    <row r="721" spans="1:2" x14ac:dyDescent="0.3">
      <c r="A721" s="20"/>
      <c r="B721" s="20"/>
    </row>
    <row r="722" spans="1:2" x14ac:dyDescent="0.3">
      <c r="A722" s="20"/>
      <c r="B722" s="20"/>
    </row>
    <row r="723" spans="1:2" x14ac:dyDescent="0.3">
      <c r="A723" s="20"/>
      <c r="B723" s="20"/>
    </row>
    <row r="724" spans="1:2" x14ac:dyDescent="0.3">
      <c r="A724" s="20"/>
      <c r="B724" s="20"/>
    </row>
    <row r="725" spans="1:2" x14ac:dyDescent="0.3">
      <c r="A725" s="20"/>
      <c r="B725" s="20"/>
    </row>
    <row r="726" spans="1:2" x14ac:dyDescent="0.3">
      <c r="A726" s="20"/>
      <c r="B726" s="20"/>
    </row>
    <row r="727" spans="1:2" x14ac:dyDescent="0.3">
      <c r="A727" s="20"/>
      <c r="B727" s="20"/>
    </row>
    <row r="728" spans="1:2" x14ac:dyDescent="0.3">
      <c r="A728" s="20"/>
      <c r="B728" s="20"/>
    </row>
    <row r="729" spans="1:2" x14ac:dyDescent="0.3">
      <c r="A729" s="20"/>
      <c r="B729" s="20"/>
    </row>
    <row r="730" spans="1:2" x14ac:dyDescent="0.3">
      <c r="A730" s="20"/>
      <c r="B730" s="20"/>
    </row>
    <row r="731" spans="1:2" x14ac:dyDescent="0.3">
      <c r="A731" s="20"/>
      <c r="B731" s="20"/>
    </row>
    <row r="732" spans="1:2" x14ac:dyDescent="0.3">
      <c r="A732" s="20"/>
      <c r="B732" s="20"/>
    </row>
    <row r="733" spans="1:2" x14ac:dyDescent="0.3">
      <c r="A733" s="20"/>
      <c r="B733" s="20"/>
    </row>
    <row r="734" spans="1:2" x14ac:dyDescent="0.3">
      <c r="A734" s="20"/>
      <c r="B734" s="20"/>
    </row>
    <row r="735" spans="1:2" x14ac:dyDescent="0.3">
      <c r="A735" s="20"/>
      <c r="B735" s="20"/>
    </row>
    <row r="736" spans="1:2" x14ac:dyDescent="0.3">
      <c r="A736" s="20"/>
      <c r="B736" s="20"/>
    </row>
    <row r="737" spans="1:2" x14ac:dyDescent="0.3">
      <c r="A737" s="20"/>
      <c r="B737" s="20"/>
    </row>
    <row r="738" spans="1:2" x14ac:dyDescent="0.3">
      <c r="A738" s="20"/>
      <c r="B738" s="20"/>
    </row>
    <row r="739" spans="1:2" x14ac:dyDescent="0.3">
      <c r="A739" s="20"/>
      <c r="B739" s="20"/>
    </row>
    <row r="740" spans="1:2" x14ac:dyDescent="0.3">
      <c r="A740" s="20"/>
      <c r="B740" s="20"/>
    </row>
    <row r="741" spans="1:2" x14ac:dyDescent="0.3">
      <c r="A741" s="20"/>
      <c r="B741" s="20"/>
    </row>
    <row r="742" spans="1:2" x14ac:dyDescent="0.3">
      <c r="A742" s="20"/>
      <c r="B742" s="20"/>
    </row>
    <row r="743" spans="1:2" x14ac:dyDescent="0.3">
      <c r="A743" s="20"/>
      <c r="B743" s="20"/>
    </row>
    <row r="744" spans="1:2" x14ac:dyDescent="0.3">
      <c r="A744" s="20"/>
      <c r="B744" s="20"/>
    </row>
    <row r="745" spans="1:2" x14ac:dyDescent="0.3">
      <c r="A745" s="20"/>
      <c r="B745" s="20"/>
    </row>
    <row r="746" spans="1:2" x14ac:dyDescent="0.3">
      <c r="A746" s="20"/>
      <c r="B746" s="20"/>
    </row>
    <row r="747" spans="1:2" x14ac:dyDescent="0.3">
      <c r="A747" s="20"/>
      <c r="B747" s="20"/>
    </row>
    <row r="748" spans="1:2" x14ac:dyDescent="0.3">
      <c r="A748" s="20"/>
      <c r="B748" s="20"/>
    </row>
    <row r="749" spans="1:2" x14ac:dyDescent="0.3">
      <c r="A749" s="20"/>
      <c r="B749" s="20"/>
    </row>
    <row r="750" spans="1:2" x14ac:dyDescent="0.3">
      <c r="A750" s="20"/>
      <c r="B750" s="20"/>
    </row>
    <row r="751" spans="1:2" x14ac:dyDescent="0.3">
      <c r="A751" s="20"/>
      <c r="B751" s="20"/>
    </row>
    <row r="752" spans="1:2" x14ac:dyDescent="0.3">
      <c r="A752" s="20"/>
      <c r="B752" s="20"/>
    </row>
    <row r="753" spans="1:2" x14ac:dyDescent="0.3">
      <c r="A753" s="20"/>
      <c r="B753" s="20"/>
    </row>
    <row r="754" spans="1:2" x14ac:dyDescent="0.3">
      <c r="A754" s="20"/>
      <c r="B754" s="20"/>
    </row>
    <row r="755" spans="1:2" x14ac:dyDescent="0.3">
      <c r="A755" s="20"/>
      <c r="B755" s="20"/>
    </row>
    <row r="756" spans="1:2" x14ac:dyDescent="0.3">
      <c r="A756" s="20"/>
      <c r="B756" s="20"/>
    </row>
    <row r="757" spans="1:2" x14ac:dyDescent="0.3">
      <c r="A757" s="20"/>
      <c r="B757" s="20"/>
    </row>
    <row r="758" spans="1:2" x14ac:dyDescent="0.3">
      <c r="A758" s="20"/>
      <c r="B758" s="20"/>
    </row>
    <row r="759" spans="1:2" x14ac:dyDescent="0.3">
      <c r="A759" s="20"/>
      <c r="B759" s="20"/>
    </row>
    <row r="760" spans="1:2" x14ac:dyDescent="0.3">
      <c r="A760" s="20"/>
      <c r="B760" s="20"/>
    </row>
    <row r="761" spans="1:2" x14ac:dyDescent="0.3">
      <c r="A761" s="20"/>
      <c r="B761" s="20"/>
    </row>
    <row r="762" spans="1:2" x14ac:dyDescent="0.3">
      <c r="A762" s="20"/>
      <c r="B762" s="20"/>
    </row>
    <row r="763" spans="1:2" x14ac:dyDescent="0.3">
      <c r="A763" s="20"/>
      <c r="B763" s="20"/>
    </row>
    <row r="764" spans="1:2" x14ac:dyDescent="0.3">
      <c r="A764" s="20"/>
      <c r="B764" s="20"/>
    </row>
    <row r="765" spans="1:2" x14ac:dyDescent="0.3">
      <c r="A765" s="20"/>
      <c r="B765" s="20"/>
    </row>
    <row r="766" spans="1:2" x14ac:dyDescent="0.3">
      <c r="A766" s="20"/>
      <c r="B766" s="20"/>
    </row>
    <row r="767" spans="1:2" x14ac:dyDescent="0.3">
      <c r="A767" s="20"/>
      <c r="B767" s="20"/>
    </row>
    <row r="768" spans="1:2" x14ac:dyDescent="0.3">
      <c r="A768" s="20"/>
      <c r="B768" s="20"/>
    </row>
    <row r="769" spans="1:2" x14ac:dyDescent="0.3">
      <c r="A769" s="20"/>
      <c r="B769" s="20"/>
    </row>
    <row r="770" spans="1:2" x14ac:dyDescent="0.3">
      <c r="A770" s="20"/>
      <c r="B770" s="20"/>
    </row>
    <row r="771" spans="1:2" x14ac:dyDescent="0.3">
      <c r="A771" s="20"/>
      <c r="B771" s="20"/>
    </row>
    <row r="772" spans="1:2" x14ac:dyDescent="0.3">
      <c r="A772" s="20"/>
      <c r="B772" s="20"/>
    </row>
    <row r="773" spans="1:2" x14ac:dyDescent="0.3">
      <c r="A773" s="20"/>
      <c r="B773" s="20"/>
    </row>
    <row r="774" spans="1:2" x14ac:dyDescent="0.3">
      <c r="A774" s="20"/>
      <c r="B774" s="20"/>
    </row>
    <row r="775" spans="1:2" x14ac:dyDescent="0.3">
      <c r="A775" s="20"/>
      <c r="B775" s="20"/>
    </row>
    <row r="776" spans="1:2" x14ac:dyDescent="0.3">
      <c r="A776" s="20"/>
      <c r="B776" s="20"/>
    </row>
    <row r="777" spans="1:2" x14ac:dyDescent="0.3">
      <c r="A777" s="20"/>
      <c r="B777" s="20"/>
    </row>
    <row r="778" spans="1:2" x14ac:dyDescent="0.3">
      <c r="A778" s="20"/>
      <c r="B778" s="20"/>
    </row>
    <row r="779" spans="1:2" x14ac:dyDescent="0.3">
      <c r="A779" s="20"/>
      <c r="B779" s="20"/>
    </row>
    <row r="780" spans="1:2" x14ac:dyDescent="0.3">
      <c r="A780" s="20"/>
      <c r="B780" s="20"/>
    </row>
    <row r="781" spans="1:2" x14ac:dyDescent="0.3">
      <c r="A781" s="20"/>
      <c r="B781" s="20"/>
    </row>
    <row r="782" spans="1:2" x14ac:dyDescent="0.3">
      <c r="A782" s="20"/>
      <c r="B782" s="20"/>
    </row>
    <row r="783" spans="1:2" x14ac:dyDescent="0.3">
      <c r="A783" s="20"/>
      <c r="B783" s="20"/>
    </row>
    <row r="784" spans="1:2" x14ac:dyDescent="0.3">
      <c r="A784" s="20"/>
      <c r="B784" s="20"/>
    </row>
    <row r="785" spans="1:2" x14ac:dyDescent="0.3">
      <c r="A785" s="20"/>
      <c r="B785" s="20"/>
    </row>
    <row r="786" spans="1:2" x14ac:dyDescent="0.3">
      <c r="A786" s="20"/>
      <c r="B786" s="20"/>
    </row>
    <row r="787" spans="1:2" x14ac:dyDescent="0.3">
      <c r="A787" s="20"/>
      <c r="B787" s="20"/>
    </row>
    <row r="788" spans="1:2" x14ac:dyDescent="0.3">
      <c r="A788" s="20"/>
      <c r="B788" s="20"/>
    </row>
    <row r="789" spans="1:2" x14ac:dyDescent="0.3">
      <c r="A789" s="20"/>
      <c r="B789" s="20"/>
    </row>
    <row r="790" spans="1:2" x14ac:dyDescent="0.3">
      <c r="A790" s="20"/>
      <c r="B790" s="20"/>
    </row>
    <row r="791" spans="1:2" x14ac:dyDescent="0.3">
      <c r="A791" s="20"/>
      <c r="B791" s="20"/>
    </row>
    <row r="792" spans="1:2" x14ac:dyDescent="0.3">
      <c r="A792" s="20"/>
      <c r="B792" s="20"/>
    </row>
    <row r="793" spans="1:2" x14ac:dyDescent="0.3">
      <c r="A793" s="20"/>
      <c r="B793" s="20"/>
    </row>
    <row r="794" spans="1:2" x14ac:dyDescent="0.3">
      <c r="A794" s="20"/>
      <c r="B794" s="20"/>
    </row>
    <row r="795" spans="1:2" x14ac:dyDescent="0.3">
      <c r="A795" s="20"/>
      <c r="B795" s="20"/>
    </row>
    <row r="796" spans="1:2" x14ac:dyDescent="0.3">
      <c r="A796" s="20"/>
      <c r="B796" s="20"/>
    </row>
    <row r="797" spans="1:2" x14ac:dyDescent="0.3">
      <c r="A797" s="20"/>
      <c r="B797" s="20"/>
    </row>
    <row r="798" spans="1:2" x14ac:dyDescent="0.3">
      <c r="A798" s="20"/>
      <c r="B798" s="20"/>
    </row>
    <row r="799" spans="1:2" x14ac:dyDescent="0.3">
      <c r="A799" s="20"/>
      <c r="B799" s="20"/>
    </row>
    <row r="800" spans="1:2" x14ac:dyDescent="0.3">
      <c r="A800" s="20"/>
      <c r="B800" s="20"/>
    </row>
    <row r="801" spans="1:2" x14ac:dyDescent="0.3">
      <c r="A801" s="20"/>
      <c r="B801" s="20"/>
    </row>
    <row r="802" spans="1:2" x14ac:dyDescent="0.3">
      <c r="A802" s="20"/>
      <c r="B802" s="20"/>
    </row>
    <row r="803" spans="1:2" x14ac:dyDescent="0.3">
      <c r="A803" s="20"/>
      <c r="B803" s="20"/>
    </row>
    <row r="804" spans="1:2" x14ac:dyDescent="0.3">
      <c r="A804" s="20"/>
      <c r="B804" s="20"/>
    </row>
    <row r="805" spans="1:2" x14ac:dyDescent="0.3">
      <c r="A805" s="20"/>
      <c r="B805" s="20"/>
    </row>
    <row r="806" spans="1:2" x14ac:dyDescent="0.3">
      <c r="A806" s="20"/>
      <c r="B806" s="20"/>
    </row>
    <row r="807" spans="1:2" x14ac:dyDescent="0.3">
      <c r="A807" s="20"/>
      <c r="B807" s="20"/>
    </row>
    <row r="808" spans="1:2" x14ac:dyDescent="0.3">
      <c r="A808" s="20"/>
      <c r="B808" s="20"/>
    </row>
    <row r="809" spans="1:2" x14ac:dyDescent="0.3">
      <c r="A809" s="20"/>
      <c r="B809" s="20"/>
    </row>
    <row r="810" spans="1:2" x14ac:dyDescent="0.3">
      <c r="A810" s="20"/>
      <c r="B810" s="20"/>
    </row>
    <row r="811" spans="1:2" x14ac:dyDescent="0.3">
      <c r="A811" s="20"/>
      <c r="B811" s="20"/>
    </row>
    <row r="812" spans="1:2" x14ac:dyDescent="0.3">
      <c r="A812" s="20"/>
      <c r="B812" s="20"/>
    </row>
    <row r="813" spans="1:2" x14ac:dyDescent="0.3">
      <c r="A813" s="20"/>
      <c r="B813" s="20"/>
    </row>
    <row r="814" spans="1:2" x14ac:dyDescent="0.3">
      <c r="A814" s="20"/>
      <c r="B814" s="20"/>
    </row>
    <row r="815" spans="1:2" x14ac:dyDescent="0.3">
      <c r="A815" s="20"/>
      <c r="B815" s="20"/>
    </row>
    <row r="816" spans="1:2" x14ac:dyDescent="0.3">
      <c r="A816" s="20"/>
      <c r="B816" s="20"/>
    </row>
    <row r="817" spans="1:2" x14ac:dyDescent="0.3">
      <c r="A817" s="20"/>
      <c r="B817" s="20"/>
    </row>
    <row r="818" spans="1:2" x14ac:dyDescent="0.3">
      <c r="A818" s="20"/>
      <c r="B818" s="20"/>
    </row>
    <row r="819" spans="1:2" x14ac:dyDescent="0.3">
      <c r="A819" s="20"/>
      <c r="B819" s="20"/>
    </row>
    <row r="820" spans="1:2" x14ac:dyDescent="0.3">
      <c r="A820" s="20"/>
      <c r="B820" s="20"/>
    </row>
    <row r="821" spans="1:2" x14ac:dyDescent="0.3">
      <c r="A821" s="20"/>
      <c r="B821" s="20"/>
    </row>
    <row r="822" spans="1:2" x14ac:dyDescent="0.3">
      <c r="A822" s="20"/>
      <c r="B822" s="20"/>
    </row>
    <row r="823" spans="1:2" x14ac:dyDescent="0.3">
      <c r="A823" s="20"/>
      <c r="B823" s="20"/>
    </row>
    <row r="824" spans="1:2" x14ac:dyDescent="0.3">
      <c r="A824" s="20"/>
      <c r="B824" s="20"/>
    </row>
    <row r="825" spans="1:2" x14ac:dyDescent="0.3">
      <c r="A825" s="20"/>
      <c r="B825" s="20"/>
    </row>
    <row r="826" spans="1:2" x14ac:dyDescent="0.3">
      <c r="A826" s="20"/>
      <c r="B826" s="20"/>
    </row>
    <row r="827" spans="1:2" x14ac:dyDescent="0.3">
      <c r="A827" s="20"/>
      <c r="B827" s="20"/>
    </row>
    <row r="828" spans="1:2" x14ac:dyDescent="0.3">
      <c r="A828" s="20"/>
      <c r="B828" s="20"/>
    </row>
    <row r="829" spans="1:2" x14ac:dyDescent="0.3">
      <c r="A829" s="20"/>
      <c r="B829" s="20"/>
    </row>
    <row r="830" spans="1:2" x14ac:dyDescent="0.3">
      <c r="A830" s="20"/>
      <c r="B830" s="20"/>
    </row>
    <row r="831" spans="1:2" x14ac:dyDescent="0.3">
      <c r="A831" s="20"/>
      <c r="B831" s="20"/>
    </row>
    <row r="832" spans="1:2" x14ac:dyDescent="0.3">
      <c r="A832" s="20"/>
      <c r="B832" s="20"/>
    </row>
    <row r="833" spans="1:2" x14ac:dyDescent="0.3">
      <c r="A833" s="20"/>
      <c r="B833" s="20"/>
    </row>
    <row r="834" spans="1:2" x14ac:dyDescent="0.3">
      <c r="A834" s="20"/>
      <c r="B834" s="20"/>
    </row>
    <row r="835" spans="1:2" x14ac:dyDescent="0.3">
      <c r="A835" s="20"/>
      <c r="B835" s="20"/>
    </row>
    <row r="836" spans="1:2" x14ac:dyDescent="0.3">
      <c r="A836" s="20"/>
      <c r="B836" s="20"/>
    </row>
    <row r="837" spans="1:2" x14ac:dyDescent="0.3">
      <c r="A837" s="20"/>
      <c r="B837" s="20"/>
    </row>
    <row r="838" spans="1:2" x14ac:dyDescent="0.3">
      <c r="A838" s="20"/>
      <c r="B838" s="20"/>
    </row>
    <row r="839" spans="1:2" x14ac:dyDescent="0.3">
      <c r="A839" s="20"/>
      <c r="B839" s="20"/>
    </row>
    <row r="840" spans="1:2" x14ac:dyDescent="0.3">
      <c r="A840" s="20"/>
      <c r="B840" s="20"/>
    </row>
    <row r="841" spans="1:2" x14ac:dyDescent="0.3">
      <c r="A841" s="20"/>
      <c r="B841" s="20"/>
    </row>
    <row r="842" spans="1:2" x14ac:dyDescent="0.3">
      <c r="A842" s="20"/>
      <c r="B842" s="20"/>
    </row>
    <row r="843" spans="1:2" x14ac:dyDescent="0.3">
      <c r="A843" s="20"/>
      <c r="B843" s="20"/>
    </row>
    <row r="844" spans="1:2" x14ac:dyDescent="0.3">
      <c r="A844" s="20"/>
      <c r="B844" s="20"/>
    </row>
    <row r="845" spans="1:2" x14ac:dyDescent="0.3">
      <c r="A845" s="20"/>
      <c r="B845" s="20"/>
    </row>
    <row r="846" spans="1:2" x14ac:dyDescent="0.3">
      <c r="A846" s="20"/>
      <c r="B846" s="20"/>
    </row>
    <row r="847" spans="1:2" x14ac:dyDescent="0.3">
      <c r="A847" s="20"/>
      <c r="B847" s="20"/>
    </row>
    <row r="848" spans="1:2" x14ac:dyDescent="0.3">
      <c r="A848" s="20"/>
      <c r="B848" s="20"/>
    </row>
    <row r="849" spans="1:2" x14ac:dyDescent="0.3">
      <c r="A849" s="20"/>
      <c r="B849" s="20"/>
    </row>
    <row r="850" spans="1:2" x14ac:dyDescent="0.3">
      <c r="A850" s="20"/>
      <c r="B850" s="20"/>
    </row>
    <row r="851" spans="1:2" x14ac:dyDescent="0.3">
      <c r="A851" s="20"/>
      <c r="B851" s="20"/>
    </row>
    <row r="852" spans="1:2" x14ac:dyDescent="0.3">
      <c r="A852" s="20"/>
      <c r="B852" s="20"/>
    </row>
    <row r="853" spans="1:2" x14ac:dyDescent="0.3">
      <c r="A853" s="20"/>
      <c r="B853" s="20"/>
    </row>
    <row r="854" spans="1:2" x14ac:dyDescent="0.3">
      <c r="A854" s="20"/>
      <c r="B854" s="20"/>
    </row>
    <row r="855" spans="1:2" x14ac:dyDescent="0.3">
      <c r="A855" s="20"/>
      <c r="B855" s="20"/>
    </row>
    <row r="856" spans="1:2" x14ac:dyDescent="0.3">
      <c r="A856" s="20"/>
      <c r="B856" s="20"/>
    </row>
    <row r="857" spans="1:2" x14ac:dyDescent="0.3">
      <c r="A857" s="20"/>
      <c r="B857" s="20"/>
    </row>
    <row r="858" spans="1:2" x14ac:dyDescent="0.3">
      <c r="A858" s="20"/>
      <c r="B858" s="20"/>
    </row>
    <row r="859" spans="1:2" x14ac:dyDescent="0.3">
      <c r="A859" s="20"/>
      <c r="B859" s="20"/>
    </row>
    <row r="860" spans="1:2" x14ac:dyDescent="0.3">
      <c r="A860" s="20"/>
      <c r="B860" s="20"/>
    </row>
    <row r="861" spans="1:2" x14ac:dyDescent="0.3">
      <c r="A861" s="20"/>
      <c r="B861" s="20"/>
    </row>
    <row r="862" spans="1:2" x14ac:dyDescent="0.3">
      <c r="A862" s="20"/>
      <c r="B862" s="20"/>
    </row>
    <row r="863" spans="1:2" x14ac:dyDescent="0.3">
      <c r="A863" s="20"/>
      <c r="B863" s="20"/>
    </row>
    <row r="864" spans="1:2" x14ac:dyDescent="0.3">
      <c r="A864" s="20"/>
      <c r="B864" s="20"/>
    </row>
    <row r="865" spans="1:2" x14ac:dyDescent="0.3">
      <c r="A865" s="20"/>
      <c r="B865" s="20"/>
    </row>
    <row r="866" spans="1:2" x14ac:dyDescent="0.3">
      <c r="A866" s="20"/>
      <c r="B866" s="20"/>
    </row>
    <row r="867" spans="1:2" x14ac:dyDescent="0.3">
      <c r="A867" s="20"/>
      <c r="B867" s="20"/>
    </row>
    <row r="868" spans="1:2" x14ac:dyDescent="0.3">
      <c r="A868" s="20"/>
      <c r="B868" s="20"/>
    </row>
    <row r="869" spans="1:2" x14ac:dyDescent="0.3">
      <c r="A869" s="20"/>
      <c r="B869" s="20"/>
    </row>
    <row r="870" spans="1:2" x14ac:dyDescent="0.3">
      <c r="A870" s="20"/>
      <c r="B870" s="20"/>
    </row>
    <row r="871" spans="1:2" x14ac:dyDescent="0.3">
      <c r="A871" s="20"/>
      <c r="B871" s="20"/>
    </row>
    <row r="872" spans="1:2" x14ac:dyDescent="0.3">
      <c r="A872" s="20"/>
      <c r="B872" s="20"/>
    </row>
    <row r="873" spans="1:2" x14ac:dyDescent="0.3">
      <c r="A873" s="20"/>
      <c r="B873" s="20"/>
    </row>
    <row r="874" spans="1:2" x14ac:dyDescent="0.3">
      <c r="A874" s="20"/>
      <c r="B874" s="20"/>
    </row>
    <row r="875" spans="1:2" x14ac:dyDescent="0.3">
      <c r="A875" s="20"/>
      <c r="B875" s="20"/>
    </row>
    <row r="876" spans="1:2" x14ac:dyDescent="0.3">
      <c r="A876" s="20"/>
      <c r="B876" s="20"/>
    </row>
    <row r="877" spans="1:2" x14ac:dyDescent="0.3">
      <c r="A877" s="20"/>
      <c r="B877" s="20"/>
    </row>
    <row r="878" spans="1:2" x14ac:dyDescent="0.3">
      <c r="A878" s="20"/>
      <c r="B878" s="20"/>
    </row>
    <row r="879" spans="1:2" x14ac:dyDescent="0.3">
      <c r="A879" s="20"/>
      <c r="B879" s="20"/>
    </row>
    <row r="880" spans="1:2" x14ac:dyDescent="0.3">
      <c r="A880" s="20"/>
      <c r="B880" s="20"/>
    </row>
    <row r="881" spans="1:2" x14ac:dyDescent="0.3">
      <c r="A881" s="20"/>
      <c r="B881" s="20"/>
    </row>
    <row r="882" spans="1:2" x14ac:dyDescent="0.3">
      <c r="A882" s="20"/>
      <c r="B882" s="20"/>
    </row>
    <row r="883" spans="1:2" x14ac:dyDescent="0.3">
      <c r="A883" s="20"/>
      <c r="B883" s="20"/>
    </row>
    <row r="884" spans="1:2" x14ac:dyDescent="0.3">
      <c r="A884" s="20"/>
      <c r="B884" s="20"/>
    </row>
    <row r="885" spans="1:2" x14ac:dyDescent="0.3">
      <c r="A885" s="20"/>
      <c r="B885" s="20"/>
    </row>
    <row r="886" spans="1:2" x14ac:dyDescent="0.3">
      <c r="A886" s="20"/>
      <c r="B886" s="20"/>
    </row>
    <row r="887" spans="1:2" x14ac:dyDescent="0.3">
      <c r="A887" s="20"/>
      <c r="B887" s="20"/>
    </row>
    <row r="888" spans="1:2" x14ac:dyDescent="0.3">
      <c r="A888" s="20"/>
      <c r="B888" s="20"/>
    </row>
    <row r="889" spans="1:2" x14ac:dyDescent="0.3">
      <c r="A889" s="20"/>
      <c r="B889" s="20"/>
    </row>
    <row r="890" spans="1:2" x14ac:dyDescent="0.3">
      <c r="A890" s="20"/>
      <c r="B890" s="20"/>
    </row>
    <row r="891" spans="1:2" x14ac:dyDescent="0.3">
      <c r="A891" s="20"/>
      <c r="B891" s="20"/>
    </row>
    <row r="892" spans="1:2" x14ac:dyDescent="0.3">
      <c r="A892" s="20"/>
      <c r="B892" s="20"/>
    </row>
    <row r="893" spans="1:2" x14ac:dyDescent="0.3">
      <c r="A893" s="20"/>
      <c r="B893" s="20"/>
    </row>
    <row r="894" spans="1:2" x14ac:dyDescent="0.3">
      <c r="A894" s="20"/>
      <c r="B894" s="20"/>
    </row>
    <row r="895" spans="1:2" x14ac:dyDescent="0.3">
      <c r="A895" s="20"/>
      <c r="B895" s="20"/>
    </row>
    <row r="896" spans="1:2" x14ac:dyDescent="0.3">
      <c r="A896" s="20"/>
      <c r="B896" s="20"/>
    </row>
    <row r="897" spans="1:2" x14ac:dyDescent="0.3">
      <c r="A897" s="20"/>
      <c r="B897" s="20"/>
    </row>
    <row r="898" spans="1:2" x14ac:dyDescent="0.3">
      <c r="A898" s="20"/>
      <c r="B898" s="20"/>
    </row>
    <row r="899" spans="1:2" x14ac:dyDescent="0.3">
      <c r="A899" s="20"/>
      <c r="B899" s="20"/>
    </row>
    <row r="900" spans="1:2" x14ac:dyDescent="0.3">
      <c r="A900" s="20"/>
      <c r="B900" s="20"/>
    </row>
    <row r="901" spans="1:2" x14ac:dyDescent="0.3">
      <c r="A901" s="20"/>
      <c r="B901" s="20"/>
    </row>
    <row r="902" spans="1:2" x14ac:dyDescent="0.3">
      <c r="A902" s="20"/>
      <c r="B902" s="20"/>
    </row>
    <row r="903" spans="1:2" x14ac:dyDescent="0.3">
      <c r="A903" s="20"/>
      <c r="B903" s="20"/>
    </row>
    <row r="904" spans="1:2" x14ac:dyDescent="0.3">
      <c r="A904" s="20"/>
      <c r="B904" s="20"/>
    </row>
    <row r="905" spans="1:2" x14ac:dyDescent="0.3">
      <c r="A905" s="20"/>
      <c r="B905" s="20"/>
    </row>
    <row r="906" spans="1:2" x14ac:dyDescent="0.3">
      <c r="A906" s="20"/>
      <c r="B906" s="20"/>
    </row>
    <row r="907" spans="1:2" x14ac:dyDescent="0.3">
      <c r="A907" s="20"/>
      <c r="B907" s="20"/>
    </row>
    <row r="908" spans="1:2" x14ac:dyDescent="0.3">
      <c r="A908" s="20"/>
      <c r="B908" s="20"/>
    </row>
    <row r="909" spans="1:2" x14ac:dyDescent="0.3">
      <c r="A909" s="20"/>
      <c r="B909" s="20"/>
    </row>
    <row r="910" spans="1:2" x14ac:dyDescent="0.3">
      <c r="A910" s="20"/>
      <c r="B910" s="20"/>
    </row>
    <row r="911" spans="1:2" x14ac:dyDescent="0.3">
      <c r="A911" s="20"/>
      <c r="B911" s="20"/>
    </row>
    <row r="912" spans="1:2" x14ac:dyDescent="0.3">
      <c r="A912" s="20"/>
      <c r="B912" s="20"/>
    </row>
    <row r="913" spans="1:2" x14ac:dyDescent="0.3">
      <c r="A913" s="20"/>
      <c r="B913" s="20"/>
    </row>
    <row r="914" spans="1:2" x14ac:dyDescent="0.3">
      <c r="A914" s="20"/>
      <c r="B914" s="20"/>
    </row>
    <row r="915" spans="1:2" x14ac:dyDescent="0.3">
      <c r="A915" s="20"/>
      <c r="B915" s="20"/>
    </row>
    <row r="916" spans="1:2" x14ac:dyDescent="0.3">
      <c r="A916" s="20"/>
      <c r="B916" s="20"/>
    </row>
    <row r="917" spans="1:2" x14ac:dyDescent="0.3">
      <c r="A917" s="20"/>
      <c r="B917" s="20"/>
    </row>
    <row r="918" spans="1:2" x14ac:dyDescent="0.3">
      <c r="A918" s="20"/>
      <c r="B918" s="20"/>
    </row>
    <row r="919" spans="1:2" x14ac:dyDescent="0.3">
      <c r="A919" s="20"/>
      <c r="B919" s="20"/>
    </row>
    <row r="920" spans="1:2" x14ac:dyDescent="0.3">
      <c r="A920" s="20"/>
      <c r="B920" s="20"/>
    </row>
    <row r="921" spans="1:2" x14ac:dyDescent="0.3">
      <c r="A921" s="20"/>
      <c r="B921" s="20"/>
    </row>
    <row r="922" spans="1:2" x14ac:dyDescent="0.3">
      <c r="A922" s="20"/>
      <c r="B922" s="20"/>
    </row>
    <row r="923" spans="1:2" x14ac:dyDescent="0.3">
      <c r="A923" s="20"/>
      <c r="B923" s="20"/>
    </row>
    <row r="924" spans="1:2" x14ac:dyDescent="0.3">
      <c r="A924" s="20"/>
      <c r="B924" s="20"/>
    </row>
    <row r="925" spans="1:2" x14ac:dyDescent="0.3">
      <c r="A925" s="20"/>
      <c r="B925" s="20"/>
    </row>
    <row r="926" spans="1:2" x14ac:dyDescent="0.3">
      <c r="A926" s="20"/>
      <c r="B926" s="20"/>
    </row>
    <row r="927" spans="1:2" x14ac:dyDescent="0.3">
      <c r="A927" s="20"/>
      <c r="B927" s="20"/>
    </row>
    <row r="928" spans="1:2" x14ac:dyDescent="0.3">
      <c r="A928" s="20"/>
      <c r="B928" s="20"/>
    </row>
    <row r="929" spans="1:2" x14ac:dyDescent="0.3">
      <c r="A929" s="20"/>
      <c r="B929" s="20"/>
    </row>
    <row r="930" spans="1:2" x14ac:dyDescent="0.3">
      <c r="A930" s="20"/>
      <c r="B930" s="20"/>
    </row>
    <row r="931" spans="1:2" x14ac:dyDescent="0.3">
      <c r="A931" s="20"/>
      <c r="B931" s="20"/>
    </row>
    <row r="932" spans="1:2" x14ac:dyDescent="0.3">
      <c r="A932" s="20"/>
      <c r="B932" s="20"/>
    </row>
    <row r="933" spans="1:2" x14ac:dyDescent="0.3">
      <c r="A933" s="20"/>
      <c r="B933" s="20"/>
    </row>
    <row r="934" spans="1:2" x14ac:dyDescent="0.3">
      <c r="A934" s="20"/>
      <c r="B934" s="20"/>
    </row>
    <row r="935" spans="1:2" x14ac:dyDescent="0.3">
      <c r="A935" s="20"/>
      <c r="B935" s="20"/>
    </row>
    <row r="936" spans="1:2" x14ac:dyDescent="0.3">
      <c r="A936" s="20"/>
      <c r="B936" s="20"/>
    </row>
    <row r="937" spans="1:2" x14ac:dyDescent="0.3">
      <c r="A937" s="20"/>
      <c r="B937" s="20"/>
    </row>
    <row r="938" spans="1:2" x14ac:dyDescent="0.3">
      <c r="A938" s="20"/>
      <c r="B938" s="20"/>
    </row>
    <row r="939" spans="1:2" x14ac:dyDescent="0.3">
      <c r="A939" s="20"/>
      <c r="B939" s="20"/>
    </row>
    <row r="940" spans="1:2" x14ac:dyDescent="0.3">
      <c r="A940" s="20"/>
      <c r="B940" s="20"/>
    </row>
    <row r="941" spans="1:2" x14ac:dyDescent="0.3">
      <c r="A941" s="20"/>
      <c r="B941" s="20"/>
    </row>
    <row r="942" spans="1:2" x14ac:dyDescent="0.3">
      <c r="A942" s="20"/>
      <c r="B942" s="20"/>
    </row>
    <row r="943" spans="1:2" x14ac:dyDescent="0.3">
      <c r="A943" s="20"/>
      <c r="B943" s="20"/>
    </row>
    <row r="944" spans="1:2" x14ac:dyDescent="0.3">
      <c r="A944" s="20"/>
      <c r="B944" s="20"/>
    </row>
    <row r="945" spans="1:2" x14ac:dyDescent="0.3">
      <c r="A945" s="20"/>
      <c r="B945" s="20"/>
    </row>
    <row r="946" spans="1:2" x14ac:dyDescent="0.3">
      <c r="A946" s="20"/>
      <c r="B946" s="20"/>
    </row>
    <row r="947" spans="1:2" x14ac:dyDescent="0.3">
      <c r="A947" s="20"/>
      <c r="B947" s="20"/>
    </row>
    <row r="948" spans="1:2" x14ac:dyDescent="0.3">
      <c r="A948" s="20"/>
      <c r="B948" s="20"/>
    </row>
    <row r="949" spans="1:2" x14ac:dyDescent="0.3">
      <c r="A949" s="20"/>
      <c r="B949" s="20"/>
    </row>
    <row r="950" spans="1:2" x14ac:dyDescent="0.3">
      <c r="A950" s="20"/>
      <c r="B950" s="20"/>
    </row>
    <row r="951" spans="1:2" x14ac:dyDescent="0.3">
      <c r="A951" s="20"/>
      <c r="B951" s="20"/>
    </row>
    <row r="952" spans="1:2" x14ac:dyDescent="0.3">
      <c r="A952" s="20"/>
      <c r="B952" s="20"/>
    </row>
    <row r="953" spans="1:2" x14ac:dyDescent="0.3">
      <c r="A953" s="20"/>
      <c r="B953" s="20"/>
    </row>
    <row r="954" spans="1:2" x14ac:dyDescent="0.3">
      <c r="A954" s="20"/>
      <c r="B954" s="20"/>
    </row>
    <row r="955" spans="1:2" x14ac:dyDescent="0.3">
      <c r="A955" s="20"/>
      <c r="B955" s="20"/>
    </row>
    <row r="956" spans="1:2" x14ac:dyDescent="0.3">
      <c r="A956" s="20"/>
      <c r="B956" s="20"/>
    </row>
    <row r="957" spans="1:2" x14ac:dyDescent="0.3">
      <c r="A957" s="20"/>
      <c r="B957" s="20"/>
    </row>
    <row r="958" spans="1:2" x14ac:dyDescent="0.3">
      <c r="A958" s="20"/>
      <c r="B958" s="20"/>
    </row>
    <row r="959" spans="1:2" x14ac:dyDescent="0.3">
      <c r="A959" s="20"/>
      <c r="B959" s="20"/>
    </row>
    <row r="960" spans="1:2" x14ac:dyDescent="0.3">
      <c r="A960" s="20"/>
      <c r="B960" s="20"/>
    </row>
    <row r="961" spans="1:2" x14ac:dyDescent="0.3">
      <c r="A961" s="20"/>
      <c r="B961" s="20"/>
    </row>
    <row r="962" spans="1:2" x14ac:dyDescent="0.3">
      <c r="A962" s="20"/>
      <c r="B962" s="20"/>
    </row>
    <row r="963" spans="1:2" x14ac:dyDescent="0.3">
      <c r="A963" s="20"/>
      <c r="B963" s="20"/>
    </row>
    <row r="964" spans="1:2" x14ac:dyDescent="0.3">
      <c r="A964" s="20"/>
      <c r="B964" s="20"/>
    </row>
    <row r="965" spans="1:2" x14ac:dyDescent="0.3">
      <c r="A965" s="20"/>
      <c r="B965" s="20"/>
    </row>
    <row r="966" spans="1:2" x14ac:dyDescent="0.3">
      <c r="A966" s="20"/>
      <c r="B966" s="20"/>
    </row>
    <row r="967" spans="1:2" x14ac:dyDescent="0.3">
      <c r="A967" s="20"/>
      <c r="B967" s="20"/>
    </row>
    <row r="968" spans="1:2" x14ac:dyDescent="0.3">
      <c r="A968" s="20"/>
      <c r="B968" s="20"/>
    </row>
    <row r="969" spans="1:2" x14ac:dyDescent="0.3">
      <c r="A969" s="20"/>
      <c r="B969" s="20"/>
    </row>
    <row r="970" spans="1:2" x14ac:dyDescent="0.3">
      <c r="A970" s="20"/>
      <c r="B970" s="20"/>
    </row>
    <row r="971" spans="1:2" x14ac:dyDescent="0.3">
      <c r="A971" s="20"/>
      <c r="B971" s="20"/>
    </row>
    <row r="972" spans="1:2" x14ac:dyDescent="0.3">
      <c r="A972" s="20"/>
      <c r="B972" s="20"/>
    </row>
    <row r="973" spans="1:2" x14ac:dyDescent="0.3">
      <c r="A973" s="20"/>
      <c r="B973" s="20"/>
    </row>
    <row r="974" spans="1:2" x14ac:dyDescent="0.3">
      <c r="A974" s="20"/>
      <c r="B974" s="20"/>
    </row>
    <row r="975" spans="1:2" x14ac:dyDescent="0.3">
      <c r="A975" s="20"/>
      <c r="B975" s="20"/>
    </row>
    <row r="976" spans="1:2" x14ac:dyDescent="0.3">
      <c r="A976" s="20"/>
      <c r="B976" s="20"/>
    </row>
    <row r="977" spans="1:2" x14ac:dyDescent="0.3">
      <c r="A977" s="20"/>
      <c r="B977" s="20"/>
    </row>
    <row r="978" spans="1:2" x14ac:dyDescent="0.3">
      <c r="A978" s="20"/>
      <c r="B978" s="20"/>
    </row>
    <row r="979" spans="1:2" x14ac:dyDescent="0.3">
      <c r="A979" s="20"/>
      <c r="B979" s="20"/>
    </row>
    <row r="980" spans="1:2" x14ac:dyDescent="0.3">
      <c r="A980" s="20"/>
      <c r="B980" s="20"/>
    </row>
    <row r="981" spans="1:2" x14ac:dyDescent="0.3">
      <c r="A981" s="20"/>
      <c r="B981" s="20"/>
    </row>
    <row r="982" spans="1:2" x14ac:dyDescent="0.3">
      <c r="A982" s="20"/>
      <c r="B982" s="20"/>
    </row>
    <row r="983" spans="1:2" x14ac:dyDescent="0.3">
      <c r="A983" s="20"/>
      <c r="B983" s="20"/>
    </row>
    <row r="984" spans="1:2" x14ac:dyDescent="0.3">
      <c r="A984" s="20"/>
      <c r="B984" s="20"/>
    </row>
    <row r="985" spans="1:2" x14ac:dyDescent="0.3">
      <c r="A985" s="20"/>
      <c r="B985" s="20"/>
    </row>
    <row r="986" spans="1:2" x14ac:dyDescent="0.3">
      <c r="A986" s="20"/>
      <c r="B986" s="20"/>
    </row>
    <row r="987" spans="1:2" x14ac:dyDescent="0.3">
      <c r="A987" s="20"/>
      <c r="B987" s="20"/>
    </row>
    <row r="988" spans="1:2" x14ac:dyDescent="0.3">
      <c r="A988" s="20"/>
      <c r="B988" s="20"/>
    </row>
    <row r="989" spans="1:2" x14ac:dyDescent="0.3">
      <c r="A989" s="20"/>
      <c r="B989" s="20"/>
    </row>
    <row r="990" spans="1:2" x14ac:dyDescent="0.3">
      <c r="A990" s="20"/>
      <c r="B990" s="20"/>
    </row>
    <row r="991" spans="1:2" x14ac:dyDescent="0.3">
      <c r="A991" s="20"/>
      <c r="B991" s="20"/>
    </row>
    <row r="992" spans="1:2" x14ac:dyDescent="0.3">
      <c r="A992" s="20"/>
      <c r="B992" s="20"/>
    </row>
    <row r="993" spans="1:2" x14ac:dyDescent="0.3">
      <c r="A993" s="20"/>
      <c r="B993" s="20"/>
    </row>
    <row r="994" spans="1:2" x14ac:dyDescent="0.3">
      <c r="A994" s="20"/>
      <c r="B994" s="20"/>
    </row>
    <row r="995" spans="1:2" x14ac:dyDescent="0.3">
      <c r="A995" s="20"/>
      <c r="B995" s="20"/>
    </row>
    <row r="996" spans="1:2" x14ac:dyDescent="0.3">
      <c r="A996" s="20"/>
      <c r="B996" s="20"/>
    </row>
    <row r="997" spans="1:2" x14ac:dyDescent="0.3">
      <c r="A997" s="20"/>
      <c r="B997" s="20"/>
    </row>
    <row r="998" spans="1:2" x14ac:dyDescent="0.3">
      <c r="A998" s="20"/>
      <c r="B998" s="20"/>
    </row>
    <row r="999" spans="1:2" x14ac:dyDescent="0.3">
      <c r="A999" s="20"/>
      <c r="B999" s="20"/>
    </row>
    <row r="1000" spans="1:2" x14ac:dyDescent="0.3">
      <c r="A1000" s="20"/>
      <c r="B1000" s="20"/>
    </row>
    <row r="1001" spans="1:2" x14ac:dyDescent="0.3">
      <c r="A1001" s="20"/>
      <c r="B1001" s="20"/>
    </row>
    <row r="1002" spans="1:2" x14ac:dyDescent="0.3">
      <c r="A1002" s="20"/>
      <c r="B1002" s="20"/>
    </row>
    <row r="1003" spans="1:2" x14ac:dyDescent="0.3">
      <c r="A1003" s="20"/>
      <c r="B1003" s="20"/>
    </row>
    <row r="1004" spans="1:2" x14ac:dyDescent="0.3">
      <c r="A1004" s="20"/>
      <c r="B1004" s="20"/>
    </row>
    <row r="1005" spans="1:2" x14ac:dyDescent="0.3">
      <c r="A1005" s="20"/>
      <c r="B1005" s="20"/>
    </row>
    <row r="1006" spans="1:2" x14ac:dyDescent="0.3">
      <c r="A1006" s="20"/>
      <c r="B1006" s="20"/>
    </row>
    <row r="1007" spans="1:2" x14ac:dyDescent="0.3">
      <c r="A1007" s="20"/>
      <c r="B1007" s="20"/>
    </row>
    <row r="1008" spans="1:2" x14ac:dyDescent="0.3">
      <c r="A1008" s="20"/>
      <c r="B1008" s="20"/>
    </row>
    <row r="1009" spans="1:2" x14ac:dyDescent="0.3">
      <c r="A1009" s="20"/>
      <c r="B1009" s="20"/>
    </row>
    <row r="1010" spans="1:2" x14ac:dyDescent="0.3">
      <c r="A1010" s="20"/>
      <c r="B1010" s="20"/>
    </row>
    <row r="1011" spans="1:2" x14ac:dyDescent="0.3">
      <c r="A1011" s="20"/>
      <c r="B1011" s="20"/>
    </row>
    <row r="1012" spans="1:2" x14ac:dyDescent="0.3">
      <c r="A1012" s="20"/>
      <c r="B1012" s="20"/>
    </row>
    <row r="1013" spans="1:2" x14ac:dyDescent="0.3">
      <c r="A1013" s="20"/>
      <c r="B1013" s="20"/>
    </row>
    <row r="1014" spans="1:2" x14ac:dyDescent="0.3">
      <c r="A1014" s="20"/>
      <c r="B1014" s="20"/>
    </row>
    <row r="1015" spans="1:2" x14ac:dyDescent="0.3">
      <c r="A1015" s="20"/>
      <c r="B1015" s="20"/>
    </row>
    <row r="1016" spans="1:2" x14ac:dyDescent="0.3">
      <c r="A1016" s="20"/>
      <c r="B1016" s="20"/>
    </row>
    <row r="1017" spans="1:2" x14ac:dyDescent="0.3">
      <c r="A1017" s="20"/>
      <c r="B1017" s="20"/>
    </row>
    <row r="1018" spans="1:2" x14ac:dyDescent="0.3">
      <c r="A1018" s="20"/>
      <c r="B1018" s="20"/>
    </row>
    <row r="1019" spans="1:2" x14ac:dyDescent="0.3">
      <c r="A1019" s="20"/>
      <c r="B1019" s="20"/>
    </row>
    <row r="1020" spans="1:2" x14ac:dyDescent="0.3">
      <c r="A1020" s="20"/>
      <c r="B1020" s="20"/>
    </row>
    <row r="1021" spans="1:2" x14ac:dyDescent="0.3">
      <c r="A1021" s="20"/>
      <c r="B1021" s="20"/>
    </row>
    <row r="1022" spans="1:2" x14ac:dyDescent="0.3">
      <c r="A1022" s="20"/>
      <c r="B1022" s="20"/>
    </row>
    <row r="1023" spans="1:2" x14ac:dyDescent="0.3">
      <c r="A1023" s="20"/>
      <c r="B1023" s="20"/>
    </row>
    <row r="1024" spans="1:2" x14ac:dyDescent="0.3">
      <c r="A1024" s="20"/>
      <c r="B1024" s="20"/>
    </row>
    <row r="1025" spans="1:2" x14ac:dyDescent="0.3">
      <c r="A1025" s="20"/>
      <c r="B1025" s="20"/>
    </row>
    <row r="1026" spans="1:2" x14ac:dyDescent="0.3">
      <c r="A1026" s="20"/>
      <c r="B1026" s="20"/>
    </row>
    <row r="1027" spans="1:2" x14ac:dyDescent="0.3">
      <c r="A1027" s="20"/>
      <c r="B1027" s="20"/>
    </row>
    <row r="1028" spans="1:2" x14ac:dyDescent="0.3">
      <c r="A1028" s="20"/>
      <c r="B1028" s="20"/>
    </row>
    <row r="1029" spans="1:2" x14ac:dyDescent="0.3">
      <c r="A1029" s="20"/>
      <c r="B1029" s="20"/>
    </row>
    <row r="1030" spans="1:2" x14ac:dyDescent="0.3">
      <c r="A1030" s="20"/>
      <c r="B1030" s="20"/>
    </row>
    <row r="1031" spans="1:2" x14ac:dyDescent="0.3">
      <c r="A1031" s="20"/>
      <c r="B1031" s="20"/>
    </row>
    <row r="1032" spans="1:2" x14ac:dyDescent="0.3">
      <c r="A1032" s="20"/>
      <c r="B1032" s="20"/>
    </row>
    <row r="1033" spans="1:2" x14ac:dyDescent="0.3">
      <c r="A1033" s="20"/>
      <c r="B1033" s="20"/>
    </row>
    <row r="1034" spans="1:2" x14ac:dyDescent="0.3">
      <c r="A1034" s="20"/>
      <c r="B1034" s="20"/>
    </row>
    <row r="1035" spans="1:2" x14ac:dyDescent="0.3">
      <c r="A1035" s="20"/>
      <c r="B1035" s="20"/>
    </row>
    <row r="1036" spans="1:2" x14ac:dyDescent="0.3">
      <c r="A1036" s="20"/>
      <c r="B1036" s="20"/>
    </row>
    <row r="1037" spans="1:2" x14ac:dyDescent="0.3">
      <c r="A1037" s="20"/>
      <c r="B1037" s="20"/>
    </row>
    <row r="1038" spans="1:2" x14ac:dyDescent="0.3">
      <c r="A1038" s="20"/>
      <c r="B1038" s="20"/>
    </row>
    <row r="1039" spans="1:2" x14ac:dyDescent="0.3">
      <c r="A1039" s="20"/>
      <c r="B1039" s="20"/>
    </row>
    <row r="1040" spans="1:2" x14ac:dyDescent="0.3">
      <c r="A1040" s="20"/>
      <c r="B1040" s="20"/>
    </row>
    <row r="1041" spans="1:2" x14ac:dyDescent="0.3">
      <c r="A1041" s="20"/>
      <c r="B1041" s="20"/>
    </row>
    <row r="1042" spans="1:2" x14ac:dyDescent="0.3">
      <c r="A1042" s="20"/>
      <c r="B1042" s="20"/>
    </row>
    <row r="1043" spans="1:2" x14ac:dyDescent="0.3">
      <c r="A1043" s="20"/>
      <c r="B1043" s="20"/>
    </row>
    <row r="1044" spans="1:2" x14ac:dyDescent="0.3">
      <c r="A1044" s="20"/>
      <c r="B1044" s="20"/>
    </row>
    <row r="1045" spans="1:2" x14ac:dyDescent="0.3">
      <c r="A1045" s="20"/>
      <c r="B1045" s="20"/>
    </row>
    <row r="1046" spans="1:2" x14ac:dyDescent="0.3">
      <c r="A1046" s="20"/>
      <c r="B1046" s="20"/>
    </row>
    <row r="1047" spans="1:2" x14ac:dyDescent="0.3">
      <c r="A1047" s="20"/>
      <c r="B1047" s="20"/>
    </row>
    <row r="1048" spans="1:2" x14ac:dyDescent="0.3">
      <c r="A1048" s="20"/>
      <c r="B1048" s="20"/>
    </row>
    <row r="1049" spans="1:2" x14ac:dyDescent="0.3">
      <c r="A1049" s="20"/>
      <c r="B1049" s="20"/>
    </row>
    <row r="1050" spans="1:2" x14ac:dyDescent="0.3">
      <c r="A1050" s="20"/>
      <c r="B1050" s="20"/>
    </row>
    <row r="1051" spans="1:2" x14ac:dyDescent="0.3">
      <c r="A1051" s="20"/>
      <c r="B1051" s="20"/>
    </row>
    <row r="1052" spans="1:2" x14ac:dyDescent="0.3">
      <c r="A1052" s="20"/>
      <c r="B1052" s="20"/>
    </row>
    <row r="1053" spans="1:2" x14ac:dyDescent="0.3">
      <c r="A1053" s="20"/>
      <c r="B1053" s="20"/>
    </row>
    <row r="1054" spans="1:2" x14ac:dyDescent="0.3">
      <c r="A1054" s="20"/>
      <c r="B1054" s="20"/>
    </row>
    <row r="1055" spans="1:2" x14ac:dyDescent="0.3">
      <c r="A1055" s="20"/>
      <c r="B1055" s="20"/>
    </row>
    <row r="1056" spans="1:2" x14ac:dyDescent="0.3">
      <c r="A1056" s="20"/>
      <c r="B1056" s="20"/>
    </row>
    <row r="1057" spans="1:2" x14ac:dyDescent="0.3">
      <c r="A1057" s="20"/>
      <c r="B1057" s="20"/>
    </row>
    <row r="1058" spans="1:2" x14ac:dyDescent="0.3">
      <c r="A1058" s="20"/>
      <c r="B1058" s="20"/>
    </row>
    <row r="1059" spans="1:2" x14ac:dyDescent="0.3">
      <c r="A1059" s="20"/>
      <c r="B1059" s="20"/>
    </row>
    <row r="1060" spans="1:2" x14ac:dyDescent="0.3">
      <c r="A1060" s="20"/>
      <c r="B1060" s="20"/>
    </row>
    <row r="1061" spans="1:2" x14ac:dyDescent="0.3">
      <c r="A1061" s="20"/>
      <c r="B1061" s="20"/>
    </row>
    <row r="1062" spans="1:2" x14ac:dyDescent="0.3">
      <c r="A1062" s="20"/>
      <c r="B1062" s="20"/>
    </row>
    <row r="1063" spans="1:2" x14ac:dyDescent="0.3">
      <c r="A1063" s="20"/>
      <c r="B1063" s="20"/>
    </row>
    <row r="1064" spans="1:2" x14ac:dyDescent="0.3">
      <c r="A1064" s="20"/>
      <c r="B1064" s="20"/>
    </row>
    <row r="1065" spans="1:2" x14ac:dyDescent="0.3">
      <c r="A1065" s="20"/>
      <c r="B1065" s="20"/>
    </row>
    <row r="1066" spans="1:2" x14ac:dyDescent="0.3">
      <c r="A1066" s="20"/>
      <c r="B1066" s="20"/>
    </row>
    <row r="1067" spans="1:2" x14ac:dyDescent="0.3">
      <c r="A1067" s="20"/>
      <c r="B1067" s="20"/>
    </row>
    <row r="1068" spans="1:2" x14ac:dyDescent="0.3">
      <c r="A1068" s="20"/>
      <c r="B1068" s="20"/>
    </row>
    <row r="1069" spans="1:2" x14ac:dyDescent="0.3">
      <c r="A1069" s="20"/>
      <c r="B1069" s="20"/>
    </row>
    <row r="1070" spans="1:2" x14ac:dyDescent="0.3">
      <c r="A1070" s="20"/>
      <c r="B1070" s="20"/>
    </row>
    <row r="1071" spans="1:2" x14ac:dyDescent="0.3">
      <c r="A1071" s="20"/>
      <c r="B1071" s="20"/>
    </row>
    <row r="1072" spans="1:2" x14ac:dyDescent="0.3">
      <c r="A1072" s="20"/>
      <c r="B1072" s="20"/>
    </row>
    <row r="1073" spans="1:2" x14ac:dyDescent="0.3">
      <c r="A1073" s="20"/>
      <c r="B1073" s="20"/>
    </row>
    <row r="1074" spans="1:2" x14ac:dyDescent="0.3">
      <c r="A1074" s="20"/>
      <c r="B1074" s="20"/>
    </row>
    <row r="1075" spans="1:2" x14ac:dyDescent="0.3">
      <c r="A1075" s="20"/>
      <c r="B1075" s="20"/>
    </row>
    <row r="1076" spans="1:2" x14ac:dyDescent="0.3">
      <c r="A1076" s="20"/>
      <c r="B1076" s="20"/>
    </row>
    <row r="1077" spans="1:2" x14ac:dyDescent="0.3">
      <c r="A1077" s="20"/>
      <c r="B1077" s="20"/>
    </row>
    <row r="1078" spans="1:2" x14ac:dyDescent="0.3">
      <c r="A1078" s="20"/>
      <c r="B1078" s="20"/>
    </row>
    <row r="1079" spans="1:2" x14ac:dyDescent="0.3">
      <c r="A1079" s="20"/>
      <c r="B1079" s="20"/>
    </row>
    <row r="1080" spans="1:2" x14ac:dyDescent="0.3">
      <c r="A1080" s="20"/>
      <c r="B1080" s="20"/>
    </row>
    <row r="1081" spans="1:2" x14ac:dyDescent="0.3">
      <c r="A1081" s="20"/>
      <c r="B1081" s="20"/>
    </row>
    <row r="1082" spans="1:2" x14ac:dyDescent="0.3">
      <c r="A1082" s="20"/>
      <c r="B1082" s="20"/>
    </row>
    <row r="1083" spans="1:2" x14ac:dyDescent="0.3">
      <c r="A1083" s="20"/>
      <c r="B1083" s="20"/>
    </row>
    <row r="1084" spans="1:2" x14ac:dyDescent="0.3">
      <c r="A1084" s="20"/>
      <c r="B1084" s="20"/>
    </row>
    <row r="1085" spans="1:2" x14ac:dyDescent="0.3">
      <c r="A1085" s="20"/>
      <c r="B1085" s="20"/>
    </row>
    <row r="1086" spans="1:2" x14ac:dyDescent="0.3">
      <c r="A1086" s="20"/>
      <c r="B1086" s="20"/>
    </row>
    <row r="1087" spans="1:2" x14ac:dyDescent="0.3">
      <c r="A1087" s="20"/>
      <c r="B1087" s="20"/>
    </row>
    <row r="1088" spans="1:2" x14ac:dyDescent="0.3">
      <c r="A1088" s="20"/>
      <c r="B1088" s="20"/>
    </row>
    <row r="1089" spans="1:2" x14ac:dyDescent="0.3">
      <c r="A1089" s="20"/>
      <c r="B1089" s="20"/>
    </row>
    <row r="1090" spans="1:2" x14ac:dyDescent="0.3">
      <c r="A1090" s="20"/>
      <c r="B1090" s="20"/>
    </row>
    <row r="1091" spans="1:2" x14ac:dyDescent="0.3">
      <c r="A1091" s="20"/>
      <c r="B1091" s="20"/>
    </row>
    <row r="1092" spans="1:2" x14ac:dyDescent="0.3">
      <c r="A1092" s="20"/>
      <c r="B1092" s="20"/>
    </row>
    <row r="1093" spans="1:2" x14ac:dyDescent="0.3">
      <c r="A1093" s="20"/>
      <c r="B1093" s="20"/>
    </row>
    <row r="1094" spans="1:2" x14ac:dyDescent="0.3">
      <c r="A1094" s="20"/>
      <c r="B1094" s="20"/>
    </row>
    <row r="1095" spans="1:2" x14ac:dyDescent="0.3">
      <c r="A1095" s="20"/>
      <c r="B1095" s="20"/>
    </row>
    <row r="1096" spans="1:2" x14ac:dyDescent="0.3">
      <c r="A1096" s="20"/>
      <c r="B1096" s="20"/>
    </row>
    <row r="1097" spans="1:2" x14ac:dyDescent="0.3">
      <c r="A1097" s="20"/>
      <c r="B1097" s="20"/>
    </row>
    <row r="1098" spans="1:2" x14ac:dyDescent="0.3">
      <c r="A1098" s="20"/>
      <c r="B1098" s="20"/>
    </row>
    <row r="1099" spans="1:2" x14ac:dyDescent="0.3">
      <c r="A1099" s="20"/>
      <c r="B1099" s="20"/>
    </row>
    <row r="1100" spans="1:2" x14ac:dyDescent="0.3">
      <c r="A1100" s="20"/>
      <c r="B1100" s="20"/>
    </row>
    <row r="1101" spans="1:2" x14ac:dyDescent="0.3">
      <c r="A1101" s="20"/>
      <c r="B1101" s="20"/>
    </row>
    <row r="1102" spans="1:2" x14ac:dyDescent="0.3">
      <c r="A1102" s="20"/>
      <c r="B1102" s="20"/>
    </row>
    <row r="1103" spans="1:2" x14ac:dyDescent="0.3">
      <c r="A1103" s="20"/>
      <c r="B1103" s="20"/>
    </row>
    <row r="1104" spans="1:2" x14ac:dyDescent="0.3">
      <c r="A1104" s="20"/>
      <c r="B1104" s="20"/>
    </row>
    <row r="1105" spans="1:2" x14ac:dyDescent="0.3">
      <c r="A1105" s="20"/>
      <c r="B1105" s="20"/>
    </row>
    <row r="1106" spans="1:2" x14ac:dyDescent="0.3">
      <c r="A1106" s="20"/>
      <c r="B1106" s="20"/>
    </row>
    <row r="1107" spans="1:2" x14ac:dyDescent="0.3">
      <c r="A1107" s="20"/>
      <c r="B1107" s="20"/>
    </row>
    <row r="1108" spans="1:2" x14ac:dyDescent="0.3">
      <c r="A1108" s="20"/>
      <c r="B1108" s="20"/>
    </row>
    <row r="1109" spans="1:2" x14ac:dyDescent="0.3">
      <c r="A1109" s="20"/>
      <c r="B1109" s="20"/>
    </row>
    <row r="1110" spans="1:2" x14ac:dyDescent="0.3">
      <c r="A1110" s="20"/>
      <c r="B1110" s="20"/>
    </row>
    <row r="1111" spans="1:2" x14ac:dyDescent="0.3">
      <c r="A1111" s="20"/>
      <c r="B1111" s="20"/>
    </row>
    <row r="1112" spans="1:2" x14ac:dyDescent="0.3">
      <c r="A1112" s="20"/>
      <c r="B1112" s="20"/>
    </row>
    <row r="1113" spans="1:2" x14ac:dyDescent="0.3">
      <c r="A1113" s="20"/>
      <c r="B1113" s="20"/>
    </row>
    <row r="1114" spans="1:2" x14ac:dyDescent="0.3">
      <c r="A1114" s="20"/>
      <c r="B1114" s="20"/>
    </row>
    <row r="1115" spans="1:2" x14ac:dyDescent="0.3">
      <c r="A1115" s="20"/>
      <c r="B1115" s="20"/>
    </row>
    <row r="1116" spans="1:2" x14ac:dyDescent="0.3">
      <c r="A1116" s="20"/>
      <c r="B1116" s="20"/>
    </row>
    <row r="1117" spans="1:2" x14ac:dyDescent="0.3">
      <c r="A1117" s="20"/>
      <c r="B1117" s="20"/>
    </row>
    <row r="1118" spans="1:2" x14ac:dyDescent="0.3">
      <c r="A1118" s="20"/>
      <c r="B1118" s="20"/>
    </row>
    <row r="1119" spans="1:2" x14ac:dyDescent="0.3">
      <c r="A1119" s="20"/>
      <c r="B1119" s="20"/>
    </row>
    <row r="1120" spans="1:2" x14ac:dyDescent="0.3">
      <c r="A1120" s="20"/>
      <c r="B1120" s="20"/>
    </row>
    <row r="1121" spans="1:2" x14ac:dyDescent="0.3">
      <c r="A1121" s="20"/>
      <c r="B1121" s="20"/>
    </row>
    <row r="1122" spans="1:2" x14ac:dyDescent="0.3">
      <c r="A1122" s="20"/>
      <c r="B1122" s="20"/>
    </row>
    <row r="1123" spans="1:2" x14ac:dyDescent="0.3">
      <c r="A1123" s="20"/>
      <c r="B1123" s="20"/>
    </row>
    <row r="1124" spans="1:2" x14ac:dyDescent="0.3">
      <c r="A1124" s="20"/>
      <c r="B1124" s="20"/>
    </row>
    <row r="1125" spans="1:2" x14ac:dyDescent="0.3">
      <c r="A1125" s="20"/>
      <c r="B1125" s="20"/>
    </row>
    <row r="1126" spans="1:2" x14ac:dyDescent="0.3">
      <c r="A1126" s="20"/>
      <c r="B1126" s="20"/>
    </row>
    <row r="1127" spans="1:2" x14ac:dyDescent="0.3">
      <c r="A1127" s="20"/>
      <c r="B1127" s="20"/>
    </row>
    <row r="1128" spans="1:2" x14ac:dyDescent="0.3">
      <c r="A1128" s="20"/>
      <c r="B1128" s="20"/>
    </row>
    <row r="1129" spans="1:2" x14ac:dyDescent="0.3">
      <c r="A1129" s="20"/>
      <c r="B1129" s="20"/>
    </row>
    <row r="1130" spans="1:2" x14ac:dyDescent="0.3">
      <c r="A1130" s="20"/>
      <c r="B1130" s="20"/>
    </row>
    <row r="1131" spans="1:2" x14ac:dyDescent="0.3">
      <c r="A1131" s="20"/>
      <c r="B1131" s="20"/>
    </row>
    <row r="1132" spans="1:2" x14ac:dyDescent="0.3">
      <c r="A1132" s="20"/>
      <c r="B1132" s="20"/>
    </row>
    <row r="1133" spans="1:2" x14ac:dyDescent="0.3">
      <c r="A1133" s="20"/>
      <c r="B1133" s="20"/>
    </row>
    <row r="1134" spans="1:2" x14ac:dyDescent="0.3">
      <c r="A1134" s="20"/>
      <c r="B1134" s="20"/>
    </row>
    <row r="1135" spans="1:2" x14ac:dyDescent="0.3">
      <c r="A1135" s="20"/>
      <c r="B1135" s="20"/>
    </row>
    <row r="1136" spans="1:2" x14ac:dyDescent="0.3">
      <c r="A1136" s="20"/>
      <c r="B1136" s="20"/>
    </row>
    <row r="1137" spans="1:2" x14ac:dyDescent="0.3">
      <c r="A1137" s="20"/>
      <c r="B1137" s="20"/>
    </row>
    <row r="1138" spans="1:2" x14ac:dyDescent="0.3">
      <c r="A1138" s="20"/>
      <c r="B1138" s="20"/>
    </row>
    <row r="1139" spans="1:2" x14ac:dyDescent="0.3">
      <c r="A1139" s="20"/>
      <c r="B1139" s="20"/>
    </row>
    <row r="1140" spans="1:2" x14ac:dyDescent="0.3">
      <c r="A1140" s="20"/>
      <c r="B1140" s="20"/>
    </row>
    <row r="1141" spans="1:2" x14ac:dyDescent="0.3">
      <c r="A1141" s="20"/>
      <c r="B1141" s="20"/>
    </row>
    <row r="1142" spans="1:2" x14ac:dyDescent="0.3">
      <c r="A1142" s="20"/>
      <c r="B1142" s="20"/>
    </row>
    <row r="1143" spans="1:2" x14ac:dyDescent="0.3">
      <c r="A1143" s="20"/>
      <c r="B1143" s="20"/>
    </row>
    <row r="1144" spans="1:2" x14ac:dyDescent="0.3">
      <c r="A1144" s="20"/>
      <c r="B1144" s="20"/>
    </row>
    <row r="1145" spans="1:2" x14ac:dyDescent="0.3">
      <c r="A1145" s="20"/>
      <c r="B1145" s="20"/>
    </row>
    <row r="1146" spans="1:2" x14ac:dyDescent="0.3">
      <c r="A1146" s="20"/>
      <c r="B1146" s="20"/>
    </row>
    <row r="1147" spans="1:2" x14ac:dyDescent="0.3">
      <c r="A1147" s="20"/>
      <c r="B1147" s="20"/>
    </row>
    <row r="1148" spans="1:2" x14ac:dyDescent="0.3">
      <c r="A1148" s="20"/>
      <c r="B1148" s="20"/>
    </row>
    <row r="1149" spans="1:2" x14ac:dyDescent="0.3">
      <c r="A1149" s="20"/>
      <c r="B1149" s="20"/>
    </row>
    <row r="1150" spans="1:2" x14ac:dyDescent="0.3">
      <c r="A1150" s="20"/>
      <c r="B1150" s="20"/>
    </row>
    <row r="1151" spans="1:2" x14ac:dyDescent="0.3">
      <c r="A1151" s="20"/>
      <c r="B1151" s="20"/>
    </row>
    <row r="1152" spans="1:2" x14ac:dyDescent="0.3">
      <c r="A1152" s="20"/>
      <c r="B1152" s="20"/>
    </row>
    <row r="1153" spans="1:2" x14ac:dyDescent="0.3">
      <c r="A1153" s="20"/>
      <c r="B1153" s="20"/>
    </row>
    <row r="1154" spans="1:2" x14ac:dyDescent="0.3">
      <c r="A1154" s="20"/>
      <c r="B1154" s="20"/>
    </row>
    <row r="1155" spans="1:2" x14ac:dyDescent="0.3">
      <c r="A1155" s="20"/>
      <c r="B1155" s="20"/>
    </row>
    <row r="1156" spans="1:2" x14ac:dyDescent="0.3">
      <c r="A1156" s="20"/>
      <c r="B1156" s="20"/>
    </row>
    <row r="1157" spans="1:2" x14ac:dyDescent="0.3">
      <c r="A1157" s="20"/>
      <c r="B1157" s="20"/>
    </row>
    <row r="1158" spans="1:2" x14ac:dyDescent="0.3">
      <c r="A1158" s="20"/>
      <c r="B1158" s="20"/>
    </row>
    <row r="1159" spans="1:2" x14ac:dyDescent="0.3">
      <c r="A1159" s="20"/>
      <c r="B1159" s="20"/>
    </row>
    <row r="1160" spans="1:2" x14ac:dyDescent="0.3">
      <c r="A1160" s="20"/>
      <c r="B1160" s="20"/>
    </row>
    <row r="1161" spans="1:2" x14ac:dyDescent="0.3">
      <c r="A1161" s="20"/>
      <c r="B1161" s="20"/>
    </row>
    <row r="1162" spans="1:2" x14ac:dyDescent="0.3">
      <c r="A1162" s="20"/>
      <c r="B1162" s="20"/>
    </row>
    <row r="1163" spans="1:2" x14ac:dyDescent="0.3">
      <c r="A1163" s="20"/>
      <c r="B1163" s="20"/>
    </row>
    <row r="1164" spans="1:2" x14ac:dyDescent="0.3">
      <c r="A1164" s="20"/>
      <c r="B1164" s="20"/>
    </row>
    <row r="1165" spans="1:2" x14ac:dyDescent="0.3">
      <c r="A1165" s="20"/>
      <c r="B1165" s="20"/>
    </row>
    <row r="1166" spans="1:2" x14ac:dyDescent="0.3">
      <c r="A1166" s="20"/>
      <c r="B1166" s="20"/>
    </row>
    <row r="1167" spans="1:2" x14ac:dyDescent="0.3">
      <c r="A1167" s="20"/>
      <c r="B1167" s="20"/>
    </row>
    <row r="1168" spans="1:2" x14ac:dyDescent="0.3">
      <c r="A1168" s="20"/>
      <c r="B1168" s="20"/>
    </row>
    <row r="1169" spans="1:2" x14ac:dyDescent="0.3">
      <c r="A1169" s="20"/>
      <c r="B1169" s="20"/>
    </row>
    <row r="1170" spans="1:2" x14ac:dyDescent="0.3">
      <c r="A1170" s="20"/>
      <c r="B1170" s="20"/>
    </row>
    <row r="1171" spans="1:2" x14ac:dyDescent="0.3">
      <c r="A1171" s="20"/>
      <c r="B1171" s="20"/>
    </row>
    <row r="1172" spans="1:2" x14ac:dyDescent="0.3">
      <c r="A1172" s="20"/>
      <c r="B1172" s="20"/>
    </row>
    <row r="1173" spans="1:2" x14ac:dyDescent="0.3">
      <c r="A1173" s="20"/>
      <c r="B1173" s="20"/>
    </row>
    <row r="1174" spans="1:2" x14ac:dyDescent="0.3">
      <c r="A1174" s="20"/>
      <c r="B1174" s="20"/>
    </row>
    <row r="1175" spans="1:2" x14ac:dyDescent="0.3">
      <c r="A1175" s="20"/>
      <c r="B1175" s="20"/>
    </row>
    <row r="1176" spans="1:2" x14ac:dyDescent="0.3">
      <c r="A1176" s="20"/>
      <c r="B1176" s="20"/>
    </row>
    <row r="1177" spans="1:2" x14ac:dyDescent="0.3">
      <c r="A1177" s="20"/>
      <c r="B1177" s="20"/>
    </row>
    <row r="1178" spans="1:2" x14ac:dyDescent="0.3">
      <c r="A1178" s="20"/>
      <c r="B1178" s="20"/>
    </row>
    <row r="1179" spans="1:2" x14ac:dyDescent="0.3">
      <c r="A1179" s="20"/>
      <c r="B1179" s="20"/>
    </row>
    <row r="1180" spans="1:2" x14ac:dyDescent="0.3">
      <c r="A1180" s="20"/>
      <c r="B1180" s="20"/>
    </row>
    <row r="1181" spans="1:2" x14ac:dyDescent="0.3">
      <c r="A1181" s="20"/>
      <c r="B1181" s="20"/>
    </row>
    <row r="1182" spans="1:2" x14ac:dyDescent="0.3">
      <c r="A1182" s="20"/>
      <c r="B1182" s="20"/>
    </row>
    <row r="1183" spans="1:2" x14ac:dyDescent="0.3">
      <c r="A1183" s="20"/>
      <c r="B1183" s="20"/>
    </row>
    <row r="1184" spans="1:2" x14ac:dyDescent="0.3">
      <c r="A1184" s="20"/>
      <c r="B1184" s="20"/>
    </row>
    <row r="1185" spans="1:2" x14ac:dyDescent="0.3">
      <c r="A1185" s="20"/>
      <c r="B1185" s="20"/>
    </row>
    <row r="1186" spans="1:2" x14ac:dyDescent="0.3">
      <c r="A1186" s="20"/>
      <c r="B1186" s="20"/>
    </row>
    <row r="1187" spans="1:2" x14ac:dyDescent="0.3">
      <c r="A1187" s="20"/>
      <c r="B1187" s="20"/>
    </row>
    <row r="1188" spans="1:2" x14ac:dyDescent="0.3">
      <c r="A1188" s="20"/>
      <c r="B1188" s="20"/>
    </row>
    <row r="1189" spans="1:2" x14ac:dyDescent="0.3">
      <c r="A1189" s="20"/>
      <c r="B1189" s="20"/>
    </row>
    <row r="1190" spans="1:2" x14ac:dyDescent="0.3">
      <c r="A1190" s="20"/>
      <c r="B1190" s="20"/>
    </row>
    <row r="1191" spans="1:2" x14ac:dyDescent="0.3">
      <c r="A1191" s="20"/>
      <c r="B1191" s="20"/>
    </row>
    <row r="1192" spans="1:2" x14ac:dyDescent="0.3">
      <c r="A1192" s="20"/>
      <c r="B1192" s="20"/>
    </row>
    <row r="1193" spans="1:2" x14ac:dyDescent="0.3">
      <c r="A1193" s="20"/>
      <c r="B1193" s="20"/>
    </row>
    <row r="1194" spans="1:2" x14ac:dyDescent="0.3">
      <c r="A1194" s="20"/>
      <c r="B1194" s="20"/>
    </row>
    <row r="1195" spans="1:2" x14ac:dyDescent="0.3">
      <c r="A1195" s="20"/>
      <c r="B1195" s="20"/>
    </row>
    <row r="1196" spans="1:2" x14ac:dyDescent="0.3">
      <c r="A1196" s="20"/>
      <c r="B1196" s="20"/>
    </row>
    <row r="1197" spans="1:2" x14ac:dyDescent="0.3">
      <c r="A1197" s="20"/>
      <c r="B1197" s="20"/>
    </row>
    <row r="1198" spans="1:2" x14ac:dyDescent="0.3">
      <c r="A1198" s="20"/>
      <c r="B1198" s="20"/>
    </row>
    <row r="1199" spans="1:2" x14ac:dyDescent="0.3">
      <c r="A1199" s="20"/>
      <c r="B1199" s="20"/>
    </row>
    <row r="1200" spans="1:2" x14ac:dyDescent="0.3">
      <c r="A1200" s="20"/>
      <c r="B1200" s="20"/>
    </row>
    <row r="1201" spans="1:2" x14ac:dyDescent="0.3">
      <c r="A1201" s="20"/>
      <c r="B1201" s="20"/>
    </row>
    <row r="1202" spans="1:2" x14ac:dyDescent="0.3">
      <c r="A1202" s="20"/>
      <c r="B1202" s="20"/>
    </row>
    <row r="1203" spans="1:2" x14ac:dyDescent="0.3">
      <c r="A1203" s="20"/>
      <c r="B1203" s="20"/>
    </row>
    <row r="1204" spans="1:2" x14ac:dyDescent="0.3">
      <c r="A1204" s="20"/>
      <c r="B1204" s="20"/>
    </row>
    <row r="1205" spans="1:2" x14ac:dyDescent="0.3">
      <c r="A1205" s="20"/>
      <c r="B1205" s="20"/>
    </row>
    <row r="1206" spans="1:2" x14ac:dyDescent="0.3">
      <c r="A1206" s="20"/>
      <c r="B1206" s="20"/>
    </row>
    <row r="1207" spans="1:2" x14ac:dyDescent="0.3">
      <c r="A1207" s="20"/>
      <c r="B1207" s="20"/>
    </row>
    <row r="1208" spans="1:2" x14ac:dyDescent="0.3">
      <c r="A1208" s="20"/>
      <c r="B1208" s="20"/>
    </row>
    <row r="1209" spans="1:2" x14ac:dyDescent="0.3">
      <c r="A1209" s="20"/>
      <c r="B1209" s="20"/>
    </row>
    <row r="1210" spans="1:2" x14ac:dyDescent="0.3">
      <c r="A1210" s="20"/>
      <c r="B1210" s="20"/>
    </row>
    <row r="1211" spans="1:2" x14ac:dyDescent="0.3">
      <c r="A1211" s="20"/>
      <c r="B1211" s="20"/>
    </row>
    <row r="1212" spans="1:2" x14ac:dyDescent="0.3">
      <c r="A1212" s="20"/>
      <c r="B1212" s="20"/>
    </row>
    <row r="1213" spans="1:2" x14ac:dyDescent="0.3">
      <c r="A1213" s="20"/>
      <c r="B1213" s="20"/>
    </row>
    <row r="1214" spans="1:2" x14ac:dyDescent="0.3">
      <c r="A1214" s="20"/>
      <c r="B1214" s="20"/>
    </row>
    <row r="1215" spans="1:2" x14ac:dyDescent="0.3">
      <c r="A1215" s="20"/>
      <c r="B1215" s="20"/>
    </row>
    <row r="1216" spans="1:2" x14ac:dyDescent="0.3">
      <c r="A1216" s="20"/>
      <c r="B1216" s="20"/>
    </row>
    <row r="1217" spans="1:2" x14ac:dyDescent="0.3">
      <c r="A1217" s="20"/>
      <c r="B1217" s="20"/>
    </row>
    <row r="1218" spans="1:2" x14ac:dyDescent="0.3">
      <c r="A1218" s="20"/>
      <c r="B1218" s="20"/>
    </row>
    <row r="1219" spans="1:2" x14ac:dyDescent="0.3">
      <c r="A1219" s="20"/>
      <c r="B1219" s="20"/>
    </row>
    <row r="1220" spans="1:2" x14ac:dyDescent="0.3">
      <c r="A1220" s="20"/>
      <c r="B1220" s="20"/>
    </row>
    <row r="1221" spans="1:2" x14ac:dyDescent="0.3">
      <c r="A1221" s="20"/>
      <c r="B1221" s="20"/>
    </row>
    <row r="1222" spans="1:2" x14ac:dyDescent="0.3">
      <c r="A1222" s="20"/>
      <c r="B1222" s="20"/>
    </row>
    <row r="1223" spans="1:2" x14ac:dyDescent="0.3">
      <c r="A1223" s="20"/>
      <c r="B1223" s="20"/>
    </row>
    <row r="1224" spans="1:2" x14ac:dyDescent="0.3">
      <c r="A1224" s="20"/>
      <c r="B1224" s="20"/>
    </row>
    <row r="1225" spans="1:2" x14ac:dyDescent="0.3">
      <c r="A1225" s="20"/>
      <c r="B1225" s="20"/>
    </row>
    <row r="1226" spans="1:2" x14ac:dyDescent="0.3">
      <c r="A1226" s="20"/>
      <c r="B1226" s="20"/>
    </row>
    <row r="1227" spans="1:2" x14ac:dyDescent="0.3">
      <c r="A1227" s="20"/>
      <c r="B1227" s="20"/>
    </row>
    <row r="1228" spans="1:2" x14ac:dyDescent="0.3">
      <c r="A1228" s="20"/>
      <c r="B1228" s="20"/>
    </row>
    <row r="1229" spans="1:2" x14ac:dyDescent="0.3">
      <c r="A1229" s="20"/>
      <c r="B1229" s="20"/>
    </row>
    <row r="1230" spans="1:2" x14ac:dyDescent="0.3">
      <c r="A1230" s="20"/>
      <c r="B1230" s="20"/>
    </row>
    <row r="1231" spans="1:2" x14ac:dyDescent="0.3">
      <c r="A1231" s="20"/>
      <c r="B1231" s="20"/>
    </row>
    <row r="1232" spans="1:2" x14ac:dyDescent="0.3">
      <c r="A1232" s="20"/>
      <c r="B1232" s="20"/>
    </row>
    <row r="1233" spans="1:2" x14ac:dyDescent="0.3">
      <c r="A1233" s="20"/>
      <c r="B1233" s="20"/>
    </row>
    <row r="1234" spans="1:2" x14ac:dyDescent="0.3">
      <c r="A1234" s="20"/>
      <c r="B1234" s="20"/>
    </row>
    <row r="1235" spans="1:2" x14ac:dyDescent="0.3">
      <c r="A1235" s="20"/>
      <c r="B1235" s="20"/>
    </row>
    <row r="1236" spans="1:2" x14ac:dyDescent="0.3">
      <c r="A1236" s="20"/>
      <c r="B1236" s="20"/>
    </row>
    <row r="1237" spans="1:2" x14ac:dyDescent="0.3">
      <c r="A1237" s="20"/>
      <c r="B1237" s="20"/>
    </row>
    <row r="1238" spans="1:2" x14ac:dyDescent="0.3">
      <c r="A1238" s="20"/>
      <c r="B1238" s="20"/>
    </row>
    <row r="1239" spans="1:2" x14ac:dyDescent="0.3">
      <c r="A1239" s="20"/>
      <c r="B1239" s="20"/>
    </row>
    <row r="1240" spans="1:2" x14ac:dyDescent="0.3">
      <c r="A1240" s="20"/>
      <c r="B1240" s="20"/>
    </row>
    <row r="1241" spans="1:2" x14ac:dyDescent="0.3">
      <c r="A1241" s="20"/>
      <c r="B1241" s="20"/>
    </row>
    <row r="1242" spans="1:2" x14ac:dyDescent="0.3">
      <c r="A1242" s="20"/>
      <c r="B1242" s="20"/>
    </row>
    <row r="1243" spans="1:2" x14ac:dyDescent="0.3">
      <c r="A1243" s="20"/>
      <c r="B1243" s="20"/>
    </row>
    <row r="1244" spans="1:2" x14ac:dyDescent="0.3">
      <c r="A1244" s="20"/>
      <c r="B1244" s="20"/>
    </row>
    <row r="1245" spans="1:2" x14ac:dyDescent="0.3">
      <c r="A1245" s="20"/>
      <c r="B1245" s="20"/>
    </row>
    <row r="1246" spans="1:2" x14ac:dyDescent="0.3">
      <c r="A1246" s="20"/>
      <c r="B1246" s="20"/>
    </row>
    <row r="1247" spans="1:2" x14ac:dyDescent="0.3">
      <c r="A1247" s="20"/>
      <c r="B1247" s="20"/>
    </row>
    <row r="1248" spans="1:2" x14ac:dyDescent="0.3">
      <c r="A1248" s="20"/>
      <c r="B1248" s="20"/>
    </row>
    <row r="1249" spans="1:2" x14ac:dyDescent="0.3">
      <c r="A1249" s="20"/>
      <c r="B1249" s="20"/>
    </row>
    <row r="1250" spans="1:2" x14ac:dyDescent="0.3">
      <c r="A1250" s="20"/>
      <c r="B1250" s="20"/>
    </row>
    <row r="1251" spans="1:2" x14ac:dyDescent="0.3">
      <c r="A1251" s="20"/>
      <c r="B1251" s="20"/>
    </row>
    <row r="1252" spans="1:2" x14ac:dyDescent="0.3">
      <c r="A1252" s="20"/>
      <c r="B1252" s="20"/>
    </row>
    <row r="1253" spans="1:2" x14ac:dyDescent="0.3">
      <c r="A1253" s="20"/>
      <c r="B1253" s="20"/>
    </row>
    <row r="1254" spans="1:2" x14ac:dyDescent="0.3">
      <c r="A1254" s="20"/>
      <c r="B1254" s="20"/>
    </row>
    <row r="1255" spans="1:2" x14ac:dyDescent="0.3">
      <c r="A1255" s="20"/>
      <c r="B1255" s="20"/>
    </row>
    <row r="1256" spans="1:2" x14ac:dyDescent="0.3">
      <c r="A1256" s="20"/>
      <c r="B1256" s="20"/>
    </row>
    <row r="1257" spans="1:2" x14ac:dyDescent="0.3">
      <c r="A1257" s="20"/>
      <c r="B1257" s="20"/>
    </row>
    <row r="1258" spans="1:2" x14ac:dyDescent="0.3">
      <c r="A1258" s="20"/>
      <c r="B1258" s="20"/>
    </row>
    <row r="1259" spans="1:2" x14ac:dyDescent="0.3">
      <c r="A1259" s="20"/>
      <c r="B1259" s="20"/>
    </row>
    <row r="1260" spans="1:2" x14ac:dyDescent="0.3">
      <c r="A1260" s="20"/>
      <c r="B1260" s="20"/>
    </row>
    <row r="1261" spans="1:2" x14ac:dyDescent="0.3">
      <c r="A1261" s="20"/>
      <c r="B1261" s="20"/>
    </row>
    <row r="1262" spans="1:2" x14ac:dyDescent="0.3">
      <c r="A1262" s="20"/>
      <c r="B1262" s="20"/>
    </row>
    <row r="1263" spans="1:2" x14ac:dyDescent="0.3">
      <c r="A1263" s="20"/>
      <c r="B1263" s="20"/>
    </row>
    <row r="1264" spans="1:2" x14ac:dyDescent="0.3">
      <c r="A1264" s="20"/>
      <c r="B1264" s="20"/>
    </row>
    <row r="1265" spans="1:2" x14ac:dyDescent="0.3">
      <c r="A1265" s="20"/>
      <c r="B1265" s="20"/>
    </row>
    <row r="1266" spans="1:2" x14ac:dyDescent="0.3">
      <c r="A1266" s="20"/>
      <c r="B1266" s="20"/>
    </row>
    <row r="1267" spans="1:2" x14ac:dyDescent="0.3">
      <c r="A1267" s="20"/>
      <c r="B1267" s="20"/>
    </row>
    <row r="1268" spans="1:2" x14ac:dyDescent="0.3">
      <c r="A1268" s="20"/>
      <c r="B1268" s="20"/>
    </row>
    <row r="1269" spans="1:2" x14ac:dyDescent="0.3">
      <c r="A1269" s="20"/>
      <c r="B1269" s="20"/>
    </row>
    <row r="1270" spans="1:2" x14ac:dyDescent="0.3">
      <c r="A1270" s="20"/>
      <c r="B1270" s="20"/>
    </row>
    <row r="1271" spans="1:2" x14ac:dyDescent="0.3">
      <c r="A1271" s="20"/>
      <c r="B1271" s="20"/>
    </row>
    <row r="1272" spans="1:2" x14ac:dyDescent="0.3">
      <c r="A1272" s="20"/>
      <c r="B1272" s="20"/>
    </row>
    <row r="1273" spans="1:2" x14ac:dyDescent="0.3">
      <c r="A1273" s="20"/>
      <c r="B1273" s="20"/>
    </row>
    <row r="1274" spans="1:2" x14ac:dyDescent="0.3">
      <c r="A1274" s="20"/>
      <c r="B1274" s="20"/>
    </row>
    <row r="1275" spans="1:2" x14ac:dyDescent="0.3">
      <c r="A1275" s="20"/>
      <c r="B1275" s="20"/>
    </row>
    <row r="1276" spans="1:2" x14ac:dyDescent="0.3">
      <c r="A1276" s="20"/>
      <c r="B1276" s="20"/>
    </row>
    <row r="1277" spans="1:2" x14ac:dyDescent="0.3">
      <c r="A1277" s="20"/>
      <c r="B1277" s="20"/>
    </row>
    <row r="1278" spans="1:2" x14ac:dyDescent="0.3">
      <c r="A1278" s="20"/>
      <c r="B1278" s="20"/>
    </row>
    <row r="1279" spans="1:2" x14ac:dyDescent="0.3">
      <c r="A1279" s="20"/>
      <c r="B1279" s="20"/>
    </row>
    <row r="1280" spans="1:2" x14ac:dyDescent="0.3">
      <c r="A1280" s="20"/>
      <c r="B1280" s="20"/>
    </row>
    <row r="1281" spans="1:2" x14ac:dyDescent="0.3">
      <c r="A1281" s="20"/>
      <c r="B1281" s="20"/>
    </row>
    <row r="1282" spans="1:2" x14ac:dyDescent="0.3">
      <c r="A1282" s="20"/>
      <c r="B1282" s="20"/>
    </row>
    <row r="1283" spans="1:2" x14ac:dyDescent="0.3">
      <c r="A1283" s="20"/>
      <c r="B1283" s="20"/>
    </row>
    <row r="1284" spans="1:2" x14ac:dyDescent="0.3">
      <c r="A1284" s="20"/>
      <c r="B1284" s="20"/>
    </row>
    <row r="1285" spans="1:2" x14ac:dyDescent="0.3">
      <c r="A1285" s="20"/>
      <c r="B1285" s="20"/>
    </row>
    <row r="1286" spans="1:2" x14ac:dyDescent="0.3">
      <c r="A1286" s="20"/>
      <c r="B1286" s="20"/>
    </row>
    <row r="1287" spans="1:2" x14ac:dyDescent="0.3">
      <c r="A1287" s="20"/>
      <c r="B1287" s="20"/>
    </row>
    <row r="1288" spans="1:2" x14ac:dyDescent="0.3">
      <c r="A1288" s="20"/>
      <c r="B1288" s="20"/>
    </row>
    <row r="1289" spans="1:2" x14ac:dyDescent="0.3">
      <c r="A1289" s="20"/>
      <c r="B1289" s="20"/>
    </row>
    <row r="1290" spans="1:2" x14ac:dyDescent="0.3">
      <c r="A1290" s="20"/>
      <c r="B1290" s="20"/>
    </row>
    <row r="1291" spans="1:2" x14ac:dyDescent="0.3">
      <c r="A1291" s="20"/>
      <c r="B1291" s="20"/>
    </row>
    <row r="1292" spans="1:2" x14ac:dyDescent="0.3">
      <c r="A1292" s="20"/>
      <c r="B1292" s="20"/>
    </row>
    <row r="1293" spans="1:2" x14ac:dyDescent="0.3">
      <c r="A1293" s="20"/>
      <c r="B1293" s="20"/>
    </row>
    <row r="1294" spans="1:2" x14ac:dyDescent="0.3">
      <c r="A1294" s="20"/>
      <c r="B1294" s="20"/>
    </row>
    <row r="1295" spans="1:2" x14ac:dyDescent="0.3">
      <c r="A1295" s="20"/>
      <c r="B1295" s="20"/>
    </row>
    <row r="1296" spans="1:2" x14ac:dyDescent="0.3">
      <c r="A1296" s="20"/>
      <c r="B1296" s="20"/>
    </row>
    <row r="1297" spans="1:2" x14ac:dyDescent="0.3">
      <c r="A1297" s="20"/>
      <c r="B1297" s="20"/>
    </row>
    <row r="1298" spans="1:2" x14ac:dyDescent="0.3">
      <c r="A1298" s="20"/>
      <c r="B1298" s="20"/>
    </row>
    <row r="1299" spans="1:2" x14ac:dyDescent="0.3">
      <c r="A1299" s="20"/>
      <c r="B1299" s="20"/>
    </row>
    <row r="1300" spans="1:2" x14ac:dyDescent="0.3">
      <c r="A1300" s="20"/>
      <c r="B1300" s="20"/>
    </row>
    <row r="1301" spans="1:2" x14ac:dyDescent="0.3">
      <c r="A1301" s="20"/>
      <c r="B1301" s="20"/>
    </row>
    <row r="1302" spans="1:2" x14ac:dyDescent="0.3">
      <c r="A1302" s="20"/>
      <c r="B1302" s="20"/>
    </row>
    <row r="1303" spans="1:2" x14ac:dyDescent="0.3">
      <c r="A1303" s="20"/>
      <c r="B1303" s="20"/>
    </row>
    <row r="1304" spans="1:2" x14ac:dyDescent="0.3">
      <c r="A1304" s="20"/>
      <c r="B1304" s="20"/>
    </row>
    <row r="1305" spans="1:2" x14ac:dyDescent="0.3">
      <c r="A1305" s="20"/>
      <c r="B1305" s="20"/>
    </row>
    <row r="1306" spans="1:2" x14ac:dyDescent="0.3">
      <c r="A1306" s="20"/>
      <c r="B1306" s="20"/>
    </row>
    <row r="1307" spans="1:2" x14ac:dyDescent="0.3">
      <c r="A1307" s="20"/>
      <c r="B1307" s="20"/>
    </row>
    <row r="1308" spans="1:2" x14ac:dyDescent="0.3">
      <c r="A1308" s="20"/>
      <c r="B1308" s="20"/>
    </row>
    <row r="1309" spans="1:2" x14ac:dyDescent="0.3">
      <c r="A1309" s="20"/>
      <c r="B1309" s="20"/>
    </row>
    <row r="1310" spans="1:2" x14ac:dyDescent="0.3">
      <c r="A1310" s="20"/>
      <c r="B1310" s="20"/>
    </row>
    <row r="1311" spans="1:2" x14ac:dyDescent="0.3">
      <c r="A1311" s="20"/>
      <c r="B1311" s="20"/>
    </row>
    <row r="1312" spans="1:2" x14ac:dyDescent="0.3">
      <c r="A1312" s="20"/>
      <c r="B1312" s="20"/>
    </row>
    <row r="1313" spans="1:2" x14ac:dyDescent="0.3">
      <c r="A1313" s="20"/>
      <c r="B1313" s="20"/>
    </row>
    <row r="1314" spans="1:2" x14ac:dyDescent="0.3">
      <c r="A1314" s="20"/>
      <c r="B1314" s="20"/>
    </row>
    <row r="1315" spans="1:2" x14ac:dyDescent="0.3">
      <c r="A1315" s="20"/>
      <c r="B1315" s="20"/>
    </row>
    <row r="1316" spans="1:2" x14ac:dyDescent="0.3">
      <c r="A1316" s="20"/>
      <c r="B1316" s="20"/>
    </row>
    <row r="1317" spans="1:2" x14ac:dyDescent="0.3">
      <c r="A1317" s="20"/>
      <c r="B1317" s="20"/>
    </row>
    <row r="1318" spans="1:2" x14ac:dyDescent="0.3">
      <c r="A1318" s="20"/>
      <c r="B1318" s="20"/>
    </row>
    <row r="1319" spans="1:2" x14ac:dyDescent="0.3">
      <c r="A1319" s="20"/>
      <c r="B1319" s="20"/>
    </row>
    <row r="1320" spans="1:2" x14ac:dyDescent="0.3">
      <c r="A1320" s="20"/>
      <c r="B1320" s="20"/>
    </row>
    <row r="1321" spans="1:2" x14ac:dyDescent="0.3">
      <c r="A1321" s="20"/>
      <c r="B1321" s="20"/>
    </row>
    <row r="1322" spans="1:2" x14ac:dyDescent="0.3">
      <c r="A1322" s="20"/>
      <c r="B1322" s="20"/>
    </row>
    <row r="1323" spans="1:2" x14ac:dyDescent="0.3">
      <c r="A1323" s="20"/>
      <c r="B1323" s="20"/>
    </row>
    <row r="1324" spans="1:2" x14ac:dyDescent="0.3">
      <c r="A1324" s="20"/>
      <c r="B1324" s="20"/>
    </row>
    <row r="1325" spans="1:2" x14ac:dyDescent="0.3">
      <c r="A1325" s="20"/>
      <c r="B1325" s="20"/>
    </row>
    <row r="1326" spans="1:2" x14ac:dyDescent="0.3">
      <c r="A1326" s="20"/>
      <c r="B1326" s="20"/>
    </row>
    <row r="1327" spans="1:2" x14ac:dyDescent="0.3">
      <c r="A1327" s="20"/>
      <c r="B1327" s="20"/>
    </row>
    <row r="1328" spans="1:2" x14ac:dyDescent="0.3">
      <c r="A1328" s="20"/>
      <c r="B1328" s="20"/>
    </row>
    <row r="1329" spans="1:2" x14ac:dyDescent="0.3">
      <c r="A1329" s="20"/>
      <c r="B1329" s="20"/>
    </row>
    <row r="1330" spans="1:2" x14ac:dyDescent="0.3">
      <c r="A1330" s="20"/>
      <c r="B1330" s="20"/>
    </row>
    <row r="1331" spans="1:2" x14ac:dyDescent="0.3">
      <c r="A1331" s="20"/>
      <c r="B1331" s="20"/>
    </row>
    <row r="1332" spans="1:2" x14ac:dyDescent="0.3">
      <c r="A1332" s="20"/>
      <c r="B1332" s="20"/>
    </row>
    <row r="1333" spans="1:2" x14ac:dyDescent="0.3">
      <c r="A1333" s="20"/>
      <c r="B1333" s="20"/>
    </row>
    <row r="1334" spans="1:2" x14ac:dyDescent="0.3">
      <c r="A1334" s="20"/>
      <c r="B1334" s="20"/>
    </row>
    <row r="1335" spans="1:2" x14ac:dyDescent="0.3">
      <c r="A1335" s="20"/>
      <c r="B1335" s="20"/>
    </row>
    <row r="1336" spans="1:2" x14ac:dyDescent="0.3">
      <c r="A1336" s="20"/>
      <c r="B1336" s="20"/>
    </row>
    <row r="1337" spans="1:2" x14ac:dyDescent="0.3">
      <c r="A1337" s="20"/>
      <c r="B1337" s="20"/>
    </row>
    <row r="1338" spans="1:2" x14ac:dyDescent="0.3">
      <c r="A1338" s="20"/>
      <c r="B1338" s="20"/>
    </row>
    <row r="1339" spans="1:2" x14ac:dyDescent="0.3">
      <c r="A1339" s="20"/>
      <c r="B1339" s="20"/>
    </row>
    <row r="1340" spans="1:2" x14ac:dyDescent="0.3">
      <c r="A1340" s="20"/>
      <c r="B1340" s="20"/>
    </row>
    <row r="1341" spans="1:2" x14ac:dyDescent="0.3">
      <c r="A1341" s="20"/>
      <c r="B1341" s="20"/>
    </row>
    <row r="1342" spans="1:2" x14ac:dyDescent="0.3">
      <c r="A1342" s="20"/>
      <c r="B1342" s="20"/>
    </row>
    <row r="1343" spans="1:2" x14ac:dyDescent="0.3">
      <c r="A1343" s="20"/>
      <c r="B1343" s="20"/>
    </row>
    <row r="1344" spans="1:2" x14ac:dyDescent="0.3">
      <c r="A1344" s="20"/>
      <c r="B1344" s="20"/>
    </row>
    <row r="1345" spans="1:2" x14ac:dyDescent="0.3">
      <c r="A1345" s="20"/>
      <c r="B1345" s="20"/>
    </row>
    <row r="1346" spans="1:2" x14ac:dyDescent="0.3">
      <c r="A1346" s="20"/>
      <c r="B1346" s="20"/>
    </row>
    <row r="1347" spans="1:2" x14ac:dyDescent="0.3">
      <c r="A1347" s="20"/>
      <c r="B1347" s="20"/>
    </row>
    <row r="1348" spans="1:2" x14ac:dyDescent="0.3">
      <c r="A1348" s="20"/>
      <c r="B1348" s="20"/>
    </row>
    <row r="1349" spans="1:2" x14ac:dyDescent="0.3">
      <c r="A1349" s="20"/>
      <c r="B1349" s="20"/>
    </row>
    <row r="1350" spans="1:2" x14ac:dyDescent="0.3">
      <c r="A1350" s="20"/>
      <c r="B1350" s="20"/>
    </row>
    <row r="1351" spans="1:2" x14ac:dyDescent="0.3">
      <c r="A1351" s="20"/>
      <c r="B1351" s="20"/>
    </row>
    <row r="1352" spans="1:2" x14ac:dyDescent="0.3">
      <c r="A1352" s="20"/>
      <c r="B1352" s="20"/>
    </row>
    <row r="1353" spans="1:2" x14ac:dyDescent="0.3">
      <c r="A1353" s="20"/>
      <c r="B1353" s="20"/>
    </row>
    <row r="1354" spans="1:2" x14ac:dyDescent="0.3">
      <c r="A1354" s="20"/>
      <c r="B1354" s="20"/>
    </row>
    <row r="1355" spans="1:2" x14ac:dyDescent="0.3">
      <c r="A1355" s="20"/>
      <c r="B1355" s="20"/>
    </row>
    <row r="1356" spans="1:2" x14ac:dyDescent="0.3">
      <c r="A1356" s="20"/>
      <c r="B1356" s="20"/>
    </row>
    <row r="1357" spans="1:2" x14ac:dyDescent="0.3">
      <c r="A1357" s="20"/>
      <c r="B1357" s="20"/>
    </row>
    <row r="1358" spans="1:2" x14ac:dyDescent="0.3">
      <c r="A1358" s="20"/>
      <c r="B1358" s="20"/>
    </row>
    <row r="1359" spans="1:2" x14ac:dyDescent="0.3">
      <c r="A1359" s="20"/>
      <c r="B1359" s="20"/>
    </row>
    <row r="1360" spans="1:2" x14ac:dyDescent="0.3">
      <c r="A1360" s="20"/>
      <c r="B1360" s="20"/>
    </row>
    <row r="1361" spans="1:2" x14ac:dyDescent="0.3">
      <c r="A1361" s="20"/>
      <c r="B1361" s="20"/>
    </row>
    <row r="1362" spans="1:2" x14ac:dyDescent="0.3">
      <c r="A1362" s="20"/>
      <c r="B1362" s="20"/>
    </row>
    <row r="1363" spans="1:2" x14ac:dyDescent="0.3">
      <c r="A1363" s="20"/>
      <c r="B1363" s="20"/>
    </row>
    <row r="1364" spans="1:2" x14ac:dyDescent="0.3">
      <c r="A1364" s="20"/>
      <c r="B1364" s="20"/>
    </row>
    <row r="1365" spans="1:2" x14ac:dyDescent="0.3">
      <c r="A1365" s="20"/>
      <c r="B1365" s="20"/>
    </row>
    <row r="1366" spans="1:2" x14ac:dyDescent="0.3">
      <c r="A1366" s="20"/>
      <c r="B1366" s="20"/>
    </row>
    <row r="1367" spans="1:2" x14ac:dyDescent="0.3">
      <c r="A1367" s="20"/>
      <c r="B1367" s="20"/>
    </row>
    <row r="1368" spans="1:2" x14ac:dyDescent="0.3">
      <c r="A1368" s="20"/>
      <c r="B1368" s="20"/>
    </row>
    <row r="1369" spans="1:2" x14ac:dyDescent="0.3">
      <c r="A1369" s="20"/>
      <c r="B1369" s="20"/>
    </row>
    <row r="1370" spans="1:2" x14ac:dyDescent="0.3">
      <c r="A1370" s="20"/>
      <c r="B1370" s="20"/>
    </row>
    <row r="1371" spans="1:2" x14ac:dyDescent="0.3">
      <c r="A1371" s="20"/>
      <c r="B1371" s="20"/>
    </row>
    <row r="1372" spans="1:2" x14ac:dyDescent="0.3">
      <c r="A1372" s="20"/>
      <c r="B1372" s="20"/>
    </row>
    <row r="1373" spans="1:2" x14ac:dyDescent="0.3">
      <c r="A1373" s="20"/>
      <c r="B1373" s="20"/>
    </row>
    <row r="1374" spans="1:2" x14ac:dyDescent="0.3">
      <c r="A1374" s="20"/>
      <c r="B1374" s="20"/>
    </row>
    <row r="1375" spans="1:2" x14ac:dyDescent="0.3">
      <c r="A1375" s="20"/>
      <c r="B1375" s="20"/>
    </row>
    <row r="1376" spans="1:2" x14ac:dyDescent="0.3">
      <c r="A1376" s="20"/>
      <c r="B1376" s="20"/>
    </row>
    <row r="1377" spans="1:2" x14ac:dyDescent="0.3">
      <c r="A1377" s="20"/>
      <c r="B1377" s="20"/>
    </row>
    <row r="1378" spans="1:2" x14ac:dyDescent="0.3">
      <c r="A1378" s="20"/>
      <c r="B1378" s="20"/>
    </row>
    <row r="1379" spans="1:2" x14ac:dyDescent="0.3">
      <c r="A1379" s="20"/>
      <c r="B1379" s="20"/>
    </row>
    <row r="1380" spans="1:2" x14ac:dyDescent="0.3">
      <c r="A1380" s="20"/>
      <c r="B1380" s="20"/>
    </row>
    <row r="1381" spans="1:2" x14ac:dyDescent="0.3">
      <c r="A1381" s="20"/>
      <c r="B1381" s="20"/>
    </row>
    <row r="1382" spans="1:2" x14ac:dyDescent="0.3">
      <c r="A1382" s="20"/>
      <c r="B1382" s="20"/>
    </row>
    <row r="1383" spans="1:2" x14ac:dyDescent="0.3">
      <c r="A1383" s="20"/>
      <c r="B1383" s="20"/>
    </row>
    <row r="1384" spans="1:2" x14ac:dyDescent="0.3">
      <c r="A1384" s="20"/>
      <c r="B1384" s="20"/>
    </row>
    <row r="1385" spans="1:2" x14ac:dyDescent="0.3">
      <c r="A1385" s="20"/>
      <c r="B1385" s="20"/>
    </row>
    <row r="1386" spans="1:2" x14ac:dyDescent="0.3">
      <c r="A1386" s="20"/>
      <c r="B1386" s="20"/>
    </row>
    <row r="1387" spans="1:2" x14ac:dyDescent="0.3">
      <c r="A1387" s="20"/>
      <c r="B1387" s="20"/>
    </row>
    <row r="1388" spans="1:2" x14ac:dyDescent="0.3">
      <c r="A1388" s="20"/>
      <c r="B1388" s="20"/>
    </row>
    <row r="1389" spans="1:2" x14ac:dyDescent="0.3">
      <c r="A1389" s="20"/>
      <c r="B1389" s="20"/>
    </row>
    <row r="1390" spans="1:2" x14ac:dyDescent="0.3">
      <c r="A1390" s="20"/>
      <c r="B1390" s="20"/>
    </row>
    <row r="1391" spans="1:2" x14ac:dyDescent="0.3">
      <c r="A1391" s="20"/>
      <c r="B1391" s="20"/>
    </row>
    <row r="1392" spans="1:2" x14ac:dyDescent="0.3">
      <c r="A1392" s="20"/>
      <c r="B1392" s="20"/>
    </row>
    <row r="1393" spans="1:2" x14ac:dyDescent="0.3">
      <c r="A1393" s="20"/>
      <c r="B1393" s="20"/>
    </row>
    <row r="1394" spans="1:2" x14ac:dyDescent="0.3">
      <c r="A1394" s="20"/>
      <c r="B1394" s="20"/>
    </row>
    <row r="1395" spans="1:2" x14ac:dyDescent="0.3">
      <c r="A1395" s="20"/>
      <c r="B1395" s="20"/>
    </row>
    <row r="1396" spans="1:2" x14ac:dyDescent="0.3">
      <c r="A1396" s="20"/>
      <c r="B1396" s="20"/>
    </row>
    <row r="1397" spans="1:2" x14ac:dyDescent="0.3">
      <c r="A1397" s="20"/>
      <c r="B1397" s="20"/>
    </row>
    <row r="1398" spans="1:2" x14ac:dyDescent="0.3">
      <c r="A1398" s="20"/>
      <c r="B1398" s="20"/>
    </row>
    <row r="1399" spans="1:2" x14ac:dyDescent="0.3">
      <c r="A1399" s="20"/>
      <c r="B1399" s="20"/>
    </row>
    <row r="1400" spans="1:2" x14ac:dyDescent="0.3">
      <c r="A1400" s="20"/>
      <c r="B1400" s="20"/>
    </row>
    <row r="1401" spans="1:2" x14ac:dyDescent="0.3">
      <c r="A1401" s="20"/>
      <c r="B1401" s="20"/>
    </row>
    <row r="1402" spans="1:2" x14ac:dyDescent="0.3">
      <c r="A1402" s="20"/>
      <c r="B1402" s="20"/>
    </row>
    <row r="1403" spans="1:2" x14ac:dyDescent="0.3">
      <c r="A1403" s="20"/>
      <c r="B1403" s="20"/>
    </row>
    <row r="1404" spans="1:2" x14ac:dyDescent="0.3">
      <c r="A1404" s="20"/>
      <c r="B1404" s="20"/>
    </row>
    <row r="1405" spans="1:2" x14ac:dyDescent="0.3">
      <c r="A1405" s="20"/>
      <c r="B1405" s="20"/>
    </row>
    <row r="1406" spans="1:2" x14ac:dyDescent="0.3">
      <c r="A1406" s="20"/>
      <c r="B1406" s="20"/>
    </row>
    <row r="1407" spans="1:2" x14ac:dyDescent="0.3">
      <c r="A1407" s="20"/>
      <c r="B1407" s="20"/>
    </row>
    <row r="1408" spans="1:2" x14ac:dyDescent="0.3">
      <c r="A1408" s="20"/>
      <c r="B1408" s="20"/>
    </row>
    <row r="1409" spans="1:2" x14ac:dyDescent="0.3">
      <c r="A1409" s="20"/>
      <c r="B1409" s="20"/>
    </row>
    <row r="1410" spans="1:2" x14ac:dyDescent="0.3">
      <c r="A1410" s="20"/>
      <c r="B1410" s="20"/>
    </row>
    <row r="1411" spans="1:2" x14ac:dyDescent="0.3">
      <c r="A1411" s="20"/>
      <c r="B1411" s="20"/>
    </row>
    <row r="1412" spans="1:2" x14ac:dyDescent="0.3">
      <c r="A1412" s="20"/>
      <c r="B1412" s="20"/>
    </row>
    <row r="1413" spans="1:2" x14ac:dyDescent="0.3">
      <c r="A1413" s="20"/>
      <c r="B1413" s="20"/>
    </row>
    <row r="1414" spans="1:2" x14ac:dyDescent="0.3">
      <c r="A1414" s="20"/>
      <c r="B1414" s="20"/>
    </row>
    <row r="1415" spans="1:2" x14ac:dyDescent="0.3">
      <c r="A1415" s="20"/>
      <c r="B1415" s="20"/>
    </row>
    <row r="1416" spans="1:2" x14ac:dyDescent="0.3">
      <c r="A1416" s="20"/>
      <c r="B1416" s="20"/>
    </row>
    <row r="1417" spans="1:2" x14ac:dyDescent="0.3">
      <c r="A1417" s="20"/>
      <c r="B1417" s="20"/>
    </row>
    <row r="1418" spans="1:2" x14ac:dyDescent="0.3">
      <c r="A1418" s="20"/>
      <c r="B1418" s="20"/>
    </row>
    <row r="1419" spans="1:2" x14ac:dyDescent="0.3">
      <c r="A1419" s="20"/>
      <c r="B1419" s="20"/>
    </row>
    <row r="1420" spans="1:2" x14ac:dyDescent="0.3">
      <c r="A1420" s="20"/>
      <c r="B1420" s="20"/>
    </row>
    <row r="1421" spans="1:2" x14ac:dyDescent="0.3">
      <c r="A1421" s="20"/>
      <c r="B1421" s="20"/>
    </row>
    <row r="1422" spans="1:2" x14ac:dyDescent="0.3">
      <c r="A1422" s="20"/>
      <c r="B1422" s="20"/>
    </row>
    <row r="1423" spans="1:2" x14ac:dyDescent="0.3">
      <c r="A1423" s="20"/>
      <c r="B1423" s="20"/>
    </row>
    <row r="1424" spans="1:2" x14ac:dyDescent="0.3">
      <c r="A1424" s="20"/>
      <c r="B1424" s="20"/>
    </row>
    <row r="1425" spans="1:2" x14ac:dyDescent="0.3">
      <c r="A1425" s="20"/>
      <c r="B1425" s="20"/>
    </row>
    <row r="1426" spans="1:2" x14ac:dyDescent="0.3">
      <c r="A1426" s="20"/>
      <c r="B1426" s="20"/>
    </row>
    <row r="1427" spans="1:2" x14ac:dyDescent="0.3">
      <c r="A1427" s="20"/>
      <c r="B1427" s="20"/>
    </row>
    <row r="1428" spans="1:2" x14ac:dyDescent="0.3">
      <c r="A1428" s="20"/>
      <c r="B1428" s="20"/>
    </row>
    <row r="1429" spans="1:2" x14ac:dyDescent="0.3">
      <c r="A1429" s="20"/>
      <c r="B1429" s="20"/>
    </row>
    <row r="1430" spans="1:2" x14ac:dyDescent="0.3">
      <c r="A1430" s="20"/>
      <c r="B1430" s="20"/>
    </row>
    <row r="1431" spans="1:2" x14ac:dyDescent="0.3">
      <c r="A1431" s="20"/>
      <c r="B1431" s="20"/>
    </row>
    <row r="1432" spans="1:2" x14ac:dyDescent="0.3">
      <c r="A1432" s="20"/>
      <c r="B1432" s="20"/>
    </row>
    <row r="1433" spans="1:2" x14ac:dyDescent="0.3">
      <c r="A1433" s="20"/>
      <c r="B1433" s="20"/>
    </row>
    <row r="1434" spans="1:2" x14ac:dyDescent="0.3">
      <c r="A1434" s="20"/>
      <c r="B1434" s="20"/>
    </row>
    <row r="1435" spans="1:2" x14ac:dyDescent="0.3">
      <c r="A1435" s="20"/>
      <c r="B1435" s="20"/>
    </row>
    <row r="1436" spans="1:2" x14ac:dyDescent="0.3">
      <c r="A1436" s="20"/>
      <c r="B1436" s="20"/>
    </row>
    <row r="1437" spans="1:2" x14ac:dyDescent="0.3">
      <c r="A1437" s="20"/>
      <c r="B1437" s="20"/>
    </row>
    <row r="1438" spans="1:2" x14ac:dyDescent="0.3">
      <c r="A1438" s="20"/>
      <c r="B1438" s="20"/>
    </row>
    <row r="1439" spans="1:2" x14ac:dyDescent="0.3">
      <c r="A1439" s="20"/>
      <c r="B1439" s="20"/>
    </row>
    <row r="1440" spans="1:2" x14ac:dyDescent="0.3">
      <c r="A1440" s="20"/>
      <c r="B1440" s="20"/>
    </row>
    <row r="1441" spans="1:2" x14ac:dyDescent="0.3">
      <c r="A1441" s="20"/>
      <c r="B1441" s="20"/>
    </row>
    <row r="1442" spans="1:2" x14ac:dyDescent="0.3">
      <c r="A1442" s="20"/>
      <c r="B1442" s="20"/>
    </row>
    <row r="1443" spans="1:2" x14ac:dyDescent="0.3">
      <c r="A1443" s="20"/>
      <c r="B1443" s="20"/>
    </row>
    <row r="1444" spans="1:2" x14ac:dyDescent="0.3">
      <c r="A1444" s="20"/>
      <c r="B1444" s="20"/>
    </row>
    <row r="1445" spans="1:2" x14ac:dyDescent="0.3">
      <c r="A1445" s="20"/>
      <c r="B1445" s="20"/>
    </row>
    <row r="1446" spans="1:2" x14ac:dyDescent="0.3">
      <c r="A1446" s="20"/>
      <c r="B1446" s="20"/>
    </row>
    <row r="1447" spans="1:2" x14ac:dyDescent="0.3">
      <c r="A1447" s="20"/>
      <c r="B1447" s="20"/>
    </row>
    <row r="1448" spans="1:2" x14ac:dyDescent="0.3">
      <c r="A1448" s="20"/>
      <c r="B1448" s="20"/>
    </row>
    <row r="1449" spans="1:2" x14ac:dyDescent="0.3">
      <c r="A1449" s="20"/>
      <c r="B1449" s="20"/>
    </row>
    <row r="1450" spans="1:2" x14ac:dyDescent="0.3">
      <c r="A1450" s="20"/>
      <c r="B1450" s="20"/>
    </row>
    <row r="1451" spans="1:2" x14ac:dyDescent="0.3">
      <c r="A1451" s="20"/>
      <c r="B1451" s="20"/>
    </row>
    <row r="1452" spans="1:2" x14ac:dyDescent="0.3">
      <c r="A1452" s="20"/>
      <c r="B1452" s="20"/>
    </row>
    <row r="1453" spans="1:2" x14ac:dyDescent="0.3">
      <c r="A1453" s="20"/>
      <c r="B1453" s="20"/>
    </row>
    <row r="1454" spans="1:2" x14ac:dyDescent="0.3">
      <c r="A1454" s="20"/>
      <c r="B1454" s="20"/>
    </row>
    <row r="1455" spans="1:2" x14ac:dyDescent="0.3">
      <c r="A1455" s="20"/>
      <c r="B1455" s="20"/>
    </row>
    <row r="1456" spans="1:2" x14ac:dyDescent="0.3">
      <c r="A1456" s="20"/>
      <c r="B1456" s="20"/>
    </row>
    <row r="1457" spans="1:2" x14ac:dyDescent="0.3">
      <c r="A1457" s="20"/>
      <c r="B1457" s="20"/>
    </row>
    <row r="1458" spans="1:2" x14ac:dyDescent="0.3">
      <c r="A1458" s="20"/>
      <c r="B1458" s="20"/>
    </row>
    <row r="1459" spans="1:2" x14ac:dyDescent="0.3">
      <c r="A1459" s="20"/>
      <c r="B1459" s="20"/>
    </row>
    <row r="1460" spans="1:2" x14ac:dyDescent="0.3">
      <c r="A1460" s="20"/>
      <c r="B1460" s="20"/>
    </row>
    <row r="1461" spans="1:2" x14ac:dyDescent="0.3">
      <c r="A1461" s="20"/>
      <c r="B1461" s="20"/>
    </row>
    <row r="1462" spans="1:2" x14ac:dyDescent="0.3">
      <c r="A1462" s="20"/>
      <c r="B1462" s="20"/>
    </row>
    <row r="1463" spans="1:2" x14ac:dyDescent="0.3">
      <c r="A1463" s="20"/>
      <c r="B1463" s="20"/>
    </row>
    <row r="1464" spans="1:2" x14ac:dyDescent="0.3">
      <c r="A1464" s="20"/>
      <c r="B1464" s="20"/>
    </row>
    <row r="1465" spans="1:2" x14ac:dyDescent="0.3">
      <c r="A1465" s="20"/>
      <c r="B1465" s="20"/>
    </row>
    <row r="1466" spans="1:2" x14ac:dyDescent="0.3">
      <c r="A1466" s="20"/>
      <c r="B1466" s="20"/>
    </row>
    <row r="1467" spans="1:2" x14ac:dyDescent="0.3">
      <c r="A1467" s="20"/>
      <c r="B1467" s="20"/>
    </row>
    <row r="1468" spans="1:2" x14ac:dyDescent="0.3">
      <c r="A1468" s="20"/>
      <c r="B1468" s="20"/>
    </row>
    <row r="1469" spans="1:2" x14ac:dyDescent="0.3">
      <c r="A1469" s="20"/>
      <c r="B1469" s="20"/>
    </row>
    <row r="1470" spans="1:2" x14ac:dyDescent="0.3">
      <c r="A1470" s="20"/>
      <c r="B1470" s="20"/>
    </row>
    <row r="1471" spans="1:2" x14ac:dyDescent="0.3">
      <c r="A1471" s="20"/>
      <c r="B1471" s="20"/>
    </row>
    <row r="1472" spans="1:2" x14ac:dyDescent="0.3">
      <c r="A1472" s="20"/>
      <c r="B1472" s="20"/>
    </row>
    <row r="1473" spans="1:2" x14ac:dyDescent="0.3">
      <c r="A1473" s="20"/>
      <c r="B1473" s="20"/>
    </row>
    <row r="1474" spans="1:2" x14ac:dyDescent="0.3">
      <c r="A1474" s="20"/>
      <c r="B1474" s="20"/>
    </row>
    <row r="1475" spans="1:2" x14ac:dyDescent="0.3">
      <c r="A1475" s="20"/>
      <c r="B1475" s="20"/>
    </row>
    <row r="1476" spans="1:2" x14ac:dyDescent="0.3">
      <c r="A1476" s="20"/>
      <c r="B1476" s="20"/>
    </row>
    <row r="1477" spans="1:2" x14ac:dyDescent="0.3">
      <c r="A1477" s="20"/>
      <c r="B1477" s="20"/>
    </row>
    <row r="1478" spans="1:2" x14ac:dyDescent="0.3">
      <c r="A1478" s="20"/>
      <c r="B1478" s="20"/>
    </row>
    <row r="1479" spans="1:2" x14ac:dyDescent="0.3">
      <c r="A1479" s="20"/>
      <c r="B1479" s="20"/>
    </row>
    <row r="1480" spans="1:2" x14ac:dyDescent="0.3">
      <c r="A1480" s="20"/>
      <c r="B1480" s="20"/>
    </row>
    <row r="1481" spans="1:2" x14ac:dyDescent="0.3">
      <c r="A1481" s="20"/>
      <c r="B1481" s="20"/>
    </row>
    <row r="1482" spans="1:2" x14ac:dyDescent="0.3">
      <c r="A1482" s="20"/>
      <c r="B1482" s="20"/>
    </row>
    <row r="1483" spans="1:2" x14ac:dyDescent="0.3">
      <c r="A1483" s="20"/>
      <c r="B1483" s="20"/>
    </row>
    <row r="1484" spans="1:2" x14ac:dyDescent="0.3">
      <c r="A1484" s="20"/>
      <c r="B1484" s="20"/>
    </row>
    <row r="1485" spans="1:2" x14ac:dyDescent="0.3">
      <c r="A1485" s="20"/>
      <c r="B1485" s="20"/>
    </row>
    <row r="1486" spans="1:2" x14ac:dyDescent="0.3">
      <c r="A1486" s="20"/>
      <c r="B1486" s="20"/>
    </row>
    <row r="1487" spans="1:2" x14ac:dyDescent="0.3">
      <c r="A1487" s="20"/>
      <c r="B1487" s="20"/>
    </row>
    <row r="1488" spans="1:2" x14ac:dyDescent="0.3">
      <c r="A1488" s="20"/>
      <c r="B1488" s="20"/>
    </row>
    <row r="1489" spans="1:2" x14ac:dyDescent="0.3">
      <c r="A1489" s="20"/>
      <c r="B1489" s="20"/>
    </row>
    <row r="1490" spans="1:2" x14ac:dyDescent="0.3">
      <c r="A1490" s="20"/>
      <c r="B1490" s="20"/>
    </row>
    <row r="1491" spans="1:2" x14ac:dyDescent="0.3">
      <c r="A1491" s="20"/>
      <c r="B1491" s="20"/>
    </row>
    <row r="1492" spans="1:2" x14ac:dyDescent="0.3">
      <c r="A1492" s="20"/>
      <c r="B1492" s="20"/>
    </row>
    <row r="1493" spans="1:2" x14ac:dyDescent="0.3">
      <c r="A1493" s="20"/>
      <c r="B1493" s="20"/>
    </row>
    <row r="1494" spans="1:2" x14ac:dyDescent="0.3">
      <c r="A1494" s="20"/>
      <c r="B1494" s="20"/>
    </row>
    <row r="1495" spans="1:2" x14ac:dyDescent="0.3">
      <c r="A1495" s="20"/>
      <c r="B1495" s="20"/>
    </row>
    <row r="1496" spans="1:2" x14ac:dyDescent="0.3">
      <c r="A1496" s="20"/>
      <c r="B1496" s="20"/>
    </row>
    <row r="1497" spans="1:2" x14ac:dyDescent="0.3">
      <c r="A1497" s="20"/>
      <c r="B1497" s="20"/>
    </row>
    <row r="1498" spans="1:2" x14ac:dyDescent="0.3">
      <c r="A1498" s="20"/>
      <c r="B1498" s="20"/>
    </row>
    <row r="1499" spans="1:2" x14ac:dyDescent="0.3">
      <c r="A1499" s="20"/>
      <c r="B1499" s="20"/>
    </row>
    <row r="1500" spans="1:2" x14ac:dyDescent="0.3">
      <c r="A1500" s="20"/>
      <c r="B1500" s="20"/>
    </row>
    <row r="1501" spans="1:2" x14ac:dyDescent="0.3">
      <c r="A1501" s="20"/>
      <c r="B1501" s="20"/>
    </row>
    <row r="1502" spans="1:2" x14ac:dyDescent="0.3">
      <c r="A1502" s="20"/>
      <c r="B1502" s="20"/>
    </row>
    <row r="1503" spans="1:2" x14ac:dyDescent="0.3">
      <c r="A1503" s="20"/>
      <c r="B1503" s="20"/>
    </row>
    <row r="1504" spans="1:2" x14ac:dyDescent="0.3">
      <c r="A1504" s="20"/>
      <c r="B1504" s="20"/>
    </row>
    <row r="1505" spans="1:2" x14ac:dyDescent="0.3">
      <c r="A1505" s="20"/>
      <c r="B1505" s="20"/>
    </row>
    <row r="1506" spans="1:2" x14ac:dyDescent="0.3">
      <c r="A1506" s="20"/>
      <c r="B1506" s="20"/>
    </row>
    <row r="1507" spans="1:2" x14ac:dyDescent="0.3">
      <c r="A1507" s="20"/>
      <c r="B1507" s="20"/>
    </row>
    <row r="1508" spans="1:2" x14ac:dyDescent="0.3">
      <c r="A1508" s="20"/>
      <c r="B1508" s="20"/>
    </row>
    <row r="1509" spans="1:2" x14ac:dyDescent="0.3">
      <c r="A1509" s="20"/>
      <c r="B1509" s="20"/>
    </row>
    <row r="1510" spans="1:2" x14ac:dyDescent="0.3">
      <c r="A1510" s="20"/>
      <c r="B1510" s="20"/>
    </row>
    <row r="1511" spans="1:2" x14ac:dyDescent="0.3">
      <c r="A1511" s="20"/>
      <c r="B1511" s="20"/>
    </row>
    <row r="1512" spans="1:2" x14ac:dyDescent="0.3">
      <c r="A1512" s="20"/>
      <c r="B1512" s="20"/>
    </row>
    <row r="1513" spans="1:2" x14ac:dyDescent="0.3">
      <c r="A1513" s="20"/>
      <c r="B1513" s="20"/>
    </row>
    <row r="1514" spans="1:2" x14ac:dyDescent="0.3">
      <c r="A1514" s="20"/>
      <c r="B1514" s="20"/>
    </row>
    <row r="1515" spans="1:2" x14ac:dyDescent="0.3">
      <c r="A1515" s="20"/>
      <c r="B1515" s="20"/>
    </row>
    <row r="1516" spans="1:2" x14ac:dyDescent="0.3">
      <c r="A1516" s="20"/>
      <c r="B1516" s="20"/>
    </row>
    <row r="1517" spans="1:2" x14ac:dyDescent="0.3">
      <c r="A1517" s="20"/>
      <c r="B1517" s="20"/>
    </row>
    <row r="1518" spans="1:2" x14ac:dyDescent="0.3">
      <c r="A1518" s="20"/>
      <c r="B1518" s="20"/>
    </row>
    <row r="1519" spans="1:2" x14ac:dyDescent="0.3">
      <c r="A1519" s="20"/>
      <c r="B1519" s="20"/>
    </row>
    <row r="1520" spans="1:2" x14ac:dyDescent="0.3">
      <c r="A1520" s="20"/>
      <c r="B1520" s="20"/>
    </row>
    <row r="1521" spans="1:2" x14ac:dyDescent="0.3">
      <c r="A1521" s="20"/>
      <c r="B1521" s="20"/>
    </row>
    <row r="1522" spans="1:2" x14ac:dyDescent="0.3">
      <c r="A1522" s="20"/>
      <c r="B1522" s="20"/>
    </row>
    <row r="1523" spans="1:2" x14ac:dyDescent="0.3">
      <c r="A1523" s="20"/>
      <c r="B1523" s="20"/>
    </row>
    <row r="1524" spans="1:2" x14ac:dyDescent="0.3">
      <c r="A1524" s="20"/>
      <c r="B1524" s="20"/>
    </row>
    <row r="1525" spans="1:2" x14ac:dyDescent="0.3">
      <c r="A1525" s="20"/>
      <c r="B1525" s="20"/>
    </row>
    <row r="1526" spans="1:2" x14ac:dyDescent="0.3">
      <c r="A1526" s="20"/>
      <c r="B1526" s="20"/>
    </row>
    <row r="1527" spans="1:2" x14ac:dyDescent="0.3">
      <c r="A1527" s="20"/>
      <c r="B1527" s="20"/>
    </row>
    <row r="1528" spans="1:2" x14ac:dyDescent="0.3">
      <c r="A1528" s="20"/>
      <c r="B1528" s="20"/>
    </row>
    <row r="1529" spans="1:2" x14ac:dyDescent="0.3">
      <c r="A1529" s="20"/>
      <c r="B1529" s="20"/>
    </row>
    <row r="1530" spans="1:2" x14ac:dyDescent="0.3">
      <c r="A1530" s="20"/>
      <c r="B1530" s="20"/>
    </row>
    <row r="1531" spans="1:2" x14ac:dyDescent="0.3">
      <c r="A1531" s="20"/>
      <c r="B1531" s="20"/>
    </row>
    <row r="1532" spans="1:2" x14ac:dyDescent="0.3">
      <c r="A1532" s="20"/>
      <c r="B1532" s="20"/>
    </row>
    <row r="1533" spans="1:2" x14ac:dyDescent="0.3">
      <c r="A1533" s="20"/>
      <c r="B1533" s="20"/>
    </row>
    <row r="1534" spans="1:2" x14ac:dyDescent="0.3">
      <c r="A1534" s="20"/>
      <c r="B1534" s="20"/>
    </row>
    <row r="1535" spans="1:2" x14ac:dyDescent="0.3">
      <c r="A1535" s="20"/>
      <c r="B1535" s="20"/>
    </row>
    <row r="1536" spans="1:2" x14ac:dyDescent="0.3">
      <c r="A1536" s="20"/>
      <c r="B1536" s="20"/>
    </row>
    <row r="1537" spans="1:2" x14ac:dyDescent="0.3">
      <c r="A1537" s="20"/>
      <c r="B1537" s="20"/>
    </row>
    <row r="1538" spans="1:2" x14ac:dyDescent="0.3">
      <c r="A1538" s="20"/>
      <c r="B1538" s="20"/>
    </row>
    <row r="1539" spans="1:2" x14ac:dyDescent="0.3">
      <c r="A1539" s="20"/>
      <c r="B1539" s="20"/>
    </row>
    <row r="1540" spans="1:2" x14ac:dyDescent="0.3">
      <c r="A1540" s="20"/>
      <c r="B1540" s="20"/>
    </row>
    <row r="1541" spans="1:2" x14ac:dyDescent="0.3">
      <c r="A1541" s="20"/>
      <c r="B1541" s="20"/>
    </row>
    <row r="1542" spans="1:2" x14ac:dyDescent="0.3">
      <c r="A1542" s="20"/>
      <c r="B1542" s="20"/>
    </row>
    <row r="1543" spans="1:2" x14ac:dyDescent="0.3">
      <c r="A1543" s="20"/>
      <c r="B1543" s="20"/>
    </row>
    <row r="1544" spans="1:2" x14ac:dyDescent="0.3">
      <c r="A1544" s="20"/>
      <c r="B1544" s="20"/>
    </row>
    <row r="1545" spans="1:2" x14ac:dyDescent="0.3">
      <c r="A1545" s="20"/>
      <c r="B1545" s="20"/>
    </row>
    <row r="1546" spans="1:2" x14ac:dyDescent="0.3">
      <c r="A1546" s="20"/>
      <c r="B1546" s="20"/>
    </row>
    <row r="1547" spans="1:2" x14ac:dyDescent="0.3">
      <c r="A1547" s="20"/>
      <c r="B1547" s="20"/>
    </row>
    <row r="1548" spans="1:2" x14ac:dyDescent="0.3">
      <c r="A1548" s="20"/>
      <c r="B1548" s="20"/>
    </row>
    <row r="1549" spans="1:2" x14ac:dyDescent="0.3">
      <c r="A1549" s="20"/>
      <c r="B1549" s="20"/>
    </row>
    <row r="1550" spans="1:2" x14ac:dyDescent="0.3">
      <c r="A1550" s="20"/>
      <c r="B1550" s="20"/>
    </row>
    <row r="1551" spans="1:2" x14ac:dyDescent="0.3">
      <c r="A1551" s="20"/>
      <c r="B1551" s="20"/>
    </row>
    <row r="1552" spans="1:2" x14ac:dyDescent="0.3">
      <c r="A1552" s="20"/>
      <c r="B1552" s="20"/>
    </row>
    <row r="1553" spans="1:2" x14ac:dyDescent="0.3">
      <c r="A1553" s="20"/>
      <c r="B1553" s="20"/>
    </row>
    <row r="1554" spans="1:2" x14ac:dyDescent="0.3">
      <c r="A1554" s="20"/>
      <c r="B1554" s="20"/>
    </row>
    <row r="1555" spans="1:2" x14ac:dyDescent="0.3">
      <c r="A1555" s="20"/>
      <c r="B1555" s="20"/>
    </row>
    <row r="1556" spans="1:2" x14ac:dyDescent="0.3">
      <c r="A1556" s="20"/>
      <c r="B1556" s="20"/>
    </row>
    <row r="1557" spans="1:2" x14ac:dyDescent="0.3">
      <c r="A1557" s="20"/>
      <c r="B1557" s="20"/>
    </row>
    <row r="1558" spans="1:2" x14ac:dyDescent="0.3">
      <c r="A1558" s="20"/>
      <c r="B1558" s="20"/>
    </row>
    <row r="1559" spans="1:2" x14ac:dyDescent="0.3">
      <c r="A1559" s="20"/>
      <c r="B1559" s="20"/>
    </row>
    <row r="1560" spans="1:2" x14ac:dyDescent="0.3">
      <c r="A1560" s="20"/>
      <c r="B1560" s="20"/>
    </row>
    <row r="1561" spans="1:2" x14ac:dyDescent="0.3">
      <c r="A1561" s="20"/>
      <c r="B1561" s="20"/>
    </row>
    <row r="1562" spans="1:2" x14ac:dyDescent="0.3">
      <c r="A1562" s="20"/>
      <c r="B1562" s="20"/>
    </row>
    <row r="1563" spans="1:2" x14ac:dyDescent="0.3">
      <c r="A1563" s="20"/>
      <c r="B1563" s="20"/>
    </row>
    <row r="1564" spans="1:2" x14ac:dyDescent="0.3">
      <c r="A1564" s="20"/>
      <c r="B1564" s="20"/>
    </row>
    <row r="1565" spans="1:2" x14ac:dyDescent="0.3">
      <c r="A1565" s="20"/>
      <c r="B1565" s="20"/>
    </row>
    <row r="1566" spans="1:2" x14ac:dyDescent="0.3">
      <c r="A1566" s="20"/>
      <c r="B1566" s="20"/>
    </row>
    <row r="1567" spans="1:2" x14ac:dyDescent="0.3">
      <c r="A1567" s="20"/>
      <c r="B1567" s="20"/>
    </row>
    <row r="1568" spans="1:2" x14ac:dyDescent="0.3">
      <c r="A1568" s="20"/>
      <c r="B1568" s="20"/>
    </row>
    <row r="1569" spans="1:2" x14ac:dyDescent="0.3">
      <c r="A1569" s="20"/>
      <c r="B1569" s="20"/>
    </row>
    <row r="1570" spans="1:2" x14ac:dyDescent="0.3">
      <c r="A1570" s="20"/>
      <c r="B1570" s="20"/>
    </row>
    <row r="1571" spans="1:2" x14ac:dyDescent="0.3">
      <c r="A1571" s="20"/>
      <c r="B1571" s="20"/>
    </row>
    <row r="1572" spans="1:2" x14ac:dyDescent="0.3">
      <c r="A1572" s="20"/>
      <c r="B1572" s="20"/>
    </row>
    <row r="1573" spans="1:2" x14ac:dyDescent="0.3">
      <c r="A1573" s="20"/>
      <c r="B1573" s="20"/>
    </row>
    <row r="1574" spans="1:2" x14ac:dyDescent="0.3">
      <c r="A1574" s="20"/>
      <c r="B1574" s="20"/>
    </row>
    <row r="1575" spans="1:2" x14ac:dyDescent="0.3">
      <c r="A1575" s="20"/>
      <c r="B1575" s="20"/>
    </row>
    <row r="1576" spans="1:2" x14ac:dyDescent="0.3">
      <c r="A1576" s="20"/>
      <c r="B1576" s="20"/>
    </row>
    <row r="1577" spans="1:2" x14ac:dyDescent="0.3">
      <c r="A1577" s="20"/>
      <c r="B1577" s="20"/>
    </row>
    <row r="1578" spans="1:2" x14ac:dyDescent="0.3">
      <c r="A1578" s="20"/>
      <c r="B1578" s="20"/>
    </row>
    <row r="1579" spans="1:2" x14ac:dyDescent="0.3">
      <c r="A1579" s="20"/>
      <c r="B1579" s="20"/>
    </row>
    <row r="1580" spans="1:2" x14ac:dyDescent="0.3">
      <c r="A1580" s="20"/>
      <c r="B1580" s="20"/>
    </row>
    <row r="1581" spans="1:2" x14ac:dyDescent="0.3">
      <c r="A1581" s="20"/>
      <c r="B1581" s="20"/>
    </row>
    <row r="1582" spans="1:2" x14ac:dyDescent="0.3">
      <c r="A1582" s="20"/>
      <c r="B1582" s="20"/>
    </row>
    <row r="1583" spans="1:2" x14ac:dyDescent="0.3">
      <c r="A1583" s="20"/>
      <c r="B1583" s="20"/>
    </row>
    <row r="1584" spans="1:2" x14ac:dyDescent="0.3">
      <c r="A1584" s="20"/>
      <c r="B1584" s="20"/>
    </row>
    <row r="1585" spans="1:2" x14ac:dyDescent="0.3">
      <c r="A1585" s="20"/>
      <c r="B1585" s="20"/>
    </row>
    <row r="1586" spans="1:2" x14ac:dyDescent="0.3">
      <c r="A1586" s="20"/>
      <c r="B1586" s="20"/>
    </row>
    <row r="1587" spans="1:2" x14ac:dyDescent="0.3">
      <c r="A1587" s="20"/>
      <c r="B1587" s="20"/>
    </row>
    <row r="1588" spans="1:2" x14ac:dyDescent="0.3">
      <c r="A1588" s="20"/>
      <c r="B1588" s="20"/>
    </row>
    <row r="1589" spans="1:2" x14ac:dyDescent="0.3">
      <c r="A1589" s="20"/>
      <c r="B1589" s="20"/>
    </row>
    <row r="1590" spans="1:2" x14ac:dyDescent="0.3">
      <c r="A1590" s="20"/>
      <c r="B1590" s="20"/>
    </row>
    <row r="1591" spans="1:2" x14ac:dyDescent="0.3">
      <c r="A1591" s="20"/>
      <c r="B1591" s="20"/>
    </row>
    <row r="1592" spans="1:2" x14ac:dyDescent="0.3">
      <c r="A1592" s="20"/>
      <c r="B1592" s="20"/>
    </row>
    <row r="1593" spans="1:2" x14ac:dyDescent="0.3">
      <c r="A1593" s="20"/>
      <c r="B1593" s="20"/>
    </row>
    <row r="1594" spans="1:2" x14ac:dyDescent="0.3">
      <c r="A1594" s="20"/>
      <c r="B1594" s="20"/>
    </row>
    <row r="1595" spans="1:2" x14ac:dyDescent="0.3">
      <c r="A1595" s="20"/>
      <c r="B1595" s="20"/>
    </row>
    <row r="1596" spans="1:2" x14ac:dyDescent="0.3">
      <c r="A1596" s="20"/>
      <c r="B1596" s="20"/>
    </row>
    <row r="1597" spans="1:2" x14ac:dyDescent="0.3">
      <c r="A1597" s="20"/>
      <c r="B1597" s="20"/>
    </row>
    <row r="1598" spans="1:2" x14ac:dyDescent="0.3">
      <c r="A1598" s="20"/>
      <c r="B1598" s="20"/>
    </row>
    <row r="1599" spans="1:2" x14ac:dyDescent="0.3">
      <c r="A1599" s="20"/>
      <c r="B1599" s="20"/>
    </row>
    <row r="1600" spans="1:2" x14ac:dyDescent="0.3">
      <c r="A1600" s="20"/>
      <c r="B1600" s="20"/>
    </row>
    <row r="1601" spans="1:2" x14ac:dyDescent="0.3">
      <c r="A1601" s="20"/>
      <c r="B1601" s="20"/>
    </row>
    <row r="1602" spans="1:2" x14ac:dyDescent="0.3">
      <c r="A1602" s="20"/>
      <c r="B1602" s="20"/>
    </row>
    <row r="1603" spans="1:2" x14ac:dyDescent="0.3">
      <c r="A1603" s="20"/>
      <c r="B1603" s="20"/>
    </row>
    <row r="1604" spans="1:2" x14ac:dyDescent="0.3">
      <c r="A1604" s="20"/>
      <c r="B1604" s="20"/>
    </row>
    <row r="1605" spans="1:2" x14ac:dyDescent="0.3">
      <c r="A1605" s="20"/>
      <c r="B1605" s="20"/>
    </row>
    <row r="1606" spans="1:2" x14ac:dyDescent="0.3">
      <c r="A1606" s="20"/>
      <c r="B1606" s="20"/>
    </row>
    <row r="1607" spans="1:2" x14ac:dyDescent="0.3">
      <c r="A1607" s="20"/>
      <c r="B1607" s="20"/>
    </row>
    <row r="1608" spans="1:2" x14ac:dyDescent="0.3">
      <c r="A1608" s="20"/>
      <c r="B1608" s="20"/>
    </row>
    <row r="1609" spans="1:2" x14ac:dyDescent="0.3">
      <c r="A1609" s="20"/>
      <c r="B1609" s="20"/>
    </row>
    <row r="1610" spans="1:2" x14ac:dyDescent="0.3">
      <c r="A1610" s="20"/>
      <c r="B1610" s="20"/>
    </row>
    <row r="1611" spans="1:2" x14ac:dyDescent="0.3">
      <c r="A1611" s="20"/>
      <c r="B1611" s="20"/>
    </row>
    <row r="1612" spans="1:2" x14ac:dyDescent="0.3">
      <c r="A1612" s="20"/>
      <c r="B1612" s="20"/>
    </row>
    <row r="1613" spans="1:2" x14ac:dyDescent="0.3">
      <c r="A1613" s="20"/>
      <c r="B1613" s="20"/>
    </row>
    <row r="1614" spans="1:2" x14ac:dyDescent="0.3">
      <c r="A1614" s="20"/>
      <c r="B1614" s="20"/>
    </row>
    <row r="1615" spans="1:2" x14ac:dyDescent="0.3">
      <c r="A1615" s="20"/>
      <c r="B1615" s="20"/>
    </row>
    <row r="1616" spans="1:2" x14ac:dyDescent="0.3">
      <c r="A1616" s="20"/>
      <c r="B1616" s="20"/>
    </row>
    <row r="1617" spans="1:2" x14ac:dyDescent="0.3">
      <c r="A1617" s="20"/>
      <c r="B1617" s="20"/>
    </row>
    <row r="1618" spans="1:2" x14ac:dyDescent="0.3">
      <c r="A1618" s="20"/>
      <c r="B1618" s="20"/>
    </row>
    <row r="1619" spans="1:2" x14ac:dyDescent="0.3">
      <c r="A1619" s="20"/>
      <c r="B1619" s="20"/>
    </row>
    <row r="1620" spans="1:2" x14ac:dyDescent="0.3">
      <c r="A1620" s="20"/>
      <c r="B1620" s="20"/>
    </row>
    <row r="1621" spans="1:2" x14ac:dyDescent="0.3">
      <c r="A1621" s="20"/>
      <c r="B1621" s="20"/>
    </row>
    <row r="1622" spans="1:2" x14ac:dyDescent="0.3">
      <c r="A1622" s="20"/>
      <c r="B1622" s="20"/>
    </row>
    <row r="1623" spans="1:2" x14ac:dyDescent="0.3">
      <c r="A1623" s="20"/>
      <c r="B1623" s="20"/>
    </row>
    <row r="1624" spans="1:2" x14ac:dyDescent="0.3">
      <c r="A1624" s="20"/>
      <c r="B1624" s="20"/>
    </row>
    <row r="1625" spans="1:2" x14ac:dyDescent="0.3">
      <c r="A1625" s="20"/>
      <c r="B1625" s="20"/>
    </row>
    <row r="1626" spans="1:2" x14ac:dyDescent="0.3">
      <c r="A1626" s="20"/>
      <c r="B1626" s="20"/>
    </row>
    <row r="1627" spans="1:2" x14ac:dyDescent="0.3">
      <c r="A1627" s="20"/>
      <c r="B1627" s="20"/>
    </row>
    <row r="1628" spans="1:2" x14ac:dyDescent="0.3">
      <c r="A1628" s="20"/>
      <c r="B1628" s="20"/>
    </row>
    <row r="1629" spans="1:2" x14ac:dyDescent="0.3">
      <c r="A1629" s="20"/>
      <c r="B1629" s="20"/>
    </row>
    <row r="1630" spans="1:2" x14ac:dyDescent="0.3">
      <c r="A1630" s="20"/>
      <c r="B1630" s="20"/>
    </row>
    <row r="1631" spans="1:2" x14ac:dyDescent="0.3">
      <c r="A1631" s="20"/>
      <c r="B1631" s="20"/>
    </row>
    <row r="1632" spans="1:2" x14ac:dyDescent="0.3">
      <c r="A1632" s="20"/>
      <c r="B1632" s="20"/>
    </row>
    <row r="1633" spans="1:2" x14ac:dyDescent="0.3">
      <c r="A1633" s="20"/>
      <c r="B1633" s="20"/>
    </row>
    <row r="1634" spans="1:2" x14ac:dyDescent="0.3">
      <c r="A1634" s="20"/>
      <c r="B1634" s="20"/>
    </row>
    <row r="1635" spans="1:2" x14ac:dyDescent="0.3">
      <c r="A1635" s="20"/>
      <c r="B1635" s="20"/>
    </row>
    <row r="1636" spans="1:2" x14ac:dyDescent="0.3">
      <c r="A1636" s="20"/>
      <c r="B1636" s="20"/>
    </row>
    <row r="1637" spans="1:2" x14ac:dyDescent="0.3">
      <c r="A1637" s="20"/>
      <c r="B1637" s="20"/>
    </row>
    <row r="1638" spans="1:2" x14ac:dyDescent="0.3">
      <c r="A1638" s="20"/>
      <c r="B1638" s="20"/>
    </row>
    <row r="1639" spans="1:2" x14ac:dyDescent="0.3">
      <c r="A1639" s="20"/>
      <c r="B1639" s="20"/>
    </row>
    <row r="1640" spans="1:2" x14ac:dyDescent="0.3">
      <c r="A1640" s="20"/>
      <c r="B1640" s="20"/>
    </row>
    <row r="1641" spans="1:2" x14ac:dyDescent="0.3">
      <c r="A1641" s="20"/>
      <c r="B1641" s="20"/>
    </row>
    <row r="1642" spans="1:2" x14ac:dyDescent="0.3">
      <c r="A1642" s="20"/>
      <c r="B1642" s="20"/>
    </row>
    <row r="1643" spans="1:2" x14ac:dyDescent="0.3">
      <c r="A1643" s="20"/>
      <c r="B1643" s="20"/>
    </row>
    <row r="1644" spans="1:2" x14ac:dyDescent="0.3">
      <c r="A1644" s="20"/>
      <c r="B1644" s="20"/>
    </row>
    <row r="1645" spans="1:2" x14ac:dyDescent="0.3">
      <c r="A1645" s="20"/>
      <c r="B1645" s="20"/>
    </row>
    <row r="1646" spans="1:2" x14ac:dyDescent="0.3">
      <c r="A1646" s="20"/>
      <c r="B1646" s="20"/>
    </row>
    <row r="1647" spans="1:2" x14ac:dyDescent="0.3">
      <c r="A1647" s="20"/>
      <c r="B1647" s="20"/>
    </row>
    <row r="1648" spans="1:2" x14ac:dyDescent="0.3">
      <c r="A1648" s="20"/>
      <c r="B1648" s="20"/>
    </row>
    <row r="1649" spans="1:2" x14ac:dyDescent="0.3">
      <c r="A1649" s="20"/>
      <c r="B1649" s="20"/>
    </row>
    <row r="1650" spans="1:2" x14ac:dyDescent="0.3">
      <c r="A1650" s="20"/>
      <c r="B1650" s="20"/>
    </row>
    <row r="1651" spans="1:2" x14ac:dyDescent="0.3">
      <c r="A1651" s="20"/>
      <c r="B1651" s="20"/>
    </row>
    <row r="1652" spans="1:2" x14ac:dyDescent="0.3">
      <c r="A1652" s="20"/>
      <c r="B1652" s="20"/>
    </row>
    <row r="1653" spans="1:2" x14ac:dyDescent="0.3">
      <c r="A1653" s="20"/>
      <c r="B1653" s="20"/>
    </row>
    <row r="1654" spans="1:2" x14ac:dyDescent="0.3">
      <c r="A1654" s="20"/>
      <c r="B1654" s="20"/>
    </row>
    <row r="1655" spans="1:2" x14ac:dyDescent="0.3">
      <c r="A1655" s="20"/>
      <c r="B1655" s="20"/>
    </row>
    <row r="1656" spans="1:2" x14ac:dyDescent="0.3">
      <c r="A1656" s="20"/>
      <c r="B1656" s="20"/>
    </row>
    <row r="1657" spans="1:2" x14ac:dyDescent="0.3">
      <c r="A1657" s="20"/>
      <c r="B1657" s="20"/>
    </row>
    <row r="1658" spans="1:2" x14ac:dyDescent="0.3">
      <c r="A1658" s="20"/>
      <c r="B1658" s="20"/>
    </row>
    <row r="1659" spans="1:2" x14ac:dyDescent="0.3">
      <c r="A1659" s="20"/>
      <c r="B1659" s="20"/>
    </row>
    <row r="1660" spans="1:2" x14ac:dyDescent="0.3">
      <c r="A1660" s="20"/>
      <c r="B1660" s="20"/>
    </row>
    <row r="1661" spans="1:2" x14ac:dyDescent="0.3">
      <c r="A1661" s="20"/>
      <c r="B1661" s="20"/>
    </row>
    <row r="1662" spans="1:2" x14ac:dyDescent="0.3">
      <c r="A1662" s="20"/>
      <c r="B1662" s="20"/>
    </row>
    <row r="1663" spans="1:2" x14ac:dyDescent="0.3">
      <c r="A1663" s="20"/>
      <c r="B1663" s="20"/>
    </row>
    <row r="1664" spans="1:2" x14ac:dyDescent="0.3">
      <c r="A1664" s="20"/>
      <c r="B1664" s="20"/>
    </row>
    <row r="1665" spans="1:2" x14ac:dyDescent="0.3">
      <c r="A1665" s="20"/>
      <c r="B1665" s="20"/>
    </row>
    <row r="1666" spans="1:2" x14ac:dyDescent="0.3">
      <c r="A1666" s="20"/>
      <c r="B1666" s="20"/>
    </row>
    <row r="1667" spans="1:2" x14ac:dyDescent="0.3">
      <c r="A1667" s="20"/>
      <c r="B1667" s="20"/>
    </row>
    <row r="1668" spans="1:2" x14ac:dyDescent="0.3">
      <c r="A1668" s="20"/>
      <c r="B1668" s="20"/>
    </row>
    <row r="1669" spans="1:2" x14ac:dyDescent="0.3">
      <c r="A1669" s="20"/>
      <c r="B1669" s="20"/>
    </row>
    <row r="1670" spans="1:2" x14ac:dyDescent="0.3">
      <c r="A1670" s="20"/>
      <c r="B1670" s="20"/>
    </row>
    <row r="1671" spans="1:2" x14ac:dyDescent="0.3">
      <c r="A1671" s="20"/>
      <c r="B1671" s="20"/>
    </row>
    <row r="1672" spans="1:2" x14ac:dyDescent="0.3">
      <c r="A1672" s="20"/>
      <c r="B1672" s="20"/>
    </row>
    <row r="1673" spans="1:2" x14ac:dyDescent="0.3">
      <c r="A1673" s="20"/>
      <c r="B1673" s="20"/>
    </row>
    <row r="1674" spans="1:2" x14ac:dyDescent="0.3">
      <c r="A1674" s="20"/>
      <c r="B1674" s="20"/>
    </row>
    <row r="1675" spans="1:2" x14ac:dyDescent="0.3">
      <c r="A1675" s="20"/>
      <c r="B1675" s="20"/>
    </row>
    <row r="1676" spans="1:2" x14ac:dyDescent="0.3">
      <c r="A1676" s="20"/>
      <c r="B1676" s="20"/>
    </row>
    <row r="1677" spans="1:2" x14ac:dyDescent="0.3">
      <c r="A1677" s="20"/>
      <c r="B1677" s="20"/>
    </row>
    <row r="1678" spans="1:2" x14ac:dyDescent="0.3">
      <c r="A1678" s="20"/>
      <c r="B1678" s="20"/>
    </row>
    <row r="1679" spans="1:2" x14ac:dyDescent="0.3">
      <c r="A1679" s="20"/>
      <c r="B1679" s="20"/>
    </row>
    <row r="1680" spans="1:2" x14ac:dyDescent="0.3">
      <c r="A1680" s="20"/>
      <c r="B1680" s="20"/>
    </row>
    <row r="1681" spans="1:2" x14ac:dyDescent="0.3">
      <c r="A1681" s="20"/>
      <c r="B1681" s="20"/>
    </row>
    <row r="1682" spans="1:2" x14ac:dyDescent="0.3">
      <c r="A1682" s="20"/>
      <c r="B1682" s="20"/>
    </row>
    <row r="1683" spans="1:2" x14ac:dyDescent="0.3">
      <c r="A1683" s="20"/>
      <c r="B1683" s="20"/>
    </row>
    <row r="1684" spans="1:2" x14ac:dyDescent="0.3">
      <c r="A1684" s="20"/>
      <c r="B1684" s="20"/>
    </row>
    <row r="1685" spans="1:2" x14ac:dyDescent="0.3">
      <c r="A1685" s="20"/>
      <c r="B1685" s="20"/>
    </row>
    <row r="1686" spans="1:2" x14ac:dyDescent="0.3">
      <c r="A1686" s="20"/>
      <c r="B1686" s="20"/>
    </row>
    <row r="1687" spans="1:2" x14ac:dyDescent="0.3">
      <c r="A1687" s="20"/>
      <c r="B1687" s="20"/>
    </row>
    <row r="1688" spans="1:2" x14ac:dyDescent="0.3">
      <c r="A1688" s="20"/>
      <c r="B1688" s="20"/>
    </row>
    <row r="1689" spans="1:2" x14ac:dyDescent="0.3">
      <c r="A1689" s="20"/>
      <c r="B1689" s="20"/>
    </row>
    <row r="1690" spans="1:2" x14ac:dyDescent="0.3">
      <c r="A1690" s="20"/>
      <c r="B1690" s="20"/>
    </row>
    <row r="1691" spans="1:2" x14ac:dyDescent="0.3">
      <c r="A1691" s="20"/>
      <c r="B1691" s="20"/>
    </row>
    <row r="1692" spans="1:2" x14ac:dyDescent="0.3">
      <c r="A1692" s="20"/>
      <c r="B1692" s="20"/>
    </row>
    <row r="1693" spans="1:2" x14ac:dyDescent="0.3">
      <c r="A1693" s="20"/>
      <c r="B1693" s="20"/>
    </row>
    <row r="1694" spans="1:2" x14ac:dyDescent="0.3">
      <c r="A1694" s="20"/>
      <c r="B1694" s="20"/>
    </row>
    <row r="1695" spans="1:2" x14ac:dyDescent="0.3">
      <c r="A1695" s="20"/>
      <c r="B1695" s="20"/>
    </row>
    <row r="1696" spans="1:2" x14ac:dyDescent="0.3">
      <c r="A1696" s="20"/>
      <c r="B1696" s="20"/>
    </row>
    <row r="1697" spans="1:2" x14ac:dyDescent="0.3">
      <c r="A1697" s="20"/>
      <c r="B1697" s="20"/>
    </row>
    <row r="1698" spans="1:2" x14ac:dyDescent="0.3">
      <c r="A1698" s="20"/>
      <c r="B1698" s="20"/>
    </row>
    <row r="1699" spans="1:2" x14ac:dyDescent="0.3">
      <c r="A1699" s="20"/>
      <c r="B1699" s="20"/>
    </row>
    <row r="1700" spans="1:2" x14ac:dyDescent="0.3">
      <c r="A1700" s="20"/>
      <c r="B1700" s="20"/>
    </row>
    <row r="1701" spans="1:2" x14ac:dyDescent="0.3">
      <c r="A1701" s="20"/>
      <c r="B1701" s="20"/>
    </row>
    <row r="1702" spans="1:2" x14ac:dyDescent="0.3">
      <c r="A1702" s="20"/>
      <c r="B1702" s="20"/>
    </row>
    <row r="1703" spans="1:2" x14ac:dyDescent="0.3">
      <c r="A1703" s="20"/>
      <c r="B1703" s="20"/>
    </row>
    <row r="1704" spans="1:2" x14ac:dyDescent="0.3">
      <c r="A1704" s="20"/>
      <c r="B1704" s="20"/>
    </row>
    <row r="1705" spans="1:2" x14ac:dyDescent="0.3">
      <c r="A1705" s="20"/>
      <c r="B1705" s="20"/>
    </row>
    <row r="1706" spans="1:2" x14ac:dyDescent="0.3">
      <c r="A1706" s="20"/>
      <c r="B1706" s="20"/>
    </row>
    <row r="1707" spans="1:2" x14ac:dyDescent="0.3">
      <c r="A1707" s="20"/>
      <c r="B1707" s="20"/>
    </row>
    <row r="1708" spans="1:2" x14ac:dyDescent="0.3">
      <c r="A1708" s="20"/>
      <c r="B1708" s="20"/>
    </row>
    <row r="1709" spans="1:2" x14ac:dyDescent="0.3">
      <c r="A1709" s="20"/>
      <c r="B1709" s="20"/>
    </row>
    <row r="1710" spans="1:2" x14ac:dyDescent="0.3">
      <c r="A1710" s="20"/>
      <c r="B1710" s="20"/>
    </row>
    <row r="1711" spans="1:2" x14ac:dyDescent="0.3">
      <c r="A1711" s="20"/>
      <c r="B1711" s="20"/>
    </row>
    <row r="1712" spans="1:2" x14ac:dyDescent="0.3">
      <c r="A1712" s="20"/>
      <c r="B1712" s="20"/>
    </row>
    <row r="1713" spans="1:2" x14ac:dyDescent="0.3">
      <c r="A1713" s="20"/>
      <c r="B1713" s="20"/>
    </row>
    <row r="1714" spans="1:2" x14ac:dyDescent="0.3">
      <c r="A1714" s="20"/>
      <c r="B1714" s="20"/>
    </row>
    <row r="1715" spans="1:2" x14ac:dyDescent="0.3">
      <c r="A1715" s="20"/>
      <c r="B1715" s="20"/>
    </row>
    <row r="1716" spans="1:2" x14ac:dyDescent="0.3">
      <c r="A1716" s="20"/>
      <c r="B1716" s="20"/>
    </row>
    <row r="1717" spans="1:2" x14ac:dyDescent="0.3">
      <c r="A1717" s="20"/>
      <c r="B1717" s="20"/>
    </row>
    <row r="1718" spans="1:2" x14ac:dyDescent="0.3">
      <c r="A1718" s="20"/>
      <c r="B1718" s="20"/>
    </row>
    <row r="1719" spans="1:2" x14ac:dyDescent="0.3">
      <c r="A1719" s="20"/>
      <c r="B1719" s="20"/>
    </row>
    <row r="1720" spans="1:2" x14ac:dyDescent="0.3">
      <c r="A1720" s="20"/>
      <c r="B1720" s="20"/>
    </row>
    <row r="1721" spans="1:2" x14ac:dyDescent="0.3">
      <c r="A1721" s="20"/>
      <c r="B1721" s="20"/>
    </row>
    <row r="1722" spans="1:2" x14ac:dyDescent="0.3">
      <c r="A1722" s="20"/>
      <c r="B1722" s="20"/>
    </row>
    <row r="1723" spans="1:2" x14ac:dyDescent="0.3">
      <c r="A1723" s="20"/>
      <c r="B1723" s="20"/>
    </row>
    <row r="1724" spans="1:2" x14ac:dyDescent="0.3">
      <c r="A1724" s="20"/>
      <c r="B1724" s="20"/>
    </row>
    <row r="1725" spans="1:2" x14ac:dyDescent="0.3">
      <c r="A1725" s="20"/>
      <c r="B1725" s="20"/>
    </row>
    <row r="1726" spans="1:2" x14ac:dyDescent="0.3">
      <c r="A1726" s="20"/>
      <c r="B1726" s="20"/>
    </row>
    <row r="1727" spans="1:2" x14ac:dyDescent="0.3">
      <c r="A1727" s="20"/>
      <c r="B1727" s="20"/>
    </row>
    <row r="1728" spans="1:2" x14ac:dyDescent="0.3">
      <c r="A1728" s="20"/>
      <c r="B1728" s="20"/>
    </row>
    <row r="1729" spans="1:2" x14ac:dyDescent="0.3">
      <c r="A1729" s="20"/>
      <c r="B1729" s="20"/>
    </row>
    <row r="1730" spans="1:2" x14ac:dyDescent="0.3">
      <c r="A1730" s="20"/>
      <c r="B1730" s="20"/>
    </row>
    <row r="1731" spans="1:2" x14ac:dyDescent="0.3">
      <c r="A1731" s="20"/>
      <c r="B1731" s="20"/>
    </row>
    <row r="1732" spans="1:2" x14ac:dyDescent="0.3">
      <c r="A1732" s="20"/>
      <c r="B1732" s="20"/>
    </row>
    <row r="1733" spans="1:2" x14ac:dyDescent="0.3">
      <c r="A1733" s="20"/>
      <c r="B1733" s="20"/>
    </row>
    <row r="1734" spans="1:2" x14ac:dyDescent="0.3">
      <c r="A1734" s="20"/>
      <c r="B1734" s="20"/>
    </row>
    <row r="1735" spans="1:2" x14ac:dyDescent="0.3">
      <c r="A1735" s="20"/>
      <c r="B1735" s="20"/>
    </row>
    <row r="1736" spans="1:2" x14ac:dyDescent="0.3">
      <c r="A1736" s="20"/>
      <c r="B1736" s="20"/>
    </row>
    <row r="1737" spans="1:2" x14ac:dyDescent="0.3">
      <c r="A1737" s="20"/>
      <c r="B1737" s="20"/>
    </row>
    <row r="1738" spans="1:2" x14ac:dyDescent="0.3">
      <c r="A1738" s="20"/>
      <c r="B1738" s="20"/>
    </row>
    <row r="1739" spans="1:2" x14ac:dyDescent="0.3">
      <c r="A1739" s="20"/>
      <c r="B1739" s="20"/>
    </row>
    <row r="1740" spans="1:2" x14ac:dyDescent="0.3">
      <c r="A1740" s="20"/>
      <c r="B1740" s="20"/>
    </row>
    <row r="1741" spans="1:2" x14ac:dyDescent="0.3">
      <c r="A1741" s="20"/>
      <c r="B1741" s="20"/>
    </row>
    <row r="1742" spans="1:2" x14ac:dyDescent="0.3">
      <c r="A1742" s="20"/>
      <c r="B1742" s="20"/>
    </row>
    <row r="1743" spans="1:2" x14ac:dyDescent="0.3">
      <c r="A1743" s="20"/>
      <c r="B1743" s="20"/>
    </row>
    <row r="1744" spans="1:2" x14ac:dyDescent="0.3">
      <c r="A1744" s="20"/>
      <c r="B1744" s="20"/>
    </row>
    <row r="1745" spans="1:2" x14ac:dyDescent="0.3">
      <c r="A1745" s="20"/>
      <c r="B1745" s="20"/>
    </row>
    <row r="1746" spans="1:2" x14ac:dyDescent="0.3">
      <c r="A1746" s="20"/>
      <c r="B1746" s="20"/>
    </row>
    <row r="1747" spans="1:2" x14ac:dyDescent="0.3">
      <c r="A1747" s="20"/>
      <c r="B1747" s="20"/>
    </row>
    <row r="1748" spans="1:2" x14ac:dyDescent="0.3">
      <c r="A1748" s="20"/>
      <c r="B1748" s="20"/>
    </row>
    <row r="1749" spans="1:2" x14ac:dyDescent="0.3">
      <c r="A1749" s="20"/>
      <c r="B1749" s="20"/>
    </row>
    <row r="1750" spans="1:2" x14ac:dyDescent="0.3">
      <c r="A1750" s="20"/>
      <c r="B1750" s="20"/>
    </row>
    <row r="1751" spans="1:2" x14ac:dyDescent="0.3">
      <c r="A1751" s="20"/>
      <c r="B1751" s="20"/>
    </row>
    <row r="1752" spans="1:2" x14ac:dyDescent="0.3">
      <c r="A1752" s="20"/>
      <c r="B1752" s="20"/>
    </row>
    <row r="1753" spans="1:2" x14ac:dyDescent="0.3">
      <c r="A1753" s="20"/>
      <c r="B1753" s="20"/>
    </row>
    <row r="1754" spans="1:2" x14ac:dyDescent="0.3">
      <c r="A1754" s="20"/>
      <c r="B1754" s="20"/>
    </row>
    <row r="1755" spans="1:2" x14ac:dyDescent="0.3">
      <c r="A1755" s="20"/>
      <c r="B1755" s="20"/>
    </row>
    <row r="1756" spans="1:2" x14ac:dyDescent="0.3">
      <c r="A1756" s="20"/>
      <c r="B1756" s="20"/>
    </row>
    <row r="1757" spans="1:2" x14ac:dyDescent="0.3">
      <c r="A1757" s="20"/>
      <c r="B1757" s="20"/>
    </row>
    <row r="1758" spans="1:2" x14ac:dyDescent="0.3">
      <c r="A1758" s="20"/>
      <c r="B1758" s="20"/>
    </row>
    <row r="1759" spans="1:2" x14ac:dyDescent="0.3">
      <c r="A1759" s="20"/>
      <c r="B1759" s="20"/>
    </row>
    <row r="1760" spans="1:2" x14ac:dyDescent="0.3">
      <c r="A1760" s="20"/>
      <c r="B1760" s="20"/>
    </row>
    <row r="1761" spans="1:2" x14ac:dyDescent="0.3">
      <c r="A1761" s="20"/>
      <c r="B1761" s="20"/>
    </row>
    <row r="1762" spans="1:2" x14ac:dyDescent="0.3">
      <c r="A1762" s="20"/>
      <c r="B1762" s="20"/>
    </row>
    <row r="1763" spans="1:2" x14ac:dyDescent="0.3">
      <c r="A1763" s="20"/>
      <c r="B1763" s="20"/>
    </row>
    <row r="1764" spans="1:2" x14ac:dyDescent="0.3">
      <c r="A1764" s="20"/>
      <c r="B1764" s="20"/>
    </row>
    <row r="1765" spans="1:2" x14ac:dyDescent="0.3">
      <c r="A1765" s="20"/>
      <c r="B1765" s="20"/>
    </row>
    <row r="1766" spans="1:2" x14ac:dyDescent="0.3">
      <c r="A1766" s="20"/>
      <c r="B1766" s="20"/>
    </row>
    <row r="1767" spans="1:2" x14ac:dyDescent="0.3">
      <c r="A1767" s="20"/>
      <c r="B1767" s="20"/>
    </row>
    <row r="1768" spans="1:2" x14ac:dyDescent="0.3">
      <c r="A1768" s="20"/>
      <c r="B1768" s="20"/>
    </row>
    <row r="1769" spans="1:2" x14ac:dyDescent="0.3">
      <c r="A1769" s="20"/>
      <c r="B1769" s="20"/>
    </row>
    <row r="1770" spans="1:2" x14ac:dyDescent="0.3">
      <c r="A1770" s="20"/>
      <c r="B1770" s="20"/>
    </row>
    <row r="1771" spans="1:2" x14ac:dyDescent="0.3">
      <c r="A1771" s="20"/>
      <c r="B1771" s="20"/>
    </row>
    <row r="1772" spans="1:2" x14ac:dyDescent="0.3">
      <c r="A1772" s="20"/>
      <c r="B1772" s="20"/>
    </row>
    <row r="1773" spans="1:2" x14ac:dyDescent="0.3">
      <c r="A1773" s="20"/>
      <c r="B1773" s="20"/>
    </row>
    <row r="1774" spans="1:2" x14ac:dyDescent="0.3">
      <c r="A1774" s="20"/>
      <c r="B1774" s="20"/>
    </row>
    <row r="1775" spans="1:2" x14ac:dyDescent="0.3">
      <c r="A1775" s="20"/>
      <c r="B1775" s="20"/>
    </row>
    <row r="1776" spans="1:2" x14ac:dyDescent="0.3">
      <c r="A1776" s="20"/>
      <c r="B1776" s="20"/>
    </row>
    <row r="1777" spans="1:2" x14ac:dyDescent="0.3">
      <c r="A1777" s="20"/>
      <c r="B1777" s="20"/>
    </row>
    <row r="1778" spans="1:2" x14ac:dyDescent="0.3">
      <c r="A1778" s="20"/>
      <c r="B1778" s="20"/>
    </row>
    <row r="1779" spans="1:2" x14ac:dyDescent="0.3">
      <c r="A1779" s="20"/>
      <c r="B1779" s="20"/>
    </row>
    <row r="1780" spans="1:2" x14ac:dyDescent="0.3">
      <c r="A1780" s="20"/>
      <c r="B1780" s="20"/>
    </row>
    <row r="1781" spans="1:2" x14ac:dyDescent="0.3">
      <c r="A1781" s="20"/>
      <c r="B1781" s="20"/>
    </row>
    <row r="1782" spans="1:2" x14ac:dyDescent="0.3">
      <c r="A1782" s="20"/>
      <c r="B1782" s="20"/>
    </row>
    <row r="1783" spans="1:2" x14ac:dyDescent="0.3">
      <c r="A1783" s="20"/>
      <c r="B1783" s="20"/>
    </row>
    <row r="1784" spans="1:2" x14ac:dyDescent="0.3">
      <c r="A1784" s="20"/>
      <c r="B1784" s="20"/>
    </row>
    <row r="1785" spans="1:2" x14ac:dyDescent="0.3">
      <c r="A1785" s="20"/>
      <c r="B1785" s="20"/>
    </row>
    <row r="1786" spans="1:2" x14ac:dyDescent="0.3">
      <c r="A1786" s="20"/>
      <c r="B1786" s="20"/>
    </row>
    <row r="1787" spans="1:2" x14ac:dyDescent="0.3">
      <c r="A1787" s="20"/>
      <c r="B1787" s="20"/>
    </row>
    <row r="1788" spans="1:2" x14ac:dyDescent="0.3">
      <c r="A1788" s="20"/>
      <c r="B1788" s="20"/>
    </row>
    <row r="1789" spans="1:2" x14ac:dyDescent="0.3">
      <c r="A1789" s="20"/>
      <c r="B1789" s="20"/>
    </row>
    <row r="1790" spans="1:2" x14ac:dyDescent="0.3">
      <c r="A1790" s="20"/>
      <c r="B1790" s="20"/>
    </row>
    <row r="1791" spans="1:2" x14ac:dyDescent="0.3">
      <c r="A1791" s="20"/>
      <c r="B1791" s="20"/>
    </row>
    <row r="1792" spans="1:2" x14ac:dyDescent="0.3">
      <c r="A1792" s="20"/>
      <c r="B1792" s="20"/>
    </row>
    <row r="1793" spans="1:2" x14ac:dyDescent="0.3">
      <c r="A1793" s="20"/>
      <c r="B1793" s="20"/>
    </row>
    <row r="1794" spans="1:2" x14ac:dyDescent="0.3">
      <c r="A1794" s="20"/>
      <c r="B1794" s="20"/>
    </row>
    <row r="1795" spans="1:2" x14ac:dyDescent="0.3">
      <c r="A1795" s="20"/>
      <c r="B1795" s="20"/>
    </row>
    <row r="1796" spans="1:2" x14ac:dyDescent="0.3">
      <c r="A1796" s="20"/>
      <c r="B1796" s="20"/>
    </row>
    <row r="1797" spans="1:2" x14ac:dyDescent="0.3">
      <c r="A1797" s="20"/>
      <c r="B1797" s="20"/>
    </row>
    <row r="1798" spans="1:2" x14ac:dyDescent="0.3">
      <c r="A1798" s="20"/>
      <c r="B1798" s="20"/>
    </row>
    <row r="1799" spans="1:2" x14ac:dyDescent="0.3">
      <c r="A1799" s="20"/>
      <c r="B1799" s="20"/>
    </row>
    <row r="1800" spans="1:2" x14ac:dyDescent="0.3">
      <c r="A1800" s="20"/>
      <c r="B1800" s="20"/>
    </row>
    <row r="1801" spans="1:2" x14ac:dyDescent="0.3">
      <c r="A1801" s="20"/>
      <c r="B1801" s="20"/>
    </row>
    <row r="1802" spans="1:2" x14ac:dyDescent="0.3">
      <c r="A1802" s="20"/>
      <c r="B1802" s="20"/>
    </row>
    <row r="1803" spans="1:2" x14ac:dyDescent="0.3">
      <c r="A1803" s="20"/>
      <c r="B1803" s="20"/>
    </row>
    <row r="1804" spans="1:2" x14ac:dyDescent="0.3">
      <c r="A1804" s="20"/>
      <c r="B1804" s="20"/>
    </row>
    <row r="1805" spans="1:2" x14ac:dyDescent="0.3">
      <c r="A1805" s="20"/>
      <c r="B1805" s="20"/>
    </row>
    <row r="1806" spans="1:2" x14ac:dyDescent="0.3">
      <c r="A1806" s="20"/>
      <c r="B1806" s="20"/>
    </row>
    <row r="1807" spans="1:2" x14ac:dyDescent="0.3">
      <c r="A1807" s="20"/>
      <c r="B1807" s="20"/>
    </row>
    <row r="1808" spans="1:2" x14ac:dyDescent="0.3">
      <c r="A1808" s="20"/>
      <c r="B1808" s="20"/>
    </row>
    <row r="1809" spans="1:2" x14ac:dyDescent="0.3">
      <c r="A1809" s="20"/>
      <c r="B1809" s="20"/>
    </row>
    <row r="1810" spans="1:2" x14ac:dyDescent="0.3">
      <c r="A1810" s="20"/>
      <c r="B1810" s="20"/>
    </row>
    <row r="1811" spans="1:2" x14ac:dyDescent="0.3">
      <c r="A1811" s="20"/>
      <c r="B1811" s="20"/>
    </row>
    <row r="1812" spans="1:2" x14ac:dyDescent="0.3">
      <c r="A1812" s="20"/>
      <c r="B1812" s="20"/>
    </row>
    <row r="1813" spans="1:2" x14ac:dyDescent="0.3">
      <c r="A1813" s="20"/>
      <c r="B1813" s="20"/>
    </row>
    <row r="1814" spans="1:2" x14ac:dyDescent="0.3">
      <c r="A1814" s="20"/>
      <c r="B1814" s="20"/>
    </row>
    <row r="1815" spans="1:2" x14ac:dyDescent="0.3">
      <c r="A1815" s="20"/>
      <c r="B1815" s="20"/>
    </row>
    <row r="1816" spans="1:2" x14ac:dyDescent="0.3">
      <c r="A1816" s="20"/>
      <c r="B1816" s="20"/>
    </row>
    <row r="1817" spans="1:2" x14ac:dyDescent="0.3">
      <c r="A1817" s="20"/>
      <c r="B1817" s="20"/>
    </row>
    <row r="1818" spans="1:2" x14ac:dyDescent="0.3">
      <c r="A1818" s="20"/>
      <c r="B1818" s="20"/>
    </row>
    <row r="1819" spans="1:2" x14ac:dyDescent="0.3">
      <c r="A1819" s="20"/>
      <c r="B1819" s="20"/>
    </row>
    <row r="1820" spans="1:2" x14ac:dyDescent="0.3">
      <c r="A1820" s="20"/>
      <c r="B1820" s="20"/>
    </row>
    <row r="1821" spans="1:2" x14ac:dyDescent="0.3">
      <c r="A1821" s="20"/>
      <c r="B1821" s="20"/>
    </row>
    <row r="1822" spans="1:2" x14ac:dyDescent="0.3">
      <c r="A1822" s="20"/>
      <c r="B1822" s="20"/>
    </row>
    <row r="1823" spans="1:2" x14ac:dyDescent="0.3">
      <c r="A1823" s="20"/>
      <c r="B1823" s="20"/>
    </row>
    <row r="1824" spans="1:2" x14ac:dyDescent="0.3">
      <c r="A1824" s="20"/>
      <c r="B1824" s="20"/>
    </row>
    <row r="1825" spans="1:2" x14ac:dyDescent="0.3">
      <c r="A1825" s="20"/>
      <c r="B1825" s="20"/>
    </row>
    <row r="1826" spans="1:2" x14ac:dyDescent="0.3">
      <c r="A1826" s="20"/>
      <c r="B1826" s="20"/>
    </row>
    <row r="1827" spans="1:2" x14ac:dyDescent="0.3">
      <c r="A1827" s="20"/>
      <c r="B1827" s="20"/>
    </row>
    <row r="1828" spans="1:2" x14ac:dyDescent="0.3">
      <c r="A1828" s="20"/>
      <c r="B1828" s="20"/>
    </row>
    <row r="1829" spans="1:2" x14ac:dyDescent="0.3">
      <c r="A1829" s="20"/>
      <c r="B1829" s="20"/>
    </row>
    <row r="1830" spans="1:2" x14ac:dyDescent="0.3">
      <c r="A1830" s="20"/>
      <c r="B1830" s="20"/>
    </row>
    <row r="1831" spans="1:2" x14ac:dyDescent="0.3">
      <c r="A1831" s="20"/>
      <c r="B1831" s="20"/>
    </row>
    <row r="1832" spans="1:2" x14ac:dyDescent="0.3">
      <c r="A1832" s="20"/>
      <c r="B1832" s="20"/>
    </row>
    <row r="1833" spans="1:2" x14ac:dyDescent="0.3">
      <c r="A1833" s="20"/>
      <c r="B1833" s="20"/>
    </row>
    <row r="1834" spans="1:2" x14ac:dyDescent="0.3">
      <c r="A1834" s="20"/>
      <c r="B1834" s="20"/>
    </row>
    <row r="1835" spans="1:2" x14ac:dyDescent="0.3">
      <c r="A1835" s="20"/>
      <c r="B1835" s="20"/>
    </row>
    <row r="1836" spans="1:2" x14ac:dyDescent="0.3">
      <c r="A1836" s="20"/>
      <c r="B1836" s="20"/>
    </row>
    <row r="1837" spans="1:2" x14ac:dyDescent="0.3">
      <c r="A1837" s="20"/>
      <c r="B1837" s="20"/>
    </row>
    <row r="1838" spans="1:2" x14ac:dyDescent="0.3">
      <c r="A1838" s="20"/>
      <c r="B1838" s="20"/>
    </row>
    <row r="1839" spans="1:2" x14ac:dyDescent="0.3">
      <c r="A1839" s="20"/>
      <c r="B1839" s="20"/>
    </row>
    <row r="1840" spans="1:2" x14ac:dyDescent="0.3">
      <c r="A1840" s="20"/>
      <c r="B1840" s="20"/>
    </row>
    <row r="1841" spans="1:2" x14ac:dyDescent="0.3">
      <c r="A1841" s="20"/>
      <c r="B1841" s="20"/>
    </row>
    <row r="1842" spans="1:2" x14ac:dyDescent="0.3">
      <c r="A1842" s="20"/>
      <c r="B1842" s="20"/>
    </row>
    <row r="1843" spans="1:2" x14ac:dyDescent="0.3">
      <c r="A1843" s="20"/>
      <c r="B1843" s="20"/>
    </row>
    <row r="1844" spans="1:2" x14ac:dyDescent="0.3">
      <c r="A1844" s="20"/>
      <c r="B1844" s="20"/>
    </row>
    <row r="1845" spans="1:2" x14ac:dyDescent="0.3">
      <c r="A1845" s="20"/>
      <c r="B1845" s="20"/>
    </row>
    <row r="1846" spans="1:2" x14ac:dyDescent="0.3">
      <c r="A1846" s="20"/>
      <c r="B1846" s="20"/>
    </row>
    <row r="1847" spans="1:2" x14ac:dyDescent="0.3">
      <c r="A1847" s="20"/>
      <c r="B1847" s="20"/>
    </row>
    <row r="1848" spans="1:2" x14ac:dyDescent="0.3">
      <c r="A1848" s="20"/>
      <c r="B1848" s="20"/>
    </row>
    <row r="1849" spans="1:2" x14ac:dyDescent="0.3">
      <c r="A1849" s="20"/>
      <c r="B1849" s="20"/>
    </row>
    <row r="1850" spans="1:2" x14ac:dyDescent="0.3">
      <c r="A1850" s="20"/>
      <c r="B1850" s="20"/>
    </row>
    <row r="1851" spans="1:2" x14ac:dyDescent="0.3">
      <c r="A1851" s="20"/>
      <c r="B1851" s="20"/>
    </row>
    <row r="1852" spans="1:2" x14ac:dyDescent="0.3">
      <c r="A1852" s="20"/>
      <c r="B1852" s="20"/>
    </row>
    <row r="1853" spans="1:2" x14ac:dyDescent="0.3">
      <c r="A1853" s="20"/>
      <c r="B1853" s="20"/>
    </row>
    <row r="1854" spans="1:2" x14ac:dyDescent="0.3">
      <c r="A1854" s="20"/>
      <c r="B1854" s="20"/>
    </row>
    <row r="1855" spans="1:2" x14ac:dyDescent="0.3">
      <c r="A1855" s="20"/>
      <c r="B1855" s="20"/>
    </row>
    <row r="1856" spans="1:2" x14ac:dyDescent="0.3">
      <c r="A1856" s="20"/>
      <c r="B1856" s="20"/>
    </row>
    <row r="1857" spans="1:2" x14ac:dyDescent="0.3">
      <c r="A1857" s="20"/>
      <c r="B1857" s="20"/>
    </row>
    <row r="1858" spans="1:2" x14ac:dyDescent="0.3">
      <c r="A1858" s="20"/>
      <c r="B1858" s="20"/>
    </row>
    <row r="1859" spans="1:2" x14ac:dyDescent="0.3">
      <c r="A1859" s="20"/>
      <c r="B1859" s="20"/>
    </row>
    <row r="1860" spans="1:2" x14ac:dyDescent="0.3">
      <c r="A1860" s="20"/>
      <c r="B1860" s="20"/>
    </row>
    <row r="1861" spans="1:2" x14ac:dyDescent="0.3">
      <c r="A1861" s="20"/>
      <c r="B1861" s="20"/>
    </row>
    <row r="1862" spans="1:2" x14ac:dyDescent="0.3">
      <c r="A1862" s="20"/>
      <c r="B1862" s="20"/>
    </row>
    <row r="1863" spans="1:2" x14ac:dyDescent="0.3">
      <c r="A1863" s="20"/>
      <c r="B1863" s="20"/>
    </row>
    <row r="1864" spans="1:2" x14ac:dyDescent="0.3">
      <c r="A1864" s="20"/>
      <c r="B1864" s="20"/>
    </row>
    <row r="1865" spans="1:2" x14ac:dyDescent="0.3">
      <c r="A1865" s="20"/>
      <c r="B1865" s="20"/>
    </row>
    <row r="1866" spans="1:2" x14ac:dyDescent="0.3">
      <c r="A1866" s="20"/>
      <c r="B1866" s="20"/>
    </row>
    <row r="1867" spans="1:2" x14ac:dyDescent="0.3">
      <c r="A1867" s="20"/>
      <c r="B1867" s="20"/>
    </row>
    <row r="1868" spans="1:2" x14ac:dyDescent="0.3">
      <c r="A1868" s="20"/>
      <c r="B1868" s="20"/>
    </row>
    <row r="1869" spans="1:2" x14ac:dyDescent="0.3">
      <c r="A1869" s="20"/>
      <c r="B1869" s="20"/>
    </row>
    <row r="1870" spans="1:2" x14ac:dyDescent="0.3">
      <c r="A1870" s="20"/>
      <c r="B1870" s="20"/>
    </row>
    <row r="1871" spans="1:2" x14ac:dyDescent="0.3">
      <c r="A1871" s="20"/>
      <c r="B1871" s="20"/>
    </row>
    <row r="1872" spans="1:2" x14ac:dyDescent="0.3">
      <c r="A1872" s="20"/>
      <c r="B1872" s="20"/>
    </row>
    <row r="1873" spans="1:2" x14ac:dyDescent="0.3">
      <c r="A1873" s="20"/>
      <c r="B1873" s="20"/>
    </row>
    <row r="1874" spans="1:2" x14ac:dyDescent="0.3">
      <c r="A1874" s="20"/>
      <c r="B1874" s="20"/>
    </row>
    <row r="1875" spans="1:2" x14ac:dyDescent="0.3">
      <c r="A1875" s="20"/>
      <c r="B1875" s="20"/>
    </row>
    <row r="1876" spans="1:2" x14ac:dyDescent="0.3">
      <c r="A1876" s="20"/>
      <c r="B1876" s="20"/>
    </row>
    <row r="1877" spans="1:2" x14ac:dyDescent="0.3">
      <c r="A1877" s="20"/>
      <c r="B1877" s="20"/>
    </row>
    <row r="1878" spans="1:2" x14ac:dyDescent="0.3">
      <c r="A1878" s="20"/>
      <c r="B1878" s="20"/>
    </row>
    <row r="1879" spans="1:2" x14ac:dyDescent="0.3">
      <c r="A1879" s="20"/>
      <c r="B1879" s="20"/>
    </row>
    <row r="1880" spans="1:2" x14ac:dyDescent="0.3">
      <c r="A1880" s="20"/>
      <c r="B1880" s="20"/>
    </row>
    <row r="1881" spans="1:2" x14ac:dyDescent="0.3">
      <c r="A1881" s="20"/>
      <c r="B1881" s="20"/>
    </row>
    <row r="1882" spans="1:2" x14ac:dyDescent="0.3">
      <c r="A1882" s="20"/>
      <c r="B1882" s="20"/>
    </row>
    <row r="1883" spans="1:2" x14ac:dyDescent="0.3">
      <c r="A1883" s="20"/>
      <c r="B1883" s="20"/>
    </row>
    <row r="1884" spans="1:2" x14ac:dyDescent="0.3">
      <c r="A1884" s="20"/>
      <c r="B1884" s="20"/>
    </row>
    <row r="1885" spans="1:2" x14ac:dyDescent="0.3">
      <c r="A1885" s="20"/>
      <c r="B1885" s="20"/>
    </row>
    <row r="1886" spans="1:2" x14ac:dyDescent="0.3">
      <c r="A1886" s="20"/>
      <c r="B1886" s="20"/>
    </row>
    <row r="1887" spans="1:2" x14ac:dyDescent="0.3">
      <c r="A1887" s="20"/>
      <c r="B1887" s="20"/>
    </row>
    <row r="1888" spans="1:2" x14ac:dyDescent="0.3">
      <c r="A1888" s="20"/>
      <c r="B1888" s="20"/>
    </row>
    <row r="1889" spans="1:2" x14ac:dyDescent="0.3">
      <c r="A1889" s="20"/>
      <c r="B1889" s="20"/>
    </row>
    <row r="1890" spans="1:2" x14ac:dyDescent="0.3">
      <c r="A1890" s="20"/>
      <c r="B1890" s="20"/>
    </row>
    <row r="1891" spans="1:2" x14ac:dyDescent="0.3">
      <c r="A1891" s="20"/>
      <c r="B1891" s="20"/>
    </row>
    <row r="1892" spans="1:2" x14ac:dyDescent="0.3">
      <c r="A1892" s="20"/>
      <c r="B1892" s="20"/>
    </row>
    <row r="1893" spans="1:2" x14ac:dyDescent="0.3">
      <c r="A1893" s="20"/>
      <c r="B1893" s="20"/>
    </row>
    <row r="1894" spans="1:2" x14ac:dyDescent="0.3">
      <c r="A1894" s="20"/>
      <c r="B1894" s="20"/>
    </row>
    <row r="1895" spans="1:2" x14ac:dyDescent="0.3">
      <c r="A1895" s="20"/>
      <c r="B1895" s="20"/>
    </row>
    <row r="1896" spans="1:2" x14ac:dyDescent="0.3">
      <c r="A1896" s="20"/>
      <c r="B1896" s="20"/>
    </row>
    <row r="1897" spans="1:2" x14ac:dyDescent="0.3">
      <c r="A1897" s="20"/>
      <c r="B1897" s="20"/>
    </row>
    <row r="1898" spans="1:2" x14ac:dyDescent="0.3">
      <c r="A1898" s="20"/>
      <c r="B1898" s="20"/>
    </row>
    <row r="1899" spans="1:2" x14ac:dyDescent="0.3">
      <c r="A1899" s="20"/>
      <c r="B1899" s="20"/>
    </row>
    <row r="1900" spans="1:2" x14ac:dyDescent="0.3">
      <c r="A1900" s="20"/>
      <c r="B1900" s="20"/>
    </row>
    <row r="1901" spans="1:2" x14ac:dyDescent="0.3">
      <c r="A1901" s="20"/>
      <c r="B1901" s="20"/>
    </row>
    <row r="1902" spans="1:2" x14ac:dyDescent="0.3">
      <c r="A1902" s="20"/>
      <c r="B1902" s="20"/>
    </row>
    <row r="1903" spans="1:2" x14ac:dyDescent="0.3">
      <c r="A1903" s="20"/>
      <c r="B1903" s="20"/>
    </row>
    <row r="1904" spans="1:2" x14ac:dyDescent="0.3">
      <c r="A1904" s="20"/>
      <c r="B1904" s="20"/>
    </row>
    <row r="1905" spans="1:2" x14ac:dyDescent="0.3">
      <c r="A1905" s="20"/>
      <c r="B1905" s="20"/>
    </row>
    <row r="1906" spans="1:2" x14ac:dyDescent="0.3">
      <c r="A1906" s="20"/>
      <c r="B1906" s="20"/>
    </row>
    <row r="1907" spans="1:2" x14ac:dyDescent="0.3">
      <c r="A1907" s="20"/>
      <c r="B1907" s="20"/>
    </row>
    <row r="1908" spans="1:2" x14ac:dyDescent="0.3">
      <c r="A1908" s="20"/>
      <c r="B1908" s="20"/>
    </row>
    <row r="1909" spans="1:2" x14ac:dyDescent="0.3">
      <c r="A1909" s="20"/>
      <c r="B1909" s="20"/>
    </row>
    <row r="1910" spans="1:2" x14ac:dyDescent="0.3">
      <c r="A1910" s="20"/>
      <c r="B1910" s="20"/>
    </row>
    <row r="1911" spans="1:2" x14ac:dyDescent="0.3">
      <c r="A1911" s="20"/>
      <c r="B1911" s="20"/>
    </row>
    <row r="1912" spans="1:2" x14ac:dyDescent="0.3">
      <c r="A1912" s="20"/>
      <c r="B1912" s="20"/>
    </row>
    <row r="1913" spans="1:2" x14ac:dyDescent="0.3">
      <c r="A1913" s="20"/>
      <c r="B1913" s="20"/>
    </row>
    <row r="1914" spans="1:2" x14ac:dyDescent="0.3">
      <c r="A1914" s="20"/>
      <c r="B1914" s="20"/>
    </row>
    <row r="1915" spans="1:2" x14ac:dyDescent="0.3">
      <c r="A1915" s="20"/>
      <c r="B1915" s="20"/>
    </row>
    <row r="1916" spans="1:2" x14ac:dyDescent="0.3">
      <c r="A1916" s="20"/>
      <c r="B1916" s="20"/>
    </row>
    <row r="1917" spans="1:2" x14ac:dyDescent="0.3">
      <c r="A1917" s="20"/>
      <c r="B1917" s="20"/>
    </row>
    <row r="1918" spans="1:2" x14ac:dyDescent="0.3">
      <c r="A1918" s="20"/>
      <c r="B1918" s="20"/>
    </row>
    <row r="1919" spans="1:2" x14ac:dyDescent="0.3">
      <c r="A1919" s="20"/>
      <c r="B1919" s="20"/>
    </row>
    <row r="1920" spans="1:2" x14ac:dyDescent="0.3">
      <c r="A1920" s="20"/>
      <c r="B1920" s="20"/>
    </row>
    <row r="1921" spans="1:2" x14ac:dyDescent="0.3">
      <c r="A1921" s="20"/>
      <c r="B1921" s="20"/>
    </row>
    <row r="1922" spans="1:2" x14ac:dyDescent="0.3">
      <c r="A1922" s="20"/>
      <c r="B1922" s="20"/>
    </row>
    <row r="1923" spans="1:2" x14ac:dyDescent="0.3">
      <c r="A1923" s="20"/>
      <c r="B1923" s="20"/>
    </row>
    <row r="1924" spans="1:2" x14ac:dyDescent="0.3">
      <c r="A1924" s="20"/>
      <c r="B1924" s="20"/>
    </row>
    <row r="1925" spans="1:2" x14ac:dyDescent="0.3">
      <c r="A1925" s="20"/>
      <c r="B1925" s="20"/>
    </row>
    <row r="1926" spans="1:2" x14ac:dyDescent="0.3">
      <c r="A1926" s="20"/>
      <c r="B1926" s="20"/>
    </row>
    <row r="1927" spans="1:2" x14ac:dyDescent="0.3">
      <c r="A1927" s="20"/>
      <c r="B1927" s="20"/>
    </row>
    <row r="1928" spans="1:2" x14ac:dyDescent="0.3">
      <c r="A1928" s="20"/>
      <c r="B1928" s="20"/>
    </row>
    <row r="1929" spans="1:2" x14ac:dyDescent="0.3">
      <c r="A1929" s="20"/>
      <c r="B1929" s="20"/>
    </row>
    <row r="1930" spans="1:2" x14ac:dyDescent="0.3">
      <c r="A1930" s="20"/>
      <c r="B1930" s="20"/>
    </row>
    <row r="1931" spans="1:2" x14ac:dyDescent="0.3">
      <c r="A1931" s="20"/>
      <c r="B1931" s="20"/>
    </row>
    <row r="1932" spans="1:2" x14ac:dyDescent="0.3">
      <c r="A1932" s="20"/>
      <c r="B1932" s="20"/>
    </row>
    <row r="1933" spans="1:2" x14ac:dyDescent="0.3">
      <c r="A1933" s="20"/>
      <c r="B1933" s="20"/>
    </row>
    <row r="1934" spans="1:2" x14ac:dyDescent="0.3">
      <c r="A1934" s="20"/>
      <c r="B1934" s="20"/>
    </row>
    <row r="1935" spans="1:2" x14ac:dyDescent="0.3">
      <c r="A1935" s="20"/>
      <c r="B1935" s="20"/>
    </row>
    <row r="1936" spans="1:2" x14ac:dyDescent="0.3">
      <c r="A1936" s="20"/>
      <c r="B1936" s="20"/>
    </row>
    <row r="1937" spans="1:2" x14ac:dyDescent="0.3">
      <c r="A1937" s="20"/>
      <c r="B1937" s="20"/>
    </row>
    <row r="1938" spans="1:2" x14ac:dyDescent="0.3">
      <c r="A1938" s="20"/>
      <c r="B1938" s="20"/>
    </row>
    <row r="1939" spans="1:2" x14ac:dyDescent="0.3">
      <c r="A1939" s="20"/>
      <c r="B1939" s="20"/>
    </row>
    <row r="1940" spans="1:2" x14ac:dyDescent="0.3">
      <c r="A1940" s="20"/>
      <c r="B1940" s="20"/>
    </row>
    <row r="1941" spans="1:2" x14ac:dyDescent="0.3">
      <c r="A1941" s="20"/>
      <c r="B1941" s="20"/>
    </row>
    <row r="1942" spans="1:2" x14ac:dyDescent="0.3">
      <c r="A1942" s="20"/>
      <c r="B1942" s="20"/>
    </row>
    <row r="1943" spans="1:2" x14ac:dyDescent="0.3">
      <c r="A1943" s="20"/>
      <c r="B1943" s="20"/>
    </row>
    <row r="1944" spans="1:2" x14ac:dyDescent="0.3">
      <c r="A1944" s="20"/>
      <c r="B1944" s="20"/>
    </row>
    <row r="1945" spans="1:2" x14ac:dyDescent="0.3">
      <c r="A1945" s="20"/>
      <c r="B1945" s="20"/>
    </row>
    <row r="1946" spans="1:2" x14ac:dyDescent="0.3">
      <c r="A1946" s="20"/>
      <c r="B1946" s="20"/>
    </row>
    <row r="1947" spans="1:2" x14ac:dyDescent="0.3">
      <c r="A1947" s="20"/>
      <c r="B1947" s="20"/>
    </row>
    <row r="1948" spans="1:2" x14ac:dyDescent="0.3">
      <c r="A1948" s="20"/>
      <c r="B1948" s="20"/>
    </row>
    <row r="1949" spans="1:2" x14ac:dyDescent="0.3">
      <c r="A1949" s="20"/>
      <c r="B1949" s="20"/>
    </row>
    <row r="1950" spans="1:2" x14ac:dyDescent="0.3">
      <c r="A1950" s="20"/>
      <c r="B1950" s="20"/>
    </row>
    <row r="1951" spans="1:2" x14ac:dyDescent="0.3">
      <c r="A1951" s="20"/>
      <c r="B1951" s="20"/>
    </row>
    <row r="1952" spans="1:2" x14ac:dyDescent="0.3">
      <c r="A1952" s="20"/>
      <c r="B1952" s="20"/>
    </row>
    <row r="1953" spans="1:2" x14ac:dyDescent="0.3">
      <c r="A1953" s="20"/>
      <c r="B1953" s="20"/>
    </row>
    <row r="1954" spans="1:2" x14ac:dyDescent="0.3">
      <c r="A1954" s="20"/>
      <c r="B1954" s="20"/>
    </row>
    <row r="1955" spans="1:2" x14ac:dyDescent="0.3">
      <c r="A1955" s="20"/>
      <c r="B1955" s="20"/>
    </row>
    <row r="1956" spans="1:2" x14ac:dyDescent="0.3">
      <c r="A1956" s="20"/>
      <c r="B1956" s="20"/>
    </row>
    <row r="1957" spans="1:2" x14ac:dyDescent="0.3">
      <c r="A1957" s="20"/>
      <c r="B1957" s="20"/>
    </row>
    <row r="1958" spans="1:2" x14ac:dyDescent="0.3">
      <c r="A1958" s="20"/>
      <c r="B1958" s="20"/>
    </row>
    <row r="1959" spans="1:2" x14ac:dyDescent="0.3">
      <c r="A1959" s="20"/>
      <c r="B1959" s="20"/>
    </row>
    <row r="1960" spans="1:2" x14ac:dyDescent="0.3">
      <c r="A1960" s="20"/>
      <c r="B1960" s="20"/>
    </row>
    <row r="1961" spans="1:2" x14ac:dyDescent="0.3">
      <c r="A1961" s="20"/>
      <c r="B1961" s="20"/>
    </row>
    <row r="1962" spans="1:2" x14ac:dyDescent="0.3">
      <c r="A1962" s="20"/>
      <c r="B1962" s="20"/>
    </row>
    <row r="1963" spans="1:2" x14ac:dyDescent="0.3">
      <c r="A1963" s="20"/>
      <c r="B1963" s="20"/>
    </row>
    <row r="1964" spans="1:2" x14ac:dyDescent="0.3">
      <c r="A1964" s="20"/>
      <c r="B1964" s="20"/>
    </row>
    <row r="1965" spans="1:2" x14ac:dyDescent="0.3">
      <c r="A1965" s="20"/>
      <c r="B1965" s="20"/>
    </row>
    <row r="1966" spans="1:2" x14ac:dyDescent="0.3">
      <c r="A1966" s="20"/>
      <c r="B1966" s="20"/>
    </row>
    <row r="1967" spans="1:2" x14ac:dyDescent="0.3">
      <c r="A1967" s="20"/>
      <c r="B1967" s="20"/>
    </row>
    <row r="1968" spans="1:2" x14ac:dyDescent="0.3">
      <c r="A1968" s="20"/>
      <c r="B1968" s="20"/>
    </row>
    <row r="1969" spans="1:2" x14ac:dyDescent="0.3">
      <c r="A1969" s="20"/>
      <c r="B1969" s="20"/>
    </row>
    <row r="1970" spans="1:2" x14ac:dyDescent="0.3">
      <c r="A1970" s="20"/>
      <c r="B1970" s="20"/>
    </row>
    <row r="1971" spans="1:2" x14ac:dyDescent="0.3">
      <c r="A1971" s="20"/>
      <c r="B1971" s="20"/>
    </row>
    <row r="1972" spans="1:2" x14ac:dyDescent="0.3">
      <c r="A1972" s="20"/>
      <c r="B1972" s="20"/>
    </row>
    <row r="1973" spans="1:2" x14ac:dyDescent="0.3">
      <c r="A1973" s="20"/>
      <c r="B1973" s="20"/>
    </row>
    <row r="1974" spans="1:2" x14ac:dyDescent="0.3">
      <c r="A1974" s="20"/>
      <c r="B1974" s="20"/>
    </row>
    <row r="1975" spans="1:2" x14ac:dyDescent="0.3">
      <c r="A1975" s="20"/>
      <c r="B1975" s="20"/>
    </row>
    <row r="1976" spans="1:2" x14ac:dyDescent="0.3">
      <c r="A1976" s="20"/>
      <c r="B1976" s="20"/>
    </row>
    <row r="1977" spans="1:2" x14ac:dyDescent="0.3">
      <c r="A1977" s="20"/>
      <c r="B1977" s="20"/>
    </row>
    <row r="1978" spans="1:2" x14ac:dyDescent="0.3">
      <c r="A1978" s="20"/>
      <c r="B1978" s="20"/>
    </row>
    <row r="1979" spans="1:2" x14ac:dyDescent="0.3">
      <c r="A1979" s="20"/>
      <c r="B1979" s="20"/>
    </row>
    <row r="1980" spans="1:2" x14ac:dyDescent="0.3">
      <c r="A1980" s="20"/>
      <c r="B1980" s="20"/>
    </row>
    <row r="1981" spans="1:2" x14ac:dyDescent="0.3">
      <c r="A1981" s="20"/>
      <c r="B1981" s="20"/>
    </row>
    <row r="1982" spans="1:2" x14ac:dyDescent="0.3">
      <c r="A1982" s="20"/>
      <c r="B1982" s="20"/>
    </row>
    <row r="1983" spans="1:2" x14ac:dyDescent="0.3">
      <c r="A1983" s="20"/>
      <c r="B1983" s="20"/>
    </row>
    <row r="1984" spans="1:2" x14ac:dyDescent="0.3">
      <c r="A1984" s="20"/>
      <c r="B1984" s="20"/>
    </row>
    <row r="1985" spans="1:2" x14ac:dyDescent="0.3">
      <c r="A1985" s="20"/>
      <c r="B1985" s="20"/>
    </row>
    <row r="1986" spans="1:2" x14ac:dyDescent="0.3">
      <c r="A1986" s="20"/>
      <c r="B1986" s="20"/>
    </row>
    <row r="1987" spans="1:2" x14ac:dyDescent="0.3">
      <c r="A1987" s="20"/>
      <c r="B1987" s="20"/>
    </row>
    <row r="1988" spans="1:2" x14ac:dyDescent="0.3">
      <c r="A1988" s="20"/>
      <c r="B1988" s="20"/>
    </row>
    <row r="1989" spans="1:2" x14ac:dyDescent="0.3">
      <c r="A1989" s="20"/>
      <c r="B1989" s="20"/>
    </row>
    <row r="1990" spans="1:2" x14ac:dyDescent="0.3">
      <c r="A1990" s="20"/>
      <c r="B1990" s="20"/>
    </row>
    <row r="1991" spans="1:2" x14ac:dyDescent="0.3">
      <c r="A1991" s="20"/>
      <c r="B1991" s="20"/>
    </row>
    <row r="1992" spans="1:2" x14ac:dyDescent="0.3">
      <c r="A1992" s="20"/>
      <c r="B1992" s="20"/>
    </row>
    <row r="1993" spans="1:2" x14ac:dyDescent="0.3">
      <c r="A1993" s="20"/>
      <c r="B1993" s="20"/>
    </row>
    <row r="1994" spans="1:2" x14ac:dyDescent="0.3">
      <c r="A1994" s="20"/>
      <c r="B1994" s="20"/>
    </row>
    <row r="1995" spans="1:2" x14ac:dyDescent="0.3">
      <c r="A1995" s="20"/>
      <c r="B1995" s="20"/>
    </row>
    <row r="1996" spans="1:2" x14ac:dyDescent="0.3">
      <c r="A1996" s="20"/>
      <c r="B1996" s="20"/>
    </row>
    <row r="1997" spans="1:2" x14ac:dyDescent="0.3">
      <c r="A1997" s="20"/>
      <c r="B1997" s="20"/>
    </row>
    <row r="1998" spans="1:2" x14ac:dyDescent="0.3">
      <c r="A1998" s="20"/>
      <c r="B1998" s="20"/>
    </row>
    <row r="1999" spans="1:2" x14ac:dyDescent="0.3">
      <c r="A1999" s="20"/>
      <c r="B1999" s="20"/>
    </row>
    <row r="2000" spans="1:2" x14ac:dyDescent="0.3">
      <c r="A2000" s="20"/>
      <c r="B2000" s="20"/>
    </row>
    <row r="2001" spans="1:2" x14ac:dyDescent="0.3">
      <c r="A2001" s="20"/>
      <c r="B2001" s="20"/>
    </row>
    <row r="2002" spans="1:2" x14ac:dyDescent="0.3">
      <c r="A2002" s="20"/>
      <c r="B2002" s="20"/>
    </row>
    <row r="2003" spans="1:2" x14ac:dyDescent="0.3">
      <c r="A2003" s="20"/>
      <c r="B2003" s="20"/>
    </row>
    <row r="2004" spans="1:2" x14ac:dyDescent="0.3">
      <c r="A2004" s="20"/>
      <c r="B2004" s="20"/>
    </row>
    <row r="2005" spans="1:2" x14ac:dyDescent="0.3">
      <c r="A2005" s="20"/>
      <c r="B2005" s="20"/>
    </row>
    <row r="2006" spans="1:2" x14ac:dyDescent="0.3">
      <c r="A2006" s="20"/>
      <c r="B2006" s="20"/>
    </row>
    <row r="2007" spans="1:2" x14ac:dyDescent="0.3">
      <c r="A2007" s="20"/>
      <c r="B2007" s="20"/>
    </row>
    <row r="2008" spans="1:2" x14ac:dyDescent="0.3">
      <c r="A2008" s="20"/>
      <c r="B2008" s="20"/>
    </row>
    <row r="2009" spans="1:2" x14ac:dyDescent="0.3">
      <c r="A2009" s="20"/>
      <c r="B2009" s="20"/>
    </row>
    <row r="2010" spans="1:2" x14ac:dyDescent="0.3">
      <c r="A2010" s="20"/>
      <c r="B2010" s="20"/>
    </row>
    <row r="2011" spans="1:2" x14ac:dyDescent="0.3">
      <c r="A2011" s="20"/>
      <c r="B2011" s="20"/>
    </row>
    <row r="2012" spans="1:2" x14ac:dyDescent="0.3">
      <c r="A2012" s="20"/>
      <c r="B2012" s="20"/>
    </row>
    <row r="2013" spans="1:2" x14ac:dyDescent="0.3">
      <c r="A2013" s="20"/>
      <c r="B2013" s="20"/>
    </row>
    <row r="2014" spans="1:2" x14ac:dyDescent="0.3">
      <c r="A2014" s="20"/>
      <c r="B2014" s="20"/>
    </row>
    <row r="2015" spans="1:2" x14ac:dyDescent="0.3">
      <c r="A2015" s="20"/>
      <c r="B2015" s="20"/>
    </row>
    <row r="2016" spans="1:2" x14ac:dyDescent="0.3">
      <c r="A2016" s="20"/>
      <c r="B2016" s="20"/>
    </row>
    <row r="2017" spans="1:2" x14ac:dyDescent="0.3">
      <c r="A2017" s="20"/>
      <c r="B2017" s="20"/>
    </row>
    <row r="2018" spans="1:2" x14ac:dyDescent="0.3">
      <c r="A2018" s="20"/>
      <c r="B2018" s="20"/>
    </row>
    <row r="2019" spans="1:2" x14ac:dyDescent="0.3">
      <c r="A2019" s="20"/>
      <c r="B2019" s="20"/>
    </row>
    <row r="2020" spans="1:2" x14ac:dyDescent="0.3">
      <c r="A2020" s="20"/>
      <c r="B2020" s="20"/>
    </row>
    <row r="2021" spans="1:2" x14ac:dyDescent="0.3">
      <c r="A2021" s="20"/>
      <c r="B2021" s="20"/>
    </row>
    <row r="2022" spans="1:2" x14ac:dyDescent="0.3">
      <c r="A2022" s="20"/>
      <c r="B2022" s="20"/>
    </row>
    <row r="2023" spans="1:2" x14ac:dyDescent="0.3">
      <c r="A2023" s="20"/>
      <c r="B2023" s="20"/>
    </row>
    <row r="2024" spans="1:2" x14ac:dyDescent="0.3">
      <c r="A2024" s="20"/>
      <c r="B2024" s="20"/>
    </row>
    <row r="2025" spans="1:2" x14ac:dyDescent="0.3">
      <c r="A2025" s="20"/>
      <c r="B2025" s="20"/>
    </row>
    <row r="2026" spans="1:2" x14ac:dyDescent="0.3">
      <c r="A2026" s="20"/>
      <c r="B2026" s="20"/>
    </row>
    <row r="2027" spans="1:2" x14ac:dyDescent="0.3">
      <c r="A2027" s="20"/>
      <c r="B2027" s="20"/>
    </row>
    <row r="2028" spans="1:2" x14ac:dyDescent="0.3">
      <c r="A2028" s="20"/>
      <c r="B2028" s="20"/>
    </row>
    <row r="2029" spans="1:2" x14ac:dyDescent="0.3">
      <c r="A2029" s="20"/>
      <c r="B2029" s="20"/>
    </row>
    <row r="2030" spans="1:2" x14ac:dyDescent="0.3">
      <c r="A2030" s="20"/>
      <c r="B2030" s="20"/>
    </row>
    <row r="2031" spans="1:2" x14ac:dyDescent="0.3">
      <c r="A2031" s="20"/>
      <c r="B2031" s="20"/>
    </row>
    <row r="2032" spans="1:2" x14ac:dyDescent="0.3">
      <c r="A2032" s="20"/>
      <c r="B2032" s="20"/>
    </row>
    <row r="2033" spans="1:2" x14ac:dyDescent="0.3">
      <c r="A2033" s="20"/>
      <c r="B2033" s="20"/>
    </row>
    <row r="2034" spans="1:2" x14ac:dyDescent="0.3">
      <c r="A2034" s="20"/>
      <c r="B2034" s="20"/>
    </row>
    <row r="2035" spans="1:2" x14ac:dyDescent="0.3">
      <c r="A2035" s="20"/>
      <c r="B2035" s="20"/>
    </row>
    <row r="2036" spans="1:2" x14ac:dyDescent="0.3">
      <c r="A2036" s="20"/>
      <c r="B2036" s="20"/>
    </row>
    <row r="2037" spans="1:2" x14ac:dyDescent="0.3">
      <c r="A2037" s="20"/>
      <c r="B2037" s="20"/>
    </row>
    <row r="2038" spans="1:2" x14ac:dyDescent="0.3">
      <c r="A2038" s="20"/>
      <c r="B2038" s="20"/>
    </row>
    <row r="2039" spans="1:2" x14ac:dyDescent="0.3">
      <c r="A2039" s="20"/>
      <c r="B2039" s="20"/>
    </row>
    <row r="2040" spans="1:2" x14ac:dyDescent="0.3">
      <c r="A2040" s="20"/>
      <c r="B2040" s="20"/>
    </row>
    <row r="2041" spans="1:2" x14ac:dyDescent="0.3">
      <c r="A2041" s="20"/>
      <c r="B2041" s="20"/>
    </row>
    <row r="2042" spans="1:2" x14ac:dyDescent="0.3">
      <c r="A2042" s="20"/>
      <c r="B2042" s="20"/>
    </row>
    <row r="2043" spans="1:2" x14ac:dyDescent="0.3">
      <c r="A2043" s="20"/>
      <c r="B2043" s="20"/>
    </row>
    <row r="2044" spans="1:2" x14ac:dyDescent="0.3">
      <c r="A2044" s="20"/>
      <c r="B2044" s="20"/>
    </row>
    <row r="2045" spans="1:2" x14ac:dyDescent="0.3">
      <c r="A2045" s="20"/>
      <c r="B2045" s="20"/>
    </row>
    <row r="2046" spans="1:2" x14ac:dyDescent="0.3">
      <c r="A2046" s="20"/>
      <c r="B2046" s="20"/>
    </row>
    <row r="2047" spans="1:2" x14ac:dyDescent="0.3">
      <c r="A2047" s="20"/>
      <c r="B2047" s="20"/>
    </row>
    <row r="2048" spans="1:2" x14ac:dyDescent="0.3">
      <c r="A2048" s="20"/>
      <c r="B2048" s="20"/>
    </row>
    <row r="2049" spans="1:2" x14ac:dyDescent="0.3">
      <c r="A2049" s="20"/>
      <c r="B2049" s="20"/>
    </row>
    <row r="2050" spans="1:2" x14ac:dyDescent="0.3">
      <c r="A2050" s="20"/>
      <c r="B2050" s="20"/>
    </row>
    <row r="2051" spans="1:2" x14ac:dyDescent="0.3">
      <c r="A2051" s="20"/>
      <c r="B2051" s="20"/>
    </row>
    <row r="2052" spans="1:2" x14ac:dyDescent="0.3">
      <c r="A2052" s="20"/>
      <c r="B2052" s="20"/>
    </row>
    <row r="2053" spans="1:2" x14ac:dyDescent="0.3">
      <c r="A2053" s="20"/>
      <c r="B2053" s="20"/>
    </row>
    <row r="2054" spans="1:2" x14ac:dyDescent="0.3">
      <c r="A2054" s="20"/>
      <c r="B2054" s="20"/>
    </row>
    <row r="2055" spans="1:2" x14ac:dyDescent="0.3">
      <c r="A2055" s="20"/>
      <c r="B2055" s="20"/>
    </row>
    <row r="2056" spans="1:2" x14ac:dyDescent="0.3">
      <c r="A2056" s="20"/>
      <c r="B2056" s="20"/>
    </row>
    <row r="2057" spans="1:2" x14ac:dyDescent="0.3">
      <c r="A2057" s="20"/>
      <c r="B2057" s="20"/>
    </row>
    <row r="2058" spans="1:2" x14ac:dyDescent="0.3">
      <c r="A2058" s="20"/>
      <c r="B2058" s="20"/>
    </row>
    <row r="2059" spans="1:2" x14ac:dyDescent="0.3">
      <c r="A2059" s="20"/>
      <c r="B2059" s="20"/>
    </row>
    <row r="2060" spans="1:2" x14ac:dyDescent="0.3">
      <c r="A2060" s="20"/>
      <c r="B2060" s="20"/>
    </row>
    <row r="2061" spans="1:2" x14ac:dyDescent="0.3">
      <c r="A2061" s="20"/>
      <c r="B2061" s="20"/>
    </row>
    <row r="2062" spans="1:2" x14ac:dyDescent="0.3">
      <c r="A2062" s="20"/>
      <c r="B2062" s="20"/>
    </row>
    <row r="2063" spans="1:2" x14ac:dyDescent="0.3">
      <c r="A2063" s="20"/>
      <c r="B2063" s="20"/>
    </row>
    <row r="2064" spans="1:2" x14ac:dyDescent="0.3">
      <c r="A2064" s="20"/>
      <c r="B2064" s="20"/>
    </row>
    <row r="2065" spans="1:2" x14ac:dyDescent="0.3">
      <c r="A2065" s="20"/>
      <c r="B2065" s="20"/>
    </row>
    <row r="2066" spans="1:2" x14ac:dyDescent="0.3">
      <c r="A2066" s="20"/>
      <c r="B2066" s="20"/>
    </row>
    <row r="2067" spans="1:2" x14ac:dyDescent="0.3">
      <c r="A2067" s="20"/>
      <c r="B2067" s="20"/>
    </row>
    <row r="2068" spans="1:2" x14ac:dyDescent="0.3">
      <c r="A2068" s="20"/>
      <c r="B2068" s="20"/>
    </row>
    <row r="2069" spans="1:2" x14ac:dyDescent="0.3">
      <c r="A2069" s="20"/>
      <c r="B2069" s="20"/>
    </row>
    <row r="2070" spans="1:2" x14ac:dyDescent="0.3">
      <c r="A2070" s="20"/>
      <c r="B2070" s="20"/>
    </row>
    <row r="2071" spans="1:2" x14ac:dyDescent="0.3">
      <c r="A2071" s="20"/>
      <c r="B2071" s="20"/>
    </row>
    <row r="2072" spans="1:2" x14ac:dyDescent="0.3">
      <c r="A2072" s="20"/>
      <c r="B2072" s="20"/>
    </row>
    <row r="2073" spans="1:2" x14ac:dyDescent="0.3">
      <c r="A2073" s="20"/>
      <c r="B2073" s="20"/>
    </row>
    <row r="2074" spans="1:2" x14ac:dyDescent="0.3">
      <c r="A2074" s="20"/>
      <c r="B2074" s="20"/>
    </row>
    <row r="2075" spans="1:2" x14ac:dyDescent="0.3">
      <c r="A2075" s="20"/>
      <c r="B2075" s="20"/>
    </row>
    <row r="2076" spans="1:2" x14ac:dyDescent="0.3">
      <c r="A2076" s="20"/>
      <c r="B2076" s="20"/>
    </row>
    <row r="2077" spans="1:2" x14ac:dyDescent="0.3">
      <c r="A2077" s="20"/>
      <c r="B2077" s="20"/>
    </row>
    <row r="2078" spans="1:2" x14ac:dyDescent="0.3">
      <c r="A2078" s="20"/>
      <c r="B2078" s="20"/>
    </row>
    <row r="2079" spans="1:2" x14ac:dyDescent="0.3">
      <c r="A2079" s="20"/>
      <c r="B2079" s="20"/>
    </row>
    <row r="2080" spans="1:2" x14ac:dyDescent="0.3">
      <c r="A2080" s="20"/>
      <c r="B2080" s="20"/>
    </row>
    <row r="2081" spans="1:2" x14ac:dyDescent="0.3">
      <c r="A2081" s="20"/>
      <c r="B2081" s="20"/>
    </row>
    <row r="2082" spans="1:2" x14ac:dyDescent="0.3">
      <c r="A2082" s="20"/>
      <c r="B2082" s="20"/>
    </row>
    <row r="2083" spans="1:2" x14ac:dyDescent="0.3">
      <c r="A2083" s="20"/>
      <c r="B2083" s="20"/>
    </row>
    <row r="2084" spans="1:2" x14ac:dyDescent="0.3">
      <c r="A2084" s="20"/>
      <c r="B2084" s="20"/>
    </row>
    <row r="2085" spans="1:2" x14ac:dyDescent="0.3">
      <c r="A2085" s="20"/>
      <c r="B2085" s="20"/>
    </row>
    <row r="2086" spans="1:2" x14ac:dyDescent="0.3">
      <c r="A2086" s="20"/>
      <c r="B2086" s="20"/>
    </row>
    <row r="2087" spans="1:2" x14ac:dyDescent="0.3">
      <c r="A2087" s="20"/>
      <c r="B2087" s="20"/>
    </row>
    <row r="2088" spans="1:2" x14ac:dyDescent="0.3">
      <c r="A2088" s="20"/>
      <c r="B2088" s="20"/>
    </row>
    <row r="2089" spans="1:2" x14ac:dyDescent="0.3">
      <c r="A2089" s="20"/>
      <c r="B2089" s="20"/>
    </row>
    <row r="2090" spans="1:2" x14ac:dyDescent="0.3">
      <c r="A2090" s="20"/>
      <c r="B2090" s="20"/>
    </row>
    <row r="2091" spans="1:2" x14ac:dyDescent="0.3">
      <c r="A2091" s="20"/>
      <c r="B2091" s="20"/>
    </row>
    <row r="2092" spans="1:2" x14ac:dyDescent="0.3">
      <c r="A2092" s="20"/>
      <c r="B2092" s="20"/>
    </row>
    <row r="2093" spans="1:2" x14ac:dyDescent="0.3">
      <c r="A2093" s="20"/>
      <c r="B2093" s="20"/>
    </row>
    <row r="2094" spans="1:2" x14ac:dyDescent="0.3">
      <c r="A2094" s="20"/>
      <c r="B2094" s="20"/>
    </row>
    <row r="2095" spans="1:2" x14ac:dyDescent="0.3">
      <c r="A2095" s="20"/>
      <c r="B2095" s="20"/>
    </row>
    <row r="2096" spans="1:2" x14ac:dyDescent="0.3">
      <c r="A2096" s="20"/>
      <c r="B2096" s="20"/>
    </row>
    <row r="2097" spans="1:2" x14ac:dyDescent="0.3">
      <c r="A2097" s="20"/>
      <c r="B2097" s="20"/>
    </row>
    <row r="2098" spans="1:2" x14ac:dyDescent="0.3">
      <c r="A2098" s="20"/>
      <c r="B2098" s="20"/>
    </row>
    <row r="2099" spans="1:2" x14ac:dyDescent="0.3">
      <c r="A2099" s="20"/>
      <c r="B2099" s="20"/>
    </row>
    <row r="2100" spans="1:2" x14ac:dyDescent="0.3">
      <c r="A2100" s="20"/>
      <c r="B2100" s="20"/>
    </row>
    <row r="2101" spans="1:2" x14ac:dyDescent="0.3">
      <c r="A2101" s="20"/>
      <c r="B2101" s="20"/>
    </row>
    <row r="2102" spans="1:2" x14ac:dyDescent="0.3">
      <c r="A2102" s="20"/>
      <c r="B2102" s="20"/>
    </row>
    <row r="2103" spans="1:2" x14ac:dyDescent="0.3">
      <c r="A2103" s="20"/>
      <c r="B2103" s="20"/>
    </row>
    <row r="2104" spans="1:2" x14ac:dyDescent="0.3">
      <c r="A2104" s="20"/>
      <c r="B2104" s="20"/>
    </row>
    <row r="2105" spans="1:2" x14ac:dyDescent="0.3">
      <c r="A2105" s="20"/>
      <c r="B2105" s="20"/>
    </row>
    <row r="2106" spans="1:2" x14ac:dyDescent="0.3">
      <c r="A2106" s="20"/>
      <c r="B2106" s="20"/>
    </row>
    <row r="2107" spans="1:2" x14ac:dyDescent="0.3">
      <c r="A2107" s="20"/>
      <c r="B2107" s="20"/>
    </row>
    <row r="2108" spans="1:2" x14ac:dyDescent="0.3">
      <c r="A2108" s="20"/>
      <c r="B2108" s="20"/>
    </row>
    <row r="2109" spans="1:2" x14ac:dyDescent="0.3">
      <c r="A2109" s="20"/>
      <c r="B2109" s="20"/>
    </row>
    <row r="2110" spans="1:2" x14ac:dyDescent="0.3">
      <c r="A2110" s="20"/>
      <c r="B2110" s="20"/>
    </row>
    <row r="2111" spans="1:2" x14ac:dyDescent="0.3">
      <c r="A2111" s="20"/>
      <c r="B2111" s="20"/>
    </row>
    <row r="2112" spans="1:2" x14ac:dyDescent="0.3">
      <c r="A2112" s="20"/>
      <c r="B2112" s="20"/>
    </row>
    <row r="2113" spans="1:2" x14ac:dyDescent="0.3">
      <c r="A2113" s="20"/>
      <c r="B2113" s="20"/>
    </row>
    <row r="2114" spans="1:2" x14ac:dyDescent="0.3">
      <c r="A2114" s="20"/>
      <c r="B2114" s="20"/>
    </row>
    <row r="2115" spans="1:2" x14ac:dyDescent="0.3">
      <c r="A2115" s="20"/>
      <c r="B2115" s="20"/>
    </row>
    <row r="2116" spans="1:2" x14ac:dyDescent="0.3">
      <c r="A2116" s="20"/>
      <c r="B2116" s="20"/>
    </row>
    <row r="2117" spans="1:2" x14ac:dyDescent="0.3">
      <c r="A2117" s="20"/>
      <c r="B2117" s="20"/>
    </row>
    <row r="2118" spans="1:2" x14ac:dyDescent="0.3">
      <c r="A2118" s="20"/>
      <c r="B2118" s="20"/>
    </row>
    <row r="2119" spans="1:2" x14ac:dyDescent="0.3">
      <c r="A2119" s="20"/>
      <c r="B2119" s="20"/>
    </row>
    <row r="2120" spans="1:2" x14ac:dyDescent="0.3">
      <c r="A2120" s="20"/>
      <c r="B2120" s="20"/>
    </row>
    <row r="2121" spans="1:2" x14ac:dyDescent="0.3">
      <c r="A2121" s="20"/>
      <c r="B2121" s="20"/>
    </row>
    <row r="2122" spans="1:2" x14ac:dyDescent="0.3">
      <c r="A2122" s="20"/>
      <c r="B2122" s="20"/>
    </row>
    <row r="2123" spans="1:2" x14ac:dyDescent="0.3">
      <c r="A2123" s="20"/>
      <c r="B2123" s="20"/>
    </row>
    <row r="2124" spans="1:2" x14ac:dyDescent="0.3">
      <c r="A2124" s="20"/>
      <c r="B2124" s="20"/>
    </row>
    <row r="2125" spans="1:2" x14ac:dyDescent="0.3">
      <c r="A2125" s="20"/>
      <c r="B2125" s="20"/>
    </row>
    <row r="2126" spans="1:2" x14ac:dyDescent="0.3">
      <c r="A2126" s="20"/>
      <c r="B2126" s="20"/>
    </row>
    <row r="2127" spans="1:2" x14ac:dyDescent="0.3">
      <c r="A2127" s="20"/>
      <c r="B2127" s="20"/>
    </row>
    <row r="2128" spans="1:2" x14ac:dyDescent="0.3">
      <c r="A2128" s="20"/>
      <c r="B2128" s="20"/>
    </row>
    <row r="2129" spans="1:2" x14ac:dyDescent="0.3">
      <c r="A2129" s="20"/>
      <c r="B2129" s="20"/>
    </row>
    <row r="2130" spans="1:2" x14ac:dyDescent="0.3">
      <c r="A2130" s="20"/>
      <c r="B2130" s="20"/>
    </row>
    <row r="2131" spans="1:2" x14ac:dyDescent="0.3">
      <c r="A2131" s="20"/>
      <c r="B2131" s="20"/>
    </row>
    <row r="2132" spans="1:2" x14ac:dyDescent="0.3">
      <c r="A2132" s="20"/>
      <c r="B2132" s="20"/>
    </row>
    <row r="2133" spans="1:2" x14ac:dyDescent="0.3">
      <c r="A2133" s="20"/>
      <c r="B2133" s="20"/>
    </row>
    <row r="2134" spans="1:2" x14ac:dyDescent="0.3">
      <c r="A2134" s="20"/>
      <c r="B2134" s="20"/>
    </row>
    <row r="2135" spans="1:2" x14ac:dyDescent="0.3">
      <c r="A2135" s="20"/>
      <c r="B2135" s="20"/>
    </row>
    <row r="2136" spans="1:2" x14ac:dyDescent="0.3">
      <c r="A2136" s="20"/>
      <c r="B2136" s="20"/>
    </row>
    <row r="2137" spans="1:2" x14ac:dyDescent="0.3">
      <c r="A2137" s="20"/>
      <c r="B2137" s="20"/>
    </row>
    <row r="2138" spans="1:2" x14ac:dyDescent="0.3">
      <c r="A2138" s="20"/>
      <c r="B2138" s="20"/>
    </row>
    <row r="2139" spans="1:2" x14ac:dyDescent="0.3">
      <c r="A2139" s="20"/>
      <c r="B2139" s="20"/>
    </row>
    <row r="2140" spans="1:2" x14ac:dyDescent="0.3">
      <c r="A2140" s="20"/>
      <c r="B2140" s="20"/>
    </row>
    <row r="2141" spans="1:2" x14ac:dyDescent="0.3">
      <c r="A2141" s="20"/>
      <c r="B2141" s="20"/>
    </row>
    <row r="2142" spans="1:2" x14ac:dyDescent="0.3">
      <c r="A2142" s="20"/>
      <c r="B2142" s="20"/>
    </row>
    <row r="2143" spans="1:2" x14ac:dyDescent="0.3">
      <c r="A2143" s="20"/>
      <c r="B2143" s="20"/>
    </row>
    <row r="2144" spans="1:2" x14ac:dyDescent="0.3">
      <c r="A2144" s="20"/>
      <c r="B2144" s="20"/>
    </row>
    <row r="2145" spans="1:2" x14ac:dyDescent="0.3">
      <c r="A2145" s="20"/>
      <c r="B2145" s="20"/>
    </row>
    <row r="2146" spans="1:2" x14ac:dyDescent="0.3">
      <c r="A2146" s="20"/>
      <c r="B2146" s="20"/>
    </row>
    <row r="2147" spans="1:2" x14ac:dyDescent="0.3">
      <c r="A2147" s="20"/>
      <c r="B2147" s="20"/>
    </row>
    <row r="2148" spans="1:2" x14ac:dyDescent="0.3">
      <c r="A2148" s="20"/>
      <c r="B2148" s="20"/>
    </row>
    <row r="2149" spans="1:2" x14ac:dyDescent="0.3">
      <c r="A2149" s="20"/>
      <c r="B2149" s="20"/>
    </row>
    <row r="2150" spans="1:2" x14ac:dyDescent="0.3">
      <c r="A2150" s="20"/>
      <c r="B2150" s="20"/>
    </row>
    <row r="2151" spans="1:2" x14ac:dyDescent="0.3">
      <c r="A2151" s="20"/>
      <c r="B2151" s="20"/>
    </row>
    <row r="2152" spans="1:2" x14ac:dyDescent="0.3">
      <c r="A2152" s="20"/>
      <c r="B2152" s="20"/>
    </row>
    <row r="2153" spans="1:2" x14ac:dyDescent="0.3">
      <c r="A2153" s="20"/>
      <c r="B2153" s="20"/>
    </row>
    <row r="2154" spans="1:2" x14ac:dyDescent="0.3">
      <c r="A2154" s="20"/>
      <c r="B2154" s="20"/>
    </row>
    <row r="2155" spans="1:2" x14ac:dyDescent="0.3">
      <c r="A2155" s="20"/>
      <c r="B2155" s="20"/>
    </row>
    <row r="2156" spans="1:2" x14ac:dyDescent="0.3">
      <c r="A2156" s="20"/>
      <c r="B2156" s="20"/>
    </row>
    <row r="2157" spans="1:2" x14ac:dyDescent="0.3">
      <c r="A2157" s="20"/>
      <c r="B2157" s="20"/>
    </row>
    <row r="2158" spans="1:2" x14ac:dyDescent="0.3">
      <c r="A2158" s="20"/>
      <c r="B2158" s="20"/>
    </row>
    <row r="2159" spans="1:2" x14ac:dyDescent="0.3">
      <c r="A2159" s="20"/>
      <c r="B2159" s="20"/>
    </row>
    <row r="2160" spans="1:2" x14ac:dyDescent="0.3">
      <c r="A2160" s="20"/>
      <c r="B2160" s="20"/>
    </row>
    <row r="2161" spans="1:2" x14ac:dyDescent="0.3">
      <c r="A2161" s="20"/>
      <c r="B2161" s="20"/>
    </row>
    <row r="2162" spans="1:2" x14ac:dyDescent="0.3">
      <c r="A2162" s="20"/>
      <c r="B2162" s="20"/>
    </row>
    <row r="2163" spans="1:2" x14ac:dyDescent="0.3">
      <c r="A2163" s="20"/>
      <c r="B2163" s="20"/>
    </row>
    <row r="2164" spans="1:2" x14ac:dyDescent="0.3">
      <c r="A2164" s="20"/>
      <c r="B2164" s="20"/>
    </row>
    <row r="2165" spans="1:2" x14ac:dyDescent="0.3">
      <c r="A2165" s="20"/>
      <c r="B2165" s="20"/>
    </row>
    <row r="2166" spans="1:2" x14ac:dyDescent="0.3">
      <c r="A2166" s="20"/>
      <c r="B2166" s="20"/>
    </row>
    <row r="2167" spans="1:2" x14ac:dyDescent="0.3">
      <c r="A2167" s="20"/>
      <c r="B2167" s="20"/>
    </row>
    <row r="2168" spans="1:2" x14ac:dyDescent="0.3">
      <c r="A2168" s="20"/>
      <c r="B2168" s="20"/>
    </row>
    <row r="2169" spans="1:2" x14ac:dyDescent="0.3">
      <c r="A2169" s="20"/>
      <c r="B2169" s="20"/>
    </row>
    <row r="2170" spans="1:2" x14ac:dyDescent="0.3">
      <c r="A2170" s="20"/>
      <c r="B2170" s="20"/>
    </row>
    <row r="2171" spans="1:2" x14ac:dyDescent="0.3">
      <c r="A2171" s="20"/>
      <c r="B2171" s="20"/>
    </row>
    <row r="2172" spans="1:2" x14ac:dyDescent="0.3">
      <c r="A2172" s="20"/>
      <c r="B2172" s="20"/>
    </row>
    <row r="2173" spans="1:2" x14ac:dyDescent="0.3">
      <c r="A2173" s="20"/>
      <c r="B2173" s="20"/>
    </row>
    <row r="2174" spans="1:2" x14ac:dyDescent="0.3">
      <c r="A2174" s="20"/>
      <c r="B2174" s="20"/>
    </row>
    <row r="2175" spans="1:2" x14ac:dyDescent="0.3">
      <c r="A2175" s="20"/>
      <c r="B2175" s="20"/>
    </row>
    <row r="2176" spans="1:2" x14ac:dyDescent="0.3">
      <c r="A2176" s="20"/>
      <c r="B2176" s="20"/>
    </row>
    <row r="2177" spans="1:2" x14ac:dyDescent="0.3">
      <c r="A2177" s="20"/>
      <c r="B2177" s="20"/>
    </row>
    <row r="2178" spans="1:2" x14ac:dyDescent="0.3">
      <c r="A2178" s="20"/>
      <c r="B2178" s="20"/>
    </row>
    <row r="2179" spans="1:2" x14ac:dyDescent="0.3">
      <c r="A2179" s="20"/>
      <c r="B2179" s="20"/>
    </row>
    <row r="2180" spans="1:2" x14ac:dyDescent="0.3">
      <c r="A2180" s="20"/>
      <c r="B2180" s="20"/>
    </row>
    <row r="2181" spans="1:2" x14ac:dyDescent="0.3">
      <c r="A2181" s="20"/>
      <c r="B2181" s="20"/>
    </row>
    <row r="2182" spans="1:2" x14ac:dyDescent="0.3">
      <c r="A2182" s="20"/>
      <c r="B2182" s="20"/>
    </row>
    <row r="2183" spans="1:2" x14ac:dyDescent="0.3">
      <c r="A2183" s="20"/>
      <c r="B2183" s="20"/>
    </row>
    <row r="2184" spans="1:2" x14ac:dyDescent="0.3">
      <c r="A2184" s="20"/>
      <c r="B2184" s="20"/>
    </row>
    <row r="2185" spans="1:2" x14ac:dyDescent="0.3">
      <c r="A2185" s="20"/>
      <c r="B2185" s="20"/>
    </row>
    <row r="2186" spans="1:2" x14ac:dyDescent="0.3">
      <c r="A2186" s="20"/>
      <c r="B2186" s="20"/>
    </row>
    <row r="2187" spans="1:2" x14ac:dyDescent="0.3">
      <c r="A2187" s="20"/>
      <c r="B2187" s="20"/>
    </row>
    <row r="2188" spans="1:2" x14ac:dyDescent="0.3">
      <c r="A2188" s="20"/>
      <c r="B2188" s="20"/>
    </row>
    <row r="2189" spans="1:2" x14ac:dyDescent="0.3">
      <c r="A2189" s="20"/>
      <c r="B2189" s="20"/>
    </row>
    <row r="2190" spans="1:2" x14ac:dyDescent="0.3">
      <c r="A2190" s="20"/>
      <c r="B2190" s="20"/>
    </row>
    <row r="2191" spans="1:2" x14ac:dyDescent="0.3">
      <c r="A2191" s="20"/>
      <c r="B2191" s="20"/>
    </row>
    <row r="2192" spans="1:2" x14ac:dyDescent="0.3">
      <c r="A2192" s="20"/>
      <c r="B2192" s="20"/>
    </row>
    <row r="2193" spans="1:2" x14ac:dyDescent="0.3">
      <c r="A2193" s="20"/>
      <c r="B2193" s="20"/>
    </row>
    <row r="2194" spans="1:2" x14ac:dyDescent="0.3">
      <c r="A2194" s="20"/>
      <c r="B2194" s="20"/>
    </row>
    <row r="2195" spans="1:2" x14ac:dyDescent="0.3">
      <c r="A2195" s="20"/>
      <c r="B2195" s="20"/>
    </row>
    <row r="2196" spans="1:2" x14ac:dyDescent="0.3">
      <c r="A2196" s="20"/>
      <c r="B2196" s="20"/>
    </row>
    <row r="2197" spans="1:2" x14ac:dyDescent="0.3">
      <c r="A2197" s="20"/>
      <c r="B2197" s="20"/>
    </row>
    <row r="2198" spans="1:2" x14ac:dyDescent="0.3">
      <c r="A2198" s="20"/>
      <c r="B2198" s="20"/>
    </row>
    <row r="2199" spans="1:2" x14ac:dyDescent="0.3">
      <c r="A2199" s="20"/>
      <c r="B2199" s="20"/>
    </row>
    <row r="2200" spans="1:2" x14ac:dyDescent="0.3">
      <c r="A2200" s="20"/>
      <c r="B2200" s="20"/>
    </row>
    <row r="2201" spans="1:2" x14ac:dyDescent="0.3">
      <c r="A2201" s="20"/>
      <c r="B2201" s="20"/>
    </row>
    <row r="2202" spans="1:2" x14ac:dyDescent="0.3">
      <c r="A2202" s="20"/>
      <c r="B2202" s="20"/>
    </row>
    <row r="2203" spans="1:2" x14ac:dyDescent="0.3">
      <c r="A2203" s="20"/>
      <c r="B2203" s="20"/>
    </row>
    <row r="2204" spans="1:2" x14ac:dyDescent="0.3">
      <c r="A2204" s="20"/>
      <c r="B2204" s="20"/>
    </row>
    <row r="2205" spans="1:2" x14ac:dyDescent="0.3">
      <c r="A2205" s="20"/>
      <c r="B2205" s="20"/>
    </row>
    <row r="2206" spans="1:2" x14ac:dyDescent="0.3">
      <c r="A2206" s="20"/>
      <c r="B2206" s="20"/>
    </row>
    <row r="2207" spans="1:2" x14ac:dyDescent="0.3">
      <c r="A2207" s="20"/>
      <c r="B2207" s="20"/>
    </row>
    <row r="2208" spans="1:2" x14ac:dyDescent="0.3">
      <c r="A2208" s="20"/>
      <c r="B2208" s="20"/>
    </row>
    <row r="2209" spans="1:2" x14ac:dyDescent="0.3">
      <c r="A2209" s="20"/>
      <c r="B2209" s="20"/>
    </row>
    <row r="2210" spans="1:2" x14ac:dyDescent="0.3">
      <c r="A2210" s="20"/>
      <c r="B2210" s="20"/>
    </row>
    <row r="2211" spans="1:2" x14ac:dyDescent="0.3">
      <c r="A2211" s="20"/>
      <c r="B2211" s="20"/>
    </row>
    <row r="2212" spans="1:2" x14ac:dyDescent="0.3">
      <c r="A2212" s="20"/>
      <c r="B2212" s="20"/>
    </row>
    <row r="2213" spans="1:2" x14ac:dyDescent="0.3">
      <c r="A2213" s="20"/>
      <c r="B2213" s="20"/>
    </row>
    <row r="2214" spans="1:2" x14ac:dyDescent="0.3">
      <c r="A2214" s="20"/>
      <c r="B2214" s="20"/>
    </row>
    <row r="2215" spans="1:2" x14ac:dyDescent="0.3">
      <c r="A2215" s="20"/>
      <c r="B2215" s="20"/>
    </row>
    <row r="2216" spans="1:2" x14ac:dyDescent="0.3">
      <c r="A2216" s="20"/>
      <c r="B2216" s="20"/>
    </row>
    <row r="2217" spans="1:2" x14ac:dyDescent="0.3">
      <c r="A2217" s="20"/>
      <c r="B2217" s="20"/>
    </row>
    <row r="2218" spans="1:2" x14ac:dyDescent="0.3">
      <c r="A2218" s="20"/>
      <c r="B2218" s="20"/>
    </row>
    <row r="2219" spans="1:2" x14ac:dyDescent="0.3">
      <c r="A2219" s="20"/>
      <c r="B2219" s="20"/>
    </row>
    <row r="2220" spans="1:2" x14ac:dyDescent="0.3">
      <c r="A2220" s="20"/>
      <c r="B2220" s="20"/>
    </row>
    <row r="2221" spans="1:2" x14ac:dyDescent="0.3">
      <c r="A2221" s="20"/>
      <c r="B2221" s="20"/>
    </row>
    <row r="2222" spans="1:2" x14ac:dyDescent="0.3">
      <c r="A2222" s="20"/>
      <c r="B2222" s="20"/>
    </row>
    <row r="2223" spans="1:2" x14ac:dyDescent="0.3">
      <c r="A2223" s="20"/>
      <c r="B2223" s="20"/>
    </row>
    <row r="2224" spans="1:2" x14ac:dyDescent="0.3">
      <c r="A2224" s="20"/>
      <c r="B2224" s="20"/>
    </row>
    <row r="2225" spans="1:2" x14ac:dyDescent="0.3">
      <c r="A2225" s="20"/>
      <c r="B2225" s="20"/>
    </row>
    <row r="2226" spans="1:2" x14ac:dyDescent="0.3">
      <c r="A2226" s="20"/>
      <c r="B2226" s="20"/>
    </row>
    <row r="2227" spans="1:2" x14ac:dyDescent="0.3">
      <c r="A2227" s="20"/>
      <c r="B2227" s="20"/>
    </row>
    <row r="2228" spans="1:2" x14ac:dyDescent="0.3">
      <c r="A2228" s="20"/>
      <c r="B2228" s="20"/>
    </row>
    <row r="2229" spans="1:2" x14ac:dyDescent="0.3">
      <c r="A2229" s="20"/>
      <c r="B2229" s="20"/>
    </row>
    <row r="2230" spans="1:2" x14ac:dyDescent="0.3">
      <c r="A2230" s="20"/>
      <c r="B2230" s="20"/>
    </row>
    <row r="2231" spans="1:2" x14ac:dyDescent="0.3">
      <c r="A2231" s="20"/>
      <c r="B2231" s="20"/>
    </row>
    <row r="2232" spans="1:2" x14ac:dyDescent="0.3">
      <c r="A2232" s="20"/>
      <c r="B2232" s="20"/>
    </row>
    <row r="2233" spans="1:2" x14ac:dyDescent="0.3">
      <c r="A2233" s="20"/>
      <c r="B2233" s="20"/>
    </row>
    <row r="2234" spans="1:2" x14ac:dyDescent="0.3">
      <c r="A2234" s="20"/>
      <c r="B2234" s="20"/>
    </row>
    <row r="2235" spans="1:2" x14ac:dyDescent="0.3">
      <c r="A2235" s="20"/>
      <c r="B2235" s="20"/>
    </row>
    <row r="2236" spans="1:2" x14ac:dyDescent="0.3">
      <c r="A2236" s="20"/>
      <c r="B2236" s="20"/>
    </row>
    <row r="2237" spans="1:2" x14ac:dyDescent="0.3">
      <c r="A2237" s="20"/>
      <c r="B2237" s="20"/>
    </row>
    <row r="2238" spans="1:2" x14ac:dyDescent="0.3">
      <c r="A2238" s="20"/>
      <c r="B2238" s="20"/>
    </row>
    <row r="2239" spans="1:2" x14ac:dyDescent="0.3">
      <c r="A2239" s="20"/>
      <c r="B2239" s="20"/>
    </row>
    <row r="2240" spans="1:2" x14ac:dyDescent="0.3">
      <c r="A2240" s="20"/>
      <c r="B2240" s="20"/>
    </row>
    <row r="2241" spans="1:2" x14ac:dyDescent="0.3">
      <c r="A2241" s="20"/>
      <c r="B2241" s="20"/>
    </row>
    <row r="2242" spans="1:2" x14ac:dyDescent="0.3">
      <c r="A2242" s="20"/>
      <c r="B2242" s="20"/>
    </row>
    <row r="2243" spans="1:2" x14ac:dyDescent="0.3">
      <c r="A2243" s="20"/>
      <c r="B2243" s="20"/>
    </row>
    <row r="2244" spans="1:2" x14ac:dyDescent="0.3">
      <c r="A2244" s="20"/>
      <c r="B2244" s="20"/>
    </row>
    <row r="2245" spans="1:2" x14ac:dyDescent="0.3">
      <c r="A2245" s="20"/>
      <c r="B2245" s="20"/>
    </row>
    <row r="2246" spans="1:2" x14ac:dyDescent="0.3">
      <c r="A2246" s="20"/>
      <c r="B2246" s="20"/>
    </row>
    <row r="2247" spans="1:2" x14ac:dyDescent="0.3">
      <c r="A2247" s="20"/>
      <c r="B2247" s="20"/>
    </row>
    <row r="2248" spans="1:2" x14ac:dyDescent="0.3">
      <c r="A2248" s="20"/>
      <c r="B2248" s="20"/>
    </row>
    <row r="2249" spans="1:2" x14ac:dyDescent="0.3">
      <c r="A2249" s="20"/>
      <c r="B2249" s="20"/>
    </row>
    <row r="2250" spans="1:2" x14ac:dyDescent="0.3">
      <c r="A2250" s="20"/>
      <c r="B2250" s="20"/>
    </row>
    <row r="2251" spans="1:2" x14ac:dyDescent="0.3">
      <c r="A2251" s="20"/>
      <c r="B2251" s="20"/>
    </row>
    <row r="2252" spans="1:2" x14ac:dyDescent="0.3">
      <c r="A2252" s="20"/>
      <c r="B2252" s="20"/>
    </row>
    <row r="2253" spans="1:2" x14ac:dyDescent="0.3">
      <c r="A2253" s="20"/>
      <c r="B2253" s="20"/>
    </row>
    <row r="2254" spans="1:2" x14ac:dyDescent="0.3">
      <c r="A2254" s="20"/>
      <c r="B2254" s="20"/>
    </row>
    <row r="2255" spans="1:2" x14ac:dyDescent="0.3">
      <c r="A2255" s="20"/>
      <c r="B2255" s="20"/>
    </row>
    <row r="2256" spans="1:2" x14ac:dyDescent="0.3">
      <c r="A2256" s="20"/>
      <c r="B2256" s="20"/>
    </row>
    <row r="2257" spans="1:2" x14ac:dyDescent="0.3">
      <c r="A2257" s="20"/>
      <c r="B2257" s="20"/>
    </row>
    <row r="2258" spans="1:2" x14ac:dyDescent="0.3">
      <c r="A2258" s="20"/>
      <c r="B2258" s="20"/>
    </row>
    <row r="2259" spans="1:2" x14ac:dyDescent="0.3">
      <c r="A2259" s="20"/>
      <c r="B2259" s="20"/>
    </row>
    <row r="2260" spans="1:2" x14ac:dyDescent="0.3">
      <c r="A2260" s="20"/>
      <c r="B2260" s="20"/>
    </row>
    <row r="2261" spans="1:2" x14ac:dyDescent="0.3">
      <c r="A2261" s="20"/>
      <c r="B2261" s="20"/>
    </row>
    <row r="2262" spans="1:2" x14ac:dyDescent="0.3">
      <c r="A2262" s="20"/>
      <c r="B2262" s="20"/>
    </row>
    <row r="2263" spans="1:2" x14ac:dyDescent="0.3">
      <c r="A2263" s="20"/>
      <c r="B2263" s="20"/>
    </row>
    <row r="2264" spans="1:2" x14ac:dyDescent="0.3">
      <c r="A2264" s="20"/>
      <c r="B2264" s="20"/>
    </row>
    <row r="2265" spans="1:2" x14ac:dyDescent="0.3">
      <c r="A2265" s="20"/>
      <c r="B2265" s="20"/>
    </row>
    <row r="2266" spans="1:2" x14ac:dyDescent="0.3">
      <c r="A2266" s="20"/>
      <c r="B2266" s="20"/>
    </row>
    <row r="2267" spans="1:2" x14ac:dyDescent="0.3">
      <c r="A2267" s="20"/>
      <c r="B2267" s="20"/>
    </row>
    <row r="2268" spans="1:2" x14ac:dyDescent="0.3">
      <c r="A2268" s="20"/>
      <c r="B2268" s="20"/>
    </row>
    <row r="2269" spans="1:2" x14ac:dyDescent="0.3">
      <c r="A2269" s="20"/>
      <c r="B2269" s="20"/>
    </row>
    <row r="2270" spans="1:2" x14ac:dyDescent="0.3">
      <c r="A2270" s="20"/>
      <c r="B2270" s="20"/>
    </row>
    <row r="2271" spans="1:2" x14ac:dyDescent="0.3">
      <c r="A2271" s="20"/>
      <c r="B2271" s="20"/>
    </row>
    <row r="2272" spans="1:2" x14ac:dyDescent="0.3">
      <c r="A2272" s="20"/>
      <c r="B2272" s="20"/>
    </row>
    <row r="2273" spans="1:2" x14ac:dyDescent="0.3">
      <c r="A2273" s="20"/>
      <c r="B2273" s="20"/>
    </row>
    <row r="2274" spans="1:2" x14ac:dyDescent="0.3">
      <c r="A2274" s="20"/>
      <c r="B2274" s="20"/>
    </row>
    <row r="2275" spans="1:2" x14ac:dyDescent="0.3">
      <c r="A2275" s="20"/>
      <c r="B2275" s="20"/>
    </row>
    <row r="2276" spans="1:2" x14ac:dyDescent="0.3">
      <c r="A2276" s="20"/>
      <c r="B2276" s="20"/>
    </row>
    <row r="2277" spans="1:2" x14ac:dyDescent="0.3">
      <c r="A2277" s="20"/>
      <c r="B2277" s="20"/>
    </row>
    <row r="2278" spans="1:2" x14ac:dyDescent="0.3">
      <c r="A2278" s="20"/>
      <c r="B2278" s="20"/>
    </row>
    <row r="2279" spans="1:2" x14ac:dyDescent="0.3">
      <c r="A2279" s="20"/>
      <c r="B2279" s="20"/>
    </row>
    <row r="2280" spans="1:2" x14ac:dyDescent="0.3">
      <c r="A2280" s="20"/>
      <c r="B2280" s="20"/>
    </row>
    <row r="2281" spans="1:2" x14ac:dyDescent="0.3">
      <c r="A2281" s="20"/>
      <c r="B2281" s="20"/>
    </row>
    <row r="2282" spans="1:2" x14ac:dyDescent="0.3">
      <c r="A2282" s="20"/>
      <c r="B2282" s="20"/>
    </row>
    <row r="2283" spans="1:2" x14ac:dyDescent="0.3">
      <c r="A2283" s="20"/>
      <c r="B2283" s="20"/>
    </row>
    <row r="2284" spans="1:2" x14ac:dyDescent="0.3">
      <c r="A2284" s="20"/>
      <c r="B2284" s="20"/>
    </row>
    <row r="2285" spans="1:2" x14ac:dyDescent="0.3">
      <c r="A2285" s="20"/>
      <c r="B2285" s="20"/>
    </row>
    <row r="2286" spans="1:2" x14ac:dyDescent="0.3">
      <c r="A2286" s="20"/>
      <c r="B2286" s="20"/>
    </row>
    <row r="2287" spans="1:2" x14ac:dyDescent="0.3">
      <c r="A2287" s="20"/>
      <c r="B2287" s="20"/>
    </row>
    <row r="2288" spans="1:2" x14ac:dyDescent="0.3">
      <c r="A2288" s="20"/>
      <c r="B2288" s="20"/>
    </row>
    <row r="2289" spans="1:2" x14ac:dyDescent="0.3">
      <c r="A2289" s="20"/>
      <c r="B2289" s="20"/>
    </row>
    <row r="2290" spans="1:2" x14ac:dyDescent="0.3">
      <c r="A2290" s="20"/>
      <c r="B2290" s="20"/>
    </row>
    <row r="2291" spans="1:2" x14ac:dyDescent="0.3">
      <c r="A2291" s="20"/>
      <c r="B2291" s="20"/>
    </row>
    <row r="2292" spans="1:2" x14ac:dyDescent="0.3">
      <c r="A2292" s="20"/>
      <c r="B2292" s="20"/>
    </row>
    <row r="2293" spans="1:2" x14ac:dyDescent="0.3">
      <c r="A2293" s="20"/>
      <c r="B2293" s="20"/>
    </row>
    <row r="2294" spans="1:2" x14ac:dyDescent="0.3">
      <c r="A2294" s="20"/>
      <c r="B2294" s="20"/>
    </row>
    <row r="2295" spans="1:2" x14ac:dyDescent="0.3">
      <c r="A2295" s="20"/>
      <c r="B2295" s="20"/>
    </row>
    <row r="2296" spans="1:2" x14ac:dyDescent="0.3">
      <c r="A2296" s="20"/>
      <c r="B2296" s="20"/>
    </row>
    <row r="2297" spans="1:2" x14ac:dyDescent="0.3">
      <c r="A2297" s="20"/>
      <c r="B2297" s="20"/>
    </row>
    <row r="2298" spans="1:2" x14ac:dyDescent="0.3">
      <c r="A2298" s="20"/>
      <c r="B2298" s="20"/>
    </row>
    <row r="2299" spans="1:2" x14ac:dyDescent="0.3">
      <c r="A2299" s="20"/>
      <c r="B2299" s="20"/>
    </row>
    <row r="2300" spans="1:2" x14ac:dyDescent="0.3">
      <c r="A2300" s="20"/>
      <c r="B2300" s="20"/>
    </row>
    <row r="2301" spans="1:2" x14ac:dyDescent="0.3">
      <c r="A2301" s="20"/>
      <c r="B2301" s="20"/>
    </row>
    <row r="2302" spans="1:2" x14ac:dyDescent="0.3">
      <c r="A2302" s="20"/>
      <c r="B2302" s="20"/>
    </row>
    <row r="2303" spans="1:2" x14ac:dyDescent="0.3">
      <c r="A2303" s="20"/>
      <c r="B2303" s="20"/>
    </row>
    <row r="2304" spans="1:2" x14ac:dyDescent="0.3">
      <c r="A2304" s="20"/>
      <c r="B2304" s="20"/>
    </row>
    <row r="2305" spans="1:2" x14ac:dyDescent="0.3">
      <c r="A2305" s="20"/>
      <c r="B2305" s="20"/>
    </row>
    <row r="2306" spans="1:2" x14ac:dyDescent="0.3">
      <c r="A2306" s="20"/>
      <c r="B2306" s="20"/>
    </row>
    <row r="2307" spans="1:2" x14ac:dyDescent="0.3">
      <c r="A2307" s="20"/>
      <c r="B2307" s="20"/>
    </row>
    <row r="2308" spans="1:2" x14ac:dyDescent="0.3">
      <c r="A2308" s="20"/>
      <c r="B2308" s="20"/>
    </row>
    <row r="2309" spans="1:2" x14ac:dyDescent="0.3">
      <c r="A2309" s="20"/>
      <c r="B2309" s="20"/>
    </row>
    <row r="2310" spans="1:2" x14ac:dyDescent="0.3">
      <c r="A2310" s="20"/>
      <c r="B2310" s="20"/>
    </row>
    <row r="2311" spans="1:2" x14ac:dyDescent="0.3">
      <c r="A2311" s="20"/>
      <c r="B2311" s="20"/>
    </row>
    <row r="2312" spans="1:2" x14ac:dyDescent="0.3">
      <c r="A2312" s="20"/>
      <c r="B2312" s="20"/>
    </row>
    <row r="2313" spans="1:2" x14ac:dyDescent="0.3">
      <c r="A2313" s="20"/>
      <c r="B2313" s="20"/>
    </row>
    <row r="2314" spans="1:2" x14ac:dyDescent="0.3">
      <c r="A2314" s="20"/>
      <c r="B2314" s="20"/>
    </row>
    <row r="2315" spans="1:2" x14ac:dyDescent="0.3">
      <c r="A2315" s="20"/>
      <c r="B2315" s="20"/>
    </row>
    <row r="2316" spans="1:2" x14ac:dyDescent="0.3">
      <c r="A2316" s="20"/>
      <c r="B2316" s="20"/>
    </row>
    <row r="2317" spans="1:2" x14ac:dyDescent="0.3">
      <c r="A2317" s="20"/>
      <c r="B2317" s="20"/>
    </row>
    <row r="2318" spans="1:2" x14ac:dyDescent="0.3">
      <c r="A2318" s="20"/>
      <c r="B2318" s="20"/>
    </row>
    <row r="2319" spans="1:2" x14ac:dyDescent="0.3">
      <c r="A2319" s="20"/>
      <c r="B2319" s="20"/>
    </row>
    <row r="2320" spans="1:2" x14ac:dyDescent="0.3">
      <c r="A2320" s="20"/>
      <c r="B2320" s="20"/>
    </row>
    <row r="2321" spans="1:2" x14ac:dyDescent="0.3">
      <c r="A2321" s="20"/>
      <c r="B2321" s="20"/>
    </row>
    <row r="2322" spans="1:2" x14ac:dyDescent="0.3">
      <c r="A2322" s="20"/>
      <c r="B2322" s="20"/>
    </row>
    <row r="2323" spans="1:2" x14ac:dyDescent="0.3">
      <c r="A2323" s="20"/>
      <c r="B2323" s="20"/>
    </row>
    <row r="2324" spans="1:2" x14ac:dyDescent="0.3">
      <c r="A2324" s="20"/>
      <c r="B2324" s="20"/>
    </row>
    <row r="2325" spans="1:2" x14ac:dyDescent="0.3">
      <c r="A2325" s="20"/>
      <c r="B2325" s="20"/>
    </row>
    <row r="2326" spans="1:2" x14ac:dyDescent="0.3">
      <c r="A2326" s="20"/>
      <c r="B2326" s="20"/>
    </row>
    <row r="2327" spans="1:2" x14ac:dyDescent="0.3">
      <c r="A2327" s="20"/>
      <c r="B2327" s="20"/>
    </row>
    <row r="2328" spans="1:2" x14ac:dyDescent="0.3">
      <c r="A2328" s="20"/>
      <c r="B2328" s="20"/>
    </row>
    <row r="2329" spans="1:2" x14ac:dyDescent="0.3">
      <c r="A2329" s="20"/>
      <c r="B2329" s="20"/>
    </row>
    <row r="2330" spans="1:2" x14ac:dyDescent="0.3">
      <c r="A2330" s="20"/>
      <c r="B2330" s="20"/>
    </row>
    <row r="2331" spans="1:2" x14ac:dyDescent="0.3">
      <c r="A2331" s="20"/>
      <c r="B2331" s="20"/>
    </row>
    <row r="2332" spans="1:2" x14ac:dyDescent="0.3">
      <c r="A2332" s="20"/>
      <c r="B2332" s="20"/>
    </row>
    <row r="2333" spans="1:2" x14ac:dyDescent="0.3">
      <c r="A2333" s="20"/>
      <c r="B2333" s="20"/>
    </row>
    <row r="2334" spans="1:2" x14ac:dyDescent="0.3">
      <c r="A2334" s="20"/>
      <c r="B2334" s="20"/>
    </row>
    <row r="2335" spans="1:2" x14ac:dyDescent="0.3">
      <c r="A2335" s="20"/>
      <c r="B2335" s="20"/>
    </row>
    <row r="2336" spans="1:2" x14ac:dyDescent="0.3">
      <c r="A2336" s="20"/>
      <c r="B2336" s="20"/>
    </row>
    <row r="2337" spans="1:2" x14ac:dyDescent="0.3">
      <c r="A2337" s="20"/>
      <c r="B2337" s="20"/>
    </row>
    <row r="2338" spans="1:2" x14ac:dyDescent="0.3">
      <c r="A2338" s="20"/>
      <c r="B2338" s="20"/>
    </row>
    <row r="2339" spans="1:2" x14ac:dyDescent="0.3">
      <c r="A2339" s="20"/>
      <c r="B2339" s="20"/>
    </row>
    <row r="2340" spans="1:2" x14ac:dyDescent="0.3">
      <c r="A2340" s="20"/>
      <c r="B2340" s="20"/>
    </row>
    <row r="2341" spans="1:2" x14ac:dyDescent="0.3">
      <c r="A2341" s="20"/>
      <c r="B2341" s="20"/>
    </row>
    <row r="2342" spans="1:2" x14ac:dyDescent="0.3">
      <c r="A2342" s="20"/>
      <c r="B2342" s="20"/>
    </row>
    <row r="2343" spans="1:2" x14ac:dyDescent="0.3">
      <c r="A2343" s="20"/>
      <c r="B2343" s="20"/>
    </row>
    <row r="2344" spans="1:2" x14ac:dyDescent="0.3">
      <c r="A2344" s="20"/>
      <c r="B2344" s="20"/>
    </row>
    <row r="2345" spans="1:2" x14ac:dyDescent="0.3">
      <c r="A2345" s="20"/>
      <c r="B2345" s="20"/>
    </row>
    <row r="2346" spans="1:2" x14ac:dyDescent="0.3">
      <c r="A2346" s="20"/>
      <c r="B2346" s="20"/>
    </row>
    <row r="2347" spans="1:2" x14ac:dyDescent="0.3">
      <c r="A2347" s="20"/>
      <c r="B2347" s="20"/>
    </row>
    <row r="2348" spans="1:2" x14ac:dyDescent="0.3">
      <c r="A2348" s="20"/>
      <c r="B2348" s="20"/>
    </row>
    <row r="2349" spans="1:2" x14ac:dyDescent="0.3">
      <c r="A2349" s="20"/>
      <c r="B2349" s="20"/>
    </row>
    <row r="2350" spans="1:2" x14ac:dyDescent="0.3">
      <c r="A2350" s="20"/>
      <c r="B2350" s="20"/>
    </row>
    <row r="2351" spans="1:2" x14ac:dyDescent="0.3">
      <c r="A2351" s="20"/>
      <c r="B2351" s="20"/>
    </row>
    <row r="2352" spans="1:2" x14ac:dyDescent="0.3">
      <c r="A2352" s="20"/>
      <c r="B2352" s="20"/>
    </row>
    <row r="2353" spans="1:2" x14ac:dyDescent="0.3">
      <c r="A2353" s="20"/>
      <c r="B2353" s="20"/>
    </row>
    <row r="2354" spans="1:2" x14ac:dyDescent="0.3">
      <c r="A2354" s="20"/>
      <c r="B2354" s="20"/>
    </row>
    <row r="2355" spans="1:2" x14ac:dyDescent="0.3">
      <c r="A2355" s="20"/>
      <c r="B2355" s="20"/>
    </row>
    <row r="2356" spans="1:2" x14ac:dyDescent="0.3">
      <c r="A2356" s="20"/>
      <c r="B2356" s="20"/>
    </row>
    <row r="2357" spans="1:2" x14ac:dyDescent="0.3">
      <c r="A2357" s="20"/>
      <c r="B2357" s="20"/>
    </row>
    <row r="2358" spans="1:2" x14ac:dyDescent="0.3">
      <c r="A2358" s="20"/>
      <c r="B2358" s="20"/>
    </row>
    <row r="2359" spans="1:2" x14ac:dyDescent="0.3">
      <c r="A2359" s="20"/>
      <c r="B2359" s="20"/>
    </row>
    <row r="2360" spans="1:2" x14ac:dyDescent="0.3">
      <c r="A2360" s="20"/>
      <c r="B2360" s="20"/>
    </row>
    <row r="2361" spans="1:2" x14ac:dyDescent="0.3">
      <c r="A2361" s="20"/>
      <c r="B2361" s="20"/>
    </row>
    <row r="2362" spans="1:2" x14ac:dyDescent="0.3">
      <c r="A2362" s="20"/>
      <c r="B2362" s="20"/>
    </row>
    <row r="2363" spans="1:2" x14ac:dyDescent="0.3">
      <c r="A2363" s="20"/>
      <c r="B2363" s="20"/>
    </row>
    <row r="2364" spans="1:2" x14ac:dyDescent="0.3">
      <c r="A2364" s="20"/>
      <c r="B2364" s="20"/>
    </row>
    <row r="2365" spans="1:2" x14ac:dyDescent="0.3">
      <c r="A2365" s="20"/>
      <c r="B2365" s="20"/>
    </row>
    <row r="2366" spans="1:2" x14ac:dyDescent="0.3">
      <c r="A2366" s="20"/>
      <c r="B2366" s="20"/>
    </row>
    <row r="2367" spans="1:2" x14ac:dyDescent="0.3">
      <c r="A2367" s="20"/>
      <c r="B2367" s="20"/>
    </row>
    <row r="2368" spans="1:2" x14ac:dyDescent="0.3">
      <c r="A2368" s="20"/>
      <c r="B2368" s="20"/>
    </row>
    <row r="2369" spans="1:2" x14ac:dyDescent="0.3">
      <c r="A2369" s="20"/>
      <c r="B2369" s="20"/>
    </row>
    <row r="2370" spans="1:2" x14ac:dyDescent="0.3">
      <c r="A2370" s="20"/>
      <c r="B2370" s="20"/>
    </row>
    <row r="2371" spans="1:2" x14ac:dyDescent="0.3">
      <c r="A2371" s="20"/>
      <c r="B2371" s="20"/>
    </row>
    <row r="2372" spans="1:2" x14ac:dyDescent="0.3">
      <c r="A2372" s="20"/>
      <c r="B2372" s="20"/>
    </row>
    <row r="2373" spans="1:2" x14ac:dyDescent="0.3">
      <c r="A2373" s="20"/>
      <c r="B2373" s="20"/>
    </row>
    <row r="2374" spans="1:2" x14ac:dyDescent="0.3">
      <c r="A2374" s="20"/>
      <c r="B2374" s="20"/>
    </row>
    <row r="2375" spans="1:2" x14ac:dyDescent="0.3">
      <c r="A2375" s="20"/>
      <c r="B2375" s="20"/>
    </row>
    <row r="2376" spans="1:2" x14ac:dyDescent="0.3">
      <c r="A2376" s="20"/>
      <c r="B2376" s="20"/>
    </row>
    <row r="2377" spans="1:2" x14ac:dyDescent="0.3">
      <c r="A2377" s="20"/>
      <c r="B2377" s="20"/>
    </row>
    <row r="2378" spans="1:2" x14ac:dyDescent="0.3">
      <c r="A2378" s="20"/>
      <c r="B2378" s="20"/>
    </row>
    <row r="2379" spans="1:2" x14ac:dyDescent="0.3">
      <c r="A2379" s="20"/>
      <c r="B2379" s="20"/>
    </row>
    <row r="2380" spans="1:2" x14ac:dyDescent="0.3">
      <c r="A2380" s="20"/>
      <c r="B2380" s="20"/>
    </row>
    <row r="2381" spans="1:2" x14ac:dyDescent="0.3">
      <c r="A2381" s="20"/>
      <c r="B2381" s="20"/>
    </row>
    <row r="2382" spans="1:2" x14ac:dyDescent="0.3">
      <c r="A2382" s="20"/>
      <c r="B2382" s="20"/>
    </row>
    <row r="2383" spans="1:2" x14ac:dyDescent="0.3">
      <c r="A2383" s="20"/>
      <c r="B2383" s="20"/>
    </row>
    <row r="2384" spans="1:2" x14ac:dyDescent="0.3">
      <c r="A2384" s="20"/>
      <c r="B2384" s="20"/>
    </row>
    <row r="2385" spans="1:2" x14ac:dyDescent="0.3">
      <c r="A2385" s="20"/>
      <c r="B2385" s="20"/>
    </row>
    <row r="2386" spans="1:2" x14ac:dyDescent="0.3">
      <c r="A2386" s="20"/>
      <c r="B2386" s="20"/>
    </row>
    <row r="2387" spans="1:2" x14ac:dyDescent="0.3">
      <c r="A2387" s="20"/>
      <c r="B2387" s="20"/>
    </row>
    <row r="2388" spans="1:2" x14ac:dyDescent="0.3">
      <c r="A2388" s="20"/>
      <c r="B2388" s="20"/>
    </row>
    <row r="2389" spans="1:2" x14ac:dyDescent="0.3">
      <c r="A2389" s="20"/>
      <c r="B2389" s="20"/>
    </row>
    <row r="2390" spans="1:2" x14ac:dyDescent="0.3">
      <c r="A2390" s="20"/>
      <c r="B2390" s="20"/>
    </row>
    <row r="2391" spans="1:2" x14ac:dyDescent="0.3">
      <c r="A2391" s="20"/>
      <c r="B2391" s="20"/>
    </row>
    <row r="2392" spans="1:2" x14ac:dyDescent="0.3">
      <c r="A2392" s="20"/>
      <c r="B2392" s="20"/>
    </row>
    <row r="2393" spans="1:2" x14ac:dyDescent="0.3">
      <c r="A2393" s="20"/>
      <c r="B2393" s="20"/>
    </row>
    <row r="2394" spans="1:2" x14ac:dyDescent="0.3">
      <c r="A2394" s="20"/>
      <c r="B2394" s="20"/>
    </row>
    <row r="2395" spans="1:2" x14ac:dyDescent="0.3">
      <c r="A2395" s="20"/>
      <c r="B2395" s="20"/>
    </row>
    <row r="2396" spans="1:2" x14ac:dyDescent="0.3">
      <c r="A2396" s="20"/>
      <c r="B2396" s="20"/>
    </row>
    <row r="2397" spans="1:2" x14ac:dyDescent="0.3">
      <c r="A2397" s="20"/>
      <c r="B2397" s="20"/>
    </row>
    <row r="2398" spans="1:2" x14ac:dyDescent="0.3">
      <c r="A2398" s="20"/>
      <c r="B2398" s="20"/>
    </row>
    <row r="2399" spans="1:2" x14ac:dyDescent="0.3">
      <c r="A2399" s="20"/>
      <c r="B2399" s="20"/>
    </row>
    <row r="2400" spans="1:2" x14ac:dyDescent="0.3">
      <c r="A2400" s="20"/>
      <c r="B2400" s="20"/>
    </row>
    <row r="2401" spans="1:2" x14ac:dyDescent="0.3">
      <c r="A2401" s="20"/>
      <c r="B2401" s="20"/>
    </row>
    <row r="2402" spans="1:2" x14ac:dyDescent="0.3">
      <c r="A2402" s="20"/>
      <c r="B2402" s="20"/>
    </row>
    <row r="2403" spans="1:2" x14ac:dyDescent="0.3">
      <c r="A2403" s="20"/>
      <c r="B2403" s="20"/>
    </row>
    <row r="2404" spans="1:2" x14ac:dyDescent="0.3">
      <c r="A2404" s="20"/>
      <c r="B2404" s="20"/>
    </row>
    <row r="2405" spans="1:2" x14ac:dyDescent="0.3">
      <c r="A2405" s="20"/>
      <c r="B2405" s="20"/>
    </row>
    <row r="2406" spans="1:2" x14ac:dyDescent="0.3">
      <c r="A2406" s="20"/>
      <c r="B2406" s="20"/>
    </row>
    <row r="2407" spans="1:2" x14ac:dyDescent="0.3">
      <c r="A2407" s="20"/>
      <c r="B2407" s="20"/>
    </row>
    <row r="2408" spans="1:2" x14ac:dyDescent="0.3">
      <c r="A2408" s="20"/>
      <c r="B2408" s="20"/>
    </row>
    <row r="2409" spans="1:2" x14ac:dyDescent="0.3">
      <c r="A2409" s="20"/>
      <c r="B2409" s="20"/>
    </row>
    <row r="2410" spans="1:2" x14ac:dyDescent="0.3">
      <c r="A2410" s="20"/>
      <c r="B2410" s="20"/>
    </row>
    <row r="2411" spans="1:2" x14ac:dyDescent="0.3">
      <c r="A2411" s="20"/>
      <c r="B2411" s="20"/>
    </row>
    <row r="2412" spans="1:2" x14ac:dyDescent="0.3">
      <c r="A2412" s="20"/>
      <c r="B2412" s="20"/>
    </row>
    <row r="2413" spans="1:2" x14ac:dyDescent="0.3">
      <c r="A2413" s="20"/>
      <c r="B2413" s="20"/>
    </row>
    <row r="2414" spans="1:2" x14ac:dyDescent="0.3">
      <c r="A2414" s="20"/>
      <c r="B2414" s="20"/>
    </row>
    <row r="2415" spans="1:2" x14ac:dyDescent="0.3">
      <c r="A2415" s="20"/>
      <c r="B2415" s="20"/>
    </row>
    <row r="2416" spans="1:2" x14ac:dyDescent="0.3">
      <c r="A2416" s="20"/>
      <c r="B2416" s="20"/>
    </row>
    <row r="2417" spans="1:2" x14ac:dyDescent="0.3">
      <c r="A2417" s="20"/>
      <c r="B2417" s="20"/>
    </row>
    <row r="2418" spans="1:2" x14ac:dyDescent="0.3">
      <c r="A2418" s="20"/>
      <c r="B2418" s="20"/>
    </row>
    <row r="2419" spans="1:2" x14ac:dyDescent="0.3">
      <c r="A2419" s="20"/>
      <c r="B2419" s="20"/>
    </row>
    <row r="2420" spans="1:2" x14ac:dyDescent="0.3">
      <c r="A2420" s="20"/>
      <c r="B2420" s="20"/>
    </row>
    <row r="2421" spans="1:2" x14ac:dyDescent="0.3">
      <c r="A2421" s="20"/>
      <c r="B2421" s="20"/>
    </row>
    <row r="2422" spans="1:2" x14ac:dyDescent="0.3">
      <c r="A2422" s="20"/>
      <c r="B2422" s="20"/>
    </row>
    <row r="2423" spans="1:2" x14ac:dyDescent="0.3">
      <c r="A2423" s="20"/>
      <c r="B2423" s="20"/>
    </row>
    <row r="2424" spans="1:2" x14ac:dyDescent="0.3">
      <c r="A2424" s="20"/>
      <c r="B2424" s="20"/>
    </row>
    <row r="2425" spans="1:2" x14ac:dyDescent="0.3">
      <c r="A2425" s="20"/>
      <c r="B2425" s="20"/>
    </row>
    <row r="2426" spans="1:2" x14ac:dyDescent="0.3">
      <c r="A2426" s="20"/>
      <c r="B2426" s="20"/>
    </row>
    <row r="2427" spans="1:2" x14ac:dyDescent="0.3">
      <c r="A2427" s="20"/>
      <c r="B2427" s="20"/>
    </row>
    <row r="2428" spans="1:2" x14ac:dyDescent="0.3">
      <c r="A2428" s="20"/>
      <c r="B2428" s="20"/>
    </row>
    <row r="2429" spans="1:2" x14ac:dyDescent="0.3">
      <c r="A2429" s="20"/>
      <c r="B2429" s="20"/>
    </row>
    <row r="2430" spans="1:2" x14ac:dyDescent="0.3">
      <c r="A2430" s="20"/>
      <c r="B2430" s="20"/>
    </row>
    <row r="2431" spans="1:2" x14ac:dyDescent="0.3">
      <c r="A2431" s="20"/>
      <c r="B2431" s="20"/>
    </row>
    <row r="2432" spans="1:2" x14ac:dyDescent="0.3">
      <c r="A2432" s="20"/>
      <c r="B2432" s="20"/>
    </row>
    <row r="2433" spans="1:2" x14ac:dyDescent="0.3">
      <c r="A2433" s="20"/>
      <c r="B2433" s="20"/>
    </row>
    <row r="2434" spans="1:2" x14ac:dyDescent="0.3">
      <c r="A2434" s="20"/>
      <c r="B2434" s="20"/>
    </row>
    <row r="2435" spans="1:2" x14ac:dyDescent="0.3">
      <c r="A2435" s="20"/>
      <c r="B2435" s="20"/>
    </row>
    <row r="2436" spans="1:2" x14ac:dyDescent="0.3">
      <c r="A2436" s="20"/>
      <c r="B2436" s="20"/>
    </row>
    <row r="2437" spans="1:2" x14ac:dyDescent="0.3">
      <c r="A2437" s="20"/>
      <c r="B2437" s="20"/>
    </row>
    <row r="2438" spans="1:2" x14ac:dyDescent="0.3">
      <c r="A2438" s="20"/>
      <c r="B2438" s="20"/>
    </row>
    <row r="2439" spans="1:2" x14ac:dyDescent="0.3">
      <c r="A2439" s="20"/>
      <c r="B2439" s="20"/>
    </row>
    <row r="2440" spans="1:2" x14ac:dyDescent="0.3">
      <c r="A2440" s="20"/>
      <c r="B2440" s="20"/>
    </row>
    <row r="2441" spans="1:2" x14ac:dyDescent="0.3">
      <c r="A2441" s="20"/>
      <c r="B2441" s="20"/>
    </row>
    <row r="2442" spans="1:2" x14ac:dyDescent="0.3">
      <c r="A2442" s="20"/>
      <c r="B2442" s="20"/>
    </row>
    <row r="2443" spans="1:2" x14ac:dyDescent="0.3">
      <c r="A2443" s="20"/>
      <c r="B2443" s="20"/>
    </row>
    <row r="2444" spans="1:2" x14ac:dyDescent="0.3">
      <c r="A2444" s="20"/>
      <c r="B2444" s="20"/>
    </row>
    <row r="2445" spans="1:2" x14ac:dyDescent="0.3">
      <c r="A2445" s="20"/>
      <c r="B2445" s="20"/>
    </row>
    <row r="2446" spans="1:2" x14ac:dyDescent="0.3">
      <c r="A2446" s="20"/>
      <c r="B2446" s="20"/>
    </row>
    <row r="2447" spans="1:2" x14ac:dyDescent="0.3">
      <c r="A2447" s="20"/>
      <c r="B2447" s="20"/>
    </row>
    <row r="2448" spans="1:2" x14ac:dyDescent="0.3">
      <c r="A2448" s="20"/>
      <c r="B2448" s="20"/>
    </row>
    <row r="2449" spans="1:2" x14ac:dyDescent="0.3">
      <c r="A2449" s="20"/>
      <c r="B2449" s="20"/>
    </row>
    <row r="2450" spans="1:2" x14ac:dyDescent="0.3">
      <c r="A2450" s="20"/>
      <c r="B2450" s="20"/>
    </row>
    <row r="2451" spans="1:2" x14ac:dyDescent="0.3">
      <c r="A2451" s="20"/>
      <c r="B2451" s="20"/>
    </row>
    <row r="2452" spans="1:2" x14ac:dyDescent="0.3">
      <c r="A2452" s="20"/>
      <c r="B2452" s="20"/>
    </row>
    <row r="2453" spans="1:2" x14ac:dyDescent="0.3">
      <c r="A2453" s="20"/>
      <c r="B2453" s="20"/>
    </row>
    <row r="2454" spans="1:2" x14ac:dyDescent="0.3">
      <c r="A2454" s="20"/>
      <c r="B2454" s="20"/>
    </row>
    <row r="2455" spans="1:2" x14ac:dyDescent="0.3">
      <c r="A2455" s="20"/>
      <c r="B2455" s="20"/>
    </row>
    <row r="2456" spans="1:2" x14ac:dyDescent="0.3">
      <c r="A2456" s="20"/>
      <c r="B2456" s="20"/>
    </row>
    <row r="2457" spans="1:2" x14ac:dyDescent="0.3">
      <c r="A2457" s="20"/>
      <c r="B2457" s="20"/>
    </row>
    <row r="2458" spans="1:2" x14ac:dyDescent="0.3">
      <c r="A2458" s="20"/>
      <c r="B2458" s="20"/>
    </row>
    <row r="2459" spans="1:2" x14ac:dyDescent="0.3">
      <c r="A2459" s="20"/>
      <c r="B2459" s="20"/>
    </row>
    <row r="2460" spans="1:2" x14ac:dyDescent="0.3">
      <c r="A2460" s="20"/>
      <c r="B2460" s="20"/>
    </row>
    <row r="2461" spans="1:2" x14ac:dyDescent="0.3">
      <c r="A2461" s="20"/>
      <c r="B2461" s="20"/>
    </row>
    <row r="2462" spans="1:2" x14ac:dyDescent="0.3">
      <c r="A2462" s="20"/>
      <c r="B2462" s="20"/>
    </row>
    <row r="2463" spans="1:2" x14ac:dyDescent="0.3">
      <c r="A2463" s="20"/>
      <c r="B2463" s="20"/>
    </row>
    <row r="2464" spans="1:2" x14ac:dyDescent="0.3">
      <c r="A2464" s="20"/>
      <c r="B2464" s="20"/>
    </row>
    <row r="2465" spans="1:2" x14ac:dyDescent="0.3">
      <c r="A2465" s="20"/>
      <c r="B2465" s="20"/>
    </row>
    <row r="2466" spans="1:2" x14ac:dyDescent="0.3">
      <c r="A2466" s="20"/>
      <c r="B2466" s="20"/>
    </row>
    <row r="2467" spans="1:2" x14ac:dyDescent="0.3">
      <c r="A2467" s="20"/>
      <c r="B2467" s="20"/>
    </row>
    <row r="2468" spans="1:2" x14ac:dyDescent="0.3">
      <c r="A2468" s="20"/>
      <c r="B2468" s="20"/>
    </row>
    <row r="2469" spans="1:2" x14ac:dyDescent="0.3">
      <c r="A2469" s="20"/>
      <c r="B2469" s="20"/>
    </row>
    <row r="2470" spans="1:2" x14ac:dyDescent="0.3">
      <c r="A2470" s="20"/>
      <c r="B2470" s="20"/>
    </row>
    <row r="2471" spans="1:2" x14ac:dyDescent="0.3">
      <c r="A2471" s="20"/>
      <c r="B2471" s="20"/>
    </row>
    <row r="2472" spans="1:2" x14ac:dyDescent="0.3">
      <c r="A2472" s="20"/>
      <c r="B2472" s="20"/>
    </row>
    <row r="2473" spans="1:2" x14ac:dyDescent="0.3">
      <c r="A2473" s="20"/>
      <c r="B2473" s="20"/>
    </row>
    <row r="2474" spans="1:2" x14ac:dyDescent="0.3">
      <c r="A2474" s="20"/>
      <c r="B2474" s="20"/>
    </row>
    <row r="2475" spans="1:2" x14ac:dyDescent="0.3">
      <c r="A2475" s="20"/>
      <c r="B2475" s="20"/>
    </row>
    <row r="2476" spans="1:2" x14ac:dyDescent="0.3">
      <c r="A2476" s="20"/>
      <c r="B2476" s="20"/>
    </row>
    <row r="2477" spans="1:2" x14ac:dyDescent="0.3">
      <c r="A2477" s="20"/>
      <c r="B2477" s="20"/>
    </row>
    <row r="2478" spans="1:2" x14ac:dyDescent="0.3">
      <c r="A2478" s="20"/>
      <c r="B2478" s="20"/>
    </row>
    <row r="2479" spans="1:2" x14ac:dyDescent="0.3">
      <c r="A2479" s="20"/>
      <c r="B2479" s="20"/>
    </row>
    <row r="2480" spans="1:2" x14ac:dyDescent="0.3">
      <c r="A2480" s="20"/>
      <c r="B2480" s="20"/>
    </row>
    <row r="2481" spans="1:2" x14ac:dyDescent="0.3">
      <c r="A2481" s="20"/>
      <c r="B2481" s="20"/>
    </row>
    <row r="2482" spans="1:2" x14ac:dyDescent="0.3">
      <c r="A2482" s="20"/>
      <c r="B2482" s="20"/>
    </row>
    <row r="2483" spans="1:2" x14ac:dyDescent="0.3">
      <c r="A2483" s="20"/>
      <c r="B2483" s="20"/>
    </row>
    <row r="2484" spans="1:2" x14ac:dyDescent="0.3">
      <c r="A2484" s="20"/>
      <c r="B2484" s="20"/>
    </row>
    <row r="2485" spans="1:2" x14ac:dyDescent="0.3">
      <c r="A2485" s="20"/>
      <c r="B2485" s="20"/>
    </row>
    <row r="2486" spans="1:2" x14ac:dyDescent="0.3">
      <c r="A2486" s="20"/>
      <c r="B2486" s="20"/>
    </row>
    <row r="2487" spans="1:2" x14ac:dyDescent="0.3">
      <c r="A2487" s="20"/>
      <c r="B2487" s="20"/>
    </row>
    <row r="2488" spans="1:2" x14ac:dyDescent="0.3">
      <c r="A2488" s="20"/>
      <c r="B2488" s="20"/>
    </row>
    <row r="2489" spans="1:2" x14ac:dyDescent="0.3">
      <c r="A2489" s="20"/>
      <c r="B2489" s="20"/>
    </row>
    <row r="2490" spans="1:2" x14ac:dyDescent="0.3">
      <c r="A2490" s="20"/>
      <c r="B2490" s="20"/>
    </row>
    <row r="2491" spans="1:2" x14ac:dyDescent="0.3">
      <c r="A2491" s="20"/>
      <c r="B2491" s="20"/>
    </row>
    <row r="2492" spans="1:2" x14ac:dyDescent="0.3">
      <c r="A2492" s="20"/>
      <c r="B2492" s="20"/>
    </row>
    <row r="2493" spans="1:2" x14ac:dyDescent="0.3">
      <c r="A2493" s="20"/>
      <c r="B2493" s="20"/>
    </row>
    <row r="2494" spans="1:2" x14ac:dyDescent="0.3">
      <c r="A2494" s="20"/>
      <c r="B2494" s="20"/>
    </row>
    <row r="2495" spans="1:2" x14ac:dyDescent="0.3">
      <c r="A2495" s="20"/>
      <c r="B2495" s="20"/>
    </row>
    <row r="2496" spans="1:2" x14ac:dyDescent="0.3">
      <c r="A2496" s="20"/>
      <c r="B2496" s="20"/>
    </row>
    <row r="2497" spans="1:2" x14ac:dyDescent="0.3">
      <c r="A2497" s="20"/>
      <c r="B2497" s="20"/>
    </row>
    <row r="2498" spans="1:2" x14ac:dyDescent="0.3">
      <c r="A2498" s="20"/>
      <c r="B2498" s="20"/>
    </row>
    <row r="2499" spans="1:2" x14ac:dyDescent="0.3">
      <c r="A2499" s="20"/>
      <c r="B2499" s="20"/>
    </row>
    <row r="2500" spans="1:2" x14ac:dyDescent="0.3">
      <c r="A2500" s="20"/>
      <c r="B2500" s="20"/>
    </row>
    <row r="2501" spans="1:2" x14ac:dyDescent="0.3">
      <c r="A2501" s="20"/>
      <c r="B2501" s="20"/>
    </row>
    <row r="2502" spans="1:2" x14ac:dyDescent="0.3">
      <c r="A2502" s="20"/>
      <c r="B2502" s="20"/>
    </row>
    <row r="2503" spans="1:2" x14ac:dyDescent="0.3">
      <c r="A2503" s="20"/>
      <c r="B2503" s="20"/>
    </row>
    <row r="2504" spans="1:2" x14ac:dyDescent="0.3">
      <c r="A2504" s="20"/>
      <c r="B2504" s="20"/>
    </row>
    <row r="2505" spans="1:2" x14ac:dyDescent="0.3">
      <c r="A2505" s="20"/>
      <c r="B2505" s="20"/>
    </row>
    <row r="2506" spans="1:2" x14ac:dyDescent="0.3">
      <c r="A2506" s="20"/>
      <c r="B2506" s="20"/>
    </row>
    <row r="2507" spans="1:2" x14ac:dyDescent="0.3">
      <c r="A2507" s="20"/>
      <c r="B2507" s="20"/>
    </row>
    <row r="2508" spans="1:2" x14ac:dyDescent="0.3">
      <c r="A2508" s="20"/>
      <c r="B2508" s="20"/>
    </row>
    <row r="2509" spans="1:2" x14ac:dyDescent="0.3">
      <c r="A2509" s="20"/>
      <c r="B2509" s="20"/>
    </row>
    <row r="2510" spans="1:2" x14ac:dyDescent="0.3">
      <c r="A2510" s="20"/>
      <c r="B2510" s="20"/>
    </row>
    <row r="2511" spans="1:2" x14ac:dyDescent="0.3">
      <c r="A2511" s="20"/>
      <c r="B2511" s="20"/>
    </row>
    <row r="2512" spans="1:2" x14ac:dyDescent="0.3">
      <c r="A2512" s="20"/>
      <c r="B2512" s="20"/>
    </row>
    <row r="2513" spans="1:2" x14ac:dyDescent="0.3">
      <c r="A2513" s="20"/>
      <c r="B2513" s="20"/>
    </row>
    <row r="2514" spans="1:2" x14ac:dyDescent="0.3">
      <c r="A2514" s="20"/>
      <c r="B2514" s="20"/>
    </row>
    <row r="2515" spans="1:2" x14ac:dyDescent="0.3">
      <c r="A2515" s="20"/>
      <c r="B2515" s="20"/>
    </row>
    <row r="2516" spans="1:2" x14ac:dyDescent="0.3">
      <c r="A2516" s="20"/>
      <c r="B2516" s="20"/>
    </row>
    <row r="2517" spans="1:2" x14ac:dyDescent="0.3">
      <c r="A2517" s="20"/>
      <c r="B2517" s="20"/>
    </row>
    <row r="2518" spans="1:2" x14ac:dyDescent="0.3">
      <c r="A2518" s="20"/>
      <c r="B2518" s="20"/>
    </row>
    <row r="2519" spans="1:2" x14ac:dyDescent="0.3">
      <c r="A2519" s="20"/>
      <c r="B2519" s="20"/>
    </row>
    <row r="2520" spans="1:2" x14ac:dyDescent="0.3">
      <c r="A2520" s="20"/>
      <c r="B2520" s="20"/>
    </row>
    <row r="2521" spans="1:2" x14ac:dyDescent="0.3">
      <c r="A2521" s="20"/>
      <c r="B2521" s="20"/>
    </row>
    <row r="2522" spans="1:2" x14ac:dyDescent="0.3">
      <c r="A2522" s="20"/>
      <c r="B2522" s="20"/>
    </row>
    <row r="2523" spans="1:2" x14ac:dyDescent="0.3">
      <c r="A2523" s="20"/>
      <c r="B2523" s="20"/>
    </row>
    <row r="2524" spans="1:2" x14ac:dyDescent="0.3">
      <c r="A2524" s="20"/>
      <c r="B2524" s="20"/>
    </row>
    <row r="2525" spans="1:2" x14ac:dyDescent="0.3">
      <c r="A2525" s="20"/>
      <c r="B2525" s="20"/>
    </row>
    <row r="2526" spans="1:2" x14ac:dyDescent="0.3">
      <c r="A2526" s="20"/>
      <c r="B2526" s="20"/>
    </row>
    <row r="2527" spans="1:2" x14ac:dyDescent="0.3">
      <c r="A2527" s="20"/>
      <c r="B2527" s="20"/>
    </row>
    <row r="2528" spans="1:2" x14ac:dyDescent="0.3">
      <c r="A2528" s="20"/>
      <c r="B2528" s="20"/>
    </row>
    <row r="2529" spans="1:2" x14ac:dyDescent="0.3">
      <c r="A2529" s="20"/>
      <c r="B2529" s="20"/>
    </row>
    <row r="2530" spans="1:2" x14ac:dyDescent="0.3">
      <c r="A2530" s="20"/>
      <c r="B2530" s="20"/>
    </row>
    <row r="2531" spans="1:2" x14ac:dyDescent="0.3">
      <c r="A2531" s="20"/>
      <c r="B2531" s="20"/>
    </row>
    <row r="2532" spans="1:2" x14ac:dyDescent="0.3">
      <c r="A2532" s="20"/>
      <c r="B2532" s="20"/>
    </row>
    <row r="2533" spans="1:2" x14ac:dyDescent="0.3">
      <c r="A2533" s="20"/>
      <c r="B2533" s="20"/>
    </row>
    <row r="2534" spans="1:2" x14ac:dyDescent="0.3">
      <c r="A2534" s="20"/>
      <c r="B2534" s="20"/>
    </row>
    <row r="2535" spans="1:2" x14ac:dyDescent="0.3">
      <c r="A2535" s="20"/>
      <c r="B2535" s="20"/>
    </row>
    <row r="2536" spans="1:2" x14ac:dyDescent="0.3">
      <c r="A2536" s="20"/>
      <c r="B2536" s="20"/>
    </row>
    <row r="2537" spans="1:2" x14ac:dyDescent="0.3">
      <c r="A2537" s="20"/>
      <c r="B2537" s="20"/>
    </row>
    <row r="2538" spans="1:2" x14ac:dyDescent="0.3">
      <c r="A2538" s="20"/>
      <c r="B2538" s="20"/>
    </row>
    <row r="2539" spans="1:2" x14ac:dyDescent="0.3">
      <c r="A2539" s="20"/>
      <c r="B2539" s="20"/>
    </row>
    <row r="2540" spans="1:2" x14ac:dyDescent="0.3">
      <c r="A2540" s="20"/>
      <c r="B2540" s="20"/>
    </row>
    <row r="2541" spans="1:2" x14ac:dyDescent="0.3">
      <c r="A2541" s="20"/>
      <c r="B2541" s="20"/>
    </row>
    <row r="2542" spans="1:2" x14ac:dyDescent="0.3">
      <c r="A2542" s="20"/>
      <c r="B2542" s="20"/>
    </row>
    <row r="2543" spans="1:2" x14ac:dyDescent="0.3">
      <c r="A2543" s="20"/>
      <c r="B2543" s="20"/>
    </row>
    <row r="2544" spans="1:2" x14ac:dyDescent="0.3">
      <c r="A2544" s="20"/>
      <c r="B2544" s="20"/>
    </row>
    <row r="2545" spans="1:2" x14ac:dyDescent="0.3">
      <c r="A2545" s="20"/>
      <c r="B2545" s="20"/>
    </row>
    <row r="2546" spans="1:2" x14ac:dyDescent="0.3">
      <c r="A2546" s="20"/>
      <c r="B2546" s="20"/>
    </row>
    <row r="2547" spans="1:2" x14ac:dyDescent="0.3">
      <c r="A2547" s="20"/>
      <c r="B2547" s="20"/>
    </row>
    <row r="2548" spans="1:2" x14ac:dyDescent="0.3">
      <c r="A2548" s="20"/>
      <c r="B2548" s="20"/>
    </row>
    <row r="2549" spans="1:2" x14ac:dyDescent="0.3">
      <c r="A2549" s="20"/>
      <c r="B2549" s="20"/>
    </row>
    <row r="2550" spans="1:2" x14ac:dyDescent="0.3">
      <c r="A2550" s="20"/>
      <c r="B2550" s="20"/>
    </row>
    <row r="2551" spans="1:2" x14ac:dyDescent="0.3">
      <c r="A2551" s="20"/>
      <c r="B2551" s="20"/>
    </row>
    <row r="2552" spans="1:2" x14ac:dyDescent="0.3">
      <c r="A2552" s="20"/>
      <c r="B2552" s="20"/>
    </row>
    <row r="2553" spans="1:2" x14ac:dyDescent="0.3">
      <c r="A2553" s="20"/>
      <c r="B2553" s="20"/>
    </row>
    <row r="2554" spans="1:2" x14ac:dyDescent="0.3">
      <c r="A2554" s="20"/>
      <c r="B2554" s="20"/>
    </row>
    <row r="2555" spans="1:2" x14ac:dyDescent="0.3">
      <c r="A2555" s="20"/>
      <c r="B2555" s="20"/>
    </row>
    <row r="2556" spans="1:2" x14ac:dyDescent="0.3">
      <c r="A2556" s="20"/>
      <c r="B2556" s="20"/>
    </row>
    <row r="2557" spans="1:2" x14ac:dyDescent="0.3">
      <c r="A2557" s="20"/>
      <c r="B2557" s="20"/>
    </row>
    <row r="2558" spans="1:2" x14ac:dyDescent="0.3">
      <c r="A2558" s="20"/>
      <c r="B2558" s="20"/>
    </row>
    <row r="2559" spans="1:2" x14ac:dyDescent="0.3">
      <c r="A2559" s="20"/>
      <c r="B2559" s="20"/>
    </row>
    <row r="2560" spans="1:2" x14ac:dyDescent="0.3">
      <c r="A2560" s="20"/>
      <c r="B2560" s="20"/>
    </row>
    <row r="2561" spans="1:2" x14ac:dyDescent="0.3">
      <c r="A2561" s="20"/>
      <c r="B2561" s="20"/>
    </row>
    <row r="2562" spans="1:2" x14ac:dyDescent="0.3">
      <c r="A2562" s="20"/>
      <c r="B2562" s="20"/>
    </row>
    <row r="2563" spans="1:2" x14ac:dyDescent="0.3">
      <c r="A2563" s="20"/>
      <c r="B2563" s="20"/>
    </row>
    <row r="2564" spans="1:2" x14ac:dyDescent="0.3">
      <c r="A2564" s="20"/>
      <c r="B2564" s="20"/>
    </row>
    <row r="2565" spans="1:2" x14ac:dyDescent="0.3">
      <c r="A2565" s="20"/>
      <c r="B2565" s="20"/>
    </row>
    <row r="2566" spans="1:2" x14ac:dyDescent="0.3">
      <c r="A2566" s="20"/>
      <c r="B2566" s="20"/>
    </row>
    <row r="2567" spans="1:2" x14ac:dyDescent="0.3">
      <c r="A2567" s="20"/>
      <c r="B2567" s="20"/>
    </row>
    <row r="2568" spans="1:2" x14ac:dyDescent="0.3">
      <c r="A2568" s="20"/>
      <c r="B2568" s="20"/>
    </row>
    <row r="2569" spans="1:2" x14ac:dyDescent="0.3">
      <c r="A2569" s="20"/>
      <c r="B2569" s="20"/>
    </row>
    <row r="2570" spans="1:2" x14ac:dyDescent="0.3">
      <c r="A2570" s="20"/>
      <c r="B2570" s="20"/>
    </row>
    <row r="2571" spans="1:2" x14ac:dyDescent="0.3">
      <c r="A2571" s="20"/>
      <c r="B2571" s="20"/>
    </row>
    <row r="2572" spans="1:2" x14ac:dyDescent="0.3">
      <c r="A2572" s="20"/>
      <c r="B2572" s="20"/>
    </row>
    <row r="2573" spans="1:2" x14ac:dyDescent="0.3">
      <c r="A2573" s="20"/>
      <c r="B2573" s="20"/>
    </row>
    <row r="2574" spans="1:2" x14ac:dyDescent="0.3">
      <c r="A2574" s="20"/>
      <c r="B2574" s="20"/>
    </row>
    <row r="2575" spans="1:2" x14ac:dyDescent="0.3">
      <c r="A2575" s="20"/>
      <c r="B2575" s="20"/>
    </row>
    <row r="2576" spans="1:2" x14ac:dyDescent="0.3">
      <c r="A2576" s="20"/>
      <c r="B2576" s="20"/>
    </row>
    <row r="2577" spans="1:2" x14ac:dyDescent="0.3">
      <c r="A2577" s="20"/>
      <c r="B2577" s="20"/>
    </row>
    <row r="2578" spans="1:2" x14ac:dyDescent="0.3">
      <c r="A2578" s="20"/>
      <c r="B2578" s="20"/>
    </row>
    <row r="2579" spans="1:2" x14ac:dyDescent="0.3">
      <c r="A2579" s="20"/>
      <c r="B2579" s="20"/>
    </row>
    <row r="2580" spans="1:2" x14ac:dyDescent="0.3">
      <c r="A2580" s="20"/>
      <c r="B2580" s="20"/>
    </row>
    <row r="2581" spans="1:2" x14ac:dyDescent="0.3">
      <c r="A2581" s="20"/>
      <c r="B2581" s="20"/>
    </row>
    <row r="2582" spans="1:2" x14ac:dyDescent="0.3">
      <c r="A2582" s="20"/>
      <c r="B2582" s="20"/>
    </row>
    <row r="2583" spans="1:2" x14ac:dyDescent="0.3">
      <c r="A2583" s="20"/>
      <c r="B2583" s="20"/>
    </row>
    <row r="2584" spans="1:2" x14ac:dyDescent="0.3">
      <c r="A2584" s="20"/>
      <c r="B2584" s="20"/>
    </row>
    <row r="2585" spans="1:2" x14ac:dyDescent="0.3">
      <c r="A2585" s="20"/>
      <c r="B2585" s="20"/>
    </row>
    <row r="2586" spans="1:2" x14ac:dyDescent="0.3">
      <c r="A2586" s="20"/>
      <c r="B2586" s="20"/>
    </row>
    <row r="2587" spans="1:2" x14ac:dyDescent="0.3">
      <c r="A2587" s="20"/>
      <c r="B2587" s="20"/>
    </row>
    <row r="2588" spans="1:2" x14ac:dyDescent="0.3">
      <c r="A2588" s="20"/>
      <c r="B2588" s="20"/>
    </row>
    <row r="2589" spans="1:2" x14ac:dyDescent="0.3">
      <c r="A2589" s="20"/>
      <c r="B2589" s="20"/>
    </row>
    <row r="2590" spans="1:2" x14ac:dyDescent="0.3">
      <c r="A2590" s="20"/>
      <c r="B2590" s="20"/>
    </row>
    <row r="2591" spans="1:2" x14ac:dyDescent="0.3">
      <c r="A2591" s="20"/>
      <c r="B2591" s="20"/>
    </row>
    <row r="2592" spans="1:2" x14ac:dyDescent="0.3">
      <c r="A2592" s="20"/>
      <c r="B2592" s="20"/>
    </row>
    <row r="2593" spans="1:2" x14ac:dyDescent="0.3">
      <c r="A2593" s="20"/>
      <c r="B2593" s="20"/>
    </row>
    <row r="2594" spans="1:2" x14ac:dyDescent="0.3">
      <c r="A2594" s="20"/>
      <c r="B2594" s="20"/>
    </row>
    <row r="2595" spans="1:2" x14ac:dyDescent="0.3">
      <c r="A2595" s="20"/>
      <c r="B2595" s="20"/>
    </row>
    <row r="2596" spans="1:2" x14ac:dyDescent="0.3">
      <c r="A2596" s="20"/>
      <c r="B2596" s="20"/>
    </row>
    <row r="2597" spans="1:2" x14ac:dyDescent="0.3">
      <c r="A2597" s="20"/>
      <c r="B2597" s="20"/>
    </row>
    <row r="2598" spans="1:2" x14ac:dyDescent="0.3">
      <c r="A2598" s="20"/>
      <c r="B2598" s="20"/>
    </row>
    <row r="2599" spans="1:2" x14ac:dyDescent="0.3">
      <c r="A2599" s="20"/>
      <c r="B2599" s="20"/>
    </row>
    <row r="2600" spans="1:2" x14ac:dyDescent="0.3">
      <c r="A2600" s="20"/>
      <c r="B2600" s="20"/>
    </row>
    <row r="2601" spans="1:2" x14ac:dyDescent="0.3">
      <c r="A2601" s="20"/>
      <c r="B2601" s="20"/>
    </row>
    <row r="2602" spans="1:2" x14ac:dyDescent="0.3">
      <c r="A2602" s="20"/>
      <c r="B2602" s="20"/>
    </row>
    <row r="2603" spans="1:2" x14ac:dyDescent="0.3">
      <c r="A2603" s="20"/>
      <c r="B2603" s="20"/>
    </row>
    <row r="2604" spans="1:2" x14ac:dyDescent="0.3">
      <c r="A2604" s="20"/>
      <c r="B2604" s="20"/>
    </row>
    <row r="2605" spans="1:2" x14ac:dyDescent="0.3">
      <c r="A2605" s="20"/>
      <c r="B2605" s="20"/>
    </row>
    <row r="2606" spans="1:2" x14ac:dyDescent="0.3">
      <c r="A2606" s="20"/>
      <c r="B2606" s="20"/>
    </row>
    <row r="2607" spans="1:2" x14ac:dyDescent="0.3">
      <c r="A2607" s="20"/>
      <c r="B2607" s="20"/>
    </row>
    <row r="2608" spans="1:2" x14ac:dyDescent="0.3">
      <c r="A2608" s="20"/>
      <c r="B2608" s="20"/>
    </row>
    <row r="2609" spans="1:2" x14ac:dyDescent="0.3">
      <c r="A2609" s="20"/>
      <c r="B2609" s="20"/>
    </row>
    <row r="2610" spans="1:2" x14ac:dyDescent="0.3">
      <c r="A2610" s="20"/>
      <c r="B2610" s="20"/>
    </row>
    <row r="2611" spans="1:2" x14ac:dyDescent="0.3">
      <c r="A2611" s="20"/>
      <c r="B2611" s="20"/>
    </row>
    <row r="2612" spans="1:2" x14ac:dyDescent="0.3">
      <c r="A2612" s="20"/>
      <c r="B2612" s="20"/>
    </row>
    <row r="2613" spans="1:2" x14ac:dyDescent="0.3">
      <c r="A2613" s="20"/>
      <c r="B2613" s="20"/>
    </row>
    <row r="2614" spans="1:2" x14ac:dyDescent="0.3">
      <c r="A2614" s="20"/>
      <c r="B2614" s="20"/>
    </row>
    <row r="2615" spans="1:2" x14ac:dyDescent="0.3">
      <c r="A2615" s="20"/>
      <c r="B2615" s="20"/>
    </row>
    <row r="2616" spans="1:2" x14ac:dyDescent="0.3">
      <c r="A2616" s="20"/>
      <c r="B2616" s="20"/>
    </row>
    <row r="2617" spans="1:2" x14ac:dyDescent="0.3">
      <c r="A2617" s="20"/>
      <c r="B2617" s="20"/>
    </row>
    <row r="2618" spans="1:2" x14ac:dyDescent="0.3">
      <c r="A2618" s="20"/>
      <c r="B2618" s="20"/>
    </row>
    <row r="2619" spans="1:2" x14ac:dyDescent="0.3">
      <c r="A2619" s="20"/>
      <c r="B2619" s="20"/>
    </row>
    <row r="2620" spans="1:2" x14ac:dyDescent="0.3">
      <c r="A2620" s="20"/>
      <c r="B2620" s="20"/>
    </row>
    <row r="2621" spans="1:2" x14ac:dyDescent="0.3">
      <c r="A2621" s="20"/>
      <c r="B2621" s="20"/>
    </row>
    <row r="2622" spans="1:2" x14ac:dyDescent="0.3">
      <c r="A2622" s="20"/>
      <c r="B2622" s="20"/>
    </row>
    <row r="2623" spans="1:2" x14ac:dyDescent="0.3">
      <c r="A2623" s="20"/>
      <c r="B2623" s="20"/>
    </row>
    <row r="2624" spans="1:2" x14ac:dyDescent="0.3">
      <c r="A2624" s="20"/>
      <c r="B2624" s="20"/>
    </row>
    <row r="2625" spans="1:2" x14ac:dyDescent="0.3">
      <c r="A2625" s="20"/>
      <c r="B2625" s="20"/>
    </row>
    <row r="2626" spans="1:2" x14ac:dyDescent="0.3">
      <c r="A2626" s="20"/>
      <c r="B2626" s="20"/>
    </row>
    <row r="2627" spans="1:2" x14ac:dyDescent="0.3">
      <c r="A2627" s="20"/>
      <c r="B2627" s="20"/>
    </row>
    <row r="2628" spans="1:2" x14ac:dyDescent="0.3">
      <c r="A2628" s="20"/>
      <c r="B2628" s="20"/>
    </row>
    <row r="2629" spans="1:2" x14ac:dyDescent="0.3">
      <c r="A2629" s="20"/>
      <c r="B2629" s="20"/>
    </row>
    <row r="2630" spans="1:2" x14ac:dyDescent="0.3">
      <c r="A2630" s="20"/>
      <c r="B2630" s="20"/>
    </row>
    <row r="2631" spans="1:2" x14ac:dyDescent="0.3">
      <c r="A2631" s="20"/>
      <c r="B2631" s="20"/>
    </row>
    <row r="2632" spans="1:2" x14ac:dyDescent="0.3">
      <c r="A2632" s="20"/>
      <c r="B2632" s="20"/>
    </row>
    <row r="2633" spans="1:2" x14ac:dyDescent="0.3">
      <c r="A2633" s="20"/>
      <c r="B2633" s="20"/>
    </row>
    <row r="2634" spans="1:2" x14ac:dyDescent="0.3">
      <c r="A2634" s="20"/>
      <c r="B2634" s="20"/>
    </row>
    <row r="2635" spans="1:2" x14ac:dyDescent="0.3">
      <c r="A2635" s="20"/>
      <c r="B2635" s="20"/>
    </row>
    <row r="2636" spans="1:2" x14ac:dyDescent="0.3">
      <c r="A2636" s="20"/>
      <c r="B2636" s="20"/>
    </row>
    <row r="2637" spans="1:2" x14ac:dyDescent="0.3">
      <c r="A2637" s="20"/>
      <c r="B2637" s="20"/>
    </row>
    <row r="2638" spans="1:2" x14ac:dyDescent="0.3">
      <c r="A2638" s="20"/>
      <c r="B2638" s="20"/>
    </row>
    <row r="2639" spans="1:2" x14ac:dyDescent="0.3">
      <c r="A2639" s="20"/>
      <c r="B2639" s="20"/>
    </row>
    <row r="2640" spans="1:2" x14ac:dyDescent="0.3">
      <c r="A2640" s="20"/>
      <c r="B2640" s="20"/>
    </row>
    <row r="2641" spans="1:2" x14ac:dyDescent="0.3">
      <c r="A2641" s="20"/>
      <c r="B2641" s="20"/>
    </row>
    <row r="2642" spans="1:2" x14ac:dyDescent="0.3">
      <c r="A2642" s="20"/>
      <c r="B2642" s="20"/>
    </row>
    <row r="2643" spans="1:2" x14ac:dyDescent="0.3">
      <c r="A2643" s="20"/>
      <c r="B2643" s="20"/>
    </row>
    <row r="2644" spans="1:2" x14ac:dyDescent="0.3">
      <c r="A2644" s="20"/>
      <c r="B2644" s="20"/>
    </row>
    <row r="2645" spans="1:2" x14ac:dyDescent="0.3">
      <c r="A2645" s="20"/>
      <c r="B2645" s="20"/>
    </row>
    <row r="2646" spans="1:2" x14ac:dyDescent="0.3">
      <c r="A2646" s="20"/>
      <c r="B2646" s="20"/>
    </row>
    <row r="2647" spans="1:2" x14ac:dyDescent="0.3">
      <c r="A2647" s="20"/>
      <c r="B2647" s="20"/>
    </row>
    <row r="2648" spans="1:2" x14ac:dyDescent="0.3">
      <c r="A2648" s="20"/>
      <c r="B2648" s="20"/>
    </row>
    <row r="2649" spans="1:2" x14ac:dyDescent="0.3">
      <c r="A2649" s="20"/>
      <c r="B2649" s="20"/>
    </row>
    <row r="2650" spans="1:2" x14ac:dyDescent="0.3">
      <c r="A2650" s="20"/>
      <c r="B2650" s="20"/>
    </row>
    <row r="2651" spans="1:2" x14ac:dyDescent="0.3">
      <c r="A2651" s="20"/>
      <c r="B2651" s="20"/>
    </row>
    <row r="2652" spans="1:2" x14ac:dyDescent="0.3">
      <c r="A2652" s="20"/>
      <c r="B2652" s="20"/>
    </row>
    <row r="2653" spans="1:2" x14ac:dyDescent="0.3">
      <c r="A2653" s="20"/>
      <c r="B2653" s="20"/>
    </row>
    <row r="2654" spans="1:2" x14ac:dyDescent="0.3">
      <c r="A2654" s="20"/>
      <c r="B2654" s="20"/>
    </row>
    <row r="2655" spans="1:2" x14ac:dyDescent="0.3">
      <c r="A2655" s="20"/>
      <c r="B2655" s="20"/>
    </row>
    <row r="2656" spans="1:2" x14ac:dyDescent="0.3">
      <c r="A2656" s="20"/>
      <c r="B2656" s="20"/>
    </row>
    <row r="2657" spans="1:2" x14ac:dyDescent="0.3">
      <c r="A2657" s="20"/>
      <c r="B2657" s="20"/>
    </row>
    <row r="2658" spans="1:2" x14ac:dyDescent="0.3">
      <c r="A2658" s="20"/>
      <c r="B2658" s="20"/>
    </row>
    <row r="2659" spans="1:2" x14ac:dyDescent="0.3">
      <c r="A2659" s="20"/>
      <c r="B2659" s="20"/>
    </row>
    <row r="2660" spans="1:2" x14ac:dyDescent="0.3">
      <c r="A2660" s="20"/>
      <c r="B2660" s="20"/>
    </row>
    <row r="2661" spans="1:2" x14ac:dyDescent="0.3">
      <c r="A2661" s="20"/>
      <c r="B2661" s="20"/>
    </row>
    <row r="2662" spans="1:2" x14ac:dyDescent="0.3">
      <c r="A2662" s="20"/>
      <c r="B2662" s="20"/>
    </row>
    <row r="2663" spans="1:2" x14ac:dyDescent="0.3">
      <c r="A2663" s="20"/>
      <c r="B2663" s="20"/>
    </row>
    <row r="2664" spans="1:2" x14ac:dyDescent="0.3">
      <c r="A2664" s="20"/>
      <c r="B2664" s="20"/>
    </row>
    <row r="2665" spans="1:2" x14ac:dyDescent="0.3">
      <c r="A2665" s="20"/>
      <c r="B2665" s="20"/>
    </row>
    <row r="2666" spans="1:2" x14ac:dyDescent="0.3">
      <c r="A2666" s="20"/>
      <c r="B2666" s="20"/>
    </row>
    <row r="2667" spans="1:2" x14ac:dyDescent="0.3">
      <c r="A2667" s="20"/>
      <c r="B2667" s="20"/>
    </row>
    <row r="2668" spans="1:2" x14ac:dyDescent="0.3">
      <c r="A2668" s="20"/>
      <c r="B2668" s="20"/>
    </row>
    <row r="2669" spans="1:2" x14ac:dyDescent="0.3">
      <c r="A2669" s="20"/>
      <c r="B2669" s="20"/>
    </row>
    <row r="2670" spans="1:2" x14ac:dyDescent="0.3">
      <c r="A2670" s="20"/>
      <c r="B2670" s="20"/>
    </row>
    <row r="2671" spans="1:2" x14ac:dyDescent="0.3">
      <c r="A2671" s="20"/>
      <c r="B2671" s="20"/>
    </row>
    <row r="2672" spans="1:2" x14ac:dyDescent="0.3">
      <c r="A2672" s="20"/>
      <c r="B2672" s="20"/>
    </row>
    <row r="2673" spans="1:2" x14ac:dyDescent="0.3">
      <c r="A2673" s="20"/>
      <c r="B2673" s="20"/>
    </row>
    <row r="2674" spans="1:2" x14ac:dyDescent="0.3">
      <c r="A2674" s="20"/>
      <c r="B2674" s="20"/>
    </row>
    <row r="2675" spans="1:2" x14ac:dyDescent="0.3">
      <c r="A2675" s="20"/>
      <c r="B2675" s="20"/>
    </row>
    <row r="2676" spans="1:2" x14ac:dyDescent="0.3">
      <c r="A2676" s="20"/>
      <c r="B2676" s="20"/>
    </row>
    <row r="2677" spans="1:2" x14ac:dyDescent="0.3">
      <c r="A2677" s="20"/>
      <c r="B2677" s="20"/>
    </row>
    <row r="2678" spans="1:2" x14ac:dyDescent="0.3">
      <c r="A2678" s="20"/>
      <c r="B2678" s="20"/>
    </row>
    <row r="2679" spans="1:2" x14ac:dyDescent="0.3">
      <c r="A2679" s="20"/>
      <c r="B2679" s="20"/>
    </row>
    <row r="2680" spans="1:2" x14ac:dyDescent="0.3">
      <c r="A2680" s="20"/>
      <c r="B2680" s="20"/>
    </row>
    <row r="2681" spans="1:2" x14ac:dyDescent="0.3">
      <c r="A2681" s="20"/>
      <c r="B2681" s="20"/>
    </row>
    <row r="2682" spans="1:2" x14ac:dyDescent="0.3">
      <c r="A2682" s="20"/>
      <c r="B2682" s="20"/>
    </row>
    <row r="2683" spans="1:2" x14ac:dyDescent="0.3">
      <c r="A2683" s="20"/>
      <c r="B2683" s="20"/>
    </row>
    <row r="2684" spans="1:2" x14ac:dyDescent="0.3">
      <c r="A2684" s="20"/>
      <c r="B2684" s="20"/>
    </row>
    <row r="2685" spans="1:2" x14ac:dyDescent="0.3">
      <c r="A2685" s="20"/>
      <c r="B2685" s="20"/>
    </row>
    <row r="2686" spans="1:2" x14ac:dyDescent="0.3">
      <c r="A2686" s="20"/>
      <c r="B2686" s="20"/>
    </row>
    <row r="2687" spans="1:2" x14ac:dyDescent="0.3">
      <c r="A2687" s="20"/>
      <c r="B2687" s="20"/>
    </row>
    <row r="2688" spans="1:2" x14ac:dyDescent="0.3">
      <c r="A2688" s="20"/>
      <c r="B2688" s="20"/>
    </row>
    <row r="2689" spans="1:2" x14ac:dyDescent="0.3">
      <c r="A2689" s="20"/>
      <c r="B2689" s="20"/>
    </row>
    <row r="2690" spans="1:2" x14ac:dyDescent="0.3">
      <c r="A2690" s="20"/>
      <c r="B2690" s="20"/>
    </row>
    <row r="2691" spans="1:2" x14ac:dyDescent="0.3">
      <c r="A2691" s="20"/>
      <c r="B2691" s="20"/>
    </row>
    <row r="2692" spans="1:2" x14ac:dyDescent="0.3">
      <c r="A2692" s="20"/>
      <c r="B2692" s="20"/>
    </row>
    <row r="2693" spans="1:2" x14ac:dyDescent="0.3">
      <c r="A2693" s="20"/>
      <c r="B2693" s="20"/>
    </row>
    <row r="2694" spans="1:2" x14ac:dyDescent="0.3">
      <c r="A2694" s="20"/>
      <c r="B2694" s="20"/>
    </row>
    <row r="2695" spans="1:2" x14ac:dyDescent="0.3">
      <c r="A2695" s="20"/>
      <c r="B2695" s="20"/>
    </row>
    <row r="2696" spans="1:2" x14ac:dyDescent="0.3">
      <c r="A2696" s="20"/>
      <c r="B2696" s="20"/>
    </row>
    <row r="2697" spans="1:2" x14ac:dyDescent="0.3">
      <c r="A2697" s="20"/>
      <c r="B2697" s="20"/>
    </row>
    <row r="2698" spans="1:2" x14ac:dyDescent="0.3">
      <c r="A2698" s="20"/>
      <c r="B2698" s="20"/>
    </row>
    <row r="2699" spans="1:2" x14ac:dyDescent="0.3">
      <c r="A2699" s="20"/>
      <c r="B2699" s="20"/>
    </row>
    <row r="2700" spans="1:2" x14ac:dyDescent="0.3">
      <c r="A2700" s="20"/>
      <c r="B2700" s="20"/>
    </row>
    <row r="2701" spans="1:2" x14ac:dyDescent="0.3">
      <c r="A2701" s="20"/>
      <c r="B2701" s="20"/>
    </row>
    <row r="2702" spans="1:2" x14ac:dyDescent="0.3">
      <c r="A2702" s="20"/>
      <c r="B2702" s="20"/>
    </row>
    <row r="2703" spans="1:2" x14ac:dyDescent="0.3">
      <c r="A2703" s="20"/>
      <c r="B2703" s="20"/>
    </row>
    <row r="2704" spans="1:2" x14ac:dyDescent="0.3">
      <c r="A2704" s="20"/>
      <c r="B2704" s="20"/>
    </row>
    <row r="2705" spans="1:2" x14ac:dyDescent="0.3">
      <c r="A2705" s="20"/>
      <c r="B2705" s="20"/>
    </row>
    <row r="2706" spans="1:2" x14ac:dyDescent="0.3">
      <c r="A2706" s="20"/>
      <c r="B2706" s="20"/>
    </row>
    <row r="2707" spans="1:2" x14ac:dyDescent="0.3">
      <c r="A2707" s="20"/>
      <c r="B2707" s="20"/>
    </row>
    <row r="2708" spans="1:2" x14ac:dyDescent="0.3">
      <c r="A2708" s="20"/>
      <c r="B2708" s="20"/>
    </row>
    <row r="2709" spans="1:2" x14ac:dyDescent="0.3">
      <c r="A2709" s="20"/>
      <c r="B2709" s="20"/>
    </row>
    <row r="2710" spans="1:2" x14ac:dyDescent="0.3">
      <c r="A2710" s="20"/>
      <c r="B2710" s="20"/>
    </row>
    <row r="2711" spans="1:2" x14ac:dyDescent="0.3">
      <c r="A2711" s="20"/>
      <c r="B2711" s="20"/>
    </row>
    <row r="2712" spans="1:2" x14ac:dyDescent="0.3">
      <c r="A2712" s="20"/>
      <c r="B2712" s="20"/>
    </row>
    <row r="2713" spans="1:2" x14ac:dyDescent="0.3">
      <c r="A2713" s="20"/>
      <c r="B2713" s="20"/>
    </row>
    <row r="2714" spans="1:2" x14ac:dyDescent="0.3">
      <c r="A2714" s="20"/>
      <c r="B2714" s="20"/>
    </row>
    <row r="2715" spans="1:2" x14ac:dyDescent="0.3">
      <c r="A2715" s="20"/>
      <c r="B2715" s="20"/>
    </row>
    <row r="2716" spans="1:2" x14ac:dyDescent="0.3">
      <c r="A2716" s="20"/>
      <c r="B2716" s="20"/>
    </row>
    <row r="2717" spans="1:2" x14ac:dyDescent="0.3">
      <c r="A2717" s="20"/>
      <c r="B2717" s="20"/>
    </row>
    <row r="2718" spans="1:2" x14ac:dyDescent="0.3">
      <c r="A2718" s="20"/>
      <c r="B2718" s="20"/>
    </row>
    <row r="2719" spans="1:2" x14ac:dyDescent="0.3">
      <c r="A2719" s="20"/>
      <c r="B2719" s="20"/>
    </row>
    <row r="2720" spans="1:2" x14ac:dyDescent="0.3">
      <c r="A2720" s="20"/>
      <c r="B2720" s="20"/>
    </row>
    <row r="2721" spans="1:2" x14ac:dyDescent="0.3">
      <c r="A2721" s="20"/>
      <c r="B2721" s="20"/>
    </row>
    <row r="2722" spans="1:2" x14ac:dyDescent="0.3">
      <c r="A2722" s="20"/>
      <c r="B2722" s="20"/>
    </row>
    <row r="2723" spans="1:2" x14ac:dyDescent="0.3">
      <c r="A2723" s="20"/>
      <c r="B2723" s="20"/>
    </row>
    <row r="2724" spans="1:2" x14ac:dyDescent="0.3">
      <c r="A2724" s="20"/>
      <c r="B2724" s="20"/>
    </row>
    <row r="2725" spans="1:2" x14ac:dyDescent="0.3">
      <c r="A2725" s="20"/>
      <c r="B2725" s="20"/>
    </row>
    <row r="2726" spans="1:2" x14ac:dyDescent="0.3">
      <c r="A2726" s="20"/>
      <c r="B2726" s="20"/>
    </row>
    <row r="2727" spans="1:2" x14ac:dyDescent="0.3">
      <c r="A2727" s="20"/>
      <c r="B2727" s="20"/>
    </row>
    <row r="2728" spans="1:2" x14ac:dyDescent="0.3">
      <c r="A2728" s="20"/>
      <c r="B2728" s="20"/>
    </row>
    <row r="2729" spans="1:2" x14ac:dyDescent="0.3">
      <c r="A2729" s="20"/>
      <c r="B2729" s="20"/>
    </row>
    <row r="2730" spans="1:2" x14ac:dyDescent="0.3">
      <c r="A2730" s="20"/>
      <c r="B2730" s="20"/>
    </row>
    <row r="2731" spans="1:2" x14ac:dyDescent="0.3">
      <c r="A2731" s="20"/>
      <c r="B2731" s="20"/>
    </row>
    <row r="2732" spans="1:2" x14ac:dyDescent="0.3">
      <c r="A2732" s="20"/>
      <c r="B2732" s="20"/>
    </row>
    <row r="2733" spans="1:2" x14ac:dyDescent="0.3">
      <c r="A2733" s="20"/>
      <c r="B2733" s="20"/>
    </row>
    <row r="2734" spans="1:2" x14ac:dyDescent="0.3">
      <c r="A2734" s="20"/>
      <c r="B2734" s="20"/>
    </row>
    <row r="2735" spans="1:2" x14ac:dyDescent="0.3">
      <c r="A2735" s="20"/>
      <c r="B2735" s="20"/>
    </row>
    <row r="2736" spans="1:2" x14ac:dyDescent="0.3">
      <c r="A2736" s="20"/>
      <c r="B2736" s="20"/>
    </row>
    <row r="2737" spans="1:2" x14ac:dyDescent="0.3">
      <c r="A2737" s="20"/>
      <c r="B2737" s="20"/>
    </row>
    <row r="2738" spans="1:2" x14ac:dyDescent="0.3">
      <c r="A2738" s="20"/>
      <c r="B2738" s="20"/>
    </row>
    <row r="2739" spans="1:2" x14ac:dyDescent="0.3">
      <c r="A2739" s="20"/>
      <c r="B2739" s="20"/>
    </row>
    <row r="2740" spans="1:2" x14ac:dyDescent="0.3">
      <c r="A2740" s="20"/>
      <c r="B2740" s="20"/>
    </row>
    <row r="2741" spans="1:2" x14ac:dyDescent="0.3">
      <c r="A2741" s="20"/>
      <c r="B2741" s="20"/>
    </row>
    <row r="2742" spans="1:2" x14ac:dyDescent="0.3">
      <c r="A2742" s="20"/>
      <c r="B2742" s="20"/>
    </row>
    <row r="2743" spans="1:2" x14ac:dyDescent="0.3">
      <c r="A2743" s="20"/>
      <c r="B2743" s="20"/>
    </row>
    <row r="2744" spans="1:2" x14ac:dyDescent="0.3">
      <c r="A2744" s="20"/>
      <c r="B2744" s="20"/>
    </row>
    <row r="2745" spans="1:2" x14ac:dyDescent="0.3">
      <c r="A2745" s="20"/>
      <c r="B2745" s="20"/>
    </row>
    <row r="2746" spans="1:2" x14ac:dyDescent="0.3">
      <c r="A2746" s="20"/>
      <c r="B2746" s="20"/>
    </row>
    <row r="2747" spans="1:2" x14ac:dyDescent="0.3">
      <c r="A2747" s="20"/>
      <c r="B2747" s="20"/>
    </row>
    <row r="2748" spans="1:2" x14ac:dyDescent="0.3">
      <c r="A2748" s="20"/>
      <c r="B2748" s="20"/>
    </row>
    <row r="2749" spans="1:2" x14ac:dyDescent="0.3">
      <c r="A2749" s="20"/>
      <c r="B2749" s="20"/>
    </row>
    <row r="2750" spans="1:2" x14ac:dyDescent="0.3">
      <c r="A2750" s="20"/>
      <c r="B2750" s="20"/>
    </row>
    <row r="2751" spans="1:2" x14ac:dyDescent="0.3">
      <c r="A2751" s="20"/>
      <c r="B2751" s="20"/>
    </row>
    <row r="2752" spans="1:2" x14ac:dyDescent="0.3">
      <c r="A2752" s="20"/>
      <c r="B2752" s="20"/>
    </row>
    <row r="2753" spans="1:2" x14ac:dyDescent="0.3">
      <c r="A2753" s="20"/>
      <c r="B2753" s="20"/>
    </row>
    <row r="2754" spans="1:2" x14ac:dyDescent="0.3">
      <c r="A2754" s="20"/>
      <c r="B2754" s="20"/>
    </row>
    <row r="2755" spans="1:2" x14ac:dyDescent="0.3">
      <c r="A2755" s="20"/>
      <c r="B2755" s="20"/>
    </row>
    <row r="2756" spans="1:2" x14ac:dyDescent="0.3">
      <c r="A2756" s="20"/>
      <c r="B2756" s="20"/>
    </row>
    <row r="2757" spans="1:2" x14ac:dyDescent="0.3">
      <c r="A2757" s="20"/>
      <c r="B2757" s="20"/>
    </row>
    <row r="2758" spans="1:2" x14ac:dyDescent="0.3">
      <c r="A2758" s="20"/>
      <c r="B2758" s="20"/>
    </row>
    <row r="2759" spans="1:2" x14ac:dyDescent="0.3">
      <c r="A2759" s="20"/>
      <c r="B2759" s="20"/>
    </row>
    <row r="2760" spans="1:2" x14ac:dyDescent="0.3">
      <c r="A2760" s="20"/>
      <c r="B2760" s="20"/>
    </row>
    <row r="2761" spans="1:2" x14ac:dyDescent="0.3">
      <c r="A2761" s="20"/>
      <c r="B2761" s="20"/>
    </row>
    <row r="2762" spans="1:2" x14ac:dyDescent="0.3">
      <c r="A2762" s="20"/>
      <c r="B2762" s="20"/>
    </row>
    <row r="2763" spans="1:2" x14ac:dyDescent="0.3">
      <c r="A2763" s="20"/>
      <c r="B2763" s="20"/>
    </row>
    <row r="2764" spans="1:2" x14ac:dyDescent="0.3">
      <c r="A2764" s="20"/>
      <c r="B2764" s="20"/>
    </row>
    <row r="2765" spans="1:2" x14ac:dyDescent="0.3">
      <c r="A2765" s="20"/>
      <c r="B2765" s="20"/>
    </row>
    <row r="2766" spans="1:2" x14ac:dyDescent="0.3">
      <c r="A2766" s="20"/>
      <c r="B2766" s="20"/>
    </row>
    <row r="2767" spans="1:2" x14ac:dyDescent="0.3">
      <c r="A2767" s="20"/>
      <c r="B2767" s="20"/>
    </row>
    <row r="2768" spans="1:2" x14ac:dyDescent="0.3">
      <c r="A2768" s="20"/>
      <c r="B2768" s="20"/>
    </row>
    <row r="2769" spans="1:2" x14ac:dyDescent="0.3">
      <c r="A2769" s="20"/>
      <c r="B2769" s="20"/>
    </row>
    <row r="2770" spans="1:2" x14ac:dyDescent="0.3">
      <c r="A2770" s="20"/>
      <c r="B2770" s="20"/>
    </row>
    <row r="2771" spans="1:2" x14ac:dyDescent="0.3">
      <c r="A2771" s="20"/>
      <c r="B2771" s="20"/>
    </row>
    <row r="2772" spans="1:2" x14ac:dyDescent="0.3">
      <c r="A2772" s="20"/>
      <c r="B2772" s="20"/>
    </row>
    <row r="2773" spans="1:2" x14ac:dyDescent="0.3">
      <c r="A2773" s="20"/>
      <c r="B2773" s="20"/>
    </row>
    <row r="2774" spans="1:2" x14ac:dyDescent="0.3">
      <c r="A2774" s="20"/>
      <c r="B2774" s="20"/>
    </row>
    <row r="2775" spans="1:2" x14ac:dyDescent="0.3">
      <c r="A2775" s="20"/>
      <c r="B2775" s="20"/>
    </row>
    <row r="2776" spans="1:2" x14ac:dyDescent="0.3">
      <c r="A2776" s="20"/>
      <c r="B2776" s="20"/>
    </row>
    <row r="2777" spans="1:2" x14ac:dyDescent="0.3">
      <c r="A2777" s="20"/>
      <c r="B2777" s="20"/>
    </row>
    <row r="2778" spans="1:2" x14ac:dyDescent="0.3">
      <c r="A2778" s="20"/>
      <c r="B2778" s="20"/>
    </row>
    <row r="2779" spans="1:2" x14ac:dyDescent="0.3">
      <c r="A2779" s="20"/>
      <c r="B2779" s="20"/>
    </row>
    <row r="2780" spans="1:2" x14ac:dyDescent="0.3">
      <c r="A2780" s="20"/>
      <c r="B2780" s="20"/>
    </row>
    <row r="2781" spans="1:2" x14ac:dyDescent="0.3">
      <c r="A2781" s="20"/>
      <c r="B2781" s="20"/>
    </row>
    <row r="2782" spans="1:2" x14ac:dyDescent="0.3">
      <c r="A2782" s="20"/>
      <c r="B2782" s="20"/>
    </row>
    <row r="2783" spans="1:2" x14ac:dyDescent="0.3">
      <c r="A2783" s="20"/>
      <c r="B2783" s="20"/>
    </row>
    <row r="2784" spans="1:2" x14ac:dyDescent="0.3">
      <c r="A2784" s="20"/>
      <c r="B2784" s="20"/>
    </row>
    <row r="2785" spans="1:2" x14ac:dyDescent="0.3">
      <c r="A2785" s="20"/>
      <c r="B2785" s="20"/>
    </row>
    <row r="2786" spans="1:2" x14ac:dyDescent="0.3">
      <c r="A2786" s="20"/>
      <c r="B2786" s="20"/>
    </row>
    <row r="2787" spans="1:2" x14ac:dyDescent="0.3">
      <c r="A2787" s="20"/>
      <c r="B2787" s="20"/>
    </row>
    <row r="2788" spans="1:2" x14ac:dyDescent="0.3">
      <c r="A2788" s="20"/>
      <c r="B2788" s="20"/>
    </row>
    <row r="2789" spans="1:2" x14ac:dyDescent="0.3">
      <c r="A2789" s="20"/>
      <c r="B2789" s="20"/>
    </row>
    <row r="2790" spans="1:2" x14ac:dyDescent="0.3">
      <c r="A2790" s="20"/>
      <c r="B2790" s="20"/>
    </row>
    <row r="2791" spans="1:2" x14ac:dyDescent="0.3">
      <c r="A2791" s="20"/>
      <c r="B2791" s="20"/>
    </row>
    <row r="2792" spans="1:2" x14ac:dyDescent="0.3">
      <c r="A2792" s="20"/>
      <c r="B2792" s="20"/>
    </row>
    <row r="2793" spans="1:2" x14ac:dyDescent="0.3">
      <c r="A2793" s="20"/>
      <c r="B2793" s="20"/>
    </row>
    <row r="2794" spans="1:2" x14ac:dyDescent="0.3">
      <c r="A2794" s="20"/>
      <c r="B2794" s="20"/>
    </row>
    <row r="2795" spans="1:2" x14ac:dyDescent="0.3">
      <c r="A2795" s="20"/>
      <c r="B2795" s="20"/>
    </row>
    <row r="2796" spans="1:2" x14ac:dyDescent="0.3">
      <c r="A2796" s="20"/>
      <c r="B2796" s="20"/>
    </row>
    <row r="2797" spans="1:2" x14ac:dyDescent="0.3">
      <c r="A2797" s="20"/>
      <c r="B2797" s="20"/>
    </row>
    <row r="2798" spans="1:2" x14ac:dyDescent="0.3">
      <c r="A2798" s="20"/>
      <c r="B2798" s="20"/>
    </row>
    <row r="2799" spans="1:2" x14ac:dyDescent="0.3">
      <c r="A2799" s="20"/>
      <c r="B2799" s="20"/>
    </row>
    <row r="2800" spans="1:2" x14ac:dyDescent="0.3">
      <c r="A2800" s="20"/>
      <c r="B2800" s="20"/>
    </row>
    <row r="2801" spans="1:2" x14ac:dyDescent="0.3">
      <c r="A2801" s="20"/>
      <c r="B2801" s="20"/>
    </row>
    <row r="2802" spans="1:2" x14ac:dyDescent="0.3">
      <c r="A2802" s="20"/>
      <c r="B2802" s="20"/>
    </row>
    <row r="2803" spans="1:2" x14ac:dyDescent="0.3">
      <c r="A2803" s="20"/>
      <c r="B2803" s="20"/>
    </row>
    <row r="2804" spans="1:2" x14ac:dyDescent="0.3">
      <c r="A2804" s="20"/>
      <c r="B2804" s="20"/>
    </row>
    <row r="2805" spans="1:2" x14ac:dyDescent="0.3">
      <c r="A2805" s="20"/>
      <c r="B2805" s="20"/>
    </row>
    <row r="2806" spans="1:2" x14ac:dyDescent="0.3">
      <c r="A2806" s="20"/>
      <c r="B2806" s="20"/>
    </row>
    <row r="2807" spans="1:2" x14ac:dyDescent="0.3">
      <c r="A2807" s="20"/>
      <c r="B2807" s="20"/>
    </row>
    <row r="2808" spans="1:2" x14ac:dyDescent="0.3">
      <c r="A2808" s="20"/>
      <c r="B2808" s="20"/>
    </row>
    <row r="2809" spans="1:2" x14ac:dyDescent="0.3">
      <c r="A2809" s="20"/>
      <c r="B2809" s="20"/>
    </row>
    <row r="2810" spans="1:2" x14ac:dyDescent="0.3">
      <c r="A2810" s="20"/>
      <c r="B2810" s="20"/>
    </row>
    <row r="2811" spans="1:2" x14ac:dyDescent="0.3">
      <c r="A2811" s="20"/>
      <c r="B2811" s="20"/>
    </row>
    <row r="2812" spans="1:2" x14ac:dyDescent="0.3">
      <c r="A2812" s="20"/>
      <c r="B2812" s="20"/>
    </row>
    <row r="2813" spans="1:2" x14ac:dyDescent="0.3">
      <c r="A2813" s="20"/>
      <c r="B2813" s="20"/>
    </row>
    <row r="2814" spans="1:2" x14ac:dyDescent="0.3">
      <c r="A2814" s="20"/>
      <c r="B2814" s="20"/>
    </row>
    <row r="2815" spans="1:2" x14ac:dyDescent="0.3">
      <c r="A2815" s="20"/>
      <c r="B2815" s="20"/>
    </row>
    <row r="2816" spans="1:2" x14ac:dyDescent="0.3">
      <c r="A2816" s="20"/>
      <c r="B2816" s="20"/>
    </row>
    <row r="2817" spans="1:2" x14ac:dyDescent="0.3">
      <c r="A2817" s="20"/>
      <c r="B2817" s="20"/>
    </row>
    <row r="2818" spans="1:2" x14ac:dyDescent="0.3">
      <c r="A2818" s="20"/>
      <c r="B2818" s="20"/>
    </row>
    <row r="2819" spans="1:2" x14ac:dyDescent="0.3">
      <c r="A2819" s="20"/>
      <c r="B2819" s="20"/>
    </row>
    <row r="2820" spans="1:2" x14ac:dyDescent="0.3">
      <c r="A2820" s="20"/>
      <c r="B2820" s="20"/>
    </row>
    <row r="2821" spans="1:2" x14ac:dyDescent="0.3">
      <c r="A2821" s="20"/>
      <c r="B2821" s="20"/>
    </row>
    <row r="2822" spans="1:2" x14ac:dyDescent="0.3">
      <c r="A2822" s="20"/>
      <c r="B2822" s="20"/>
    </row>
    <row r="2823" spans="1:2" x14ac:dyDescent="0.3">
      <c r="A2823" s="20"/>
      <c r="B2823" s="20"/>
    </row>
    <row r="2824" spans="1:2" x14ac:dyDescent="0.3">
      <c r="A2824" s="20"/>
      <c r="B2824" s="20"/>
    </row>
    <row r="2825" spans="1:2" x14ac:dyDescent="0.3">
      <c r="A2825" s="20"/>
      <c r="B2825" s="20"/>
    </row>
    <row r="2826" spans="1:2" x14ac:dyDescent="0.3">
      <c r="A2826" s="20"/>
      <c r="B2826" s="20"/>
    </row>
    <row r="2827" spans="1:2" x14ac:dyDescent="0.3">
      <c r="A2827" s="20"/>
      <c r="B2827" s="20"/>
    </row>
    <row r="2828" spans="1:2" x14ac:dyDescent="0.3">
      <c r="A2828" s="20"/>
      <c r="B2828" s="20"/>
    </row>
    <row r="2829" spans="1:2" x14ac:dyDescent="0.3">
      <c r="A2829" s="20"/>
      <c r="B2829" s="20"/>
    </row>
    <row r="2830" spans="1:2" x14ac:dyDescent="0.3">
      <c r="A2830" s="20"/>
      <c r="B2830" s="20"/>
    </row>
    <row r="2831" spans="1:2" x14ac:dyDescent="0.3">
      <c r="A2831" s="20"/>
      <c r="B2831" s="20"/>
    </row>
    <row r="2832" spans="1:2" x14ac:dyDescent="0.3">
      <c r="A2832" s="20"/>
      <c r="B2832" s="20"/>
    </row>
    <row r="2833" spans="1:2" x14ac:dyDescent="0.3">
      <c r="A2833" s="20"/>
      <c r="B2833" s="20"/>
    </row>
    <row r="2834" spans="1:2" x14ac:dyDescent="0.3">
      <c r="A2834" s="20"/>
      <c r="B2834" s="20"/>
    </row>
    <row r="2835" spans="1:2" x14ac:dyDescent="0.3">
      <c r="A2835" s="20"/>
      <c r="B2835" s="20"/>
    </row>
    <row r="2836" spans="1:2" x14ac:dyDescent="0.3">
      <c r="A2836" s="20"/>
      <c r="B2836" s="20"/>
    </row>
    <row r="2837" spans="1:2" x14ac:dyDescent="0.3">
      <c r="A2837" s="20"/>
      <c r="B2837" s="20"/>
    </row>
    <row r="2838" spans="1:2" x14ac:dyDescent="0.3">
      <c r="A2838" s="20"/>
      <c r="B2838" s="20"/>
    </row>
    <row r="2839" spans="1:2" x14ac:dyDescent="0.3">
      <c r="A2839" s="20"/>
      <c r="B2839" s="20"/>
    </row>
    <row r="2840" spans="1:2" x14ac:dyDescent="0.3">
      <c r="A2840" s="20"/>
      <c r="B2840" s="20"/>
    </row>
    <row r="2841" spans="1:2" x14ac:dyDescent="0.3">
      <c r="A2841" s="20"/>
      <c r="B2841" s="20"/>
    </row>
    <row r="2842" spans="1:2" x14ac:dyDescent="0.3">
      <c r="A2842" s="20"/>
      <c r="B2842" s="20"/>
    </row>
    <row r="2843" spans="1:2" x14ac:dyDescent="0.3">
      <c r="A2843" s="20"/>
      <c r="B2843" s="20"/>
    </row>
    <row r="2844" spans="1:2" x14ac:dyDescent="0.3">
      <c r="A2844" s="20"/>
      <c r="B2844" s="20"/>
    </row>
    <row r="2845" spans="1:2" x14ac:dyDescent="0.3">
      <c r="A2845" s="20"/>
      <c r="B2845" s="20"/>
    </row>
    <row r="2846" spans="1:2" x14ac:dyDescent="0.3">
      <c r="A2846" s="20"/>
      <c r="B2846" s="20"/>
    </row>
    <row r="2847" spans="1:2" x14ac:dyDescent="0.3">
      <c r="A2847" s="20"/>
      <c r="B2847" s="20"/>
    </row>
    <row r="2848" spans="1:2" x14ac:dyDescent="0.3">
      <c r="A2848" s="20"/>
      <c r="B2848" s="20"/>
    </row>
    <row r="2849" spans="1:2" x14ac:dyDescent="0.3">
      <c r="A2849" s="20"/>
      <c r="B2849" s="20"/>
    </row>
    <row r="2850" spans="1:2" x14ac:dyDescent="0.3">
      <c r="A2850" s="20"/>
      <c r="B2850" s="20"/>
    </row>
    <row r="2851" spans="1:2" x14ac:dyDescent="0.3">
      <c r="A2851" s="20"/>
      <c r="B2851" s="20"/>
    </row>
    <row r="2852" spans="1:2" x14ac:dyDescent="0.3">
      <c r="A2852" s="20"/>
      <c r="B2852" s="20"/>
    </row>
    <row r="2853" spans="1:2" x14ac:dyDescent="0.3">
      <c r="A2853" s="20"/>
      <c r="B2853" s="20"/>
    </row>
    <row r="2854" spans="1:2" x14ac:dyDescent="0.3">
      <c r="A2854" s="20"/>
      <c r="B2854" s="20"/>
    </row>
    <row r="2855" spans="1:2" x14ac:dyDescent="0.3">
      <c r="A2855" s="20"/>
      <c r="B2855" s="20"/>
    </row>
    <row r="2856" spans="1:2" x14ac:dyDescent="0.3">
      <c r="A2856" s="20"/>
      <c r="B2856" s="20"/>
    </row>
    <row r="2857" spans="1:2" x14ac:dyDescent="0.3">
      <c r="A2857" s="20"/>
      <c r="B2857" s="20"/>
    </row>
    <row r="2858" spans="1:2" x14ac:dyDescent="0.3">
      <c r="A2858" s="20"/>
      <c r="B2858" s="20"/>
    </row>
    <row r="2859" spans="1:2" x14ac:dyDescent="0.3">
      <c r="A2859" s="20"/>
      <c r="B2859" s="20"/>
    </row>
    <row r="2860" spans="1:2" x14ac:dyDescent="0.3">
      <c r="A2860" s="20"/>
      <c r="B2860" s="20"/>
    </row>
    <row r="2861" spans="1:2" x14ac:dyDescent="0.3">
      <c r="A2861" s="20"/>
      <c r="B2861" s="20"/>
    </row>
    <row r="2862" spans="1:2" x14ac:dyDescent="0.3">
      <c r="A2862" s="20"/>
      <c r="B2862" s="20"/>
    </row>
    <row r="2863" spans="1:2" x14ac:dyDescent="0.3">
      <c r="A2863" s="20"/>
      <c r="B2863" s="20"/>
    </row>
    <row r="2864" spans="1:2" x14ac:dyDescent="0.3">
      <c r="A2864" s="20"/>
      <c r="B2864" s="20"/>
    </row>
    <row r="2865" spans="1:2" x14ac:dyDescent="0.3">
      <c r="A2865" s="20"/>
      <c r="B2865" s="20"/>
    </row>
    <row r="2866" spans="1:2" x14ac:dyDescent="0.3">
      <c r="A2866" s="20"/>
      <c r="B2866" s="20"/>
    </row>
    <row r="2867" spans="1:2" x14ac:dyDescent="0.3">
      <c r="A2867" s="20"/>
      <c r="B2867" s="20"/>
    </row>
    <row r="2868" spans="1:2" x14ac:dyDescent="0.3">
      <c r="A2868" s="20"/>
      <c r="B2868" s="20"/>
    </row>
    <row r="2869" spans="1:2" x14ac:dyDescent="0.3">
      <c r="A2869" s="20"/>
      <c r="B2869" s="20"/>
    </row>
    <row r="2870" spans="1:2" x14ac:dyDescent="0.3">
      <c r="A2870" s="20"/>
      <c r="B2870" s="20"/>
    </row>
    <row r="2871" spans="1:2" x14ac:dyDescent="0.3">
      <c r="A2871" s="20"/>
      <c r="B2871" s="20"/>
    </row>
    <row r="2872" spans="1:2" x14ac:dyDescent="0.3">
      <c r="A2872" s="20"/>
      <c r="B2872" s="20"/>
    </row>
    <row r="2873" spans="1:2" x14ac:dyDescent="0.3">
      <c r="A2873" s="20"/>
      <c r="B2873" s="20"/>
    </row>
    <row r="2874" spans="1:2" x14ac:dyDescent="0.3">
      <c r="A2874" s="20"/>
      <c r="B2874" s="20"/>
    </row>
    <row r="2875" spans="1:2" x14ac:dyDescent="0.3">
      <c r="A2875" s="20"/>
      <c r="B2875" s="20"/>
    </row>
    <row r="2876" spans="1:2" x14ac:dyDescent="0.3">
      <c r="A2876" s="20"/>
      <c r="B2876" s="20"/>
    </row>
    <row r="2877" spans="1:2" x14ac:dyDescent="0.3">
      <c r="A2877" s="20"/>
      <c r="B2877" s="20"/>
    </row>
    <row r="2878" spans="1:2" x14ac:dyDescent="0.3">
      <c r="A2878" s="20"/>
      <c r="B2878" s="20"/>
    </row>
    <row r="2879" spans="1:2" x14ac:dyDescent="0.3">
      <c r="A2879" s="20"/>
      <c r="B2879" s="20"/>
    </row>
    <row r="2880" spans="1:2" x14ac:dyDescent="0.3">
      <c r="A2880" s="20"/>
      <c r="B2880" s="20"/>
    </row>
    <row r="2881" spans="1:2" x14ac:dyDescent="0.3">
      <c r="A2881" s="20"/>
      <c r="B2881" s="20"/>
    </row>
    <row r="2882" spans="1:2" x14ac:dyDescent="0.3">
      <c r="A2882" s="20"/>
      <c r="B2882" s="20"/>
    </row>
    <row r="2883" spans="1:2" x14ac:dyDescent="0.3">
      <c r="A2883" s="20"/>
      <c r="B2883" s="20"/>
    </row>
    <row r="2884" spans="1:2" x14ac:dyDescent="0.3">
      <c r="A2884" s="20"/>
      <c r="B2884" s="20"/>
    </row>
    <row r="2885" spans="1:2" x14ac:dyDescent="0.3">
      <c r="A2885" s="20"/>
      <c r="B2885" s="20"/>
    </row>
    <row r="2886" spans="1:2" x14ac:dyDescent="0.3">
      <c r="A2886" s="20"/>
      <c r="B2886" s="20"/>
    </row>
    <row r="2887" spans="1:2" x14ac:dyDescent="0.3">
      <c r="A2887" s="20"/>
      <c r="B2887" s="20"/>
    </row>
    <row r="2888" spans="1:2" x14ac:dyDescent="0.3">
      <c r="A2888" s="20"/>
      <c r="B2888" s="20"/>
    </row>
    <row r="2889" spans="1:2" x14ac:dyDescent="0.3">
      <c r="A2889" s="20"/>
      <c r="B2889" s="20"/>
    </row>
    <row r="2890" spans="1:2" x14ac:dyDescent="0.3">
      <c r="A2890" s="20"/>
      <c r="B2890" s="20"/>
    </row>
    <row r="2891" spans="1:2" x14ac:dyDescent="0.3">
      <c r="A2891" s="20"/>
      <c r="B2891" s="20"/>
    </row>
    <row r="2892" spans="1:2" x14ac:dyDescent="0.3">
      <c r="A2892" s="20"/>
      <c r="B2892" s="20"/>
    </row>
    <row r="2893" spans="1:2" x14ac:dyDescent="0.3">
      <c r="A2893" s="20"/>
      <c r="B2893" s="20"/>
    </row>
    <row r="2894" spans="1:2" x14ac:dyDescent="0.3">
      <c r="A2894" s="20"/>
      <c r="B2894" s="20"/>
    </row>
    <row r="2895" spans="1:2" x14ac:dyDescent="0.3">
      <c r="A2895" s="20"/>
      <c r="B2895" s="20"/>
    </row>
    <row r="2896" spans="1:2" x14ac:dyDescent="0.3">
      <c r="A2896" s="20"/>
      <c r="B2896" s="20"/>
    </row>
    <row r="2897" spans="1:2" x14ac:dyDescent="0.3">
      <c r="A2897" s="20"/>
      <c r="B2897" s="20"/>
    </row>
    <row r="2898" spans="1:2" x14ac:dyDescent="0.3">
      <c r="A2898" s="20"/>
      <c r="B2898" s="20"/>
    </row>
    <row r="2899" spans="1:2" x14ac:dyDescent="0.3">
      <c r="A2899" s="20"/>
      <c r="B2899" s="20"/>
    </row>
    <row r="2900" spans="1:2" x14ac:dyDescent="0.3">
      <c r="A2900" s="20"/>
      <c r="B2900" s="20"/>
    </row>
    <row r="2901" spans="1:2" x14ac:dyDescent="0.3">
      <c r="A2901" s="20"/>
      <c r="B2901" s="20"/>
    </row>
    <row r="2902" spans="1:2" x14ac:dyDescent="0.3">
      <c r="A2902" s="20"/>
      <c r="B2902" s="20"/>
    </row>
    <row r="2903" spans="1:2" x14ac:dyDescent="0.3">
      <c r="A2903" s="20"/>
      <c r="B2903" s="20"/>
    </row>
    <row r="2904" spans="1:2" x14ac:dyDescent="0.3">
      <c r="A2904" s="20"/>
      <c r="B2904" s="20"/>
    </row>
    <row r="2905" spans="1:2" x14ac:dyDescent="0.3">
      <c r="A2905" s="20"/>
      <c r="B2905" s="20"/>
    </row>
    <row r="2906" spans="1:2" x14ac:dyDescent="0.3">
      <c r="A2906" s="20"/>
      <c r="B2906" s="20"/>
    </row>
    <row r="2907" spans="1:2" x14ac:dyDescent="0.3">
      <c r="A2907" s="20"/>
      <c r="B2907" s="20"/>
    </row>
    <row r="2908" spans="1:2" x14ac:dyDescent="0.3">
      <c r="A2908" s="20"/>
      <c r="B2908" s="20"/>
    </row>
    <row r="2909" spans="1:2" x14ac:dyDescent="0.3">
      <c r="A2909" s="20"/>
      <c r="B2909" s="20"/>
    </row>
    <row r="2910" spans="1:2" x14ac:dyDescent="0.3">
      <c r="A2910" s="20"/>
      <c r="B2910" s="20"/>
    </row>
    <row r="2911" spans="1:2" x14ac:dyDescent="0.3">
      <c r="A2911" s="20"/>
      <c r="B2911" s="20"/>
    </row>
    <row r="2912" spans="1:2" x14ac:dyDescent="0.3">
      <c r="A2912" s="20"/>
      <c r="B2912" s="20"/>
    </row>
    <row r="2913" spans="1:2" x14ac:dyDescent="0.3">
      <c r="A2913" s="20"/>
      <c r="B2913" s="20"/>
    </row>
    <row r="2914" spans="1:2" x14ac:dyDescent="0.3">
      <c r="A2914" s="20"/>
      <c r="B2914" s="20"/>
    </row>
    <row r="2915" spans="1:2" x14ac:dyDescent="0.3">
      <c r="A2915" s="20"/>
      <c r="B2915" s="20"/>
    </row>
    <row r="2916" spans="1:2" x14ac:dyDescent="0.3">
      <c r="A2916" s="20"/>
      <c r="B2916" s="20"/>
    </row>
    <row r="2917" spans="1:2" x14ac:dyDescent="0.3">
      <c r="A2917" s="20"/>
      <c r="B2917" s="20"/>
    </row>
    <row r="2918" spans="1:2" x14ac:dyDescent="0.3">
      <c r="A2918" s="20"/>
      <c r="B2918" s="20"/>
    </row>
    <row r="2919" spans="1:2" x14ac:dyDescent="0.3">
      <c r="A2919" s="20"/>
      <c r="B2919" s="20"/>
    </row>
    <row r="2920" spans="1:2" x14ac:dyDescent="0.3">
      <c r="A2920" s="20"/>
      <c r="B2920" s="20"/>
    </row>
    <row r="2921" spans="1:2" x14ac:dyDescent="0.3">
      <c r="A2921" s="20"/>
      <c r="B2921" s="20"/>
    </row>
    <row r="2922" spans="1:2" x14ac:dyDescent="0.3">
      <c r="A2922" s="20"/>
      <c r="B2922" s="20"/>
    </row>
    <row r="2923" spans="1:2" x14ac:dyDescent="0.3">
      <c r="A2923" s="20"/>
      <c r="B2923" s="20"/>
    </row>
    <row r="2924" spans="1:2" x14ac:dyDescent="0.3">
      <c r="A2924" s="20"/>
      <c r="B2924" s="20"/>
    </row>
    <row r="2925" spans="1:2" x14ac:dyDescent="0.3">
      <c r="A2925" s="20"/>
      <c r="B2925" s="20"/>
    </row>
    <row r="2926" spans="1:2" x14ac:dyDescent="0.3">
      <c r="A2926" s="20"/>
      <c r="B2926" s="20"/>
    </row>
    <row r="2927" spans="1:2" x14ac:dyDescent="0.3">
      <c r="A2927" s="20"/>
      <c r="B2927" s="20"/>
    </row>
    <row r="2928" spans="1:2" x14ac:dyDescent="0.3">
      <c r="A2928" s="20"/>
      <c r="B2928" s="20"/>
    </row>
    <row r="2929" spans="1:2" x14ac:dyDescent="0.3">
      <c r="A2929" s="20"/>
      <c r="B2929" s="20"/>
    </row>
    <row r="2930" spans="1:2" x14ac:dyDescent="0.3">
      <c r="A2930" s="20"/>
      <c r="B2930" s="20"/>
    </row>
    <row r="2931" spans="1:2" x14ac:dyDescent="0.3">
      <c r="A2931" s="20"/>
      <c r="B2931" s="20"/>
    </row>
    <row r="2932" spans="1:2" x14ac:dyDescent="0.3">
      <c r="A2932" s="20"/>
      <c r="B2932" s="20"/>
    </row>
    <row r="2933" spans="1:2" x14ac:dyDescent="0.3">
      <c r="A2933" s="20"/>
      <c r="B2933" s="20"/>
    </row>
    <row r="2934" spans="1:2" x14ac:dyDescent="0.3">
      <c r="A2934" s="20"/>
      <c r="B2934" s="20"/>
    </row>
    <row r="2935" spans="1:2" x14ac:dyDescent="0.3">
      <c r="A2935" s="20"/>
      <c r="B2935" s="20"/>
    </row>
    <row r="2936" spans="1:2" x14ac:dyDescent="0.3">
      <c r="A2936" s="20"/>
      <c r="B2936" s="20"/>
    </row>
    <row r="2937" spans="1:2" x14ac:dyDescent="0.3">
      <c r="A2937" s="20"/>
      <c r="B2937" s="20"/>
    </row>
    <row r="2938" spans="1:2" x14ac:dyDescent="0.3">
      <c r="A2938" s="20"/>
      <c r="B2938" s="20"/>
    </row>
    <row r="2939" spans="1:2" x14ac:dyDescent="0.3">
      <c r="A2939" s="20"/>
      <c r="B2939" s="20"/>
    </row>
    <row r="2940" spans="1:2" x14ac:dyDescent="0.3">
      <c r="A2940" s="20"/>
      <c r="B2940" s="20"/>
    </row>
    <row r="2941" spans="1:2" x14ac:dyDescent="0.3">
      <c r="A2941" s="20"/>
      <c r="B2941" s="20"/>
    </row>
    <row r="2942" spans="1:2" x14ac:dyDescent="0.3">
      <c r="A2942" s="20"/>
      <c r="B2942" s="20"/>
    </row>
    <row r="2943" spans="1:2" x14ac:dyDescent="0.3">
      <c r="A2943" s="20"/>
      <c r="B2943" s="20"/>
    </row>
    <row r="2944" spans="1:2" x14ac:dyDescent="0.3">
      <c r="A2944" s="20"/>
      <c r="B2944" s="20"/>
    </row>
    <row r="2945" spans="1:2" x14ac:dyDescent="0.3">
      <c r="A2945" s="20"/>
      <c r="B2945" s="20"/>
    </row>
    <row r="2946" spans="1:2" x14ac:dyDescent="0.3">
      <c r="A2946" s="20"/>
      <c r="B2946" s="20"/>
    </row>
    <row r="2947" spans="1:2" x14ac:dyDescent="0.3">
      <c r="A2947" s="20"/>
      <c r="B2947" s="20"/>
    </row>
    <row r="2948" spans="1:2" x14ac:dyDescent="0.3">
      <c r="A2948" s="20"/>
      <c r="B2948" s="20"/>
    </row>
    <row r="2949" spans="1:2" x14ac:dyDescent="0.3">
      <c r="A2949" s="20"/>
      <c r="B2949" s="20"/>
    </row>
    <row r="2950" spans="1:2" x14ac:dyDescent="0.3">
      <c r="A2950" s="20"/>
      <c r="B2950" s="20"/>
    </row>
    <row r="2951" spans="1:2" x14ac:dyDescent="0.3">
      <c r="A2951" s="20"/>
      <c r="B2951" s="20"/>
    </row>
    <row r="2952" spans="1:2" x14ac:dyDescent="0.3">
      <c r="A2952" s="20"/>
      <c r="B2952" s="20"/>
    </row>
    <row r="2953" spans="1:2" x14ac:dyDescent="0.3">
      <c r="A2953" s="20"/>
      <c r="B2953" s="20"/>
    </row>
    <row r="2954" spans="1:2" x14ac:dyDescent="0.3">
      <c r="A2954" s="20"/>
      <c r="B2954" s="20"/>
    </row>
    <row r="2955" spans="1:2" x14ac:dyDescent="0.3">
      <c r="A2955" s="20"/>
      <c r="B2955" s="20"/>
    </row>
    <row r="2956" spans="1:2" x14ac:dyDescent="0.3">
      <c r="A2956" s="20"/>
      <c r="B2956" s="20"/>
    </row>
    <row r="2957" spans="1:2" x14ac:dyDescent="0.3">
      <c r="A2957" s="20"/>
      <c r="B2957" s="20"/>
    </row>
    <row r="2958" spans="1:2" x14ac:dyDescent="0.3">
      <c r="A2958" s="20"/>
      <c r="B2958" s="20"/>
    </row>
    <row r="2959" spans="1:2" x14ac:dyDescent="0.3">
      <c r="A2959" s="20"/>
      <c r="B2959" s="20"/>
    </row>
    <row r="2960" spans="1:2" x14ac:dyDescent="0.3">
      <c r="A2960" s="20"/>
      <c r="B2960" s="20"/>
    </row>
    <row r="2961" spans="1:2" x14ac:dyDescent="0.3">
      <c r="A2961" s="20"/>
      <c r="B2961" s="20"/>
    </row>
    <row r="2962" spans="1:2" x14ac:dyDescent="0.3">
      <c r="A2962" s="20"/>
      <c r="B2962" s="20"/>
    </row>
    <row r="2963" spans="1:2" x14ac:dyDescent="0.3">
      <c r="A2963" s="20"/>
      <c r="B2963" s="20"/>
    </row>
    <row r="2964" spans="1:2" x14ac:dyDescent="0.3">
      <c r="A2964" s="20"/>
      <c r="B2964" s="20"/>
    </row>
    <row r="2965" spans="1:2" x14ac:dyDescent="0.3">
      <c r="A2965" s="20"/>
      <c r="B2965" s="20"/>
    </row>
    <row r="2966" spans="1:2" x14ac:dyDescent="0.3">
      <c r="A2966" s="20"/>
      <c r="B2966" s="20"/>
    </row>
    <row r="2967" spans="1:2" x14ac:dyDescent="0.3">
      <c r="A2967" s="20"/>
      <c r="B2967" s="20"/>
    </row>
    <row r="2968" spans="1:2" x14ac:dyDescent="0.3">
      <c r="A2968" s="20"/>
      <c r="B2968" s="20"/>
    </row>
    <row r="2969" spans="1:2" x14ac:dyDescent="0.3">
      <c r="A2969" s="20"/>
      <c r="B2969" s="20"/>
    </row>
    <row r="2970" spans="1:2" x14ac:dyDescent="0.3">
      <c r="A2970" s="20"/>
      <c r="B2970" s="20"/>
    </row>
    <row r="2971" spans="1:2" x14ac:dyDescent="0.3">
      <c r="A2971" s="20"/>
      <c r="B2971" s="20"/>
    </row>
    <row r="2972" spans="1:2" x14ac:dyDescent="0.3">
      <c r="A2972" s="20"/>
      <c r="B2972" s="20"/>
    </row>
    <row r="2973" spans="1:2" x14ac:dyDescent="0.3">
      <c r="A2973" s="20"/>
      <c r="B2973" s="20"/>
    </row>
    <row r="2974" spans="1:2" x14ac:dyDescent="0.3">
      <c r="A2974" s="20"/>
      <c r="B2974" s="20"/>
    </row>
    <row r="2975" spans="1:2" x14ac:dyDescent="0.3">
      <c r="A2975" s="20"/>
      <c r="B2975" s="20"/>
    </row>
    <row r="2976" spans="1:2" x14ac:dyDescent="0.3">
      <c r="A2976" s="20"/>
      <c r="B2976" s="20"/>
    </row>
    <row r="2977" spans="1:2" x14ac:dyDescent="0.3">
      <c r="A2977" s="20"/>
      <c r="B2977" s="20"/>
    </row>
    <row r="2978" spans="1:2" x14ac:dyDescent="0.3">
      <c r="A2978" s="20"/>
      <c r="B2978" s="20"/>
    </row>
    <row r="2979" spans="1:2" x14ac:dyDescent="0.3">
      <c r="A2979" s="20"/>
      <c r="B2979" s="20"/>
    </row>
    <row r="2980" spans="1:2" x14ac:dyDescent="0.3">
      <c r="A2980" s="20"/>
      <c r="B2980" s="20"/>
    </row>
    <row r="2981" spans="1:2" x14ac:dyDescent="0.3">
      <c r="A2981" s="20"/>
      <c r="B2981" s="20"/>
    </row>
    <row r="2982" spans="1:2" x14ac:dyDescent="0.3">
      <c r="A2982" s="20"/>
      <c r="B2982" s="20"/>
    </row>
    <row r="2983" spans="1:2" x14ac:dyDescent="0.3">
      <c r="A2983" s="20"/>
      <c r="B2983" s="20"/>
    </row>
    <row r="2984" spans="1:2" x14ac:dyDescent="0.3">
      <c r="A2984" s="20"/>
      <c r="B2984" s="20"/>
    </row>
    <row r="2985" spans="1:2" x14ac:dyDescent="0.3">
      <c r="A2985" s="20"/>
      <c r="B2985" s="20"/>
    </row>
    <row r="2986" spans="1:2" x14ac:dyDescent="0.3">
      <c r="A2986" s="20"/>
      <c r="B2986" s="20"/>
    </row>
    <row r="2987" spans="1:2" x14ac:dyDescent="0.3">
      <c r="A2987" s="20"/>
      <c r="B2987" s="20"/>
    </row>
    <row r="2988" spans="1:2" x14ac:dyDescent="0.3">
      <c r="A2988" s="20"/>
      <c r="B2988" s="20"/>
    </row>
    <row r="2989" spans="1:2" x14ac:dyDescent="0.3">
      <c r="A2989" s="20"/>
      <c r="B2989" s="20"/>
    </row>
    <row r="2990" spans="1:2" x14ac:dyDescent="0.3">
      <c r="A2990" s="20"/>
      <c r="B2990" s="20"/>
    </row>
    <row r="2991" spans="1:2" x14ac:dyDescent="0.3">
      <c r="A2991" s="20"/>
      <c r="B2991" s="20"/>
    </row>
    <row r="2992" spans="1:2" x14ac:dyDescent="0.3">
      <c r="A2992" s="20"/>
      <c r="B2992" s="20"/>
    </row>
    <row r="2993" spans="1:2" x14ac:dyDescent="0.3">
      <c r="A2993" s="20"/>
      <c r="B2993" s="20"/>
    </row>
    <row r="2994" spans="1:2" x14ac:dyDescent="0.3">
      <c r="A2994" s="20"/>
      <c r="B2994" s="20"/>
    </row>
    <row r="2995" spans="1:2" x14ac:dyDescent="0.3">
      <c r="A2995" s="20"/>
      <c r="B2995" s="20"/>
    </row>
    <row r="2996" spans="1:2" x14ac:dyDescent="0.3">
      <c r="A2996" s="20"/>
      <c r="B2996" s="20"/>
    </row>
    <row r="2997" spans="1:2" x14ac:dyDescent="0.3">
      <c r="A2997" s="20"/>
      <c r="B2997" s="20"/>
    </row>
    <row r="2998" spans="1:2" x14ac:dyDescent="0.3">
      <c r="A2998" s="20"/>
      <c r="B2998" s="20"/>
    </row>
    <row r="2999" spans="1:2" x14ac:dyDescent="0.3">
      <c r="A2999" s="20"/>
      <c r="B2999" s="20"/>
    </row>
    <row r="3000" spans="1:2" x14ac:dyDescent="0.3">
      <c r="A3000" s="20"/>
      <c r="B3000" s="20"/>
    </row>
    <row r="3001" spans="1:2" x14ac:dyDescent="0.3">
      <c r="A3001" s="20"/>
      <c r="B3001" s="20"/>
    </row>
    <row r="3002" spans="1:2" x14ac:dyDescent="0.3">
      <c r="A3002" s="20"/>
      <c r="B3002" s="20"/>
    </row>
    <row r="3003" spans="1:2" x14ac:dyDescent="0.3">
      <c r="A3003" s="20"/>
      <c r="B3003" s="20"/>
    </row>
    <row r="3004" spans="1:2" x14ac:dyDescent="0.3">
      <c r="A3004" s="20"/>
      <c r="B3004" s="20"/>
    </row>
    <row r="3005" spans="1:2" x14ac:dyDescent="0.3">
      <c r="A3005" s="20"/>
      <c r="B3005" s="20"/>
    </row>
    <row r="3006" spans="1:2" x14ac:dyDescent="0.3">
      <c r="A3006" s="20"/>
      <c r="B3006" s="20"/>
    </row>
    <row r="3007" spans="1:2" x14ac:dyDescent="0.3">
      <c r="A3007" s="20"/>
      <c r="B3007" s="20"/>
    </row>
    <row r="3008" spans="1:2" x14ac:dyDescent="0.3">
      <c r="A3008" s="20"/>
      <c r="B3008" s="20"/>
    </row>
    <row r="3009" spans="1:2" x14ac:dyDescent="0.3">
      <c r="A3009" s="20"/>
      <c r="B3009" s="20"/>
    </row>
    <row r="3010" spans="1:2" x14ac:dyDescent="0.3">
      <c r="A3010" s="20"/>
      <c r="B3010" s="20"/>
    </row>
    <row r="3011" spans="1:2" x14ac:dyDescent="0.3">
      <c r="A3011" s="20"/>
      <c r="B3011" s="20"/>
    </row>
    <row r="3012" spans="1:2" x14ac:dyDescent="0.3">
      <c r="A3012" s="20"/>
      <c r="B3012" s="20"/>
    </row>
    <row r="3013" spans="1:2" x14ac:dyDescent="0.3">
      <c r="A3013" s="20"/>
      <c r="B3013" s="20"/>
    </row>
    <row r="3014" spans="1:2" x14ac:dyDescent="0.3">
      <c r="A3014" s="20"/>
      <c r="B3014" s="20"/>
    </row>
    <row r="3015" spans="1:2" x14ac:dyDescent="0.3">
      <c r="A3015" s="20"/>
      <c r="B3015" s="20"/>
    </row>
    <row r="3016" spans="1:2" x14ac:dyDescent="0.3">
      <c r="A3016" s="20"/>
      <c r="B3016" s="20"/>
    </row>
    <row r="3017" spans="1:2" x14ac:dyDescent="0.3">
      <c r="A3017" s="20"/>
      <c r="B3017" s="20"/>
    </row>
    <row r="3018" spans="1:2" x14ac:dyDescent="0.3">
      <c r="A3018" s="20"/>
      <c r="B3018" s="20"/>
    </row>
    <row r="3019" spans="1:2" x14ac:dyDescent="0.3">
      <c r="A3019" s="20"/>
      <c r="B3019" s="20"/>
    </row>
    <row r="3020" spans="1:2" x14ac:dyDescent="0.3">
      <c r="A3020" s="20"/>
      <c r="B3020" s="20"/>
    </row>
    <row r="3021" spans="1:2" x14ac:dyDescent="0.3">
      <c r="A3021" s="20"/>
      <c r="B3021" s="20"/>
    </row>
    <row r="3022" spans="1:2" x14ac:dyDescent="0.3">
      <c r="A3022" s="20"/>
      <c r="B3022" s="20"/>
    </row>
    <row r="3023" spans="1:2" x14ac:dyDescent="0.3">
      <c r="A3023" s="20"/>
      <c r="B3023" s="20"/>
    </row>
    <row r="3024" spans="1:2" x14ac:dyDescent="0.3">
      <c r="A3024" s="20"/>
      <c r="B3024" s="20"/>
    </row>
    <row r="3025" spans="1:2" x14ac:dyDescent="0.3">
      <c r="A3025" s="20"/>
      <c r="B3025" s="20"/>
    </row>
    <row r="3026" spans="1:2" x14ac:dyDescent="0.3">
      <c r="A3026" s="20"/>
      <c r="B3026" s="20"/>
    </row>
    <row r="3027" spans="1:2" x14ac:dyDescent="0.3">
      <c r="A3027" s="20"/>
      <c r="B3027" s="20"/>
    </row>
    <row r="3028" spans="1:2" x14ac:dyDescent="0.3">
      <c r="A3028" s="20"/>
      <c r="B3028" s="20"/>
    </row>
    <row r="3029" spans="1:2" x14ac:dyDescent="0.3">
      <c r="A3029" s="20"/>
      <c r="B3029" s="20"/>
    </row>
    <row r="3030" spans="1:2" x14ac:dyDescent="0.3">
      <c r="A3030" s="20"/>
      <c r="B3030" s="20"/>
    </row>
    <row r="3031" spans="1:2" x14ac:dyDescent="0.3">
      <c r="A3031" s="20"/>
      <c r="B3031" s="20"/>
    </row>
    <row r="3032" spans="1:2" x14ac:dyDescent="0.3">
      <c r="A3032" s="20"/>
      <c r="B3032" s="20"/>
    </row>
    <row r="3033" spans="1:2" x14ac:dyDescent="0.3">
      <c r="A3033" s="20"/>
      <c r="B3033" s="20"/>
    </row>
    <row r="3034" spans="1:2" x14ac:dyDescent="0.3">
      <c r="A3034" s="20"/>
      <c r="B3034" s="20"/>
    </row>
    <row r="3035" spans="1:2" x14ac:dyDescent="0.3">
      <c r="A3035" s="20"/>
      <c r="B3035" s="20"/>
    </row>
    <row r="3036" spans="1:2" x14ac:dyDescent="0.3">
      <c r="A3036" s="20"/>
      <c r="B3036" s="20"/>
    </row>
    <row r="3037" spans="1:2" x14ac:dyDescent="0.3">
      <c r="A3037" s="20"/>
      <c r="B3037" s="20"/>
    </row>
    <row r="3038" spans="1:2" x14ac:dyDescent="0.3">
      <c r="A3038" s="20"/>
      <c r="B3038" s="20"/>
    </row>
    <row r="3039" spans="1:2" x14ac:dyDescent="0.3">
      <c r="A3039" s="20"/>
      <c r="B3039" s="20"/>
    </row>
    <row r="3040" spans="1:2" x14ac:dyDescent="0.3">
      <c r="A3040" s="20"/>
      <c r="B3040" s="20"/>
    </row>
    <row r="3041" spans="1:2" x14ac:dyDescent="0.3">
      <c r="A3041" s="20"/>
      <c r="B3041" s="20"/>
    </row>
    <row r="3042" spans="1:2" x14ac:dyDescent="0.3">
      <c r="A3042" s="20"/>
      <c r="B3042" s="20"/>
    </row>
    <row r="3043" spans="1:2" x14ac:dyDescent="0.3">
      <c r="A3043" s="20"/>
      <c r="B3043" s="20"/>
    </row>
    <row r="3044" spans="1:2" x14ac:dyDescent="0.3">
      <c r="A3044" s="20"/>
      <c r="B3044" s="20"/>
    </row>
    <row r="3045" spans="1:2" x14ac:dyDescent="0.3">
      <c r="A3045" s="20"/>
      <c r="B3045" s="20"/>
    </row>
    <row r="3046" spans="1:2" x14ac:dyDescent="0.3">
      <c r="A3046" s="20"/>
      <c r="B3046" s="20"/>
    </row>
    <row r="3047" spans="1:2" x14ac:dyDescent="0.3">
      <c r="A3047" s="20"/>
      <c r="B3047" s="20"/>
    </row>
    <row r="3048" spans="1:2" x14ac:dyDescent="0.3">
      <c r="A3048" s="20"/>
      <c r="B3048" s="20"/>
    </row>
    <row r="3049" spans="1:2" x14ac:dyDescent="0.3">
      <c r="A3049" s="20"/>
      <c r="B3049" s="20"/>
    </row>
    <row r="3050" spans="1:2" x14ac:dyDescent="0.3">
      <c r="A3050" s="20"/>
      <c r="B3050" s="20"/>
    </row>
    <row r="3051" spans="1:2" x14ac:dyDescent="0.3">
      <c r="A3051" s="20"/>
      <c r="B3051" s="20"/>
    </row>
    <row r="3052" spans="1:2" x14ac:dyDescent="0.3">
      <c r="A3052" s="20"/>
      <c r="B3052" s="20"/>
    </row>
    <row r="3053" spans="1:2" x14ac:dyDescent="0.3">
      <c r="A3053" s="20"/>
      <c r="B3053" s="20"/>
    </row>
    <row r="3054" spans="1:2" x14ac:dyDescent="0.3">
      <c r="A3054" s="20"/>
      <c r="B3054" s="20"/>
    </row>
    <row r="3055" spans="1:2" x14ac:dyDescent="0.3">
      <c r="A3055" s="20"/>
      <c r="B3055" s="20"/>
    </row>
    <row r="3056" spans="1:2" x14ac:dyDescent="0.3">
      <c r="A3056" s="20"/>
      <c r="B3056" s="20"/>
    </row>
    <row r="3057" spans="1:2" x14ac:dyDescent="0.3">
      <c r="A3057" s="20"/>
      <c r="B3057" s="20"/>
    </row>
    <row r="3058" spans="1:2" x14ac:dyDescent="0.3">
      <c r="A3058" s="20"/>
      <c r="B3058" s="20"/>
    </row>
    <row r="3059" spans="1:2" x14ac:dyDescent="0.3">
      <c r="A3059" s="20"/>
      <c r="B3059" s="20"/>
    </row>
    <row r="3060" spans="1:2" x14ac:dyDescent="0.3">
      <c r="A3060" s="20"/>
      <c r="B3060" s="20"/>
    </row>
    <row r="3061" spans="1:2" x14ac:dyDescent="0.3">
      <c r="A3061" s="20"/>
      <c r="B3061" s="20"/>
    </row>
    <row r="3062" spans="1:2" x14ac:dyDescent="0.3">
      <c r="A3062" s="20"/>
      <c r="B3062" s="20"/>
    </row>
    <row r="3063" spans="1:2" x14ac:dyDescent="0.3">
      <c r="A3063" s="20"/>
      <c r="B3063" s="20"/>
    </row>
    <row r="3064" spans="1:2" x14ac:dyDescent="0.3">
      <c r="A3064" s="20"/>
      <c r="B3064" s="20"/>
    </row>
    <row r="3065" spans="1:2" x14ac:dyDescent="0.3">
      <c r="A3065" s="20"/>
      <c r="B3065" s="20"/>
    </row>
    <row r="3066" spans="1:2" x14ac:dyDescent="0.3">
      <c r="A3066" s="20"/>
      <c r="B3066" s="20"/>
    </row>
    <row r="3067" spans="1:2" x14ac:dyDescent="0.3">
      <c r="A3067" s="20"/>
      <c r="B3067" s="20"/>
    </row>
    <row r="3068" spans="1:2" x14ac:dyDescent="0.3">
      <c r="A3068" s="20"/>
      <c r="B3068" s="20"/>
    </row>
    <row r="3069" spans="1:2" x14ac:dyDescent="0.3">
      <c r="A3069" s="20"/>
      <c r="B3069" s="20"/>
    </row>
    <row r="3070" spans="1:2" x14ac:dyDescent="0.3">
      <c r="A3070" s="20"/>
      <c r="B3070" s="20"/>
    </row>
    <row r="3071" spans="1:2" x14ac:dyDescent="0.3">
      <c r="A3071" s="20"/>
      <c r="B3071" s="20"/>
    </row>
    <row r="3072" spans="1:2" x14ac:dyDescent="0.3">
      <c r="A3072" s="20"/>
      <c r="B3072" s="20"/>
    </row>
    <row r="3073" spans="1:2" x14ac:dyDescent="0.3">
      <c r="A3073" s="20"/>
      <c r="B3073" s="20"/>
    </row>
    <row r="3074" spans="1:2" x14ac:dyDescent="0.3">
      <c r="A3074" s="20"/>
      <c r="B3074" s="20"/>
    </row>
    <row r="3075" spans="1:2" x14ac:dyDescent="0.3">
      <c r="A3075" s="20"/>
      <c r="B3075" s="20"/>
    </row>
    <row r="3076" spans="1:2" x14ac:dyDescent="0.3">
      <c r="A3076" s="20"/>
      <c r="B3076" s="20"/>
    </row>
    <row r="3077" spans="1:2" x14ac:dyDescent="0.3">
      <c r="A3077" s="20"/>
      <c r="B3077" s="20"/>
    </row>
    <row r="3078" spans="1:2" x14ac:dyDescent="0.3">
      <c r="A3078" s="20"/>
      <c r="B3078" s="20"/>
    </row>
    <row r="3079" spans="1:2" x14ac:dyDescent="0.3">
      <c r="A3079" s="20"/>
      <c r="B3079" s="20"/>
    </row>
    <row r="3080" spans="1:2" x14ac:dyDescent="0.3">
      <c r="A3080" s="20"/>
      <c r="B3080" s="20"/>
    </row>
    <row r="3081" spans="1:2" x14ac:dyDescent="0.3">
      <c r="A3081" s="20"/>
      <c r="B3081" s="20"/>
    </row>
    <row r="3082" spans="1:2" x14ac:dyDescent="0.3">
      <c r="A3082" s="20"/>
      <c r="B3082" s="20"/>
    </row>
    <row r="3083" spans="1:2" x14ac:dyDescent="0.3">
      <c r="A3083" s="20"/>
      <c r="B3083" s="20"/>
    </row>
    <row r="3084" spans="1:2" x14ac:dyDescent="0.3">
      <c r="A3084" s="20"/>
      <c r="B3084" s="20"/>
    </row>
    <row r="3085" spans="1:2" x14ac:dyDescent="0.3">
      <c r="A3085" s="20"/>
      <c r="B3085" s="20"/>
    </row>
    <row r="3086" spans="1:2" x14ac:dyDescent="0.3">
      <c r="A3086" s="20"/>
      <c r="B3086" s="20"/>
    </row>
    <row r="3087" spans="1:2" x14ac:dyDescent="0.3">
      <c r="A3087" s="20"/>
      <c r="B3087" s="20"/>
    </row>
    <row r="3088" spans="1:2" x14ac:dyDescent="0.3">
      <c r="A3088" s="20"/>
      <c r="B3088" s="20"/>
    </row>
    <row r="3089" spans="1:2" x14ac:dyDescent="0.3">
      <c r="A3089" s="20"/>
      <c r="B3089" s="20"/>
    </row>
    <row r="3090" spans="1:2" x14ac:dyDescent="0.3">
      <c r="A3090" s="20"/>
      <c r="B3090" s="20"/>
    </row>
    <row r="3091" spans="1:2" x14ac:dyDescent="0.3">
      <c r="A3091" s="20"/>
      <c r="B3091" s="20"/>
    </row>
    <row r="3092" spans="1:2" x14ac:dyDescent="0.3">
      <c r="A3092" s="20"/>
      <c r="B3092" s="20"/>
    </row>
    <row r="3093" spans="1:2" x14ac:dyDescent="0.3">
      <c r="A3093" s="20"/>
      <c r="B3093" s="20"/>
    </row>
    <row r="3094" spans="1:2" x14ac:dyDescent="0.3">
      <c r="A3094" s="20"/>
      <c r="B3094" s="20"/>
    </row>
    <row r="3095" spans="1:2" x14ac:dyDescent="0.3">
      <c r="A3095" s="20"/>
      <c r="B3095" s="20"/>
    </row>
    <row r="3096" spans="1:2" x14ac:dyDescent="0.3">
      <c r="A3096" s="20"/>
      <c r="B3096" s="20"/>
    </row>
    <row r="3097" spans="1:2" x14ac:dyDescent="0.3">
      <c r="A3097" s="20"/>
      <c r="B3097" s="20"/>
    </row>
    <row r="3098" spans="1:2" x14ac:dyDescent="0.3">
      <c r="A3098" s="20"/>
      <c r="B3098" s="20"/>
    </row>
    <row r="3099" spans="1:2" x14ac:dyDescent="0.3">
      <c r="A3099" s="20"/>
      <c r="B3099" s="20"/>
    </row>
    <row r="3100" spans="1:2" x14ac:dyDescent="0.3">
      <c r="A3100" s="20"/>
      <c r="B3100" s="20"/>
    </row>
    <row r="3101" spans="1:2" x14ac:dyDescent="0.3">
      <c r="A3101" s="20"/>
      <c r="B3101" s="20"/>
    </row>
    <row r="3102" spans="1:2" x14ac:dyDescent="0.3">
      <c r="A3102" s="20"/>
      <c r="B3102" s="20"/>
    </row>
    <row r="3103" spans="1:2" x14ac:dyDescent="0.3">
      <c r="A3103" s="20"/>
      <c r="B3103" s="20"/>
    </row>
    <row r="3104" spans="1:2" x14ac:dyDescent="0.3">
      <c r="A3104" s="20"/>
      <c r="B3104" s="20"/>
    </row>
    <row r="3105" spans="1:2" x14ac:dyDescent="0.3">
      <c r="A3105" s="20"/>
      <c r="B3105" s="20"/>
    </row>
    <row r="3106" spans="1:2" x14ac:dyDescent="0.3">
      <c r="A3106" s="20"/>
      <c r="B3106" s="20"/>
    </row>
    <row r="3107" spans="1:2" x14ac:dyDescent="0.3">
      <c r="A3107" s="20"/>
      <c r="B3107" s="20"/>
    </row>
    <row r="3108" spans="1:2" x14ac:dyDescent="0.3">
      <c r="A3108" s="20"/>
      <c r="B3108" s="20"/>
    </row>
    <row r="3109" spans="1:2" x14ac:dyDescent="0.3">
      <c r="A3109" s="20"/>
      <c r="B3109" s="20"/>
    </row>
    <row r="3110" spans="1:2" x14ac:dyDescent="0.3">
      <c r="A3110" s="20"/>
      <c r="B3110" s="20"/>
    </row>
    <row r="3111" spans="1:2" x14ac:dyDescent="0.3">
      <c r="A3111" s="20"/>
      <c r="B3111" s="20"/>
    </row>
    <row r="3112" spans="1:2" x14ac:dyDescent="0.3">
      <c r="A3112" s="20"/>
      <c r="B3112" s="20"/>
    </row>
    <row r="3113" spans="1:2" x14ac:dyDescent="0.3">
      <c r="A3113" s="20"/>
      <c r="B3113" s="20"/>
    </row>
    <row r="3114" spans="1:2" x14ac:dyDescent="0.3">
      <c r="A3114" s="20"/>
      <c r="B3114" s="20"/>
    </row>
    <row r="3115" spans="1:2" x14ac:dyDescent="0.3">
      <c r="A3115" s="20"/>
      <c r="B3115" s="20"/>
    </row>
    <row r="3116" spans="1:2" x14ac:dyDescent="0.3">
      <c r="A3116" s="20"/>
      <c r="B3116" s="20"/>
    </row>
    <row r="3117" spans="1:2" x14ac:dyDescent="0.3">
      <c r="A3117" s="20"/>
      <c r="B3117" s="20"/>
    </row>
    <row r="3118" spans="1:2" x14ac:dyDescent="0.3">
      <c r="A3118" s="20"/>
      <c r="B3118" s="20"/>
    </row>
    <row r="3119" spans="1:2" x14ac:dyDescent="0.3">
      <c r="A3119" s="20"/>
      <c r="B3119" s="20"/>
    </row>
    <row r="3120" spans="1:2" x14ac:dyDescent="0.3">
      <c r="A3120" s="20"/>
      <c r="B3120" s="20"/>
    </row>
    <row r="3121" spans="1:2" x14ac:dyDescent="0.3">
      <c r="A3121" s="20"/>
      <c r="B3121" s="20"/>
    </row>
    <row r="3122" spans="1:2" x14ac:dyDescent="0.3">
      <c r="A3122" s="20"/>
      <c r="B3122" s="20"/>
    </row>
    <row r="3123" spans="1:2" x14ac:dyDescent="0.3">
      <c r="A3123" s="20"/>
      <c r="B3123" s="20"/>
    </row>
    <row r="3124" spans="1:2" x14ac:dyDescent="0.3">
      <c r="A3124" s="20"/>
      <c r="B3124" s="20"/>
    </row>
    <row r="3125" spans="1:2" x14ac:dyDescent="0.3">
      <c r="A3125" s="20"/>
      <c r="B3125" s="20"/>
    </row>
    <row r="3126" spans="1:2" x14ac:dyDescent="0.3">
      <c r="A3126" s="20"/>
      <c r="B3126" s="20"/>
    </row>
    <row r="3127" spans="1:2" x14ac:dyDescent="0.3">
      <c r="A3127" s="20"/>
      <c r="B3127" s="20"/>
    </row>
    <row r="3128" spans="1:2" x14ac:dyDescent="0.3">
      <c r="A3128" s="20"/>
      <c r="B3128" s="20"/>
    </row>
    <row r="3129" spans="1:2" x14ac:dyDescent="0.3">
      <c r="A3129" s="20"/>
      <c r="B3129" s="20"/>
    </row>
    <row r="3130" spans="1:2" x14ac:dyDescent="0.3">
      <c r="A3130" s="20"/>
      <c r="B3130" s="20"/>
    </row>
    <row r="3131" spans="1:2" x14ac:dyDescent="0.3">
      <c r="A3131" s="20"/>
      <c r="B3131" s="20"/>
    </row>
    <row r="3132" spans="1:2" x14ac:dyDescent="0.3">
      <c r="A3132" s="20"/>
      <c r="B3132" s="20"/>
    </row>
    <row r="3133" spans="1:2" x14ac:dyDescent="0.3">
      <c r="A3133" s="20"/>
      <c r="B3133" s="20"/>
    </row>
    <row r="3134" spans="1:2" x14ac:dyDescent="0.3">
      <c r="A3134" s="20"/>
      <c r="B3134" s="20"/>
    </row>
    <row r="3135" spans="1:2" x14ac:dyDescent="0.3">
      <c r="A3135" s="20"/>
      <c r="B3135" s="20"/>
    </row>
    <row r="3136" spans="1:2" x14ac:dyDescent="0.3">
      <c r="A3136" s="20"/>
      <c r="B3136" s="20"/>
    </row>
    <row r="3137" spans="1:2" x14ac:dyDescent="0.3">
      <c r="A3137" s="20"/>
      <c r="B3137" s="20"/>
    </row>
    <row r="3138" spans="1:2" x14ac:dyDescent="0.3">
      <c r="A3138" s="20"/>
      <c r="B3138" s="20"/>
    </row>
    <row r="3139" spans="1:2" x14ac:dyDescent="0.3">
      <c r="A3139" s="20"/>
      <c r="B3139" s="20"/>
    </row>
    <row r="3140" spans="1:2" x14ac:dyDescent="0.3">
      <c r="A3140" s="20"/>
      <c r="B3140" s="20"/>
    </row>
    <row r="3141" spans="1:2" x14ac:dyDescent="0.3">
      <c r="A3141" s="20"/>
      <c r="B3141" s="20"/>
    </row>
    <row r="3142" spans="1:2" x14ac:dyDescent="0.3">
      <c r="A3142" s="20"/>
      <c r="B3142" s="20"/>
    </row>
    <row r="3143" spans="1:2" x14ac:dyDescent="0.3">
      <c r="A3143" s="20"/>
      <c r="B3143" s="20"/>
    </row>
    <row r="3144" spans="1:2" x14ac:dyDescent="0.3">
      <c r="A3144" s="20"/>
      <c r="B3144" s="20"/>
    </row>
    <row r="3145" spans="1:2" x14ac:dyDescent="0.3">
      <c r="A3145" s="20"/>
      <c r="B3145" s="20"/>
    </row>
    <row r="3146" spans="1:2" x14ac:dyDescent="0.3">
      <c r="A3146" s="20"/>
      <c r="B3146" s="20"/>
    </row>
    <row r="3147" spans="1:2" x14ac:dyDescent="0.3">
      <c r="A3147" s="20"/>
      <c r="B3147" s="20"/>
    </row>
    <row r="3148" spans="1:2" x14ac:dyDescent="0.3">
      <c r="A3148" s="20"/>
      <c r="B3148" s="20"/>
    </row>
    <row r="3149" spans="1:2" x14ac:dyDescent="0.3">
      <c r="A3149" s="20"/>
      <c r="B3149" s="20"/>
    </row>
    <row r="3150" spans="1:2" x14ac:dyDescent="0.3">
      <c r="A3150" s="20"/>
      <c r="B3150" s="20"/>
    </row>
    <row r="3151" spans="1:2" x14ac:dyDescent="0.3">
      <c r="A3151" s="20"/>
      <c r="B3151" s="20"/>
    </row>
    <row r="3152" spans="1:2" x14ac:dyDescent="0.3">
      <c r="A3152" s="20"/>
      <c r="B3152" s="20"/>
    </row>
    <row r="3153" spans="1:2" x14ac:dyDescent="0.3">
      <c r="A3153" s="20"/>
      <c r="B3153" s="20"/>
    </row>
    <row r="3154" spans="1:2" x14ac:dyDescent="0.3">
      <c r="A3154" s="20"/>
      <c r="B3154" s="20"/>
    </row>
    <row r="3155" spans="1:2" x14ac:dyDescent="0.3">
      <c r="A3155" s="20"/>
      <c r="B3155" s="20"/>
    </row>
    <row r="3156" spans="1:2" x14ac:dyDescent="0.3">
      <c r="A3156" s="20"/>
      <c r="B3156" s="20"/>
    </row>
    <row r="3157" spans="1:2" x14ac:dyDescent="0.3">
      <c r="A3157" s="20"/>
      <c r="B3157" s="20"/>
    </row>
    <row r="3158" spans="1:2" x14ac:dyDescent="0.3">
      <c r="A3158" s="20"/>
      <c r="B3158" s="20"/>
    </row>
    <row r="3159" spans="1:2" x14ac:dyDescent="0.3">
      <c r="A3159" s="20"/>
      <c r="B3159" s="20"/>
    </row>
    <row r="3160" spans="1:2" x14ac:dyDescent="0.3">
      <c r="A3160" s="20"/>
      <c r="B3160" s="20"/>
    </row>
    <row r="3161" spans="1:2" x14ac:dyDescent="0.3">
      <c r="A3161" s="20"/>
      <c r="B3161" s="20"/>
    </row>
    <row r="3162" spans="1:2" x14ac:dyDescent="0.3">
      <c r="A3162" s="20"/>
      <c r="B3162" s="20"/>
    </row>
    <row r="3163" spans="1:2" x14ac:dyDescent="0.3">
      <c r="A3163" s="20"/>
      <c r="B3163" s="20"/>
    </row>
    <row r="3164" spans="1:2" x14ac:dyDescent="0.3">
      <c r="A3164" s="20"/>
      <c r="B3164" s="20"/>
    </row>
    <row r="3165" spans="1:2" x14ac:dyDescent="0.3">
      <c r="A3165" s="20"/>
      <c r="B3165" s="20"/>
    </row>
    <row r="3166" spans="1:2" x14ac:dyDescent="0.3">
      <c r="A3166" s="20"/>
      <c r="B3166" s="20"/>
    </row>
    <row r="3167" spans="1:2" x14ac:dyDescent="0.3">
      <c r="A3167" s="20"/>
      <c r="B3167" s="20"/>
    </row>
    <row r="3168" spans="1:2" x14ac:dyDescent="0.3">
      <c r="A3168" s="20"/>
      <c r="B3168" s="20"/>
    </row>
    <row r="3169" spans="1:2" x14ac:dyDescent="0.3">
      <c r="A3169" s="20"/>
      <c r="B3169" s="20"/>
    </row>
    <row r="3170" spans="1:2" x14ac:dyDescent="0.3">
      <c r="A3170" s="20"/>
      <c r="B3170" s="20"/>
    </row>
    <row r="3171" spans="1:2" x14ac:dyDescent="0.3">
      <c r="A3171" s="20"/>
      <c r="B3171" s="20"/>
    </row>
    <row r="3172" spans="1:2" x14ac:dyDescent="0.3">
      <c r="A3172" s="20"/>
      <c r="B3172" s="20"/>
    </row>
    <row r="3173" spans="1:2" x14ac:dyDescent="0.3">
      <c r="A3173" s="20"/>
      <c r="B3173" s="20"/>
    </row>
    <row r="3174" spans="1:2" x14ac:dyDescent="0.3">
      <c r="A3174" s="20"/>
      <c r="B3174" s="20"/>
    </row>
    <row r="3175" spans="1:2" x14ac:dyDescent="0.3">
      <c r="A3175" s="20"/>
      <c r="B3175" s="20"/>
    </row>
    <row r="3176" spans="1:2" x14ac:dyDescent="0.3">
      <c r="A3176" s="20"/>
      <c r="B3176" s="20"/>
    </row>
    <row r="3177" spans="1:2" x14ac:dyDescent="0.3">
      <c r="A3177" s="20"/>
      <c r="B3177" s="20"/>
    </row>
    <row r="3178" spans="1:2" x14ac:dyDescent="0.3">
      <c r="A3178" s="20"/>
      <c r="B3178" s="20"/>
    </row>
    <row r="3179" spans="1:2" x14ac:dyDescent="0.3">
      <c r="A3179" s="20"/>
      <c r="B3179" s="20"/>
    </row>
    <row r="3180" spans="1:2" x14ac:dyDescent="0.3">
      <c r="A3180" s="20"/>
      <c r="B3180" s="20"/>
    </row>
    <row r="3181" spans="1:2" x14ac:dyDescent="0.3">
      <c r="A3181" s="20"/>
      <c r="B3181" s="20"/>
    </row>
    <row r="3182" spans="1:2" x14ac:dyDescent="0.3">
      <c r="A3182" s="20"/>
      <c r="B3182" s="20"/>
    </row>
    <row r="3183" spans="1:2" x14ac:dyDescent="0.3">
      <c r="A3183" s="20"/>
      <c r="B3183" s="20"/>
    </row>
    <row r="3184" spans="1:2" x14ac:dyDescent="0.3">
      <c r="A3184" s="20"/>
      <c r="B3184" s="20"/>
    </row>
    <row r="3185" spans="1:2" x14ac:dyDescent="0.3">
      <c r="A3185" s="20"/>
      <c r="B3185" s="20"/>
    </row>
    <row r="3186" spans="1:2" x14ac:dyDescent="0.3">
      <c r="A3186" s="20"/>
      <c r="B3186" s="20"/>
    </row>
    <row r="3187" spans="1:2" x14ac:dyDescent="0.3">
      <c r="A3187" s="20"/>
      <c r="B3187" s="20"/>
    </row>
    <row r="3188" spans="1:2" x14ac:dyDescent="0.3">
      <c r="A3188" s="20"/>
      <c r="B3188" s="20"/>
    </row>
    <row r="3189" spans="1:2" x14ac:dyDescent="0.3">
      <c r="A3189" s="20"/>
      <c r="B3189" s="20"/>
    </row>
    <row r="3190" spans="1:2" x14ac:dyDescent="0.3">
      <c r="A3190" s="20"/>
      <c r="B3190" s="20"/>
    </row>
    <row r="3191" spans="1:2" x14ac:dyDescent="0.3">
      <c r="A3191" s="20"/>
      <c r="B3191" s="20"/>
    </row>
    <row r="3192" spans="1:2" x14ac:dyDescent="0.3">
      <c r="A3192" s="20"/>
      <c r="B3192" s="20"/>
    </row>
    <row r="3193" spans="1:2" x14ac:dyDescent="0.3">
      <c r="A3193" s="20"/>
      <c r="B3193" s="20"/>
    </row>
    <row r="3194" spans="1:2" x14ac:dyDescent="0.3">
      <c r="A3194" s="20"/>
      <c r="B3194" s="20"/>
    </row>
    <row r="3195" spans="1:2" x14ac:dyDescent="0.3">
      <c r="A3195" s="20"/>
      <c r="B3195" s="20"/>
    </row>
    <row r="3196" spans="1:2" x14ac:dyDescent="0.3">
      <c r="A3196" s="20"/>
      <c r="B3196" s="20"/>
    </row>
    <row r="3197" spans="1:2" x14ac:dyDescent="0.3">
      <c r="A3197" s="20"/>
      <c r="B3197" s="20"/>
    </row>
    <row r="3198" spans="1:2" x14ac:dyDescent="0.3">
      <c r="A3198" s="20"/>
      <c r="B3198" s="20"/>
    </row>
    <row r="3199" spans="1:2" x14ac:dyDescent="0.3">
      <c r="A3199" s="20"/>
      <c r="B3199" s="20"/>
    </row>
    <row r="3200" spans="1:2" x14ac:dyDescent="0.3">
      <c r="A3200" s="20"/>
      <c r="B3200" s="20"/>
    </row>
    <row r="3201" spans="1:2" x14ac:dyDescent="0.3">
      <c r="A3201" s="20"/>
      <c r="B3201" s="20"/>
    </row>
    <row r="3202" spans="1:2" x14ac:dyDescent="0.3">
      <c r="A3202" s="20"/>
      <c r="B3202" s="20"/>
    </row>
    <row r="3203" spans="1:2" x14ac:dyDescent="0.3">
      <c r="A3203" s="20"/>
      <c r="B3203" s="20"/>
    </row>
    <row r="3204" spans="1:2" x14ac:dyDescent="0.3">
      <c r="A3204" s="20"/>
      <c r="B3204" s="20"/>
    </row>
    <row r="3205" spans="1:2" x14ac:dyDescent="0.3">
      <c r="A3205" s="20"/>
      <c r="B3205" s="20"/>
    </row>
    <row r="3206" spans="1:2" x14ac:dyDescent="0.3">
      <c r="A3206" s="20"/>
      <c r="B3206" s="20"/>
    </row>
    <row r="3207" spans="1:2" x14ac:dyDescent="0.3">
      <c r="A3207" s="20"/>
      <c r="B3207" s="20"/>
    </row>
    <row r="3208" spans="1:2" x14ac:dyDescent="0.3">
      <c r="A3208" s="20"/>
      <c r="B3208" s="20"/>
    </row>
    <row r="3209" spans="1:2" x14ac:dyDescent="0.3">
      <c r="A3209" s="20"/>
      <c r="B3209" s="20"/>
    </row>
    <row r="3210" spans="1:2" x14ac:dyDescent="0.3">
      <c r="A3210" s="20"/>
      <c r="B3210" s="20"/>
    </row>
    <row r="3211" spans="1:2" x14ac:dyDescent="0.3">
      <c r="A3211" s="20"/>
      <c r="B3211" s="20"/>
    </row>
    <row r="3212" spans="1:2" x14ac:dyDescent="0.3">
      <c r="A3212" s="20"/>
      <c r="B3212" s="20"/>
    </row>
    <row r="3213" spans="1:2" x14ac:dyDescent="0.3">
      <c r="A3213" s="20"/>
      <c r="B3213" s="20"/>
    </row>
    <row r="3214" spans="1:2" x14ac:dyDescent="0.3">
      <c r="A3214" s="20"/>
      <c r="B3214" s="20"/>
    </row>
    <row r="3215" spans="1:2" x14ac:dyDescent="0.3">
      <c r="A3215" s="20"/>
      <c r="B3215" s="20"/>
    </row>
    <row r="3216" spans="1:2" x14ac:dyDescent="0.3">
      <c r="A3216" s="20"/>
      <c r="B3216" s="20"/>
    </row>
    <row r="3217" spans="1:2" x14ac:dyDescent="0.3">
      <c r="A3217" s="20"/>
      <c r="B3217" s="20"/>
    </row>
    <row r="3218" spans="1:2" x14ac:dyDescent="0.3">
      <c r="A3218" s="20"/>
      <c r="B3218" s="20"/>
    </row>
    <row r="3219" spans="1:2" x14ac:dyDescent="0.3">
      <c r="A3219" s="20"/>
      <c r="B3219" s="20"/>
    </row>
    <row r="3220" spans="1:2" x14ac:dyDescent="0.3">
      <c r="A3220" s="20"/>
      <c r="B3220" s="20"/>
    </row>
    <row r="3221" spans="1:2" x14ac:dyDescent="0.3">
      <c r="A3221" s="20"/>
      <c r="B3221" s="20"/>
    </row>
    <row r="3222" spans="1:2" x14ac:dyDescent="0.3">
      <c r="A3222" s="20"/>
      <c r="B3222" s="20"/>
    </row>
    <row r="3223" spans="1:2" x14ac:dyDescent="0.3">
      <c r="A3223" s="20"/>
      <c r="B3223" s="20"/>
    </row>
    <row r="3224" spans="1:2" x14ac:dyDescent="0.3">
      <c r="A3224" s="20"/>
      <c r="B3224" s="20"/>
    </row>
    <row r="3225" spans="1:2" x14ac:dyDescent="0.3">
      <c r="A3225" s="20"/>
      <c r="B3225" s="20"/>
    </row>
    <row r="3226" spans="1:2" x14ac:dyDescent="0.3">
      <c r="A3226" s="20"/>
      <c r="B3226" s="20"/>
    </row>
    <row r="3227" spans="1:2" x14ac:dyDescent="0.3">
      <c r="A3227" s="20"/>
      <c r="B3227" s="20"/>
    </row>
    <row r="3228" spans="1:2" x14ac:dyDescent="0.3">
      <c r="A3228" s="20"/>
      <c r="B3228" s="20"/>
    </row>
    <row r="3229" spans="1:2" x14ac:dyDescent="0.3">
      <c r="A3229" s="20"/>
      <c r="B3229" s="20"/>
    </row>
    <row r="3230" spans="1:2" x14ac:dyDescent="0.3">
      <c r="A3230" s="20"/>
      <c r="B3230" s="20"/>
    </row>
    <row r="3231" spans="1:2" x14ac:dyDescent="0.3">
      <c r="A3231" s="20"/>
      <c r="B3231" s="20"/>
    </row>
    <row r="3232" spans="1:2" x14ac:dyDescent="0.3">
      <c r="A3232" s="20"/>
      <c r="B3232" s="20"/>
    </row>
    <row r="3233" spans="1:2" x14ac:dyDescent="0.3">
      <c r="A3233" s="20"/>
      <c r="B3233" s="20"/>
    </row>
    <row r="3234" spans="1:2" x14ac:dyDescent="0.3">
      <c r="A3234" s="20"/>
      <c r="B3234" s="20"/>
    </row>
    <row r="3235" spans="1:2" x14ac:dyDescent="0.3">
      <c r="A3235" s="20"/>
      <c r="B3235" s="20"/>
    </row>
    <row r="3236" spans="1:2" x14ac:dyDescent="0.3">
      <c r="A3236" s="20"/>
      <c r="B3236" s="20"/>
    </row>
    <row r="3237" spans="1:2" x14ac:dyDescent="0.3">
      <c r="A3237" s="20"/>
      <c r="B3237" s="20"/>
    </row>
    <row r="3238" spans="1:2" x14ac:dyDescent="0.3">
      <c r="A3238" s="20"/>
      <c r="B3238" s="20"/>
    </row>
    <row r="3239" spans="1:2" x14ac:dyDescent="0.3">
      <c r="A3239" s="20"/>
      <c r="B3239" s="20"/>
    </row>
    <row r="3240" spans="1:2" x14ac:dyDescent="0.3">
      <c r="A3240" s="20"/>
      <c r="B3240" s="20"/>
    </row>
    <row r="3241" spans="1:2" x14ac:dyDescent="0.3">
      <c r="A3241" s="20"/>
      <c r="B3241" s="20"/>
    </row>
    <row r="3242" spans="1:2" x14ac:dyDescent="0.3">
      <c r="A3242" s="20"/>
      <c r="B3242" s="20"/>
    </row>
    <row r="3243" spans="1:2" x14ac:dyDescent="0.3">
      <c r="A3243" s="20"/>
      <c r="B3243" s="20"/>
    </row>
    <row r="3244" spans="1:2" x14ac:dyDescent="0.3">
      <c r="A3244" s="20"/>
      <c r="B3244" s="20"/>
    </row>
    <row r="3245" spans="1:2" x14ac:dyDescent="0.3">
      <c r="A3245" s="20"/>
      <c r="B3245" s="20"/>
    </row>
    <row r="3246" spans="1:2" x14ac:dyDescent="0.3">
      <c r="A3246" s="20"/>
      <c r="B3246" s="20"/>
    </row>
    <row r="3247" spans="1:2" x14ac:dyDescent="0.3">
      <c r="A3247" s="20"/>
      <c r="B3247" s="20"/>
    </row>
    <row r="3248" spans="1:2" x14ac:dyDescent="0.3">
      <c r="A3248" s="20"/>
      <c r="B3248" s="20"/>
    </row>
    <row r="3249" spans="1:2" x14ac:dyDescent="0.3">
      <c r="A3249" s="20"/>
      <c r="B3249" s="20"/>
    </row>
    <row r="3250" spans="1:2" x14ac:dyDescent="0.3">
      <c r="A3250" s="20"/>
      <c r="B3250" s="20"/>
    </row>
    <row r="3251" spans="1:2" x14ac:dyDescent="0.3">
      <c r="A3251" s="20"/>
      <c r="B3251" s="20"/>
    </row>
    <row r="3252" spans="1:2" x14ac:dyDescent="0.3">
      <c r="A3252" s="20"/>
      <c r="B3252" s="20"/>
    </row>
    <row r="3253" spans="1:2" x14ac:dyDescent="0.3">
      <c r="A3253" s="20"/>
      <c r="B3253" s="20"/>
    </row>
    <row r="3254" spans="1:2" x14ac:dyDescent="0.3">
      <c r="A3254" s="20"/>
      <c r="B3254" s="20"/>
    </row>
    <row r="3255" spans="1:2" x14ac:dyDescent="0.3">
      <c r="A3255" s="20"/>
      <c r="B3255" s="20"/>
    </row>
    <row r="3256" spans="1:2" x14ac:dyDescent="0.3">
      <c r="A3256" s="20"/>
      <c r="B3256" s="20"/>
    </row>
    <row r="3257" spans="1:2" x14ac:dyDescent="0.3">
      <c r="A3257" s="20"/>
      <c r="B3257" s="20"/>
    </row>
    <row r="3258" spans="1:2" x14ac:dyDescent="0.3">
      <c r="A3258" s="20"/>
      <c r="B3258" s="20"/>
    </row>
    <row r="3259" spans="1:2" x14ac:dyDescent="0.3">
      <c r="A3259" s="20"/>
      <c r="B3259" s="20"/>
    </row>
    <row r="3260" spans="1:2" x14ac:dyDescent="0.3">
      <c r="A3260" s="20"/>
      <c r="B3260" s="20"/>
    </row>
    <row r="3261" spans="1:2" x14ac:dyDescent="0.3">
      <c r="A3261" s="20"/>
      <c r="B3261" s="20"/>
    </row>
    <row r="3262" spans="1:2" x14ac:dyDescent="0.3">
      <c r="A3262" s="20"/>
      <c r="B3262" s="20"/>
    </row>
    <row r="3263" spans="1:2" x14ac:dyDescent="0.3">
      <c r="A3263" s="20"/>
      <c r="B3263" s="20"/>
    </row>
    <row r="3264" spans="1:2" x14ac:dyDescent="0.3">
      <c r="A3264" s="20"/>
      <c r="B3264" s="20"/>
    </row>
    <row r="3265" spans="1:2" x14ac:dyDescent="0.3">
      <c r="A3265" s="20"/>
      <c r="B3265" s="20"/>
    </row>
    <row r="3266" spans="1:2" x14ac:dyDescent="0.3">
      <c r="A3266" s="20"/>
      <c r="B3266" s="20"/>
    </row>
    <row r="3267" spans="1:2" x14ac:dyDescent="0.3">
      <c r="A3267" s="20"/>
      <c r="B3267" s="20"/>
    </row>
    <row r="3268" spans="1:2" x14ac:dyDescent="0.3">
      <c r="A3268" s="20"/>
      <c r="B3268" s="20"/>
    </row>
    <row r="3269" spans="1:2" x14ac:dyDescent="0.3">
      <c r="A3269" s="20"/>
      <c r="B3269" s="20"/>
    </row>
    <row r="3270" spans="1:2" x14ac:dyDescent="0.3">
      <c r="A3270" s="20"/>
      <c r="B3270" s="20"/>
    </row>
    <row r="3271" spans="1:2" x14ac:dyDescent="0.3">
      <c r="A3271" s="20"/>
      <c r="B3271" s="20"/>
    </row>
    <row r="3272" spans="1:2" x14ac:dyDescent="0.3">
      <c r="A3272" s="20"/>
      <c r="B3272" s="20"/>
    </row>
    <row r="3273" spans="1:2" x14ac:dyDescent="0.3">
      <c r="A3273" s="20"/>
      <c r="B3273" s="20"/>
    </row>
    <row r="3274" spans="1:2" x14ac:dyDescent="0.3">
      <c r="A3274" s="20"/>
      <c r="B3274" s="20"/>
    </row>
    <row r="3275" spans="1:2" x14ac:dyDescent="0.3">
      <c r="A3275" s="20"/>
      <c r="B3275" s="20"/>
    </row>
    <row r="3276" spans="1:2" x14ac:dyDescent="0.3">
      <c r="A3276" s="20"/>
      <c r="B3276" s="20"/>
    </row>
    <row r="3277" spans="1:2" x14ac:dyDescent="0.3">
      <c r="A3277" s="20"/>
      <c r="B3277" s="20"/>
    </row>
    <row r="3278" spans="1:2" x14ac:dyDescent="0.3">
      <c r="A3278" s="20"/>
      <c r="B3278" s="20"/>
    </row>
    <row r="3279" spans="1:2" x14ac:dyDescent="0.3">
      <c r="A3279" s="20"/>
      <c r="B3279" s="20"/>
    </row>
    <row r="3280" spans="1:2" x14ac:dyDescent="0.3">
      <c r="A3280" s="20"/>
      <c r="B3280" s="20"/>
    </row>
    <row r="3281" spans="1:2" x14ac:dyDescent="0.3">
      <c r="A3281" s="20"/>
      <c r="B3281" s="20"/>
    </row>
    <row r="3282" spans="1:2" x14ac:dyDescent="0.3">
      <c r="A3282" s="20"/>
      <c r="B3282" s="20"/>
    </row>
    <row r="3283" spans="1:2" x14ac:dyDescent="0.3">
      <c r="A3283" s="20"/>
      <c r="B3283" s="20"/>
    </row>
    <row r="3284" spans="1:2" x14ac:dyDescent="0.3">
      <c r="A3284" s="20"/>
      <c r="B3284" s="20"/>
    </row>
    <row r="3285" spans="1:2" x14ac:dyDescent="0.3">
      <c r="A3285" s="20"/>
      <c r="B3285" s="20"/>
    </row>
    <row r="3286" spans="1:2" x14ac:dyDescent="0.3">
      <c r="A3286" s="20"/>
      <c r="B3286" s="20"/>
    </row>
    <row r="3287" spans="1:2" x14ac:dyDescent="0.3">
      <c r="A3287" s="20"/>
      <c r="B3287" s="20"/>
    </row>
    <row r="3288" spans="1:2" x14ac:dyDescent="0.3">
      <c r="A3288" s="20"/>
      <c r="B3288" s="20"/>
    </row>
    <row r="3289" spans="1:2" x14ac:dyDescent="0.3">
      <c r="A3289" s="20"/>
      <c r="B3289" s="20"/>
    </row>
    <row r="3290" spans="1:2" x14ac:dyDescent="0.3">
      <c r="A3290" s="20"/>
      <c r="B3290" s="20"/>
    </row>
    <row r="3291" spans="1:2" x14ac:dyDescent="0.3">
      <c r="A3291" s="20"/>
      <c r="B3291" s="20"/>
    </row>
    <row r="3292" spans="1:2" x14ac:dyDescent="0.3">
      <c r="A3292" s="20"/>
      <c r="B3292" s="20"/>
    </row>
    <row r="3293" spans="1:2" x14ac:dyDescent="0.3">
      <c r="A3293" s="20"/>
      <c r="B3293" s="20"/>
    </row>
    <row r="3294" spans="1:2" x14ac:dyDescent="0.3">
      <c r="A3294" s="20"/>
      <c r="B3294" s="20"/>
    </row>
    <row r="3295" spans="1:2" x14ac:dyDescent="0.3">
      <c r="A3295" s="20"/>
      <c r="B3295" s="20"/>
    </row>
    <row r="3296" spans="1:2" x14ac:dyDescent="0.3">
      <c r="A3296" s="20"/>
      <c r="B3296" s="20"/>
    </row>
    <row r="3297" spans="1:2" x14ac:dyDescent="0.3">
      <c r="A3297" s="20"/>
      <c r="B3297" s="20"/>
    </row>
    <row r="3298" spans="1:2" x14ac:dyDescent="0.3">
      <c r="A3298" s="20"/>
      <c r="B3298" s="20"/>
    </row>
    <row r="3299" spans="1:2" x14ac:dyDescent="0.3">
      <c r="A3299" s="20"/>
      <c r="B3299" s="20"/>
    </row>
    <row r="3300" spans="1:2" x14ac:dyDescent="0.3">
      <c r="A3300" s="20"/>
      <c r="B3300" s="20"/>
    </row>
    <row r="3301" spans="1:2" x14ac:dyDescent="0.3">
      <c r="A3301" s="20"/>
      <c r="B3301" s="20"/>
    </row>
    <row r="3302" spans="1:2" x14ac:dyDescent="0.3">
      <c r="A3302" s="20"/>
      <c r="B3302" s="20"/>
    </row>
    <row r="3303" spans="1:2" x14ac:dyDescent="0.3">
      <c r="A3303" s="20"/>
      <c r="B3303" s="20"/>
    </row>
    <row r="3304" spans="1:2" x14ac:dyDescent="0.3">
      <c r="A3304" s="20"/>
      <c r="B3304" s="20"/>
    </row>
    <row r="3305" spans="1:2" x14ac:dyDescent="0.3">
      <c r="A3305" s="20"/>
      <c r="B3305" s="20"/>
    </row>
    <row r="3306" spans="1:2" x14ac:dyDescent="0.3">
      <c r="A3306" s="20"/>
      <c r="B3306" s="20"/>
    </row>
    <row r="3307" spans="1:2" x14ac:dyDescent="0.3">
      <c r="A3307" s="20"/>
      <c r="B3307" s="20"/>
    </row>
    <row r="3308" spans="1:2" x14ac:dyDescent="0.3">
      <c r="A3308" s="20"/>
      <c r="B3308" s="20"/>
    </row>
    <row r="3309" spans="1:2" x14ac:dyDescent="0.3">
      <c r="A3309" s="20"/>
      <c r="B3309" s="20"/>
    </row>
    <row r="3310" spans="1:2" x14ac:dyDescent="0.3">
      <c r="A3310" s="20"/>
      <c r="B3310" s="20"/>
    </row>
    <row r="3311" spans="1:2" x14ac:dyDescent="0.3">
      <c r="A3311" s="20"/>
      <c r="B3311" s="20"/>
    </row>
    <row r="3312" spans="1:2" x14ac:dyDescent="0.3">
      <c r="A3312" s="20"/>
      <c r="B3312" s="20"/>
    </row>
    <row r="3313" spans="1:2" x14ac:dyDescent="0.3">
      <c r="A3313" s="20"/>
      <c r="B3313" s="20"/>
    </row>
    <row r="3314" spans="1:2" x14ac:dyDescent="0.3">
      <c r="A3314" s="20"/>
      <c r="B3314" s="20"/>
    </row>
    <row r="3315" spans="1:2" x14ac:dyDescent="0.3">
      <c r="A3315" s="20"/>
      <c r="B3315" s="20"/>
    </row>
    <row r="3316" spans="1:2" x14ac:dyDescent="0.3">
      <c r="A3316" s="20"/>
      <c r="B3316" s="20"/>
    </row>
    <row r="3317" spans="1:2" x14ac:dyDescent="0.3">
      <c r="A3317" s="20"/>
      <c r="B3317" s="20"/>
    </row>
    <row r="3318" spans="1:2" x14ac:dyDescent="0.3">
      <c r="A3318" s="20"/>
      <c r="B3318" s="20"/>
    </row>
    <row r="3319" spans="1:2" x14ac:dyDescent="0.3">
      <c r="A3319" s="20"/>
      <c r="B3319" s="20"/>
    </row>
    <row r="3320" spans="1:2" x14ac:dyDescent="0.3">
      <c r="A3320" s="20"/>
      <c r="B3320" s="20"/>
    </row>
    <row r="3321" spans="1:2" x14ac:dyDescent="0.3">
      <c r="A3321" s="20"/>
      <c r="B3321" s="20"/>
    </row>
    <row r="3322" spans="1:2" x14ac:dyDescent="0.3">
      <c r="A3322" s="20"/>
      <c r="B3322" s="20"/>
    </row>
    <row r="3323" spans="1:2" x14ac:dyDescent="0.3">
      <c r="A3323" s="20"/>
      <c r="B3323" s="20"/>
    </row>
    <row r="3324" spans="1:2" x14ac:dyDescent="0.3">
      <c r="A3324" s="20"/>
      <c r="B3324" s="20"/>
    </row>
    <row r="3325" spans="1:2" x14ac:dyDescent="0.3">
      <c r="A3325" s="20"/>
      <c r="B3325" s="20"/>
    </row>
    <row r="3326" spans="1:2" x14ac:dyDescent="0.3">
      <c r="A3326" s="20"/>
      <c r="B3326" s="20"/>
    </row>
    <row r="3327" spans="1:2" x14ac:dyDescent="0.3">
      <c r="A3327" s="20"/>
      <c r="B3327" s="20"/>
    </row>
    <row r="3328" spans="1:2" x14ac:dyDescent="0.3">
      <c r="A3328" s="20"/>
      <c r="B3328" s="20"/>
    </row>
    <row r="3329" spans="1:2" x14ac:dyDescent="0.3">
      <c r="A3329" s="20"/>
      <c r="B3329" s="20"/>
    </row>
    <row r="3330" spans="1:2" x14ac:dyDescent="0.3">
      <c r="A3330" s="20"/>
      <c r="B3330" s="20"/>
    </row>
    <row r="3331" spans="1:2" x14ac:dyDescent="0.3">
      <c r="A3331" s="20"/>
      <c r="B3331" s="20"/>
    </row>
    <row r="3332" spans="1:2" x14ac:dyDescent="0.3">
      <c r="A3332" s="20"/>
      <c r="B3332" s="20"/>
    </row>
    <row r="3333" spans="1:2" x14ac:dyDescent="0.3">
      <c r="A3333" s="20"/>
      <c r="B3333" s="20"/>
    </row>
    <row r="3334" spans="1:2" x14ac:dyDescent="0.3">
      <c r="A3334" s="20"/>
      <c r="B3334" s="20"/>
    </row>
    <row r="3335" spans="1:2" x14ac:dyDescent="0.3">
      <c r="A3335" s="20"/>
      <c r="B3335" s="20"/>
    </row>
    <row r="3336" spans="1:2" x14ac:dyDescent="0.3">
      <c r="A3336" s="20"/>
      <c r="B3336" s="20"/>
    </row>
    <row r="3337" spans="1:2" x14ac:dyDescent="0.3">
      <c r="A3337" s="20"/>
      <c r="B3337" s="20"/>
    </row>
    <row r="3338" spans="1:2" x14ac:dyDescent="0.3">
      <c r="A3338" s="20"/>
      <c r="B3338" s="20"/>
    </row>
    <row r="3339" spans="1:2" x14ac:dyDescent="0.3">
      <c r="A3339" s="20"/>
      <c r="B3339" s="20"/>
    </row>
    <row r="3340" spans="1:2" x14ac:dyDescent="0.3">
      <c r="A3340" s="20"/>
      <c r="B3340" s="20"/>
    </row>
    <row r="3341" spans="1:2" x14ac:dyDescent="0.3">
      <c r="A3341" s="20"/>
      <c r="B3341" s="20"/>
    </row>
    <row r="3342" spans="1:2" x14ac:dyDescent="0.3">
      <c r="A3342" s="20"/>
      <c r="B3342" s="20"/>
    </row>
    <row r="3343" spans="1:2" x14ac:dyDescent="0.3">
      <c r="A3343" s="20"/>
      <c r="B3343" s="20"/>
    </row>
    <row r="3344" spans="1:2" x14ac:dyDescent="0.3">
      <c r="A3344" s="20"/>
      <c r="B3344" s="20"/>
    </row>
    <row r="3345" spans="1:2" x14ac:dyDescent="0.3">
      <c r="A3345" s="20"/>
      <c r="B3345" s="20"/>
    </row>
    <row r="3346" spans="1:2" x14ac:dyDescent="0.3">
      <c r="A3346" s="20"/>
      <c r="B3346" s="20"/>
    </row>
    <row r="3347" spans="1:2" x14ac:dyDescent="0.3">
      <c r="A3347" s="20"/>
      <c r="B3347" s="20"/>
    </row>
    <row r="3348" spans="1:2" x14ac:dyDescent="0.3">
      <c r="A3348" s="20"/>
      <c r="B3348" s="20"/>
    </row>
    <row r="3349" spans="1:2" x14ac:dyDescent="0.3">
      <c r="A3349" s="20"/>
      <c r="B3349" s="20"/>
    </row>
    <row r="3350" spans="1:2" x14ac:dyDescent="0.3">
      <c r="A3350" s="20"/>
      <c r="B3350" s="20"/>
    </row>
    <row r="3351" spans="1:2" x14ac:dyDescent="0.3">
      <c r="A3351" s="20"/>
      <c r="B3351" s="20"/>
    </row>
    <row r="3352" spans="1:2" x14ac:dyDescent="0.3">
      <c r="A3352" s="20"/>
      <c r="B3352" s="20"/>
    </row>
    <row r="3353" spans="1:2" x14ac:dyDescent="0.3">
      <c r="A3353" s="20"/>
      <c r="B3353" s="20"/>
    </row>
    <row r="3354" spans="1:2" x14ac:dyDescent="0.3">
      <c r="A3354" s="20"/>
      <c r="B3354" s="20"/>
    </row>
    <row r="3355" spans="1:2" x14ac:dyDescent="0.3">
      <c r="A3355" s="20"/>
      <c r="B3355" s="20"/>
    </row>
    <row r="3356" spans="1:2" x14ac:dyDescent="0.3">
      <c r="A3356" s="20"/>
      <c r="B3356" s="20"/>
    </row>
    <row r="3357" spans="1:2" x14ac:dyDescent="0.3">
      <c r="A3357" s="20"/>
      <c r="B3357" s="20"/>
    </row>
    <row r="3358" spans="1:2" x14ac:dyDescent="0.3">
      <c r="A3358" s="20"/>
      <c r="B3358" s="20"/>
    </row>
    <row r="3359" spans="1:2" x14ac:dyDescent="0.3">
      <c r="A3359" s="20"/>
      <c r="B3359" s="20"/>
    </row>
    <row r="3360" spans="1:2" x14ac:dyDescent="0.3">
      <c r="A3360" s="20"/>
      <c r="B3360" s="20"/>
    </row>
    <row r="3361" spans="1:2" x14ac:dyDescent="0.3">
      <c r="A3361" s="20"/>
      <c r="B3361" s="20"/>
    </row>
    <row r="3362" spans="1:2" x14ac:dyDescent="0.3">
      <c r="A3362" s="20"/>
      <c r="B3362" s="20"/>
    </row>
    <row r="3363" spans="1:2" x14ac:dyDescent="0.3">
      <c r="A3363" s="20"/>
      <c r="B3363" s="20"/>
    </row>
    <row r="3364" spans="1:2" x14ac:dyDescent="0.3">
      <c r="A3364" s="20"/>
      <c r="B3364" s="20"/>
    </row>
    <row r="3365" spans="1:2" x14ac:dyDescent="0.3">
      <c r="A3365" s="20"/>
      <c r="B3365" s="20"/>
    </row>
    <row r="3366" spans="1:2" x14ac:dyDescent="0.3">
      <c r="A3366" s="20"/>
      <c r="B3366" s="20"/>
    </row>
    <row r="3367" spans="1:2" x14ac:dyDescent="0.3">
      <c r="A3367" s="20"/>
      <c r="B3367" s="20"/>
    </row>
    <row r="3368" spans="1:2" x14ac:dyDescent="0.3">
      <c r="A3368" s="20"/>
      <c r="B3368" s="20"/>
    </row>
    <row r="3369" spans="1:2" x14ac:dyDescent="0.3">
      <c r="A3369" s="20"/>
      <c r="B3369" s="20"/>
    </row>
    <row r="3370" spans="1:2" x14ac:dyDescent="0.3">
      <c r="A3370" s="20"/>
      <c r="B3370" s="20"/>
    </row>
    <row r="3371" spans="1:2" x14ac:dyDescent="0.3">
      <c r="A3371" s="20"/>
      <c r="B3371" s="20"/>
    </row>
    <row r="3372" spans="1:2" x14ac:dyDescent="0.3">
      <c r="A3372" s="20"/>
      <c r="B3372" s="20"/>
    </row>
    <row r="3373" spans="1:2" x14ac:dyDescent="0.3">
      <c r="A3373" s="20"/>
      <c r="B3373" s="20"/>
    </row>
    <row r="3374" spans="1:2" x14ac:dyDescent="0.3">
      <c r="A3374" s="20"/>
      <c r="B3374" s="20"/>
    </row>
    <row r="3375" spans="1:2" x14ac:dyDescent="0.3">
      <c r="A3375" s="20"/>
      <c r="B3375" s="20"/>
    </row>
    <row r="3376" spans="1:2" x14ac:dyDescent="0.3">
      <c r="A3376" s="20"/>
      <c r="B3376" s="20"/>
    </row>
    <row r="3377" spans="1:2" x14ac:dyDescent="0.3">
      <c r="A3377" s="20"/>
      <c r="B3377" s="20"/>
    </row>
    <row r="3378" spans="1:2" x14ac:dyDescent="0.3">
      <c r="A3378" s="20"/>
      <c r="B3378" s="20"/>
    </row>
    <row r="3379" spans="1:2" x14ac:dyDescent="0.3">
      <c r="A3379" s="20"/>
      <c r="B3379" s="20"/>
    </row>
    <row r="3380" spans="1:2" x14ac:dyDescent="0.3">
      <c r="A3380" s="20"/>
      <c r="B3380" s="20"/>
    </row>
    <row r="3381" spans="1:2" x14ac:dyDescent="0.3">
      <c r="A3381" s="20"/>
      <c r="B3381" s="20"/>
    </row>
    <row r="3382" spans="1:2" x14ac:dyDescent="0.3">
      <c r="A3382" s="20"/>
      <c r="B3382" s="20"/>
    </row>
    <row r="3383" spans="1:2" x14ac:dyDescent="0.3">
      <c r="A3383" s="20"/>
      <c r="B3383" s="20"/>
    </row>
    <row r="3384" spans="1:2" x14ac:dyDescent="0.3">
      <c r="A3384" s="20"/>
      <c r="B3384" s="20"/>
    </row>
    <row r="3385" spans="1:2" x14ac:dyDescent="0.3">
      <c r="A3385" s="20"/>
      <c r="B3385" s="20"/>
    </row>
    <row r="3386" spans="1:2" x14ac:dyDescent="0.3">
      <c r="A3386" s="20"/>
      <c r="B3386" s="20"/>
    </row>
    <row r="3387" spans="1:2" x14ac:dyDescent="0.3">
      <c r="A3387" s="20"/>
      <c r="B3387" s="20"/>
    </row>
    <row r="3388" spans="1:2" x14ac:dyDescent="0.3">
      <c r="A3388" s="20"/>
      <c r="B3388" s="20"/>
    </row>
    <row r="3389" spans="1:2" x14ac:dyDescent="0.3">
      <c r="A3389" s="20"/>
      <c r="B3389" s="20"/>
    </row>
    <row r="3390" spans="1:2" x14ac:dyDescent="0.3">
      <c r="A3390" s="20"/>
      <c r="B3390" s="20"/>
    </row>
    <row r="3391" spans="1:2" x14ac:dyDescent="0.3">
      <c r="A3391" s="20"/>
      <c r="B3391" s="20"/>
    </row>
    <row r="3392" spans="1:2" x14ac:dyDescent="0.3">
      <c r="A3392" s="20"/>
      <c r="B3392" s="20"/>
    </row>
    <row r="3393" spans="1:2" x14ac:dyDescent="0.3">
      <c r="A3393" s="20"/>
      <c r="B3393" s="20"/>
    </row>
    <row r="3394" spans="1:2" x14ac:dyDescent="0.3">
      <c r="A3394" s="20"/>
      <c r="B3394" s="20"/>
    </row>
    <row r="3395" spans="1:2" x14ac:dyDescent="0.3">
      <c r="A3395" s="20"/>
      <c r="B3395" s="20"/>
    </row>
    <row r="3396" spans="1:2" x14ac:dyDescent="0.3">
      <c r="A3396" s="20"/>
      <c r="B3396" s="20"/>
    </row>
    <row r="3397" spans="1:2" x14ac:dyDescent="0.3">
      <c r="A3397" s="20"/>
      <c r="B3397" s="20"/>
    </row>
    <row r="3398" spans="1:2" x14ac:dyDescent="0.3">
      <c r="A3398" s="20"/>
      <c r="B3398" s="20"/>
    </row>
    <row r="3399" spans="1:2" x14ac:dyDescent="0.3">
      <c r="A3399" s="20"/>
      <c r="B3399" s="20"/>
    </row>
    <row r="3400" spans="1:2" x14ac:dyDescent="0.3">
      <c r="A3400" s="20"/>
      <c r="B3400" s="20"/>
    </row>
    <row r="3401" spans="1:2" x14ac:dyDescent="0.3">
      <c r="A3401" s="20"/>
      <c r="B3401" s="20"/>
    </row>
    <row r="3402" spans="1:2" x14ac:dyDescent="0.3">
      <c r="A3402" s="20"/>
      <c r="B3402" s="20"/>
    </row>
    <row r="3403" spans="1:2" x14ac:dyDescent="0.3">
      <c r="A3403" s="20"/>
      <c r="B3403" s="20"/>
    </row>
    <row r="3404" spans="1:2" x14ac:dyDescent="0.3">
      <c r="A3404" s="20"/>
      <c r="B3404" s="20"/>
    </row>
    <row r="3405" spans="1:2" x14ac:dyDescent="0.3">
      <c r="A3405" s="20"/>
      <c r="B3405" s="20"/>
    </row>
    <row r="3406" spans="1:2" x14ac:dyDescent="0.3">
      <c r="A3406" s="20"/>
      <c r="B3406" s="20"/>
    </row>
    <row r="3407" spans="1:2" x14ac:dyDescent="0.3">
      <c r="A3407" s="20"/>
      <c r="B3407" s="20"/>
    </row>
    <row r="3408" spans="1:2" x14ac:dyDescent="0.3">
      <c r="A3408" s="20"/>
      <c r="B3408" s="20"/>
    </row>
    <row r="3409" spans="1:2" x14ac:dyDescent="0.3">
      <c r="A3409" s="20"/>
      <c r="B3409" s="20"/>
    </row>
    <row r="3410" spans="1:2" x14ac:dyDescent="0.3">
      <c r="A3410" s="20"/>
      <c r="B3410" s="20"/>
    </row>
    <row r="3411" spans="1:2" x14ac:dyDescent="0.3">
      <c r="A3411" s="20"/>
      <c r="B3411" s="20"/>
    </row>
    <row r="3412" spans="1:2" x14ac:dyDescent="0.3">
      <c r="A3412" s="20"/>
      <c r="B3412" s="20"/>
    </row>
    <row r="3413" spans="1:2" x14ac:dyDescent="0.3">
      <c r="A3413" s="20"/>
      <c r="B3413" s="20"/>
    </row>
    <row r="3414" spans="1:2" x14ac:dyDescent="0.3">
      <c r="A3414" s="20"/>
      <c r="B3414" s="20"/>
    </row>
    <row r="3415" spans="1:2" x14ac:dyDescent="0.3">
      <c r="A3415" s="20"/>
      <c r="B3415" s="20"/>
    </row>
    <row r="3416" spans="1:2" x14ac:dyDescent="0.3">
      <c r="A3416" s="20"/>
      <c r="B3416" s="20"/>
    </row>
    <row r="3417" spans="1:2" x14ac:dyDescent="0.3">
      <c r="A3417" s="20"/>
      <c r="B3417" s="20"/>
    </row>
    <row r="3418" spans="1:2" x14ac:dyDescent="0.3">
      <c r="A3418" s="20"/>
      <c r="B3418" s="20"/>
    </row>
    <row r="3419" spans="1:2" x14ac:dyDescent="0.3">
      <c r="A3419" s="20"/>
      <c r="B3419" s="20"/>
    </row>
    <row r="3420" spans="1:2" x14ac:dyDescent="0.3">
      <c r="A3420" s="20"/>
      <c r="B3420" s="20"/>
    </row>
    <row r="3421" spans="1:2" x14ac:dyDescent="0.3">
      <c r="A3421" s="20"/>
      <c r="B3421" s="20"/>
    </row>
    <row r="3422" spans="1:2" x14ac:dyDescent="0.3">
      <c r="A3422" s="20"/>
      <c r="B3422" s="20"/>
    </row>
    <row r="3423" spans="1:2" x14ac:dyDescent="0.3">
      <c r="A3423" s="20"/>
      <c r="B3423" s="20"/>
    </row>
    <row r="3424" spans="1:2" x14ac:dyDescent="0.3">
      <c r="A3424" s="20"/>
      <c r="B3424" s="20"/>
    </row>
    <row r="3425" spans="1:2" x14ac:dyDescent="0.3">
      <c r="A3425" s="20"/>
      <c r="B3425" s="20"/>
    </row>
    <row r="3426" spans="1:2" x14ac:dyDescent="0.3">
      <c r="A3426" s="20"/>
      <c r="B3426" s="20"/>
    </row>
    <row r="3427" spans="1:2" x14ac:dyDescent="0.3">
      <c r="A3427" s="20"/>
      <c r="B3427" s="20"/>
    </row>
    <row r="3428" spans="1:2" x14ac:dyDescent="0.3">
      <c r="A3428" s="20"/>
      <c r="B3428" s="20"/>
    </row>
    <row r="3429" spans="1:2" x14ac:dyDescent="0.3">
      <c r="A3429" s="20"/>
      <c r="B3429" s="20"/>
    </row>
    <row r="3430" spans="1:2" x14ac:dyDescent="0.3">
      <c r="A3430" s="20"/>
      <c r="B3430" s="20"/>
    </row>
    <row r="3431" spans="1:2" x14ac:dyDescent="0.3">
      <c r="A3431" s="20"/>
      <c r="B3431" s="20"/>
    </row>
    <row r="3432" spans="1:2" x14ac:dyDescent="0.3">
      <c r="A3432" s="20"/>
      <c r="B3432" s="20"/>
    </row>
    <row r="3433" spans="1:2" x14ac:dyDescent="0.3">
      <c r="A3433" s="20"/>
      <c r="B3433" s="20"/>
    </row>
    <row r="3434" spans="1:2" x14ac:dyDescent="0.3">
      <c r="A3434" s="20"/>
      <c r="B3434" s="20"/>
    </row>
    <row r="3435" spans="1:2" x14ac:dyDescent="0.3">
      <c r="A3435" s="20"/>
      <c r="B3435" s="20"/>
    </row>
    <row r="3436" spans="1:2" x14ac:dyDescent="0.3">
      <c r="A3436" s="20"/>
      <c r="B3436" s="20"/>
    </row>
    <row r="3437" spans="1:2" x14ac:dyDescent="0.3">
      <c r="A3437" s="20"/>
      <c r="B3437" s="20"/>
    </row>
    <row r="3438" spans="1:2" x14ac:dyDescent="0.3">
      <c r="A3438" s="20"/>
      <c r="B3438" s="20"/>
    </row>
    <row r="3439" spans="1:2" x14ac:dyDescent="0.3">
      <c r="A3439" s="20"/>
      <c r="B3439" s="20"/>
    </row>
    <row r="3440" spans="1:2" x14ac:dyDescent="0.3">
      <c r="A3440" s="20"/>
      <c r="B3440" s="20"/>
    </row>
    <row r="3441" spans="1:2" x14ac:dyDescent="0.3">
      <c r="A3441" s="20"/>
      <c r="B3441" s="20"/>
    </row>
    <row r="3442" spans="1:2" x14ac:dyDescent="0.3">
      <c r="A3442" s="20"/>
      <c r="B3442" s="20"/>
    </row>
    <row r="3443" spans="1:2" x14ac:dyDescent="0.3">
      <c r="A3443" s="20"/>
      <c r="B3443" s="20"/>
    </row>
    <row r="3444" spans="1:2" x14ac:dyDescent="0.3">
      <c r="A3444" s="20"/>
      <c r="B3444" s="20"/>
    </row>
    <row r="3445" spans="1:2" x14ac:dyDescent="0.3">
      <c r="A3445" s="20"/>
      <c r="B3445" s="20"/>
    </row>
    <row r="3446" spans="1:2" x14ac:dyDescent="0.3">
      <c r="A3446" s="20"/>
      <c r="B3446" s="20"/>
    </row>
    <row r="3447" spans="1:2" x14ac:dyDescent="0.3">
      <c r="A3447" s="20"/>
      <c r="B3447" s="20"/>
    </row>
    <row r="3448" spans="1:2" x14ac:dyDescent="0.3">
      <c r="A3448" s="20"/>
      <c r="B3448" s="20"/>
    </row>
    <row r="3449" spans="1:2" x14ac:dyDescent="0.3">
      <c r="A3449" s="20"/>
      <c r="B3449" s="20"/>
    </row>
    <row r="3450" spans="1:2" x14ac:dyDescent="0.3">
      <c r="A3450" s="20"/>
      <c r="B3450" s="20"/>
    </row>
    <row r="3451" spans="1:2" x14ac:dyDescent="0.3">
      <c r="A3451" s="20"/>
      <c r="B3451" s="20"/>
    </row>
    <row r="3452" spans="1:2" x14ac:dyDescent="0.3">
      <c r="A3452" s="20"/>
      <c r="B3452" s="20"/>
    </row>
    <row r="3453" spans="1:2" x14ac:dyDescent="0.3">
      <c r="A3453" s="20"/>
      <c r="B3453" s="20"/>
    </row>
    <row r="3454" spans="1:2" x14ac:dyDescent="0.3">
      <c r="A3454" s="20"/>
      <c r="B3454" s="20"/>
    </row>
    <row r="3455" spans="1:2" x14ac:dyDescent="0.3">
      <c r="A3455" s="20"/>
      <c r="B3455" s="20"/>
    </row>
    <row r="3456" spans="1:2" x14ac:dyDescent="0.3">
      <c r="A3456" s="20"/>
      <c r="B3456" s="20"/>
    </row>
    <row r="3457" spans="1:2" x14ac:dyDescent="0.3">
      <c r="A3457" s="20"/>
      <c r="B3457" s="20"/>
    </row>
    <row r="3458" spans="1:2" x14ac:dyDescent="0.3">
      <c r="A3458" s="20"/>
      <c r="B3458" s="20"/>
    </row>
    <row r="3459" spans="1:2" x14ac:dyDescent="0.3">
      <c r="A3459" s="20"/>
      <c r="B3459" s="20"/>
    </row>
    <row r="3460" spans="1:2" x14ac:dyDescent="0.3">
      <c r="A3460" s="20"/>
      <c r="B3460" s="20"/>
    </row>
    <row r="3461" spans="1:2" x14ac:dyDescent="0.3">
      <c r="A3461" s="20"/>
      <c r="B3461" s="20"/>
    </row>
    <row r="3462" spans="1:2" x14ac:dyDescent="0.3">
      <c r="A3462" s="20"/>
      <c r="B3462" s="20"/>
    </row>
    <row r="3463" spans="1:2" x14ac:dyDescent="0.3">
      <c r="A3463" s="20"/>
      <c r="B3463" s="20"/>
    </row>
    <row r="3464" spans="1:2" x14ac:dyDescent="0.3">
      <c r="A3464" s="20"/>
      <c r="B3464" s="20"/>
    </row>
    <row r="3465" spans="1:2" x14ac:dyDescent="0.3">
      <c r="A3465" s="20"/>
      <c r="B3465" s="20"/>
    </row>
    <row r="3466" spans="1:2" x14ac:dyDescent="0.3">
      <c r="A3466" s="20"/>
      <c r="B3466" s="20"/>
    </row>
    <row r="3467" spans="1:2" x14ac:dyDescent="0.3">
      <c r="A3467" s="20"/>
      <c r="B3467" s="20"/>
    </row>
    <row r="3468" spans="1:2" x14ac:dyDescent="0.3">
      <c r="A3468" s="20"/>
      <c r="B3468" s="20"/>
    </row>
    <row r="3469" spans="1:2" x14ac:dyDescent="0.3">
      <c r="A3469" s="20"/>
      <c r="B3469" s="20"/>
    </row>
    <row r="3470" spans="1:2" x14ac:dyDescent="0.3">
      <c r="A3470" s="20"/>
      <c r="B3470" s="20"/>
    </row>
    <row r="3471" spans="1:2" x14ac:dyDescent="0.3">
      <c r="A3471" s="20"/>
      <c r="B3471" s="20"/>
    </row>
    <row r="3472" spans="1:2" x14ac:dyDescent="0.3">
      <c r="A3472" s="20"/>
      <c r="B3472" s="20"/>
    </row>
    <row r="3473" spans="1:2" x14ac:dyDescent="0.3">
      <c r="A3473" s="20"/>
      <c r="B3473" s="20"/>
    </row>
    <row r="3474" spans="1:2" x14ac:dyDescent="0.3">
      <c r="A3474" s="20"/>
      <c r="B3474" s="20"/>
    </row>
    <row r="3475" spans="1:2" x14ac:dyDescent="0.3">
      <c r="A3475" s="20"/>
      <c r="B3475" s="20"/>
    </row>
    <row r="3476" spans="1:2" x14ac:dyDescent="0.3">
      <c r="A3476" s="20"/>
      <c r="B3476" s="20"/>
    </row>
    <row r="3477" spans="1:2" x14ac:dyDescent="0.3">
      <c r="A3477" s="20"/>
      <c r="B3477" s="20"/>
    </row>
    <row r="3478" spans="1:2" x14ac:dyDescent="0.3">
      <c r="A3478" s="20"/>
      <c r="B3478" s="20"/>
    </row>
    <row r="3479" spans="1:2" x14ac:dyDescent="0.3">
      <c r="A3479" s="20"/>
      <c r="B3479" s="20"/>
    </row>
    <row r="3480" spans="1:2" x14ac:dyDescent="0.3">
      <c r="A3480" s="20"/>
      <c r="B3480" s="20"/>
    </row>
    <row r="3481" spans="1:2" x14ac:dyDescent="0.3">
      <c r="A3481" s="20"/>
      <c r="B3481" s="20"/>
    </row>
    <row r="3482" spans="1:2" x14ac:dyDescent="0.3">
      <c r="A3482" s="20"/>
      <c r="B3482" s="20"/>
    </row>
    <row r="3483" spans="1:2" x14ac:dyDescent="0.3">
      <c r="A3483" s="20"/>
      <c r="B3483" s="20"/>
    </row>
    <row r="3484" spans="1:2" x14ac:dyDescent="0.3">
      <c r="A3484" s="20"/>
      <c r="B3484" s="20"/>
    </row>
    <row r="3485" spans="1:2" x14ac:dyDescent="0.3">
      <c r="A3485" s="20"/>
      <c r="B3485" s="20"/>
    </row>
    <row r="3486" spans="1:2" x14ac:dyDescent="0.3">
      <c r="A3486" s="20"/>
      <c r="B3486" s="20"/>
    </row>
    <row r="3487" spans="1:2" x14ac:dyDescent="0.3">
      <c r="A3487" s="20"/>
      <c r="B3487" s="20"/>
    </row>
    <row r="3488" spans="1:2" x14ac:dyDescent="0.3">
      <c r="A3488" s="20"/>
      <c r="B3488" s="20"/>
    </row>
    <row r="3489" spans="1:2" x14ac:dyDescent="0.3">
      <c r="A3489" s="20"/>
      <c r="B3489" s="20"/>
    </row>
    <row r="3490" spans="1:2" x14ac:dyDescent="0.3">
      <c r="A3490" s="20"/>
      <c r="B3490" s="20"/>
    </row>
    <row r="3491" spans="1:2" x14ac:dyDescent="0.3">
      <c r="A3491" s="20"/>
      <c r="B3491" s="20"/>
    </row>
    <row r="3492" spans="1:2" x14ac:dyDescent="0.3">
      <c r="A3492" s="20"/>
      <c r="B3492" s="20"/>
    </row>
    <row r="3493" spans="1:2" x14ac:dyDescent="0.3">
      <c r="A3493" s="20"/>
      <c r="B3493" s="20"/>
    </row>
    <row r="3494" spans="1:2" x14ac:dyDescent="0.3">
      <c r="A3494" s="20"/>
      <c r="B3494" s="20"/>
    </row>
    <row r="3495" spans="1:2" x14ac:dyDescent="0.3">
      <c r="A3495" s="20"/>
      <c r="B3495" s="20"/>
    </row>
    <row r="3496" spans="1:2" x14ac:dyDescent="0.3">
      <c r="A3496" s="20"/>
      <c r="B3496" s="20"/>
    </row>
    <row r="3497" spans="1:2" x14ac:dyDescent="0.3">
      <c r="A3497" s="20"/>
      <c r="B3497" s="20"/>
    </row>
    <row r="3498" spans="1:2" x14ac:dyDescent="0.3">
      <c r="A3498" s="20"/>
      <c r="B3498" s="20"/>
    </row>
    <row r="3499" spans="1:2" x14ac:dyDescent="0.3">
      <c r="A3499" s="20"/>
      <c r="B3499" s="20"/>
    </row>
    <row r="3500" spans="1:2" x14ac:dyDescent="0.3">
      <c r="A3500" s="20"/>
      <c r="B3500" s="20"/>
    </row>
    <row r="3501" spans="1:2" x14ac:dyDescent="0.3">
      <c r="A3501" s="20"/>
      <c r="B3501" s="20"/>
    </row>
    <row r="3502" spans="1:2" x14ac:dyDescent="0.3">
      <c r="A3502" s="20"/>
      <c r="B3502" s="20"/>
    </row>
    <row r="3503" spans="1:2" x14ac:dyDescent="0.3">
      <c r="A3503" s="20"/>
      <c r="B3503" s="20"/>
    </row>
    <row r="3504" spans="1:2" x14ac:dyDescent="0.3">
      <c r="A3504" s="20"/>
      <c r="B3504" s="20"/>
    </row>
    <row r="3505" spans="1:2" x14ac:dyDescent="0.3">
      <c r="A3505" s="20"/>
      <c r="B3505" s="20"/>
    </row>
    <row r="3506" spans="1:2" x14ac:dyDescent="0.3">
      <c r="A3506" s="20"/>
      <c r="B3506" s="20"/>
    </row>
    <row r="3507" spans="1:2" x14ac:dyDescent="0.3">
      <c r="A3507" s="20"/>
      <c r="B3507" s="20"/>
    </row>
    <row r="3508" spans="1:2" x14ac:dyDescent="0.3">
      <c r="A3508" s="20"/>
      <c r="B3508" s="20"/>
    </row>
    <row r="3509" spans="1:2" x14ac:dyDescent="0.3">
      <c r="A3509" s="20"/>
      <c r="B3509" s="20"/>
    </row>
    <row r="3510" spans="1:2" x14ac:dyDescent="0.3">
      <c r="A3510" s="20"/>
      <c r="B3510" s="20"/>
    </row>
    <row r="3511" spans="1:2" x14ac:dyDescent="0.3">
      <c r="A3511" s="20"/>
      <c r="B3511" s="20"/>
    </row>
    <row r="3512" spans="1:2" x14ac:dyDescent="0.3">
      <c r="A3512" s="20"/>
      <c r="B3512" s="20"/>
    </row>
    <row r="3513" spans="1:2" x14ac:dyDescent="0.3">
      <c r="A3513" s="20"/>
      <c r="B3513" s="20"/>
    </row>
    <row r="3514" spans="1:2" x14ac:dyDescent="0.3">
      <c r="A3514" s="20"/>
      <c r="B3514" s="20"/>
    </row>
    <row r="3515" spans="1:2" x14ac:dyDescent="0.3">
      <c r="A3515" s="20"/>
      <c r="B3515" s="20"/>
    </row>
    <row r="3516" spans="1:2" x14ac:dyDescent="0.3">
      <c r="A3516" s="20"/>
      <c r="B3516" s="20"/>
    </row>
    <row r="3517" spans="1:2" x14ac:dyDescent="0.3">
      <c r="A3517" s="20"/>
      <c r="B3517" s="20"/>
    </row>
    <row r="3518" spans="1:2" x14ac:dyDescent="0.3">
      <c r="A3518" s="20"/>
      <c r="B3518" s="20"/>
    </row>
    <row r="3519" spans="1:2" x14ac:dyDescent="0.3">
      <c r="A3519" s="20"/>
      <c r="B3519" s="20"/>
    </row>
    <row r="3520" spans="1:2" x14ac:dyDescent="0.3">
      <c r="A3520" s="20"/>
      <c r="B3520" s="20"/>
    </row>
    <row r="3521" spans="1:2" x14ac:dyDescent="0.3">
      <c r="A3521" s="20"/>
      <c r="B3521" s="20"/>
    </row>
    <row r="3522" spans="1:2" x14ac:dyDescent="0.3">
      <c r="A3522" s="20"/>
      <c r="B3522" s="20"/>
    </row>
    <row r="3523" spans="1:2" x14ac:dyDescent="0.3">
      <c r="A3523" s="20"/>
      <c r="B3523" s="20"/>
    </row>
    <row r="3524" spans="1:2" x14ac:dyDescent="0.3">
      <c r="A3524" s="20"/>
      <c r="B3524" s="20"/>
    </row>
    <row r="3525" spans="1:2" x14ac:dyDescent="0.3">
      <c r="A3525" s="20"/>
      <c r="B3525" s="20"/>
    </row>
    <row r="3526" spans="1:2" x14ac:dyDescent="0.3">
      <c r="A3526" s="20"/>
      <c r="B3526" s="20"/>
    </row>
    <row r="3527" spans="1:2" x14ac:dyDescent="0.3">
      <c r="A3527" s="20"/>
      <c r="B3527" s="20"/>
    </row>
    <row r="3528" spans="1:2" x14ac:dyDescent="0.3">
      <c r="A3528" s="20"/>
      <c r="B3528" s="20"/>
    </row>
    <row r="3529" spans="1:2" x14ac:dyDescent="0.3">
      <c r="A3529" s="20"/>
      <c r="B3529" s="20"/>
    </row>
    <row r="3530" spans="1:2" x14ac:dyDescent="0.3">
      <c r="A3530" s="20"/>
      <c r="B3530" s="20"/>
    </row>
    <row r="3531" spans="1:2" x14ac:dyDescent="0.3">
      <c r="A3531" s="20"/>
      <c r="B3531" s="20"/>
    </row>
    <row r="3532" spans="1:2" x14ac:dyDescent="0.3">
      <c r="A3532" s="20"/>
      <c r="B3532" s="20"/>
    </row>
    <row r="3533" spans="1:2" x14ac:dyDescent="0.3">
      <c r="A3533" s="20"/>
      <c r="B3533" s="20"/>
    </row>
    <row r="3534" spans="1:2" x14ac:dyDescent="0.3">
      <c r="A3534" s="20"/>
      <c r="B3534" s="20"/>
    </row>
    <row r="3535" spans="1:2" x14ac:dyDescent="0.3">
      <c r="A3535" s="20"/>
      <c r="B3535" s="20"/>
    </row>
    <row r="3536" spans="1:2" x14ac:dyDescent="0.3">
      <c r="A3536" s="20"/>
      <c r="B3536" s="20"/>
    </row>
    <row r="3537" spans="1:2" x14ac:dyDescent="0.3">
      <c r="A3537" s="20"/>
      <c r="B3537" s="20"/>
    </row>
    <row r="3538" spans="1:2" x14ac:dyDescent="0.3">
      <c r="A3538" s="20"/>
      <c r="B3538" s="20"/>
    </row>
    <row r="3539" spans="1:2" x14ac:dyDescent="0.3">
      <c r="A3539" s="20"/>
      <c r="B3539" s="20"/>
    </row>
    <row r="3540" spans="1:2" x14ac:dyDescent="0.3">
      <c r="A3540" s="20"/>
      <c r="B3540" s="20"/>
    </row>
    <row r="3541" spans="1:2" x14ac:dyDescent="0.3">
      <c r="A3541" s="20"/>
      <c r="B3541" s="20"/>
    </row>
    <row r="3542" spans="1:2" x14ac:dyDescent="0.3">
      <c r="A3542" s="20"/>
      <c r="B3542" s="20"/>
    </row>
    <row r="3543" spans="1:2" x14ac:dyDescent="0.3">
      <c r="A3543" s="20"/>
      <c r="B3543" s="20"/>
    </row>
    <row r="3544" spans="1:2" x14ac:dyDescent="0.3">
      <c r="A3544" s="20"/>
      <c r="B3544" s="20"/>
    </row>
    <row r="3545" spans="1:2" x14ac:dyDescent="0.3">
      <c r="A3545" s="20"/>
      <c r="B3545" s="20"/>
    </row>
    <row r="3546" spans="1:2" x14ac:dyDescent="0.3">
      <c r="A3546" s="20"/>
      <c r="B3546" s="20"/>
    </row>
    <row r="3547" spans="1:2" x14ac:dyDescent="0.3">
      <c r="A3547" s="20"/>
      <c r="B3547" s="20"/>
    </row>
    <row r="3548" spans="1:2" x14ac:dyDescent="0.3">
      <c r="A3548" s="20"/>
      <c r="B3548" s="20"/>
    </row>
    <row r="3549" spans="1:2" x14ac:dyDescent="0.3">
      <c r="A3549" s="20"/>
      <c r="B3549" s="20"/>
    </row>
    <row r="3550" spans="1:2" x14ac:dyDescent="0.3">
      <c r="A3550" s="20"/>
      <c r="B3550" s="20"/>
    </row>
    <row r="3551" spans="1:2" x14ac:dyDescent="0.3">
      <c r="A3551" s="20"/>
      <c r="B3551" s="20"/>
    </row>
    <row r="3552" spans="1:2" x14ac:dyDescent="0.3">
      <c r="A3552" s="20"/>
      <c r="B3552" s="20"/>
    </row>
    <row r="3553" spans="1:2" x14ac:dyDescent="0.3">
      <c r="A3553" s="20"/>
      <c r="B3553" s="20"/>
    </row>
    <row r="3554" spans="1:2" x14ac:dyDescent="0.3">
      <c r="A3554" s="20"/>
      <c r="B3554" s="20"/>
    </row>
    <row r="3555" spans="1:2" x14ac:dyDescent="0.3">
      <c r="A3555" s="20"/>
      <c r="B3555" s="20"/>
    </row>
    <row r="3556" spans="1:2" x14ac:dyDescent="0.3">
      <c r="A3556" s="20"/>
      <c r="B3556" s="20"/>
    </row>
    <row r="3557" spans="1:2" x14ac:dyDescent="0.3">
      <c r="A3557" s="20"/>
      <c r="B3557" s="20"/>
    </row>
    <row r="3558" spans="1:2" x14ac:dyDescent="0.3">
      <c r="A3558" s="20"/>
      <c r="B3558" s="20"/>
    </row>
    <row r="3559" spans="1:2" x14ac:dyDescent="0.3">
      <c r="A3559" s="20"/>
      <c r="B3559" s="20"/>
    </row>
    <row r="3560" spans="1:2" x14ac:dyDescent="0.3">
      <c r="A3560" s="20"/>
      <c r="B3560" s="20"/>
    </row>
    <row r="3561" spans="1:2" x14ac:dyDescent="0.3">
      <c r="A3561" s="20"/>
      <c r="B3561" s="20"/>
    </row>
    <row r="3562" spans="1:2" x14ac:dyDescent="0.3">
      <c r="A3562" s="20"/>
      <c r="B3562" s="20"/>
    </row>
    <row r="3563" spans="1:2" x14ac:dyDescent="0.3">
      <c r="A3563" s="20"/>
      <c r="B3563" s="20"/>
    </row>
    <row r="3564" spans="1:2" x14ac:dyDescent="0.3">
      <c r="A3564" s="20"/>
      <c r="B3564" s="20"/>
    </row>
    <row r="3565" spans="1:2" x14ac:dyDescent="0.3">
      <c r="A3565" s="20"/>
      <c r="B3565" s="20"/>
    </row>
    <row r="3566" spans="1:2" x14ac:dyDescent="0.3">
      <c r="A3566" s="20"/>
      <c r="B3566" s="20"/>
    </row>
    <row r="3567" spans="1:2" x14ac:dyDescent="0.3">
      <c r="A3567" s="20"/>
      <c r="B3567" s="20"/>
    </row>
    <row r="3568" spans="1:2" x14ac:dyDescent="0.3">
      <c r="A3568" s="20"/>
      <c r="B3568" s="20"/>
    </row>
    <row r="3569" spans="1:2" x14ac:dyDescent="0.3">
      <c r="A3569" s="20"/>
      <c r="B3569" s="20"/>
    </row>
    <row r="3570" spans="1:2" x14ac:dyDescent="0.3">
      <c r="A3570" s="20"/>
      <c r="B3570" s="20"/>
    </row>
    <row r="3571" spans="1:2" x14ac:dyDescent="0.3">
      <c r="A3571" s="20"/>
      <c r="B3571" s="20"/>
    </row>
    <row r="3572" spans="1:2" x14ac:dyDescent="0.3">
      <c r="A3572" s="20"/>
      <c r="B3572" s="20"/>
    </row>
    <row r="3573" spans="1:2" x14ac:dyDescent="0.3">
      <c r="A3573" s="20"/>
      <c r="B3573" s="20"/>
    </row>
    <row r="3574" spans="1:2" x14ac:dyDescent="0.3">
      <c r="A3574" s="20"/>
      <c r="B3574" s="20"/>
    </row>
    <row r="3575" spans="1:2" x14ac:dyDescent="0.3">
      <c r="A3575" s="20"/>
      <c r="B3575" s="20"/>
    </row>
    <row r="3576" spans="1:2" x14ac:dyDescent="0.3">
      <c r="A3576" s="20"/>
      <c r="B3576" s="20"/>
    </row>
    <row r="3577" spans="1:2" x14ac:dyDescent="0.3">
      <c r="A3577" s="20"/>
      <c r="B3577" s="20"/>
    </row>
    <row r="3578" spans="1:2" x14ac:dyDescent="0.3">
      <c r="A3578" s="20"/>
      <c r="B3578" s="20"/>
    </row>
    <row r="3579" spans="1:2" x14ac:dyDescent="0.3">
      <c r="A3579" s="20"/>
      <c r="B3579" s="20"/>
    </row>
    <row r="3580" spans="1:2" x14ac:dyDescent="0.3">
      <c r="A3580" s="20"/>
      <c r="B3580" s="20"/>
    </row>
    <row r="3581" spans="1:2" x14ac:dyDescent="0.3">
      <c r="A3581" s="20"/>
      <c r="B3581" s="20"/>
    </row>
    <row r="3582" spans="1:2" x14ac:dyDescent="0.3">
      <c r="A3582" s="20"/>
      <c r="B3582" s="20"/>
    </row>
    <row r="3583" spans="1:2" x14ac:dyDescent="0.3">
      <c r="A3583" s="20"/>
      <c r="B3583" s="20"/>
    </row>
    <row r="3584" spans="1:2" x14ac:dyDescent="0.3">
      <c r="A3584" s="20"/>
      <c r="B3584" s="20"/>
    </row>
    <row r="3585" spans="1:2" x14ac:dyDescent="0.3">
      <c r="A3585" s="20"/>
      <c r="B3585" s="20"/>
    </row>
    <row r="3586" spans="1:2" x14ac:dyDescent="0.3">
      <c r="A3586" s="20"/>
      <c r="B3586" s="20"/>
    </row>
    <row r="3587" spans="1:2" x14ac:dyDescent="0.3">
      <c r="A3587" s="20"/>
      <c r="B3587" s="20"/>
    </row>
    <row r="3588" spans="1:2" x14ac:dyDescent="0.3">
      <c r="A3588" s="20"/>
      <c r="B3588" s="20"/>
    </row>
    <row r="3589" spans="1:2" x14ac:dyDescent="0.3">
      <c r="A3589" s="20"/>
      <c r="B3589" s="20"/>
    </row>
    <row r="3590" spans="1:2" x14ac:dyDescent="0.3">
      <c r="A3590" s="20"/>
      <c r="B3590" s="20"/>
    </row>
    <row r="3591" spans="1:2" x14ac:dyDescent="0.3">
      <c r="A3591" s="20"/>
      <c r="B3591" s="20"/>
    </row>
    <row r="3592" spans="1:2" x14ac:dyDescent="0.3">
      <c r="A3592" s="20"/>
      <c r="B3592" s="20"/>
    </row>
    <row r="3593" spans="1:2" x14ac:dyDescent="0.3">
      <c r="A3593" s="20"/>
      <c r="B3593" s="20"/>
    </row>
    <row r="3594" spans="1:2" x14ac:dyDescent="0.3">
      <c r="A3594" s="20"/>
      <c r="B3594" s="20"/>
    </row>
    <row r="3595" spans="1:2" x14ac:dyDescent="0.3">
      <c r="A3595" s="20"/>
      <c r="B3595" s="20"/>
    </row>
    <row r="3596" spans="1:2" x14ac:dyDescent="0.3">
      <c r="A3596" s="20"/>
      <c r="B3596" s="20"/>
    </row>
    <row r="3597" spans="1:2" x14ac:dyDescent="0.3">
      <c r="A3597" s="20"/>
      <c r="B3597" s="20"/>
    </row>
    <row r="3598" spans="1:2" x14ac:dyDescent="0.3">
      <c r="A3598" s="20"/>
      <c r="B3598" s="20"/>
    </row>
    <row r="3599" spans="1:2" x14ac:dyDescent="0.3">
      <c r="A3599" s="20"/>
      <c r="B3599" s="20"/>
    </row>
    <row r="3600" spans="1:2" x14ac:dyDescent="0.3">
      <c r="A3600" s="20"/>
      <c r="B3600" s="20"/>
    </row>
    <row r="3601" spans="1:2" x14ac:dyDescent="0.3">
      <c r="A3601" s="20"/>
      <c r="B3601" s="20"/>
    </row>
    <row r="3602" spans="1:2" x14ac:dyDescent="0.3">
      <c r="A3602" s="20"/>
      <c r="B3602" s="20"/>
    </row>
    <row r="3603" spans="1:2" x14ac:dyDescent="0.3">
      <c r="A3603" s="20"/>
      <c r="B3603" s="20"/>
    </row>
    <row r="3604" spans="1:2" x14ac:dyDescent="0.3">
      <c r="A3604" s="20"/>
      <c r="B3604" s="20"/>
    </row>
    <row r="3605" spans="1:2" x14ac:dyDescent="0.3">
      <c r="A3605" s="20"/>
      <c r="B3605" s="20"/>
    </row>
    <row r="3606" spans="1:2" x14ac:dyDescent="0.3">
      <c r="A3606" s="20"/>
      <c r="B3606" s="20"/>
    </row>
    <row r="3607" spans="1:2" x14ac:dyDescent="0.3">
      <c r="A3607" s="20"/>
      <c r="B3607" s="20"/>
    </row>
    <row r="3608" spans="1:2" x14ac:dyDescent="0.3">
      <c r="A3608" s="20"/>
      <c r="B3608" s="20"/>
    </row>
    <row r="3609" spans="1:2" x14ac:dyDescent="0.3">
      <c r="A3609" s="20"/>
      <c r="B3609" s="20"/>
    </row>
    <row r="3610" spans="1:2" x14ac:dyDescent="0.3">
      <c r="A3610" s="20"/>
      <c r="B3610" s="20"/>
    </row>
    <row r="3611" spans="1:2" x14ac:dyDescent="0.3">
      <c r="A3611" s="20"/>
      <c r="B3611" s="20"/>
    </row>
    <row r="3612" spans="1:2" x14ac:dyDescent="0.3">
      <c r="A3612" s="20"/>
      <c r="B3612" s="20"/>
    </row>
    <row r="3613" spans="1:2" x14ac:dyDescent="0.3">
      <c r="A3613" s="20"/>
      <c r="B3613" s="20"/>
    </row>
    <row r="3614" spans="1:2" x14ac:dyDescent="0.3">
      <c r="A3614" s="20"/>
      <c r="B3614" s="20"/>
    </row>
    <row r="3615" spans="1:2" x14ac:dyDescent="0.3">
      <c r="A3615" s="20"/>
      <c r="B3615" s="20"/>
    </row>
    <row r="3616" spans="1:2" x14ac:dyDescent="0.3">
      <c r="A3616" s="20"/>
      <c r="B3616" s="20"/>
    </row>
    <row r="3617" spans="1:2" x14ac:dyDescent="0.3">
      <c r="A3617" s="20"/>
      <c r="B3617" s="20"/>
    </row>
    <row r="3618" spans="1:2" x14ac:dyDescent="0.3">
      <c r="A3618" s="20"/>
      <c r="B3618" s="20"/>
    </row>
    <row r="3619" spans="1:2" x14ac:dyDescent="0.3">
      <c r="A3619" s="20"/>
      <c r="B3619" s="20"/>
    </row>
    <row r="3620" spans="1:2" x14ac:dyDescent="0.3">
      <c r="A3620" s="20"/>
      <c r="B3620" s="20"/>
    </row>
    <row r="3621" spans="1:2" x14ac:dyDescent="0.3">
      <c r="A3621" s="20"/>
      <c r="B3621" s="20"/>
    </row>
    <row r="3622" spans="1:2" x14ac:dyDescent="0.3">
      <c r="A3622" s="20"/>
      <c r="B3622" s="20"/>
    </row>
    <row r="3623" spans="1:2" x14ac:dyDescent="0.3">
      <c r="A3623" s="20"/>
      <c r="B3623" s="20"/>
    </row>
    <row r="3624" spans="1:2" x14ac:dyDescent="0.3">
      <c r="A3624" s="20"/>
      <c r="B3624" s="20"/>
    </row>
    <row r="3625" spans="1:2" x14ac:dyDescent="0.3">
      <c r="A3625" s="20"/>
      <c r="B3625" s="20"/>
    </row>
    <row r="3626" spans="1:2" x14ac:dyDescent="0.3">
      <c r="A3626" s="20"/>
      <c r="B3626" s="20"/>
    </row>
    <row r="3627" spans="1:2" x14ac:dyDescent="0.3">
      <c r="A3627" s="20"/>
      <c r="B3627" s="20"/>
    </row>
    <row r="3628" spans="1:2" x14ac:dyDescent="0.3">
      <c r="A3628" s="20"/>
      <c r="B3628" s="20"/>
    </row>
    <row r="3629" spans="1:2" x14ac:dyDescent="0.3">
      <c r="A3629" s="20"/>
      <c r="B3629" s="20"/>
    </row>
    <row r="3630" spans="1:2" x14ac:dyDescent="0.3">
      <c r="A3630" s="20"/>
      <c r="B3630" s="20"/>
    </row>
    <row r="3631" spans="1:2" x14ac:dyDescent="0.3">
      <c r="A3631" s="20"/>
      <c r="B3631" s="20"/>
    </row>
    <row r="3632" spans="1:2" x14ac:dyDescent="0.3">
      <c r="A3632" s="20"/>
      <c r="B3632" s="20"/>
    </row>
    <row r="3633" spans="1:2" x14ac:dyDescent="0.3">
      <c r="A3633" s="20"/>
      <c r="B3633" s="20"/>
    </row>
    <row r="3634" spans="1:2" x14ac:dyDescent="0.3">
      <c r="A3634" s="20"/>
      <c r="B3634" s="20"/>
    </row>
    <row r="3635" spans="1:2" x14ac:dyDescent="0.3">
      <c r="A3635" s="20"/>
      <c r="B3635" s="20"/>
    </row>
    <row r="3636" spans="1:2" x14ac:dyDescent="0.3">
      <c r="A3636" s="20"/>
      <c r="B3636" s="20"/>
    </row>
    <row r="3637" spans="1:2" x14ac:dyDescent="0.3">
      <c r="A3637" s="20"/>
      <c r="B3637" s="20"/>
    </row>
    <row r="3638" spans="1:2" x14ac:dyDescent="0.3">
      <c r="A3638" s="20"/>
      <c r="B3638" s="20"/>
    </row>
    <row r="3639" spans="1:2" x14ac:dyDescent="0.3">
      <c r="A3639" s="20"/>
      <c r="B3639" s="20"/>
    </row>
    <row r="3640" spans="1:2" x14ac:dyDescent="0.3">
      <c r="A3640" s="20"/>
      <c r="B3640" s="20"/>
    </row>
    <row r="3641" spans="1:2" x14ac:dyDescent="0.3">
      <c r="A3641" s="20"/>
      <c r="B3641" s="20"/>
    </row>
    <row r="3642" spans="1:2" x14ac:dyDescent="0.3">
      <c r="A3642" s="20"/>
      <c r="B3642" s="20"/>
    </row>
    <row r="3643" spans="1:2" x14ac:dyDescent="0.3">
      <c r="A3643" s="20"/>
      <c r="B3643" s="20"/>
    </row>
    <row r="3644" spans="1:2" x14ac:dyDescent="0.3">
      <c r="A3644" s="20"/>
      <c r="B3644" s="20"/>
    </row>
    <row r="3645" spans="1:2" x14ac:dyDescent="0.3">
      <c r="A3645" s="20"/>
      <c r="B3645" s="20"/>
    </row>
    <row r="3646" spans="1:2" x14ac:dyDescent="0.3">
      <c r="A3646" s="20"/>
      <c r="B3646" s="20"/>
    </row>
    <row r="3647" spans="1:2" x14ac:dyDescent="0.3">
      <c r="A3647" s="20"/>
      <c r="B3647" s="20"/>
    </row>
    <row r="3648" spans="1:2" x14ac:dyDescent="0.3">
      <c r="A3648" s="20"/>
      <c r="B3648" s="20"/>
    </row>
    <row r="3649" spans="1:2" x14ac:dyDescent="0.3">
      <c r="A3649" s="20"/>
      <c r="B3649" s="20"/>
    </row>
    <row r="3650" spans="1:2" x14ac:dyDescent="0.3">
      <c r="A3650" s="20"/>
      <c r="B3650" s="20"/>
    </row>
    <row r="3651" spans="1:2" x14ac:dyDescent="0.3">
      <c r="A3651" s="20"/>
      <c r="B3651" s="20"/>
    </row>
    <row r="3652" spans="1:2" x14ac:dyDescent="0.3">
      <c r="A3652" s="20"/>
      <c r="B3652" s="20"/>
    </row>
    <row r="3653" spans="1:2" x14ac:dyDescent="0.3">
      <c r="A3653" s="20"/>
      <c r="B3653" s="20"/>
    </row>
    <row r="3654" spans="1:2" x14ac:dyDescent="0.3">
      <c r="A3654" s="20"/>
      <c r="B3654" s="20"/>
    </row>
    <row r="3655" spans="1:2" x14ac:dyDescent="0.3">
      <c r="A3655" s="20"/>
      <c r="B3655" s="20"/>
    </row>
    <row r="3656" spans="1:2" x14ac:dyDescent="0.3">
      <c r="A3656" s="20"/>
      <c r="B3656" s="20"/>
    </row>
    <row r="3657" spans="1:2" x14ac:dyDescent="0.3">
      <c r="A3657" s="20"/>
      <c r="B3657" s="20"/>
    </row>
    <row r="3658" spans="1:2" x14ac:dyDescent="0.3">
      <c r="A3658" s="20"/>
      <c r="B3658" s="20"/>
    </row>
    <row r="3659" spans="1:2" x14ac:dyDescent="0.3">
      <c r="A3659" s="20"/>
      <c r="B3659" s="20"/>
    </row>
    <row r="3660" spans="1:2" x14ac:dyDescent="0.3">
      <c r="A3660" s="20"/>
      <c r="B3660" s="20"/>
    </row>
    <row r="3661" spans="1:2" x14ac:dyDescent="0.3">
      <c r="A3661" s="20"/>
      <c r="B3661" s="20"/>
    </row>
    <row r="3662" spans="1:2" x14ac:dyDescent="0.3">
      <c r="A3662" s="20"/>
      <c r="B3662" s="20"/>
    </row>
    <row r="3663" spans="1:2" x14ac:dyDescent="0.3">
      <c r="A3663" s="20"/>
      <c r="B3663" s="20"/>
    </row>
    <row r="3664" spans="1:2" x14ac:dyDescent="0.3">
      <c r="A3664" s="20"/>
      <c r="B3664" s="20"/>
    </row>
    <row r="3665" spans="1:2" x14ac:dyDescent="0.3">
      <c r="A3665" s="20"/>
      <c r="B3665" s="20"/>
    </row>
    <row r="3666" spans="1:2" x14ac:dyDescent="0.3">
      <c r="A3666" s="20"/>
      <c r="B3666" s="20"/>
    </row>
    <row r="3667" spans="1:2" x14ac:dyDescent="0.3">
      <c r="A3667" s="20"/>
      <c r="B3667" s="20"/>
    </row>
    <row r="3668" spans="1:2" x14ac:dyDescent="0.3">
      <c r="A3668" s="20"/>
      <c r="B3668" s="20"/>
    </row>
    <row r="3669" spans="1:2" x14ac:dyDescent="0.3">
      <c r="A3669" s="20"/>
      <c r="B3669" s="20"/>
    </row>
    <row r="3670" spans="1:2" x14ac:dyDescent="0.3">
      <c r="A3670" s="20"/>
      <c r="B3670" s="20"/>
    </row>
    <row r="3671" spans="1:2" x14ac:dyDescent="0.3">
      <c r="A3671" s="20"/>
      <c r="B3671" s="20"/>
    </row>
    <row r="3672" spans="1:2" x14ac:dyDescent="0.3">
      <c r="A3672" s="20"/>
      <c r="B3672" s="20"/>
    </row>
    <row r="3673" spans="1:2" x14ac:dyDescent="0.3">
      <c r="A3673" s="20"/>
      <c r="B3673" s="20"/>
    </row>
    <row r="3674" spans="1:2" x14ac:dyDescent="0.3">
      <c r="A3674" s="20"/>
      <c r="B3674" s="20"/>
    </row>
    <row r="3675" spans="1:2" x14ac:dyDescent="0.3">
      <c r="A3675" s="20"/>
      <c r="B3675" s="20"/>
    </row>
    <row r="3676" spans="1:2" x14ac:dyDescent="0.3">
      <c r="A3676" s="20"/>
      <c r="B3676" s="20"/>
    </row>
    <row r="3677" spans="1:2" x14ac:dyDescent="0.3">
      <c r="A3677" s="20"/>
      <c r="B3677" s="20"/>
    </row>
    <row r="3678" spans="1:2" x14ac:dyDescent="0.3">
      <c r="A3678" s="20"/>
      <c r="B3678" s="20"/>
    </row>
    <row r="3679" spans="1:2" x14ac:dyDescent="0.3">
      <c r="A3679" s="20"/>
      <c r="B3679" s="20"/>
    </row>
    <row r="3680" spans="1:2" x14ac:dyDescent="0.3">
      <c r="A3680" s="20"/>
      <c r="B3680" s="20"/>
    </row>
    <row r="3681" spans="1:2" x14ac:dyDescent="0.3">
      <c r="A3681" s="20"/>
      <c r="B3681" s="20"/>
    </row>
    <row r="3682" spans="1:2" x14ac:dyDescent="0.3">
      <c r="A3682" s="20"/>
      <c r="B3682" s="20"/>
    </row>
    <row r="3683" spans="1:2" x14ac:dyDescent="0.3">
      <c r="A3683" s="20"/>
      <c r="B3683" s="20"/>
    </row>
    <row r="3684" spans="1:2" x14ac:dyDescent="0.3">
      <c r="A3684" s="20"/>
      <c r="B3684" s="20"/>
    </row>
    <row r="3685" spans="1:2" x14ac:dyDescent="0.3">
      <c r="A3685" s="20"/>
      <c r="B3685" s="20"/>
    </row>
    <row r="3686" spans="1:2" x14ac:dyDescent="0.3">
      <c r="A3686" s="20"/>
      <c r="B3686" s="20"/>
    </row>
    <row r="3687" spans="1:2" x14ac:dyDescent="0.3">
      <c r="A3687" s="20"/>
      <c r="B3687" s="20"/>
    </row>
    <row r="3688" spans="1:2" x14ac:dyDescent="0.3">
      <c r="A3688" s="20"/>
      <c r="B3688" s="20"/>
    </row>
    <row r="3689" spans="1:2" x14ac:dyDescent="0.3">
      <c r="A3689" s="20"/>
      <c r="B3689" s="20"/>
    </row>
    <row r="3690" spans="1:2" x14ac:dyDescent="0.3">
      <c r="A3690" s="20"/>
      <c r="B3690" s="20"/>
    </row>
    <row r="3691" spans="1:2" x14ac:dyDescent="0.3">
      <c r="A3691" s="20"/>
      <c r="B3691" s="20"/>
    </row>
    <row r="3692" spans="1:2" x14ac:dyDescent="0.3">
      <c r="A3692" s="20"/>
      <c r="B3692" s="20"/>
    </row>
    <row r="3693" spans="1:2" x14ac:dyDescent="0.3">
      <c r="A3693" s="20"/>
      <c r="B3693" s="20"/>
    </row>
    <row r="3694" spans="1:2" x14ac:dyDescent="0.3">
      <c r="A3694" s="20"/>
      <c r="B3694" s="20"/>
    </row>
    <row r="3695" spans="1:2" x14ac:dyDescent="0.3">
      <c r="A3695" s="20"/>
      <c r="B3695" s="20"/>
    </row>
    <row r="3696" spans="1:2" x14ac:dyDescent="0.3">
      <c r="A3696" s="20"/>
      <c r="B3696" s="20"/>
    </row>
    <row r="3697" spans="1:2" x14ac:dyDescent="0.3">
      <c r="A3697" s="20"/>
      <c r="B3697" s="20"/>
    </row>
    <row r="3698" spans="1:2" x14ac:dyDescent="0.3">
      <c r="A3698" s="20"/>
      <c r="B3698" s="20"/>
    </row>
    <row r="3699" spans="1:2" x14ac:dyDescent="0.3">
      <c r="A3699" s="20"/>
      <c r="B3699" s="20"/>
    </row>
    <row r="3700" spans="1:2" x14ac:dyDescent="0.3">
      <c r="A3700" s="20"/>
      <c r="B3700" s="20"/>
    </row>
    <row r="3701" spans="1:2" x14ac:dyDescent="0.3">
      <c r="A3701" s="20"/>
      <c r="B3701" s="20"/>
    </row>
    <row r="3702" spans="1:2" x14ac:dyDescent="0.3">
      <c r="A3702" s="20"/>
      <c r="B3702" s="20"/>
    </row>
    <row r="3703" spans="1:2" x14ac:dyDescent="0.3">
      <c r="A3703" s="20"/>
      <c r="B3703" s="20"/>
    </row>
    <row r="3704" spans="1:2" x14ac:dyDescent="0.3">
      <c r="A3704" s="20"/>
      <c r="B3704" s="20"/>
    </row>
    <row r="3705" spans="1:2" x14ac:dyDescent="0.3">
      <c r="A3705" s="20"/>
      <c r="B3705" s="20"/>
    </row>
    <row r="3706" spans="1:2" x14ac:dyDescent="0.3">
      <c r="A3706" s="20"/>
      <c r="B3706" s="20"/>
    </row>
    <row r="3707" spans="1:2" x14ac:dyDescent="0.3">
      <c r="A3707" s="20"/>
      <c r="B3707" s="20"/>
    </row>
    <row r="3708" spans="1:2" x14ac:dyDescent="0.3">
      <c r="A3708" s="20"/>
      <c r="B3708" s="20"/>
    </row>
    <row r="3709" spans="1:2" x14ac:dyDescent="0.3">
      <c r="A3709" s="20"/>
      <c r="B3709" s="20"/>
    </row>
    <row r="3710" spans="1:2" x14ac:dyDescent="0.3">
      <c r="A3710" s="20"/>
      <c r="B3710" s="20"/>
    </row>
    <row r="3711" spans="1:2" x14ac:dyDescent="0.3">
      <c r="A3711" s="20"/>
      <c r="B3711" s="20"/>
    </row>
    <row r="3712" spans="1:2" x14ac:dyDescent="0.3">
      <c r="A3712" s="20"/>
      <c r="B3712" s="20"/>
    </row>
    <row r="3713" spans="1:2" x14ac:dyDescent="0.3">
      <c r="A3713" s="20"/>
      <c r="B3713" s="20"/>
    </row>
    <row r="3714" spans="1:2" x14ac:dyDescent="0.3">
      <c r="A3714" s="20"/>
      <c r="B3714" s="20"/>
    </row>
    <row r="3715" spans="1:2" x14ac:dyDescent="0.3">
      <c r="A3715" s="20"/>
      <c r="B3715" s="20"/>
    </row>
    <row r="3716" spans="1:2" x14ac:dyDescent="0.3">
      <c r="A3716" s="20"/>
      <c r="B3716" s="20"/>
    </row>
    <row r="3717" spans="1:2" x14ac:dyDescent="0.3">
      <c r="A3717" s="20"/>
      <c r="B3717" s="20"/>
    </row>
    <row r="3718" spans="1:2" x14ac:dyDescent="0.3">
      <c r="A3718" s="20"/>
      <c r="B3718" s="20"/>
    </row>
    <row r="3719" spans="1:2" x14ac:dyDescent="0.3">
      <c r="A3719" s="20"/>
      <c r="B3719" s="20"/>
    </row>
    <row r="3720" spans="1:2" x14ac:dyDescent="0.3">
      <c r="A3720" s="20"/>
      <c r="B3720" s="20"/>
    </row>
    <row r="3721" spans="1:2" x14ac:dyDescent="0.3">
      <c r="A3721" s="20"/>
      <c r="B3721" s="20"/>
    </row>
    <row r="3722" spans="1:2" x14ac:dyDescent="0.3">
      <c r="A3722" s="20"/>
      <c r="B3722" s="20"/>
    </row>
    <row r="3723" spans="1:2" x14ac:dyDescent="0.3">
      <c r="A3723" s="20"/>
      <c r="B3723" s="20"/>
    </row>
    <row r="3724" spans="1:2" x14ac:dyDescent="0.3">
      <c r="A3724" s="20"/>
      <c r="B3724" s="20"/>
    </row>
    <row r="3725" spans="1:2" x14ac:dyDescent="0.3">
      <c r="A3725" s="20"/>
      <c r="B3725" s="20"/>
    </row>
    <row r="3726" spans="1:2" x14ac:dyDescent="0.3">
      <c r="A3726" s="20"/>
      <c r="B3726" s="20"/>
    </row>
    <row r="3727" spans="1:2" x14ac:dyDescent="0.3">
      <c r="A3727" s="20"/>
      <c r="B3727" s="20"/>
    </row>
    <row r="3728" spans="1:2" x14ac:dyDescent="0.3">
      <c r="A3728" s="20"/>
      <c r="B3728" s="20"/>
    </row>
    <row r="3729" spans="1:2" x14ac:dyDescent="0.3">
      <c r="A3729" s="20"/>
      <c r="B3729" s="20"/>
    </row>
    <row r="3730" spans="1:2" x14ac:dyDescent="0.3">
      <c r="A3730" s="20"/>
      <c r="B3730" s="20"/>
    </row>
    <row r="3731" spans="1:2" x14ac:dyDescent="0.3">
      <c r="A3731" s="20"/>
      <c r="B3731" s="20"/>
    </row>
    <row r="3732" spans="1:2" x14ac:dyDescent="0.3">
      <c r="A3732" s="20"/>
      <c r="B3732" s="20"/>
    </row>
    <row r="3733" spans="1:2" x14ac:dyDescent="0.3">
      <c r="A3733" s="20"/>
      <c r="B3733" s="20"/>
    </row>
    <row r="3734" spans="1:2" x14ac:dyDescent="0.3">
      <c r="A3734" s="20"/>
      <c r="B3734" s="20"/>
    </row>
    <row r="3735" spans="1:2" x14ac:dyDescent="0.3">
      <c r="A3735" s="20"/>
      <c r="B3735" s="20"/>
    </row>
    <row r="3736" spans="1:2" x14ac:dyDescent="0.3">
      <c r="A3736" s="20"/>
      <c r="B3736" s="20"/>
    </row>
    <row r="3737" spans="1:2" x14ac:dyDescent="0.3">
      <c r="A3737" s="20"/>
      <c r="B3737" s="20"/>
    </row>
    <row r="3738" spans="1:2" x14ac:dyDescent="0.3">
      <c r="A3738" s="20"/>
      <c r="B3738" s="20"/>
    </row>
    <row r="3739" spans="1:2" x14ac:dyDescent="0.3">
      <c r="A3739" s="20"/>
      <c r="B3739" s="20"/>
    </row>
    <row r="3740" spans="1:2" x14ac:dyDescent="0.3">
      <c r="A3740" s="20"/>
      <c r="B3740" s="20"/>
    </row>
    <row r="3741" spans="1:2" x14ac:dyDescent="0.3">
      <c r="A3741" s="20"/>
      <c r="B3741" s="20"/>
    </row>
    <row r="3742" spans="1:2" x14ac:dyDescent="0.3">
      <c r="A3742" s="20"/>
      <c r="B3742" s="20"/>
    </row>
    <row r="3743" spans="1:2" x14ac:dyDescent="0.3">
      <c r="A3743" s="20"/>
      <c r="B3743" s="20"/>
    </row>
    <row r="3744" spans="1:2" x14ac:dyDescent="0.3">
      <c r="A3744" s="20"/>
      <c r="B3744" s="20"/>
    </row>
    <row r="3745" spans="1:2" x14ac:dyDescent="0.3">
      <c r="A3745" s="20"/>
      <c r="B3745" s="20"/>
    </row>
    <row r="3746" spans="1:2" x14ac:dyDescent="0.3">
      <c r="A3746" s="20"/>
      <c r="B3746" s="20"/>
    </row>
    <row r="3747" spans="1:2" x14ac:dyDescent="0.3">
      <c r="A3747" s="20"/>
      <c r="B3747" s="20"/>
    </row>
    <row r="3748" spans="1:2" x14ac:dyDescent="0.3">
      <c r="A3748" s="20"/>
      <c r="B3748" s="20"/>
    </row>
    <row r="3749" spans="1:2" x14ac:dyDescent="0.3">
      <c r="A3749" s="20"/>
      <c r="B3749" s="20"/>
    </row>
    <row r="3750" spans="1:2" x14ac:dyDescent="0.3">
      <c r="A3750" s="20"/>
      <c r="B3750" s="20"/>
    </row>
    <row r="3751" spans="1:2" x14ac:dyDescent="0.3">
      <c r="A3751" s="20"/>
      <c r="B3751" s="20"/>
    </row>
    <row r="3752" spans="1:2" x14ac:dyDescent="0.3">
      <c r="A3752" s="20"/>
      <c r="B3752" s="20"/>
    </row>
    <row r="3753" spans="1:2" x14ac:dyDescent="0.3">
      <c r="A3753" s="20"/>
      <c r="B3753" s="20"/>
    </row>
    <row r="3754" spans="1:2" x14ac:dyDescent="0.3">
      <c r="A3754" s="20"/>
      <c r="B3754" s="20"/>
    </row>
    <row r="3755" spans="1:2" x14ac:dyDescent="0.3">
      <c r="A3755" s="20"/>
      <c r="B3755" s="20"/>
    </row>
    <row r="3756" spans="1:2" x14ac:dyDescent="0.3">
      <c r="A3756" s="20"/>
      <c r="B3756" s="20"/>
    </row>
    <row r="3757" spans="1:2" x14ac:dyDescent="0.3">
      <c r="A3757" s="20"/>
      <c r="B3757" s="20"/>
    </row>
    <row r="3758" spans="1:2" x14ac:dyDescent="0.3">
      <c r="A3758" s="20"/>
      <c r="B3758" s="20"/>
    </row>
    <row r="3759" spans="1:2" x14ac:dyDescent="0.3">
      <c r="A3759" s="20"/>
      <c r="B3759" s="20"/>
    </row>
    <row r="3760" spans="1:2" x14ac:dyDescent="0.3">
      <c r="A3760" s="20"/>
      <c r="B3760" s="20"/>
    </row>
    <row r="3761" spans="1:2" x14ac:dyDescent="0.3">
      <c r="A3761" s="20"/>
      <c r="B3761" s="20"/>
    </row>
    <row r="3762" spans="1:2" x14ac:dyDescent="0.3">
      <c r="A3762" s="20"/>
      <c r="B3762" s="20"/>
    </row>
    <row r="3763" spans="1:2" x14ac:dyDescent="0.3">
      <c r="A3763" s="20"/>
      <c r="B3763" s="20"/>
    </row>
    <row r="3764" spans="1:2" x14ac:dyDescent="0.3">
      <c r="A3764" s="20"/>
      <c r="B3764" s="20"/>
    </row>
    <row r="3765" spans="1:2" x14ac:dyDescent="0.3">
      <c r="A3765" s="20"/>
      <c r="B3765" s="20"/>
    </row>
    <row r="3766" spans="1:2" x14ac:dyDescent="0.3">
      <c r="A3766" s="20"/>
      <c r="B3766" s="20"/>
    </row>
    <row r="3767" spans="1:2" x14ac:dyDescent="0.3">
      <c r="A3767" s="20"/>
      <c r="B3767" s="20"/>
    </row>
    <row r="3768" spans="1:2" x14ac:dyDescent="0.3">
      <c r="A3768" s="20"/>
      <c r="B3768" s="20"/>
    </row>
    <row r="3769" spans="1:2" x14ac:dyDescent="0.3">
      <c r="A3769" s="20"/>
      <c r="B3769" s="20"/>
    </row>
    <row r="3770" spans="1:2" x14ac:dyDescent="0.3">
      <c r="A3770" s="20"/>
      <c r="B3770" s="20"/>
    </row>
    <row r="3771" spans="1:2" x14ac:dyDescent="0.3">
      <c r="A3771" s="20"/>
      <c r="B3771" s="20"/>
    </row>
    <row r="3772" spans="1:2" x14ac:dyDescent="0.3">
      <c r="A3772" s="20"/>
      <c r="B3772" s="20"/>
    </row>
    <row r="3773" spans="1:2" x14ac:dyDescent="0.3">
      <c r="A3773" s="20"/>
      <c r="B3773" s="20"/>
    </row>
    <row r="3774" spans="1:2" x14ac:dyDescent="0.3">
      <c r="A3774" s="20"/>
      <c r="B3774" s="20"/>
    </row>
    <row r="3775" spans="1:2" x14ac:dyDescent="0.3">
      <c r="A3775" s="20"/>
      <c r="B3775" s="20"/>
    </row>
    <row r="3776" spans="1:2" x14ac:dyDescent="0.3">
      <c r="A3776" s="20"/>
      <c r="B3776" s="20"/>
    </row>
    <row r="3777" spans="1:2" x14ac:dyDescent="0.3">
      <c r="A3777" s="20"/>
      <c r="B3777" s="20"/>
    </row>
    <row r="3778" spans="1:2" x14ac:dyDescent="0.3">
      <c r="A3778" s="20"/>
      <c r="B3778" s="20"/>
    </row>
    <row r="3779" spans="1:2" x14ac:dyDescent="0.3">
      <c r="A3779" s="20"/>
      <c r="B3779" s="20"/>
    </row>
    <row r="3780" spans="1:2" x14ac:dyDescent="0.3">
      <c r="A3780" s="20"/>
      <c r="B3780" s="20"/>
    </row>
    <row r="3781" spans="1:2" x14ac:dyDescent="0.3">
      <c r="A3781" s="20"/>
      <c r="B3781" s="20"/>
    </row>
    <row r="3782" spans="1:2" x14ac:dyDescent="0.3">
      <c r="A3782" s="20"/>
      <c r="B3782" s="20"/>
    </row>
    <row r="3783" spans="1:2" x14ac:dyDescent="0.3">
      <c r="A3783" s="20"/>
      <c r="B3783" s="20"/>
    </row>
    <row r="3784" spans="1:2" x14ac:dyDescent="0.3">
      <c r="A3784" s="20"/>
      <c r="B3784" s="20"/>
    </row>
    <row r="3785" spans="1:2" x14ac:dyDescent="0.3">
      <c r="A3785" s="20"/>
      <c r="B3785" s="20"/>
    </row>
    <row r="3786" spans="1:2" x14ac:dyDescent="0.3">
      <c r="A3786" s="20"/>
      <c r="B3786" s="20"/>
    </row>
    <row r="3787" spans="1:2" x14ac:dyDescent="0.3">
      <c r="A3787" s="20"/>
      <c r="B3787" s="20"/>
    </row>
    <row r="3788" spans="1:2" x14ac:dyDescent="0.3">
      <c r="A3788" s="20"/>
      <c r="B3788" s="20"/>
    </row>
    <row r="3789" spans="1:2" x14ac:dyDescent="0.3">
      <c r="A3789" s="20"/>
      <c r="B3789" s="20"/>
    </row>
    <row r="3790" spans="1:2" x14ac:dyDescent="0.3">
      <c r="A3790" s="20"/>
      <c r="B3790" s="20"/>
    </row>
    <row r="3791" spans="1:2" x14ac:dyDescent="0.3">
      <c r="A3791" s="20"/>
      <c r="B3791" s="20"/>
    </row>
    <row r="3792" spans="1:2" x14ac:dyDescent="0.3">
      <c r="A3792" s="20"/>
      <c r="B3792" s="20"/>
    </row>
    <row r="3793" spans="1:2" x14ac:dyDescent="0.3">
      <c r="A3793" s="20"/>
      <c r="B3793" s="20"/>
    </row>
    <row r="3794" spans="1:2" x14ac:dyDescent="0.3">
      <c r="A3794" s="20"/>
      <c r="B3794" s="20"/>
    </row>
    <row r="3795" spans="1:2" x14ac:dyDescent="0.3">
      <c r="A3795" s="20"/>
      <c r="B3795" s="20"/>
    </row>
    <row r="3796" spans="1:2" x14ac:dyDescent="0.3">
      <c r="A3796" s="20"/>
      <c r="B3796" s="20"/>
    </row>
    <row r="3797" spans="1:2" x14ac:dyDescent="0.3">
      <c r="A3797" s="20"/>
      <c r="B3797" s="20"/>
    </row>
    <row r="3798" spans="1:2" x14ac:dyDescent="0.3">
      <c r="A3798" s="20"/>
      <c r="B3798" s="20"/>
    </row>
    <row r="3799" spans="1:2" x14ac:dyDescent="0.3">
      <c r="A3799" s="20"/>
      <c r="B3799" s="20"/>
    </row>
    <row r="3800" spans="1:2" x14ac:dyDescent="0.3">
      <c r="A3800" s="20"/>
      <c r="B3800" s="20"/>
    </row>
    <row r="3801" spans="1:2" x14ac:dyDescent="0.3">
      <c r="A3801" s="20"/>
      <c r="B3801" s="20"/>
    </row>
    <row r="3802" spans="1:2" x14ac:dyDescent="0.3">
      <c r="A3802" s="20"/>
      <c r="B3802" s="20"/>
    </row>
    <row r="3803" spans="1:2" x14ac:dyDescent="0.3">
      <c r="A3803" s="20"/>
      <c r="B3803" s="20"/>
    </row>
    <row r="3804" spans="1:2" x14ac:dyDescent="0.3">
      <c r="A3804" s="20"/>
      <c r="B3804" s="20"/>
    </row>
    <row r="3805" spans="1:2" x14ac:dyDescent="0.3">
      <c r="A3805" s="20"/>
      <c r="B3805" s="20"/>
    </row>
    <row r="3806" spans="1:2" x14ac:dyDescent="0.3">
      <c r="A3806" s="20"/>
      <c r="B3806" s="20"/>
    </row>
    <row r="3807" spans="1:2" x14ac:dyDescent="0.3">
      <c r="A3807" s="20"/>
      <c r="B3807" s="20"/>
    </row>
    <row r="3808" spans="1:2" x14ac:dyDescent="0.3">
      <c r="A3808" s="20"/>
      <c r="B3808" s="20"/>
    </row>
    <row r="3809" spans="1:2" x14ac:dyDescent="0.3">
      <c r="A3809" s="20"/>
      <c r="B3809" s="20"/>
    </row>
    <row r="3810" spans="1:2" x14ac:dyDescent="0.3">
      <c r="A3810" s="20"/>
      <c r="B3810" s="20"/>
    </row>
    <row r="3811" spans="1:2" x14ac:dyDescent="0.3">
      <c r="A3811" s="20"/>
      <c r="B3811" s="20"/>
    </row>
    <row r="3812" spans="1:2" x14ac:dyDescent="0.3">
      <c r="A3812" s="20"/>
      <c r="B3812" s="20"/>
    </row>
    <row r="3813" spans="1:2" x14ac:dyDescent="0.3">
      <c r="A3813" s="20"/>
      <c r="B3813" s="20"/>
    </row>
    <row r="3814" spans="1:2" x14ac:dyDescent="0.3">
      <c r="A3814" s="20"/>
      <c r="B3814" s="20"/>
    </row>
    <row r="3815" spans="1:2" x14ac:dyDescent="0.3">
      <c r="A3815" s="20"/>
      <c r="B3815" s="20"/>
    </row>
    <row r="3816" spans="1:2" x14ac:dyDescent="0.3">
      <c r="A3816" s="20"/>
      <c r="B3816" s="20"/>
    </row>
    <row r="3817" spans="1:2" x14ac:dyDescent="0.3">
      <c r="A3817" s="20"/>
      <c r="B3817" s="20"/>
    </row>
    <row r="3818" spans="1:2" x14ac:dyDescent="0.3">
      <c r="A3818" s="20"/>
      <c r="B3818" s="20"/>
    </row>
    <row r="3819" spans="1:2" x14ac:dyDescent="0.3">
      <c r="A3819" s="20"/>
      <c r="B3819" s="20"/>
    </row>
    <row r="3820" spans="1:2" x14ac:dyDescent="0.3">
      <c r="A3820" s="20"/>
      <c r="B3820" s="20"/>
    </row>
    <row r="3821" spans="1:2" x14ac:dyDescent="0.3">
      <c r="A3821" s="20"/>
      <c r="B3821" s="20"/>
    </row>
    <row r="3822" spans="1:2" x14ac:dyDescent="0.3">
      <c r="A3822" s="20"/>
      <c r="B3822" s="20"/>
    </row>
    <row r="3823" spans="1:2" x14ac:dyDescent="0.3">
      <c r="A3823" s="20"/>
      <c r="B3823" s="20"/>
    </row>
    <row r="3824" spans="1:2" x14ac:dyDescent="0.3">
      <c r="A3824" s="20"/>
      <c r="B3824" s="20"/>
    </row>
    <row r="3825" spans="1:2" x14ac:dyDescent="0.3">
      <c r="A3825" s="20"/>
      <c r="B3825" s="20"/>
    </row>
    <row r="3826" spans="1:2" x14ac:dyDescent="0.3">
      <c r="A3826" s="20"/>
      <c r="B3826" s="20"/>
    </row>
    <row r="3827" spans="1:2" x14ac:dyDescent="0.3">
      <c r="A3827" s="20"/>
      <c r="B3827" s="20"/>
    </row>
    <row r="3828" spans="1:2" x14ac:dyDescent="0.3">
      <c r="A3828" s="20"/>
      <c r="B3828" s="20"/>
    </row>
    <row r="3829" spans="1:2" x14ac:dyDescent="0.3">
      <c r="A3829" s="20"/>
      <c r="B3829" s="20"/>
    </row>
    <row r="3830" spans="1:2" x14ac:dyDescent="0.3">
      <c r="A3830" s="20"/>
      <c r="B3830" s="20"/>
    </row>
    <row r="3831" spans="1:2" x14ac:dyDescent="0.3">
      <c r="A3831" s="20"/>
      <c r="B3831" s="20"/>
    </row>
    <row r="3832" spans="1:2" x14ac:dyDescent="0.3">
      <c r="A3832" s="20"/>
      <c r="B3832" s="20"/>
    </row>
    <row r="3833" spans="1:2" x14ac:dyDescent="0.3">
      <c r="A3833" s="20"/>
      <c r="B3833" s="20"/>
    </row>
    <row r="3834" spans="1:2" x14ac:dyDescent="0.3">
      <c r="A3834" s="20"/>
      <c r="B3834" s="20"/>
    </row>
    <row r="3835" spans="1:2" x14ac:dyDescent="0.3">
      <c r="A3835" s="20"/>
      <c r="B3835" s="20"/>
    </row>
    <row r="3836" spans="1:2" x14ac:dyDescent="0.3">
      <c r="A3836" s="20"/>
      <c r="B3836" s="20"/>
    </row>
    <row r="3837" spans="1:2" x14ac:dyDescent="0.3">
      <c r="A3837" s="20"/>
      <c r="B3837" s="20"/>
    </row>
    <row r="3838" spans="1:2" x14ac:dyDescent="0.3">
      <c r="A3838" s="20"/>
      <c r="B3838" s="20"/>
    </row>
    <row r="3839" spans="1:2" x14ac:dyDescent="0.3">
      <c r="A3839" s="20"/>
      <c r="B3839" s="20"/>
    </row>
    <row r="3840" spans="1:2" x14ac:dyDescent="0.3">
      <c r="A3840" s="20"/>
      <c r="B3840" s="20"/>
    </row>
    <row r="3841" spans="1:2" x14ac:dyDescent="0.3">
      <c r="A3841" s="20"/>
      <c r="B3841" s="20"/>
    </row>
    <row r="3842" spans="1:2" x14ac:dyDescent="0.3">
      <c r="A3842" s="20"/>
      <c r="B3842" s="20"/>
    </row>
    <row r="3843" spans="1:2" x14ac:dyDescent="0.3">
      <c r="A3843" s="20"/>
      <c r="B3843" s="20"/>
    </row>
    <row r="3844" spans="1:2" x14ac:dyDescent="0.3">
      <c r="A3844" s="20"/>
      <c r="B3844" s="20"/>
    </row>
    <row r="3845" spans="1:2" x14ac:dyDescent="0.3">
      <c r="A3845" s="20"/>
      <c r="B3845" s="20"/>
    </row>
    <row r="3846" spans="1:2" x14ac:dyDescent="0.3">
      <c r="A3846" s="20"/>
      <c r="B3846" s="20"/>
    </row>
    <row r="3847" spans="1:2" x14ac:dyDescent="0.3">
      <c r="A3847" s="20"/>
      <c r="B3847" s="20"/>
    </row>
    <row r="3848" spans="1:2" x14ac:dyDescent="0.3">
      <c r="A3848" s="20"/>
      <c r="B3848" s="20"/>
    </row>
    <row r="3849" spans="1:2" x14ac:dyDescent="0.3">
      <c r="A3849" s="20"/>
      <c r="B3849" s="20"/>
    </row>
    <row r="3850" spans="1:2" x14ac:dyDescent="0.3">
      <c r="A3850" s="20"/>
      <c r="B3850" s="20"/>
    </row>
    <row r="3851" spans="1:2" x14ac:dyDescent="0.3">
      <c r="A3851" s="20"/>
      <c r="B3851" s="20"/>
    </row>
    <row r="3852" spans="1:2" x14ac:dyDescent="0.3">
      <c r="A3852" s="20"/>
      <c r="B3852" s="20"/>
    </row>
    <row r="3853" spans="1:2" x14ac:dyDescent="0.3">
      <c r="A3853" s="20"/>
      <c r="B3853" s="20"/>
    </row>
    <row r="3854" spans="1:2" x14ac:dyDescent="0.3">
      <c r="A3854" s="20"/>
      <c r="B3854" s="20"/>
    </row>
    <row r="3855" spans="1:2" x14ac:dyDescent="0.3">
      <c r="A3855" s="20"/>
      <c r="B3855" s="20"/>
    </row>
    <row r="3856" spans="1:2" x14ac:dyDescent="0.3">
      <c r="A3856" s="20"/>
      <c r="B3856" s="20"/>
    </row>
    <row r="3857" spans="1:2" x14ac:dyDescent="0.3">
      <c r="A3857" s="20"/>
      <c r="B3857" s="20"/>
    </row>
    <row r="3858" spans="1:2" x14ac:dyDescent="0.3">
      <c r="A3858" s="20"/>
      <c r="B3858" s="20"/>
    </row>
    <row r="3859" spans="1:2" x14ac:dyDescent="0.3">
      <c r="A3859" s="20"/>
      <c r="B3859" s="20"/>
    </row>
    <row r="3860" spans="1:2" x14ac:dyDescent="0.3">
      <c r="A3860" s="20"/>
      <c r="B3860" s="20"/>
    </row>
    <row r="3861" spans="1:2" x14ac:dyDescent="0.3">
      <c r="A3861" s="20"/>
      <c r="B3861" s="20"/>
    </row>
    <row r="3862" spans="1:2" x14ac:dyDescent="0.3">
      <c r="A3862" s="20"/>
      <c r="B3862" s="20"/>
    </row>
    <row r="3863" spans="1:2" x14ac:dyDescent="0.3">
      <c r="A3863" s="20"/>
      <c r="B3863" s="20"/>
    </row>
    <row r="3864" spans="1:2" x14ac:dyDescent="0.3">
      <c r="A3864" s="20"/>
      <c r="B3864" s="20"/>
    </row>
    <row r="3865" spans="1:2" x14ac:dyDescent="0.3">
      <c r="A3865" s="20"/>
      <c r="B3865" s="20"/>
    </row>
    <row r="3866" spans="1:2" x14ac:dyDescent="0.3">
      <c r="A3866" s="20"/>
      <c r="B3866" s="20"/>
    </row>
    <row r="3867" spans="1:2" x14ac:dyDescent="0.3">
      <c r="A3867" s="20"/>
      <c r="B3867" s="20"/>
    </row>
    <row r="3868" spans="1:2" x14ac:dyDescent="0.3">
      <c r="A3868" s="20"/>
      <c r="B3868" s="20"/>
    </row>
    <row r="3869" spans="1:2" x14ac:dyDescent="0.3">
      <c r="A3869" s="20"/>
      <c r="B3869" s="20"/>
    </row>
    <row r="3870" spans="1:2" x14ac:dyDescent="0.3">
      <c r="A3870" s="20"/>
      <c r="B3870" s="20"/>
    </row>
    <row r="3871" spans="1:2" x14ac:dyDescent="0.3">
      <c r="A3871" s="20"/>
      <c r="B3871" s="20"/>
    </row>
    <row r="3872" spans="1:2" x14ac:dyDescent="0.3">
      <c r="A3872" s="20"/>
      <c r="B3872" s="20"/>
    </row>
    <row r="3873" spans="1:2" x14ac:dyDescent="0.3">
      <c r="A3873" s="20"/>
      <c r="B3873" s="20"/>
    </row>
    <row r="3874" spans="1:2" x14ac:dyDescent="0.3">
      <c r="A3874" s="20"/>
      <c r="B3874" s="20"/>
    </row>
    <row r="3875" spans="1:2" x14ac:dyDescent="0.3">
      <c r="A3875" s="20"/>
      <c r="B3875" s="20"/>
    </row>
    <row r="3876" spans="1:2" x14ac:dyDescent="0.3">
      <c r="A3876" s="20"/>
      <c r="B3876" s="20"/>
    </row>
    <row r="3877" spans="1:2" x14ac:dyDescent="0.3">
      <c r="A3877" s="20"/>
      <c r="B3877" s="20"/>
    </row>
    <row r="3878" spans="1:2" x14ac:dyDescent="0.3">
      <c r="A3878" s="20"/>
      <c r="B3878" s="20"/>
    </row>
    <row r="3879" spans="1:2" x14ac:dyDescent="0.3">
      <c r="A3879" s="20"/>
      <c r="B3879" s="20"/>
    </row>
    <row r="3880" spans="1:2" x14ac:dyDescent="0.3">
      <c r="A3880" s="20"/>
      <c r="B3880" s="20"/>
    </row>
    <row r="3881" spans="1:2" x14ac:dyDescent="0.3">
      <c r="A3881" s="20"/>
      <c r="B3881" s="20"/>
    </row>
    <row r="3882" spans="1:2" x14ac:dyDescent="0.3">
      <c r="A3882" s="20"/>
      <c r="B3882" s="20"/>
    </row>
    <row r="3883" spans="1:2" x14ac:dyDescent="0.3">
      <c r="A3883" s="20"/>
      <c r="B3883" s="20"/>
    </row>
    <row r="3884" spans="1:2" x14ac:dyDescent="0.3">
      <c r="A3884" s="20"/>
      <c r="B3884" s="20"/>
    </row>
    <row r="3885" spans="1:2" x14ac:dyDescent="0.3">
      <c r="A3885" s="20"/>
      <c r="B3885" s="20"/>
    </row>
    <row r="3886" spans="1:2" x14ac:dyDescent="0.3">
      <c r="A3886" s="20"/>
      <c r="B3886" s="20"/>
    </row>
    <row r="3887" spans="1:2" x14ac:dyDescent="0.3">
      <c r="A3887" s="20"/>
      <c r="B3887" s="20"/>
    </row>
    <row r="3888" spans="1:2" x14ac:dyDescent="0.3">
      <c r="A3888" s="20"/>
      <c r="B3888" s="20"/>
    </row>
    <row r="3889" spans="1:2" x14ac:dyDescent="0.3">
      <c r="A3889" s="20"/>
      <c r="B3889" s="20"/>
    </row>
    <row r="3890" spans="1:2" x14ac:dyDescent="0.3">
      <c r="A3890" s="20"/>
      <c r="B3890" s="20"/>
    </row>
    <row r="3891" spans="1:2" x14ac:dyDescent="0.3">
      <c r="A3891" s="20"/>
      <c r="B3891" s="20"/>
    </row>
    <row r="3892" spans="1:2" x14ac:dyDescent="0.3">
      <c r="A3892" s="20"/>
      <c r="B3892" s="20"/>
    </row>
    <row r="3893" spans="1:2" x14ac:dyDescent="0.3">
      <c r="A3893" s="20"/>
      <c r="B3893" s="20"/>
    </row>
    <row r="3894" spans="1:2" x14ac:dyDescent="0.3">
      <c r="A3894" s="20"/>
      <c r="B3894" s="20"/>
    </row>
    <row r="3895" spans="1:2" x14ac:dyDescent="0.3">
      <c r="A3895" s="20"/>
      <c r="B3895" s="20"/>
    </row>
    <row r="3896" spans="1:2" x14ac:dyDescent="0.3">
      <c r="A3896" s="20"/>
      <c r="B3896" s="20"/>
    </row>
    <row r="3897" spans="1:2" x14ac:dyDescent="0.3">
      <c r="A3897" s="20"/>
      <c r="B3897" s="20"/>
    </row>
    <row r="3898" spans="1:2" x14ac:dyDescent="0.3">
      <c r="A3898" s="20"/>
      <c r="B3898" s="20"/>
    </row>
    <row r="3899" spans="1:2" x14ac:dyDescent="0.3">
      <c r="A3899" s="20"/>
      <c r="B3899" s="20"/>
    </row>
    <row r="3900" spans="1:2" x14ac:dyDescent="0.3">
      <c r="A3900" s="20"/>
      <c r="B3900" s="20"/>
    </row>
    <row r="3901" spans="1:2" x14ac:dyDescent="0.3">
      <c r="A3901" s="20"/>
      <c r="B3901" s="20"/>
    </row>
    <row r="3902" spans="1:2" x14ac:dyDescent="0.3">
      <c r="A3902" s="20"/>
      <c r="B3902" s="20"/>
    </row>
    <row r="3903" spans="1:2" x14ac:dyDescent="0.3">
      <c r="A3903" s="20"/>
      <c r="B3903" s="20"/>
    </row>
    <row r="3904" spans="1:2" x14ac:dyDescent="0.3">
      <c r="A3904" s="20"/>
      <c r="B3904" s="20"/>
    </row>
    <row r="3905" spans="1:2" x14ac:dyDescent="0.3">
      <c r="A3905" s="20"/>
      <c r="B3905" s="20"/>
    </row>
    <row r="3906" spans="1:2" x14ac:dyDescent="0.3">
      <c r="A3906" s="20"/>
      <c r="B3906" s="20"/>
    </row>
    <row r="3907" spans="1:2" x14ac:dyDescent="0.3">
      <c r="A3907" s="20"/>
      <c r="B3907" s="20"/>
    </row>
    <row r="3908" spans="1:2" x14ac:dyDescent="0.3">
      <c r="A3908" s="20"/>
      <c r="B3908" s="20"/>
    </row>
    <row r="3909" spans="1:2" x14ac:dyDescent="0.3">
      <c r="A3909" s="20"/>
      <c r="B3909" s="20"/>
    </row>
    <row r="3910" spans="1:2" x14ac:dyDescent="0.3">
      <c r="A3910" s="20"/>
      <c r="B3910" s="20"/>
    </row>
    <row r="3911" spans="1:2" x14ac:dyDescent="0.3">
      <c r="A3911" s="20"/>
      <c r="B3911" s="20"/>
    </row>
    <row r="3912" spans="1:2" x14ac:dyDescent="0.3">
      <c r="A3912" s="20"/>
      <c r="B3912" s="20"/>
    </row>
    <row r="3913" spans="1:2" x14ac:dyDescent="0.3">
      <c r="A3913" s="20"/>
      <c r="B3913" s="20"/>
    </row>
    <row r="3914" spans="1:2" x14ac:dyDescent="0.3">
      <c r="A3914" s="20"/>
      <c r="B3914" s="20"/>
    </row>
    <row r="3915" spans="1:2" x14ac:dyDescent="0.3">
      <c r="A3915" s="20"/>
      <c r="B3915" s="20"/>
    </row>
    <row r="3916" spans="1:2" x14ac:dyDescent="0.3">
      <c r="A3916" s="20"/>
      <c r="B3916" s="20"/>
    </row>
    <row r="3917" spans="1:2" x14ac:dyDescent="0.3">
      <c r="A3917" s="20"/>
      <c r="B3917" s="20"/>
    </row>
    <row r="3918" spans="1:2" x14ac:dyDescent="0.3">
      <c r="A3918" s="20"/>
      <c r="B3918" s="20"/>
    </row>
    <row r="3919" spans="1:2" x14ac:dyDescent="0.3">
      <c r="A3919" s="20"/>
      <c r="B3919" s="20"/>
    </row>
    <row r="3920" spans="1:2" x14ac:dyDescent="0.3">
      <c r="A3920" s="20"/>
      <c r="B3920" s="20"/>
    </row>
    <row r="3921" spans="1:2" x14ac:dyDescent="0.3">
      <c r="A3921" s="20"/>
      <c r="B3921" s="20"/>
    </row>
    <row r="3922" spans="1:2" x14ac:dyDescent="0.3">
      <c r="A3922" s="20"/>
      <c r="B3922" s="20"/>
    </row>
    <row r="3923" spans="1:2" x14ac:dyDescent="0.3">
      <c r="A3923" s="20"/>
      <c r="B3923" s="20"/>
    </row>
    <row r="3924" spans="1:2" x14ac:dyDescent="0.3">
      <c r="A3924" s="20"/>
      <c r="B3924" s="20"/>
    </row>
    <row r="3925" spans="1:2" x14ac:dyDescent="0.3">
      <c r="A3925" s="20"/>
      <c r="B3925" s="20"/>
    </row>
    <row r="3926" spans="1:2" x14ac:dyDescent="0.3">
      <c r="A3926" s="20"/>
      <c r="B3926" s="20"/>
    </row>
    <row r="3927" spans="1:2" x14ac:dyDescent="0.3">
      <c r="A3927" s="20"/>
      <c r="B3927" s="20"/>
    </row>
    <row r="3928" spans="1:2" x14ac:dyDescent="0.3">
      <c r="A3928" s="20"/>
      <c r="B3928" s="20"/>
    </row>
    <row r="3929" spans="1:2" x14ac:dyDescent="0.3">
      <c r="A3929" s="20"/>
      <c r="B3929" s="20"/>
    </row>
    <row r="3930" spans="1:2" x14ac:dyDescent="0.3">
      <c r="A3930" s="20"/>
      <c r="B3930" s="20"/>
    </row>
    <row r="3931" spans="1:2" x14ac:dyDescent="0.3">
      <c r="A3931" s="20"/>
      <c r="B3931" s="20"/>
    </row>
    <row r="3932" spans="1:2" x14ac:dyDescent="0.3">
      <c r="A3932" s="20"/>
      <c r="B3932" s="20"/>
    </row>
    <row r="3933" spans="1:2" x14ac:dyDescent="0.3">
      <c r="A3933" s="20"/>
      <c r="B3933" s="20"/>
    </row>
    <row r="3934" spans="1:2" x14ac:dyDescent="0.3">
      <c r="A3934" s="20"/>
      <c r="B3934" s="20"/>
    </row>
    <row r="3935" spans="1:2" x14ac:dyDescent="0.3">
      <c r="A3935" s="20"/>
      <c r="B3935" s="20"/>
    </row>
    <row r="3936" spans="1:2" x14ac:dyDescent="0.3">
      <c r="A3936" s="20"/>
      <c r="B3936" s="20"/>
    </row>
    <row r="3937" spans="1:2" x14ac:dyDescent="0.3">
      <c r="A3937" s="20"/>
      <c r="B3937" s="20"/>
    </row>
    <row r="3938" spans="1:2" x14ac:dyDescent="0.3">
      <c r="A3938" s="20"/>
      <c r="B3938" s="20"/>
    </row>
    <row r="3939" spans="1:2" x14ac:dyDescent="0.3">
      <c r="A3939" s="20"/>
      <c r="B3939" s="20"/>
    </row>
    <row r="3940" spans="1:2" x14ac:dyDescent="0.3">
      <c r="A3940" s="20"/>
      <c r="B3940" s="20"/>
    </row>
    <row r="3941" spans="1:2" x14ac:dyDescent="0.3">
      <c r="A3941" s="20"/>
      <c r="B3941" s="20"/>
    </row>
    <row r="3942" spans="1:2" x14ac:dyDescent="0.3">
      <c r="A3942" s="20"/>
      <c r="B3942" s="20"/>
    </row>
    <row r="3943" spans="1:2" x14ac:dyDescent="0.3">
      <c r="A3943" s="20"/>
      <c r="B3943" s="20"/>
    </row>
    <row r="3944" spans="1:2" x14ac:dyDescent="0.3">
      <c r="A3944" s="20"/>
      <c r="B3944" s="20"/>
    </row>
    <row r="3945" spans="1:2" x14ac:dyDescent="0.3">
      <c r="A3945" s="20"/>
      <c r="B3945" s="20"/>
    </row>
    <row r="3946" spans="1:2" x14ac:dyDescent="0.3">
      <c r="A3946" s="20"/>
      <c r="B3946" s="20"/>
    </row>
    <row r="3947" spans="1:2" x14ac:dyDescent="0.3">
      <c r="A3947" s="20"/>
      <c r="B3947" s="20"/>
    </row>
    <row r="3948" spans="1:2" x14ac:dyDescent="0.3">
      <c r="A3948" s="20"/>
      <c r="B3948" s="20"/>
    </row>
    <row r="3949" spans="1:2" x14ac:dyDescent="0.3">
      <c r="A3949" s="20"/>
      <c r="B3949" s="20"/>
    </row>
    <row r="3950" spans="1:2" x14ac:dyDescent="0.3">
      <c r="A3950" s="20"/>
      <c r="B3950" s="20"/>
    </row>
    <row r="3951" spans="1:2" x14ac:dyDescent="0.3">
      <c r="A3951" s="20"/>
      <c r="B3951" s="20"/>
    </row>
    <row r="3952" spans="1:2" x14ac:dyDescent="0.3">
      <c r="A3952" s="20"/>
      <c r="B3952" s="20"/>
    </row>
    <row r="3953" spans="1:2" x14ac:dyDescent="0.3">
      <c r="A3953" s="20"/>
      <c r="B3953" s="20"/>
    </row>
    <row r="3954" spans="1:2" x14ac:dyDescent="0.3">
      <c r="A3954" s="20"/>
      <c r="B3954" s="20"/>
    </row>
    <row r="3955" spans="1:2" x14ac:dyDescent="0.3">
      <c r="A3955" s="20"/>
      <c r="B3955" s="20"/>
    </row>
    <row r="3956" spans="1:2" x14ac:dyDescent="0.3">
      <c r="A3956" s="20"/>
      <c r="B3956" s="20"/>
    </row>
    <row r="3957" spans="1:2" x14ac:dyDescent="0.3">
      <c r="A3957" s="20"/>
      <c r="B3957" s="20"/>
    </row>
    <row r="3958" spans="1:2" x14ac:dyDescent="0.3">
      <c r="A3958" s="20"/>
      <c r="B3958" s="20"/>
    </row>
    <row r="3959" spans="1:2" x14ac:dyDescent="0.3">
      <c r="A3959" s="20"/>
      <c r="B3959" s="20"/>
    </row>
    <row r="3960" spans="1:2" x14ac:dyDescent="0.3">
      <c r="A3960" s="20"/>
      <c r="B3960" s="20"/>
    </row>
    <row r="3961" spans="1:2" x14ac:dyDescent="0.3">
      <c r="A3961" s="20"/>
      <c r="B3961" s="20"/>
    </row>
    <row r="3962" spans="1:2" x14ac:dyDescent="0.3">
      <c r="A3962" s="20"/>
      <c r="B3962" s="20"/>
    </row>
    <row r="3963" spans="1:2" x14ac:dyDescent="0.3">
      <c r="A3963" s="20"/>
      <c r="B3963" s="20"/>
    </row>
    <row r="3964" spans="1:2" x14ac:dyDescent="0.3">
      <c r="A3964" s="20"/>
      <c r="B3964" s="20"/>
    </row>
    <row r="3965" spans="1:2" x14ac:dyDescent="0.3">
      <c r="A3965" s="20"/>
      <c r="B3965" s="20"/>
    </row>
    <row r="3966" spans="1:2" x14ac:dyDescent="0.3">
      <c r="A3966" s="20"/>
      <c r="B3966" s="20"/>
    </row>
    <row r="3967" spans="1:2" x14ac:dyDescent="0.3">
      <c r="A3967" s="20"/>
      <c r="B3967" s="20"/>
    </row>
    <row r="3968" spans="1:2" x14ac:dyDescent="0.3">
      <c r="A3968" s="20"/>
      <c r="B3968" s="20"/>
    </row>
    <row r="3969" spans="1:2" x14ac:dyDescent="0.3">
      <c r="A3969" s="20"/>
      <c r="B3969" s="20"/>
    </row>
    <row r="3970" spans="1:2" x14ac:dyDescent="0.3">
      <c r="A3970" s="20"/>
      <c r="B3970" s="20"/>
    </row>
    <row r="3971" spans="1:2" x14ac:dyDescent="0.3">
      <c r="A3971" s="20"/>
      <c r="B3971" s="20"/>
    </row>
    <row r="3972" spans="1:2" x14ac:dyDescent="0.3">
      <c r="A3972" s="20"/>
      <c r="B3972" s="20"/>
    </row>
    <row r="3973" spans="1:2" x14ac:dyDescent="0.3">
      <c r="A3973" s="20"/>
      <c r="B3973" s="20"/>
    </row>
    <row r="3974" spans="1:2" x14ac:dyDescent="0.3">
      <c r="A3974" s="20"/>
      <c r="B3974" s="20"/>
    </row>
    <row r="3975" spans="1:2" x14ac:dyDescent="0.3">
      <c r="A3975" s="20"/>
      <c r="B3975" s="20"/>
    </row>
    <row r="3976" spans="1:2" x14ac:dyDescent="0.3">
      <c r="A3976" s="20"/>
      <c r="B3976" s="20"/>
    </row>
    <row r="3977" spans="1:2" x14ac:dyDescent="0.3">
      <c r="A3977" s="20"/>
      <c r="B3977" s="20"/>
    </row>
    <row r="3978" spans="1:2" x14ac:dyDescent="0.3">
      <c r="A3978" s="20"/>
      <c r="B3978" s="20"/>
    </row>
    <row r="3979" spans="1:2" x14ac:dyDescent="0.3">
      <c r="A3979" s="20"/>
      <c r="B3979" s="20"/>
    </row>
    <row r="3980" spans="1:2" x14ac:dyDescent="0.3">
      <c r="A3980" s="20"/>
      <c r="B3980" s="20"/>
    </row>
    <row r="3981" spans="1:2" x14ac:dyDescent="0.3">
      <c r="A3981" s="20"/>
      <c r="B3981" s="20"/>
    </row>
    <row r="3982" spans="1:2" x14ac:dyDescent="0.3">
      <c r="A3982" s="20"/>
      <c r="B3982" s="20"/>
    </row>
    <row r="3983" spans="1:2" x14ac:dyDescent="0.3">
      <c r="A3983" s="20"/>
      <c r="B3983" s="20"/>
    </row>
    <row r="3984" spans="1:2" x14ac:dyDescent="0.3">
      <c r="A3984" s="20"/>
      <c r="B3984" s="20"/>
    </row>
    <row r="3985" spans="1:2" x14ac:dyDescent="0.3">
      <c r="A3985" s="20"/>
      <c r="B3985" s="20"/>
    </row>
    <row r="3986" spans="1:2" x14ac:dyDescent="0.3">
      <c r="A3986" s="20"/>
      <c r="B3986" s="20"/>
    </row>
    <row r="3987" spans="1:2" x14ac:dyDescent="0.3">
      <c r="A3987" s="20"/>
      <c r="B3987" s="20"/>
    </row>
    <row r="3988" spans="1:2" x14ac:dyDescent="0.3">
      <c r="A3988" s="20"/>
      <c r="B3988" s="20"/>
    </row>
    <row r="3989" spans="1:2" x14ac:dyDescent="0.3">
      <c r="A3989" s="20"/>
      <c r="B3989" s="20"/>
    </row>
    <row r="3990" spans="1:2" x14ac:dyDescent="0.3">
      <c r="A3990" s="20"/>
      <c r="B3990" s="20"/>
    </row>
    <row r="3991" spans="1:2" x14ac:dyDescent="0.3">
      <c r="A3991" s="20"/>
      <c r="B3991" s="20"/>
    </row>
    <row r="3992" spans="1:2" x14ac:dyDescent="0.3">
      <c r="A3992" s="20"/>
      <c r="B3992" s="20"/>
    </row>
    <row r="3993" spans="1:2" x14ac:dyDescent="0.3">
      <c r="A3993" s="20"/>
      <c r="B3993" s="20"/>
    </row>
    <row r="3994" spans="1:2" x14ac:dyDescent="0.3">
      <c r="A3994" s="20"/>
      <c r="B3994" s="20"/>
    </row>
    <row r="3995" spans="1:2" x14ac:dyDescent="0.3">
      <c r="A3995" s="20"/>
      <c r="B3995" s="20"/>
    </row>
    <row r="3996" spans="1:2" x14ac:dyDescent="0.3">
      <c r="A3996" s="20"/>
      <c r="B3996" s="20"/>
    </row>
    <row r="3997" spans="1:2" x14ac:dyDescent="0.3">
      <c r="A3997" s="20"/>
      <c r="B3997" s="20"/>
    </row>
    <row r="3998" spans="1:2" x14ac:dyDescent="0.3">
      <c r="A3998" s="20"/>
      <c r="B3998" s="20"/>
    </row>
    <row r="3999" spans="1:2" x14ac:dyDescent="0.3">
      <c r="A3999" s="20"/>
      <c r="B3999" s="20"/>
    </row>
    <row r="4000" spans="1:2" x14ac:dyDescent="0.3">
      <c r="A4000" s="20"/>
      <c r="B4000" s="20"/>
    </row>
    <row r="4001" spans="1:2" x14ac:dyDescent="0.3">
      <c r="A4001" s="20"/>
      <c r="B4001" s="20"/>
    </row>
    <row r="4002" spans="1:2" x14ac:dyDescent="0.3">
      <c r="A4002" s="20"/>
      <c r="B4002" s="20"/>
    </row>
    <row r="4003" spans="1:2" x14ac:dyDescent="0.3">
      <c r="A4003" s="20"/>
      <c r="B4003" s="20"/>
    </row>
    <row r="4004" spans="1:2" x14ac:dyDescent="0.3">
      <c r="A4004" s="20"/>
      <c r="B4004" s="20"/>
    </row>
    <row r="4005" spans="1:2" x14ac:dyDescent="0.3">
      <c r="A4005" s="20"/>
      <c r="B4005" s="20"/>
    </row>
    <row r="4006" spans="1:2" x14ac:dyDescent="0.3">
      <c r="A4006" s="20"/>
      <c r="B4006" s="20"/>
    </row>
    <row r="4007" spans="1:2" x14ac:dyDescent="0.3">
      <c r="A4007" s="20"/>
      <c r="B4007" s="20"/>
    </row>
    <row r="4008" spans="1:2" x14ac:dyDescent="0.3">
      <c r="A4008" s="20"/>
      <c r="B4008" s="20"/>
    </row>
    <row r="4009" spans="1:2" x14ac:dyDescent="0.3">
      <c r="A4009" s="20"/>
      <c r="B4009" s="20"/>
    </row>
    <row r="4010" spans="1:2" x14ac:dyDescent="0.3">
      <c r="A4010" s="20"/>
      <c r="B4010" s="20"/>
    </row>
    <row r="4011" spans="1:2" x14ac:dyDescent="0.3">
      <c r="A4011" s="20"/>
      <c r="B4011" s="20"/>
    </row>
    <row r="4012" spans="1:2" x14ac:dyDescent="0.3">
      <c r="A4012" s="20"/>
      <c r="B4012" s="20"/>
    </row>
    <row r="4013" spans="1:2" x14ac:dyDescent="0.3">
      <c r="A4013" s="20"/>
      <c r="B4013" s="20"/>
    </row>
    <row r="4014" spans="1:2" x14ac:dyDescent="0.3">
      <c r="A4014" s="20"/>
      <c r="B4014" s="20"/>
    </row>
    <row r="4015" spans="1:2" x14ac:dyDescent="0.3">
      <c r="A4015" s="20"/>
      <c r="B4015" s="20"/>
    </row>
    <row r="4016" spans="1:2" x14ac:dyDescent="0.3">
      <c r="A4016" s="20"/>
      <c r="B4016" s="20"/>
    </row>
    <row r="4017" spans="1:2" x14ac:dyDescent="0.3">
      <c r="A4017" s="20"/>
      <c r="B4017" s="20"/>
    </row>
    <row r="4018" spans="1:2" x14ac:dyDescent="0.3">
      <c r="A4018" s="20"/>
      <c r="B4018" s="20"/>
    </row>
    <row r="4019" spans="1:2" x14ac:dyDescent="0.3">
      <c r="A4019" s="20"/>
      <c r="B4019" s="20"/>
    </row>
    <row r="4020" spans="1:2" x14ac:dyDescent="0.3">
      <c r="A4020" s="20"/>
      <c r="B4020" s="20"/>
    </row>
    <row r="4021" spans="1:2" x14ac:dyDescent="0.3">
      <c r="A4021" s="20"/>
      <c r="B4021" s="20"/>
    </row>
    <row r="4022" spans="1:2" x14ac:dyDescent="0.3">
      <c r="A4022" s="20"/>
      <c r="B4022" s="20"/>
    </row>
    <row r="4023" spans="1:2" x14ac:dyDescent="0.3">
      <c r="A4023" s="20"/>
      <c r="B4023" s="20"/>
    </row>
    <row r="4024" spans="1:2" x14ac:dyDescent="0.3">
      <c r="A4024" s="20"/>
      <c r="B4024" s="20"/>
    </row>
    <row r="4025" spans="1:2" x14ac:dyDescent="0.3">
      <c r="A4025" s="20"/>
      <c r="B4025" s="20"/>
    </row>
    <row r="4026" spans="1:2" x14ac:dyDescent="0.3">
      <c r="A4026" s="20"/>
      <c r="B4026" s="20"/>
    </row>
    <row r="4027" spans="1:2" x14ac:dyDescent="0.3">
      <c r="A4027" s="20"/>
      <c r="B4027" s="20"/>
    </row>
    <row r="4028" spans="1:2" x14ac:dyDescent="0.3">
      <c r="A4028" s="20"/>
      <c r="B4028" s="20"/>
    </row>
    <row r="4029" spans="1:2" x14ac:dyDescent="0.3">
      <c r="A4029" s="20"/>
      <c r="B4029" s="20"/>
    </row>
    <row r="4030" spans="1:2" x14ac:dyDescent="0.3">
      <c r="A4030" s="20"/>
      <c r="B4030" s="20"/>
    </row>
    <row r="4031" spans="1:2" x14ac:dyDescent="0.3">
      <c r="A4031" s="20"/>
      <c r="B4031" s="20"/>
    </row>
    <row r="4032" spans="1:2" x14ac:dyDescent="0.3">
      <c r="A4032" s="20"/>
      <c r="B4032" s="20"/>
    </row>
    <row r="4033" spans="1:2" x14ac:dyDescent="0.3">
      <c r="A4033" s="20"/>
      <c r="B4033" s="20"/>
    </row>
    <row r="4034" spans="1:2" x14ac:dyDescent="0.3">
      <c r="A4034" s="20"/>
      <c r="B4034" s="20"/>
    </row>
    <row r="4035" spans="1:2" x14ac:dyDescent="0.3">
      <c r="A4035" s="20"/>
      <c r="B4035" s="20"/>
    </row>
    <row r="4036" spans="1:2" x14ac:dyDescent="0.3">
      <c r="A4036" s="20"/>
      <c r="B4036" s="20"/>
    </row>
    <row r="4037" spans="1:2" x14ac:dyDescent="0.3">
      <c r="A4037" s="20"/>
      <c r="B4037" s="20"/>
    </row>
    <row r="4038" spans="1:2" x14ac:dyDescent="0.3">
      <c r="A4038" s="20"/>
      <c r="B4038" s="20"/>
    </row>
    <row r="4039" spans="1:2" x14ac:dyDescent="0.3">
      <c r="A4039" s="20"/>
      <c r="B4039" s="20"/>
    </row>
    <row r="4040" spans="1:2" x14ac:dyDescent="0.3">
      <c r="A4040" s="20"/>
      <c r="B4040" s="20"/>
    </row>
    <row r="4041" spans="1:2" x14ac:dyDescent="0.3">
      <c r="A4041" s="20"/>
      <c r="B4041" s="20"/>
    </row>
    <row r="4042" spans="1:2" x14ac:dyDescent="0.3">
      <c r="A4042" s="20"/>
      <c r="B4042" s="20"/>
    </row>
    <row r="4043" spans="1:2" x14ac:dyDescent="0.3">
      <c r="A4043" s="20"/>
      <c r="B4043" s="20"/>
    </row>
    <row r="4044" spans="1:2" x14ac:dyDescent="0.3">
      <c r="A4044" s="20"/>
      <c r="B4044" s="20"/>
    </row>
    <row r="4045" spans="1:2" x14ac:dyDescent="0.3">
      <c r="A4045" s="20"/>
      <c r="B4045" s="20"/>
    </row>
    <row r="4046" spans="1:2" x14ac:dyDescent="0.3">
      <c r="A4046" s="20"/>
      <c r="B4046" s="20"/>
    </row>
    <row r="4047" spans="1:2" x14ac:dyDescent="0.3">
      <c r="A4047" s="20"/>
      <c r="B4047" s="20"/>
    </row>
    <row r="4048" spans="1:2" x14ac:dyDescent="0.3">
      <c r="A4048" s="20"/>
      <c r="B4048" s="20"/>
    </row>
    <row r="4049" spans="1:2" x14ac:dyDescent="0.3">
      <c r="A4049" s="20"/>
      <c r="B4049" s="20"/>
    </row>
    <row r="4050" spans="1:2" x14ac:dyDescent="0.3">
      <c r="A4050" s="20"/>
      <c r="B4050" s="20"/>
    </row>
    <row r="4051" spans="1:2" x14ac:dyDescent="0.3">
      <c r="A4051" s="20"/>
      <c r="B4051" s="20"/>
    </row>
    <row r="4052" spans="1:2" x14ac:dyDescent="0.3">
      <c r="A4052" s="20"/>
      <c r="B4052" s="20"/>
    </row>
    <row r="4053" spans="1:2" x14ac:dyDescent="0.3">
      <c r="A4053" s="20"/>
      <c r="B4053" s="20"/>
    </row>
    <row r="4054" spans="1:2" x14ac:dyDescent="0.3">
      <c r="A4054" s="20"/>
      <c r="B4054" s="20"/>
    </row>
    <row r="4055" spans="1:2" x14ac:dyDescent="0.3">
      <c r="A4055" s="20"/>
      <c r="B4055" s="20"/>
    </row>
    <row r="4056" spans="1:2" x14ac:dyDescent="0.3">
      <c r="A4056" s="20"/>
      <c r="B4056" s="20"/>
    </row>
    <row r="4057" spans="1:2" x14ac:dyDescent="0.3">
      <c r="A4057" s="20"/>
      <c r="B4057" s="20"/>
    </row>
    <row r="4058" spans="1:2" x14ac:dyDescent="0.3">
      <c r="A4058" s="20"/>
      <c r="B4058" s="20"/>
    </row>
    <row r="4059" spans="1:2" x14ac:dyDescent="0.3">
      <c r="A4059" s="20"/>
      <c r="B4059" s="20"/>
    </row>
    <row r="4060" spans="1:2" x14ac:dyDescent="0.3">
      <c r="A4060" s="20"/>
      <c r="B4060" s="20"/>
    </row>
    <row r="4061" spans="1:2" x14ac:dyDescent="0.3">
      <c r="A4061" s="20"/>
      <c r="B4061" s="20"/>
    </row>
    <row r="4062" spans="1:2" x14ac:dyDescent="0.3">
      <c r="A4062" s="20"/>
      <c r="B4062" s="20"/>
    </row>
    <row r="4063" spans="1:2" x14ac:dyDescent="0.3">
      <c r="A4063" s="20"/>
      <c r="B4063" s="20"/>
    </row>
    <row r="4064" spans="1:2" x14ac:dyDescent="0.3">
      <c r="A4064" s="20"/>
      <c r="B4064" s="20"/>
    </row>
    <row r="4065" spans="1:2" x14ac:dyDescent="0.3">
      <c r="A4065" s="20"/>
      <c r="B4065" s="20"/>
    </row>
    <row r="4066" spans="1:2" x14ac:dyDescent="0.3">
      <c r="A4066" s="20"/>
      <c r="B4066" s="20"/>
    </row>
    <row r="4067" spans="1:2" x14ac:dyDescent="0.3">
      <c r="A4067" s="20"/>
      <c r="B4067" s="20"/>
    </row>
    <row r="4068" spans="1:2" x14ac:dyDescent="0.3">
      <c r="A4068" s="20"/>
      <c r="B4068" s="20"/>
    </row>
    <row r="4069" spans="1:2" x14ac:dyDescent="0.3">
      <c r="A4069" s="20"/>
      <c r="B4069" s="20"/>
    </row>
    <row r="4070" spans="1:2" x14ac:dyDescent="0.3">
      <c r="A4070" s="20"/>
      <c r="B4070" s="20"/>
    </row>
    <row r="4071" spans="1:2" x14ac:dyDescent="0.3">
      <c r="A4071" s="20"/>
      <c r="B4071" s="20"/>
    </row>
    <row r="4072" spans="1:2" x14ac:dyDescent="0.3">
      <c r="A4072" s="20"/>
      <c r="B4072" s="20"/>
    </row>
    <row r="4073" spans="1:2" x14ac:dyDescent="0.3">
      <c r="A4073" s="20"/>
      <c r="B4073" s="20"/>
    </row>
    <row r="4074" spans="1:2" x14ac:dyDescent="0.3">
      <c r="A4074" s="20"/>
      <c r="B4074" s="20"/>
    </row>
    <row r="4075" spans="1:2" x14ac:dyDescent="0.3">
      <c r="A4075" s="20"/>
      <c r="B4075" s="20"/>
    </row>
    <row r="4076" spans="1:2" x14ac:dyDescent="0.3">
      <c r="A4076" s="20"/>
      <c r="B4076" s="20"/>
    </row>
    <row r="4077" spans="1:2" x14ac:dyDescent="0.3">
      <c r="A4077" s="20"/>
      <c r="B4077" s="20"/>
    </row>
    <row r="4078" spans="1:2" x14ac:dyDescent="0.3">
      <c r="A4078" s="20"/>
      <c r="B4078" s="20"/>
    </row>
    <row r="4079" spans="1:2" x14ac:dyDescent="0.3">
      <c r="A4079" s="20"/>
      <c r="B4079" s="20"/>
    </row>
    <row r="4080" spans="1:2" x14ac:dyDescent="0.3">
      <c r="A4080" s="20"/>
      <c r="B4080" s="20"/>
    </row>
    <row r="4081" spans="1:2" x14ac:dyDescent="0.3">
      <c r="A4081" s="20"/>
      <c r="B4081" s="20"/>
    </row>
    <row r="4082" spans="1:2" x14ac:dyDescent="0.3">
      <c r="A4082" s="20"/>
      <c r="B4082" s="20"/>
    </row>
    <row r="4083" spans="1:2" x14ac:dyDescent="0.3">
      <c r="A4083" s="20"/>
      <c r="B4083" s="20"/>
    </row>
    <row r="4084" spans="1:2" x14ac:dyDescent="0.3">
      <c r="A4084" s="20"/>
      <c r="B4084" s="20"/>
    </row>
    <row r="4085" spans="1:2" x14ac:dyDescent="0.3">
      <c r="A4085" s="20"/>
      <c r="B4085" s="20"/>
    </row>
    <row r="4086" spans="1:2" x14ac:dyDescent="0.3">
      <c r="A4086" s="20"/>
      <c r="B4086" s="20"/>
    </row>
    <row r="4087" spans="1:2" x14ac:dyDescent="0.3">
      <c r="A4087" s="20"/>
      <c r="B4087" s="20"/>
    </row>
    <row r="4088" spans="1:2" x14ac:dyDescent="0.3">
      <c r="A4088" s="20"/>
      <c r="B4088" s="20"/>
    </row>
    <row r="4089" spans="1:2" x14ac:dyDescent="0.3">
      <c r="A4089" s="20"/>
      <c r="B4089" s="20"/>
    </row>
    <row r="4090" spans="1:2" x14ac:dyDescent="0.3">
      <c r="A4090" s="20"/>
      <c r="B4090" s="20"/>
    </row>
    <row r="4091" spans="1:2" x14ac:dyDescent="0.3">
      <c r="A4091" s="20"/>
      <c r="B4091" s="20"/>
    </row>
    <row r="4092" spans="1:2" x14ac:dyDescent="0.3">
      <c r="A4092" s="20"/>
      <c r="B4092" s="20"/>
    </row>
    <row r="4093" spans="1:2" x14ac:dyDescent="0.3">
      <c r="A4093" s="20"/>
      <c r="B4093" s="20"/>
    </row>
    <row r="4094" spans="1:2" x14ac:dyDescent="0.3">
      <c r="A4094" s="20"/>
      <c r="B4094" s="20"/>
    </row>
    <row r="4095" spans="1:2" x14ac:dyDescent="0.3">
      <c r="A4095" s="20"/>
      <c r="B4095" s="20"/>
    </row>
    <row r="4096" spans="1:2" x14ac:dyDescent="0.3">
      <c r="A4096" s="20"/>
      <c r="B4096" s="20"/>
    </row>
    <row r="4097" spans="1:2" x14ac:dyDescent="0.3">
      <c r="A4097" s="20"/>
      <c r="B4097" s="20"/>
    </row>
    <row r="4098" spans="1:2" x14ac:dyDescent="0.3">
      <c r="A4098" s="20"/>
      <c r="B4098" s="20"/>
    </row>
    <row r="4099" spans="1:2" x14ac:dyDescent="0.3">
      <c r="A4099" s="20"/>
      <c r="B4099" s="20"/>
    </row>
    <row r="4100" spans="1:2" x14ac:dyDescent="0.3">
      <c r="A4100" s="20"/>
      <c r="B4100" s="20"/>
    </row>
    <row r="4101" spans="1:2" x14ac:dyDescent="0.3">
      <c r="A4101" s="20"/>
      <c r="B4101" s="20"/>
    </row>
    <row r="4102" spans="1:2" x14ac:dyDescent="0.3">
      <c r="A4102" s="20"/>
      <c r="B4102" s="20"/>
    </row>
    <row r="4103" spans="1:2" x14ac:dyDescent="0.3">
      <c r="A4103" s="20"/>
      <c r="B4103" s="20"/>
    </row>
    <row r="4104" spans="1:2" x14ac:dyDescent="0.3">
      <c r="A4104" s="20"/>
      <c r="B4104" s="20"/>
    </row>
    <row r="4105" spans="1:2" x14ac:dyDescent="0.3">
      <c r="A4105" s="20"/>
      <c r="B4105" s="20"/>
    </row>
    <row r="4106" spans="1:2" x14ac:dyDescent="0.3">
      <c r="A4106" s="20"/>
      <c r="B4106" s="20"/>
    </row>
    <row r="4107" spans="1:2" x14ac:dyDescent="0.3">
      <c r="A4107" s="20"/>
      <c r="B4107" s="20"/>
    </row>
    <row r="4108" spans="1:2" x14ac:dyDescent="0.3">
      <c r="A4108" s="20"/>
      <c r="B4108" s="20"/>
    </row>
    <row r="4109" spans="1:2" x14ac:dyDescent="0.3">
      <c r="A4109" s="20"/>
      <c r="B4109" s="20"/>
    </row>
    <row r="4110" spans="1:2" x14ac:dyDescent="0.3">
      <c r="A4110" s="20"/>
      <c r="B4110" s="20"/>
    </row>
    <row r="4111" spans="1:2" x14ac:dyDescent="0.3">
      <c r="A4111" s="20"/>
      <c r="B4111" s="20"/>
    </row>
    <row r="4112" spans="1:2" x14ac:dyDescent="0.3">
      <c r="A4112" s="20"/>
      <c r="B4112" s="20"/>
    </row>
    <row r="4113" spans="1:2" x14ac:dyDescent="0.3">
      <c r="A4113" s="20"/>
      <c r="B4113" s="20"/>
    </row>
    <row r="4114" spans="1:2" x14ac:dyDescent="0.3">
      <c r="A4114" s="20"/>
      <c r="B4114" s="20"/>
    </row>
    <row r="4115" spans="1:2" x14ac:dyDescent="0.3">
      <c r="A4115" s="20"/>
      <c r="B4115" s="20"/>
    </row>
    <row r="4116" spans="1:2" x14ac:dyDescent="0.3">
      <c r="A4116" s="20"/>
      <c r="B4116" s="20"/>
    </row>
    <row r="4117" spans="1:2" x14ac:dyDescent="0.3">
      <c r="A4117" s="20"/>
      <c r="B4117" s="20"/>
    </row>
    <row r="4118" spans="1:2" x14ac:dyDescent="0.3">
      <c r="A4118" s="20"/>
      <c r="B4118" s="20"/>
    </row>
    <row r="4119" spans="1:2" x14ac:dyDescent="0.3">
      <c r="A4119" s="20"/>
      <c r="B4119" s="20"/>
    </row>
    <row r="4120" spans="1:2" x14ac:dyDescent="0.3">
      <c r="A4120" s="20"/>
      <c r="B4120" s="20"/>
    </row>
    <row r="4121" spans="1:2" x14ac:dyDescent="0.3">
      <c r="A4121" s="20"/>
      <c r="B4121" s="20"/>
    </row>
    <row r="4122" spans="1:2" x14ac:dyDescent="0.3">
      <c r="A4122" s="20"/>
      <c r="B4122" s="20"/>
    </row>
    <row r="4123" spans="1:2" x14ac:dyDescent="0.3">
      <c r="A4123" s="20"/>
      <c r="B4123" s="20"/>
    </row>
    <row r="4124" spans="1:2" x14ac:dyDescent="0.3">
      <c r="A4124" s="20"/>
      <c r="B4124" s="20"/>
    </row>
    <row r="4125" spans="1:2" x14ac:dyDescent="0.3">
      <c r="A4125" s="20"/>
      <c r="B4125" s="20"/>
    </row>
    <row r="4126" spans="1:2" x14ac:dyDescent="0.3">
      <c r="A4126" s="20"/>
      <c r="B4126" s="20"/>
    </row>
    <row r="4127" spans="1:2" x14ac:dyDescent="0.3">
      <c r="A4127" s="20"/>
      <c r="B4127" s="20"/>
    </row>
    <row r="4128" spans="1:2" x14ac:dyDescent="0.3">
      <c r="A4128" s="20"/>
      <c r="B4128" s="20"/>
    </row>
    <row r="4129" spans="1:2" x14ac:dyDescent="0.3">
      <c r="A4129" s="20"/>
      <c r="B4129" s="20"/>
    </row>
    <row r="4130" spans="1:2" x14ac:dyDescent="0.3">
      <c r="A4130" s="20"/>
      <c r="B4130" s="20"/>
    </row>
    <row r="4131" spans="1:2" x14ac:dyDescent="0.3">
      <c r="A4131" s="20"/>
      <c r="B4131" s="20"/>
    </row>
    <row r="4132" spans="1:2" x14ac:dyDescent="0.3">
      <c r="A4132" s="20"/>
      <c r="B4132" s="20"/>
    </row>
    <row r="4133" spans="1:2" x14ac:dyDescent="0.3">
      <c r="A4133" s="20"/>
      <c r="B4133" s="20"/>
    </row>
    <row r="4134" spans="1:2" x14ac:dyDescent="0.3">
      <c r="A4134" s="20"/>
      <c r="B4134" s="20"/>
    </row>
    <row r="4135" spans="1:2" x14ac:dyDescent="0.3">
      <c r="A4135" s="20"/>
      <c r="B4135" s="20"/>
    </row>
    <row r="4136" spans="1:2" x14ac:dyDescent="0.3">
      <c r="A4136" s="20"/>
      <c r="B4136" s="20"/>
    </row>
    <row r="4137" spans="1:2" x14ac:dyDescent="0.3">
      <c r="A4137" s="20"/>
      <c r="B4137" s="20"/>
    </row>
    <row r="4138" spans="1:2" x14ac:dyDescent="0.3">
      <c r="A4138" s="20"/>
      <c r="B4138" s="20"/>
    </row>
    <row r="4139" spans="1:2" x14ac:dyDescent="0.3">
      <c r="A4139" s="20"/>
      <c r="B4139" s="20"/>
    </row>
    <row r="4140" spans="1:2" x14ac:dyDescent="0.3">
      <c r="A4140" s="20"/>
      <c r="B4140" s="20"/>
    </row>
    <row r="4141" spans="1:2" x14ac:dyDescent="0.3">
      <c r="A4141" s="20"/>
      <c r="B4141" s="20"/>
    </row>
    <row r="4142" spans="1:2" x14ac:dyDescent="0.3">
      <c r="A4142" s="20"/>
      <c r="B4142" s="20"/>
    </row>
    <row r="4143" spans="1:2" x14ac:dyDescent="0.3">
      <c r="A4143" s="20"/>
      <c r="B4143" s="20"/>
    </row>
    <row r="4144" spans="1:2" x14ac:dyDescent="0.3">
      <c r="A4144" s="20"/>
      <c r="B4144" s="20"/>
    </row>
    <row r="4145" spans="1:2" x14ac:dyDescent="0.3">
      <c r="A4145" s="20"/>
      <c r="B4145" s="20"/>
    </row>
    <row r="4146" spans="1:2" x14ac:dyDescent="0.3">
      <c r="A4146" s="20"/>
      <c r="B4146" s="20"/>
    </row>
    <row r="4147" spans="1:2" x14ac:dyDescent="0.3">
      <c r="A4147" s="20"/>
      <c r="B4147" s="20"/>
    </row>
    <row r="4148" spans="1:2" x14ac:dyDescent="0.3">
      <c r="A4148" s="20"/>
      <c r="B4148" s="20"/>
    </row>
    <row r="4149" spans="1:2" x14ac:dyDescent="0.3">
      <c r="A4149" s="20"/>
      <c r="B4149" s="20"/>
    </row>
    <row r="4150" spans="1:2" x14ac:dyDescent="0.3">
      <c r="A4150" s="20"/>
      <c r="B4150" s="20"/>
    </row>
    <row r="4151" spans="1:2" x14ac:dyDescent="0.3">
      <c r="A4151" s="20"/>
      <c r="B4151" s="20"/>
    </row>
    <row r="4152" spans="1:2" x14ac:dyDescent="0.3">
      <c r="A4152" s="20"/>
      <c r="B4152" s="20"/>
    </row>
    <row r="4153" spans="1:2" x14ac:dyDescent="0.3">
      <c r="A4153" s="20"/>
      <c r="B4153" s="20"/>
    </row>
    <row r="4154" spans="1:2" x14ac:dyDescent="0.3">
      <c r="A4154" s="20"/>
      <c r="B4154" s="20"/>
    </row>
    <row r="4155" spans="1:2" x14ac:dyDescent="0.3">
      <c r="A4155" s="20"/>
      <c r="B4155" s="20"/>
    </row>
    <row r="4156" spans="1:2" x14ac:dyDescent="0.3">
      <c r="A4156" s="20"/>
      <c r="B4156" s="20"/>
    </row>
    <row r="4157" spans="1:2" x14ac:dyDescent="0.3">
      <c r="A4157" s="20"/>
      <c r="B4157" s="20"/>
    </row>
    <row r="4158" spans="1:2" x14ac:dyDescent="0.3">
      <c r="A4158" s="20"/>
      <c r="B4158" s="20"/>
    </row>
    <row r="4159" spans="1:2" x14ac:dyDescent="0.3">
      <c r="A4159" s="20"/>
      <c r="B4159" s="20"/>
    </row>
    <row r="4160" spans="1:2" x14ac:dyDescent="0.3">
      <c r="A4160" s="20"/>
      <c r="B4160" s="20"/>
    </row>
    <row r="4161" spans="1:2" x14ac:dyDescent="0.3">
      <c r="A4161" s="20"/>
      <c r="B4161" s="20"/>
    </row>
    <row r="4162" spans="1:2" x14ac:dyDescent="0.3">
      <c r="A4162" s="20"/>
      <c r="B4162" s="20"/>
    </row>
    <row r="4163" spans="1:2" x14ac:dyDescent="0.3">
      <c r="A4163" s="20"/>
      <c r="B4163" s="20"/>
    </row>
    <row r="4164" spans="1:2" x14ac:dyDescent="0.3">
      <c r="A4164" s="20"/>
      <c r="B4164" s="20"/>
    </row>
    <row r="4165" spans="1:2" x14ac:dyDescent="0.3">
      <c r="A4165" s="20"/>
      <c r="B4165" s="20"/>
    </row>
    <row r="4166" spans="1:2" x14ac:dyDescent="0.3">
      <c r="A4166" s="20"/>
      <c r="B4166" s="20"/>
    </row>
    <row r="4167" spans="1:2" x14ac:dyDescent="0.3">
      <c r="A4167" s="20"/>
      <c r="B4167" s="20"/>
    </row>
    <row r="4168" spans="1:2" x14ac:dyDescent="0.3">
      <c r="A4168" s="20"/>
      <c r="B4168" s="20"/>
    </row>
    <row r="4169" spans="1:2" x14ac:dyDescent="0.3">
      <c r="A4169" s="20"/>
      <c r="B4169" s="20"/>
    </row>
    <row r="4170" spans="1:2" x14ac:dyDescent="0.3">
      <c r="A4170" s="20"/>
      <c r="B4170" s="20"/>
    </row>
    <row r="4171" spans="1:2" x14ac:dyDescent="0.3">
      <c r="A4171" s="20"/>
      <c r="B4171" s="20"/>
    </row>
    <row r="4172" spans="1:2" x14ac:dyDescent="0.3">
      <c r="A4172" s="20"/>
      <c r="B4172" s="20"/>
    </row>
    <row r="4173" spans="1:2" x14ac:dyDescent="0.3">
      <c r="A4173" s="20"/>
      <c r="B4173" s="20"/>
    </row>
    <row r="4174" spans="1:2" x14ac:dyDescent="0.3">
      <c r="A4174" s="20"/>
      <c r="B4174" s="20"/>
    </row>
    <row r="4175" spans="1:2" x14ac:dyDescent="0.3">
      <c r="A4175" s="20"/>
      <c r="B4175" s="20"/>
    </row>
    <row r="4176" spans="1:2" x14ac:dyDescent="0.3">
      <c r="A4176" s="20"/>
      <c r="B4176" s="20"/>
    </row>
    <row r="4177" spans="1:2" x14ac:dyDescent="0.3">
      <c r="A4177" s="20"/>
      <c r="B4177" s="20"/>
    </row>
    <row r="4178" spans="1:2" x14ac:dyDescent="0.3">
      <c r="A4178" s="20"/>
      <c r="B4178" s="20"/>
    </row>
    <row r="4179" spans="1:2" x14ac:dyDescent="0.3">
      <c r="A4179" s="20"/>
      <c r="B4179" s="20"/>
    </row>
    <row r="4180" spans="1:2" x14ac:dyDescent="0.3">
      <c r="A4180" s="20"/>
      <c r="B4180" s="20"/>
    </row>
    <row r="4181" spans="1:2" x14ac:dyDescent="0.3">
      <c r="A4181" s="20"/>
      <c r="B4181" s="20"/>
    </row>
    <row r="4182" spans="1:2" x14ac:dyDescent="0.3">
      <c r="A4182" s="20"/>
      <c r="B4182" s="20"/>
    </row>
    <row r="4183" spans="1:2" x14ac:dyDescent="0.3">
      <c r="A4183" s="20"/>
      <c r="B4183" s="20"/>
    </row>
    <row r="4184" spans="1:2" x14ac:dyDescent="0.3">
      <c r="A4184" s="20"/>
      <c r="B4184" s="20"/>
    </row>
    <row r="4185" spans="1:2" x14ac:dyDescent="0.3">
      <c r="A4185" s="20"/>
      <c r="B4185" s="20"/>
    </row>
    <row r="4186" spans="1:2" x14ac:dyDescent="0.3">
      <c r="A4186" s="20"/>
      <c r="B4186" s="20"/>
    </row>
    <row r="4187" spans="1:2" x14ac:dyDescent="0.3">
      <c r="A4187" s="20"/>
      <c r="B4187" s="20"/>
    </row>
    <row r="4188" spans="1:2" x14ac:dyDescent="0.3">
      <c r="A4188" s="20"/>
      <c r="B4188" s="20"/>
    </row>
    <row r="4189" spans="1:2" x14ac:dyDescent="0.3">
      <c r="A4189" s="20"/>
      <c r="B4189" s="20"/>
    </row>
    <row r="4190" spans="1:2" x14ac:dyDescent="0.3">
      <c r="A4190" s="20"/>
      <c r="B4190" s="20"/>
    </row>
    <row r="4191" spans="1:2" x14ac:dyDescent="0.3">
      <c r="A4191" s="20"/>
      <c r="B4191" s="20"/>
    </row>
    <row r="4192" spans="1:2" x14ac:dyDescent="0.3">
      <c r="A4192" s="20"/>
      <c r="B4192" s="20"/>
    </row>
    <row r="4193" spans="1:2" x14ac:dyDescent="0.3">
      <c r="A4193" s="20"/>
      <c r="B4193" s="20"/>
    </row>
    <row r="4194" spans="1:2" x14ac:dyDescent="0.3">
      <c r="A4194" s="20"/>
      <c r="B4194" s="20"/>
    </row>
    <row r="4195" spans="1:2" x14ac:dyDescent="0.3">
      <c r="A4195" s="20"/>
      <c r="B4195" s="20"/>
    </row>
    <row r="4196" spans="1:2" x14ac:dyDescent="0.3">
      <c r="A4196" s="20"/>
      <c r="B4196" s="20"/>
    </row>
    <row r="4197" spans="1:2" x14ac:dyDescent="0.3">
      <c r="A4197" s="20"/>
      <c r="B4197" s="20"/>
    </row>
    <row r="4198" spans="1:2" x14ac:dyDescent="0.3">
      <c r="A4198" s="20"/>
      <c r="B4198" s="20"/>
    </row>
    <row r="4199" spans="1:2" x14ac:dyDescent="0.3">
      <c r="A4199" s="20"/>
      <c r="B4199" s="20"/>
    </row>
    <row r="4200" spans="1:2" x14ac:dyDescent="0.3">
      <c r="A4200" s="20"/>
      <c r="B4200" s="20"/>
    </row>
    <row r="4201" spans="1:2" x14ac:dyDescent="0.3">
      <c r="A4201" s="20"/>
      <c r="B4201" s="20"/>
    </row>
    <row r="4202" spans="1:2" x14ac:dyDescent="0.3">
      <c r="A4202" s="20"/>
      <c r="B4202" s="20"/>
    </row>
    <row r="4203" spans="1:2" x14ac:dyDescent="0.3">
      <c r="A4203" s="20"/>
      <c r="B4203" s="20"/>
    </row>
    <row r="4204" spans="1:2" x14ac:dyDescent="0.3">
      <c r="A4204" s="20"/>
      <c r="B4204" s="20"/>
    </row>
    <row r="4205" spans="1:2" x14ac:dyDescent="0.3">
      <c r="A4205" s="20"/>
      <c r="B4205" s="20"/>
    </row>
    <row r="4206" spans="1:2" x14ac:dyDescent="0.3">
      <c r="A4206" s="20"/>
      <c r="B4206" s="20"/>
    </row>
    <row r="4207" spans="1:2" x14ac:dyDescent="0.3">
      <c r="A4207" s="20"/>
      <c r="B4207" s="20"/>
    </row>
    <row r="4208" spans="1:2" x14ac:dyDescent="0.3">
      <c r="A4208" s="20"/>
      <c r="B4208" s="20"/>
    </row>
    <row r="4209" spans="1:2" x14ac:dyDescent="0.3">
      <c r="A4209" s="20"/>
      <c r="B4209" s="20"/>
    </row>
    <row r="4210" spans="1:2" x14ac:dyDescent="0.3">
      <c r="A4210" s="20"/>
      <c r="B4210" s="20"/>
    </row>
    <row r="4211" spans="1:2" x14ac:dyDescent="0.3">
      <c r="A4211" s="20"/>
      <c r="B4211" s="20"/>
    </row>
    <row r="4212" spans="1:2" x14ac:dyDescent="0.3">
      <c r="A4212" s="20"/>
      <c r="B4212" s="20"/>
    </row>
    <row r="4213" spans="1:2" x14ac:dyDescent="0.3">
      <c r="A4213" s="20"/>
      <c r="B4213" s="20"/>
    </row>
    <row r="4214" spans="1:2" x14ac:dyDescent="0.3">
      <c r="A4214" s="20"/>
      <c r="B4214" s="20"/>
    </row>
    <row r="4215" spans="1:2" x14ac:dyDescent="0.3">
      <c r="A4215" s="20"/>
      <c r="B4215" s="20"/>
    </row>
    <row r="4216" spans="1:2" x14ac:dyDescent="0.3">
      <c r="A4216" s="20"/>
      <c r="B4216" s="20"/>
    </row>
    <row r="4217" spans="1:2" x14ac:dyDescent="0.3">
      <c r="A4217" s="20"/>
      <c r="B4217" s="20"/>
    </row>
    <row r="4218" spans="1:2" x14ac:dyDescent="0.3">
      <c r="A4218" s="20"/>
      <c r="B4218" s="20"/>
    </row>
    <row r="4219" spans="1:2" x14ac:dyDescent="0.3">
      <c r="A4219" s="20"/>
      <c r="B4219" s="20"/>
    </row>
    <row r="4220" spans="1:2" x14ac:dyDescent="0.3">
      <c r="A4220" s="20"/>
      <c r="B4220" s="20"/>
    </row>
    <row r="4221" spans="1:2" x14ac:dyDescent="0.3">
      <c r="A4221" s="20"/>
      <c r="B4221" s="20"/>
    </row>
    <row r="4222" spans="1:2" x14ac:dyDescent="0.3">
      <c r="A4222" s="20"/>
      <c r="B4222" s="20"/>
    </row>
    <row r="4223" spans="1:2" x14ac:dyDescent="0.3">
      <c r="A4223" s="20"/>
      <c r="B4223" s="20"/>
    </row>
    <row r="4224" spans="1:2" x14ac:dyDescent="0.3">
      <c r="A4224" s="20"/>
      <c r="B4224" s="20"/>
    </row>
    <row r="4225" spans="1:2" x14ac:dyDescent="0.3">
      <c r="A4225" s="20"/>
      <c r="B4225" s="20"/>
    </row>
    <row r="4226" spans="1:2" x14ac:dyDescent="0.3">
      <c r="A4226" s="20"/>
      <c r="B4226" s="20"/>
    </row>
    <row r="4227" spans="1:2" x14ac:dyDescent="0.3">
      <c r="A4227" s="20"/>
      <c r="B4227" s="20"/>
    </row>
    <row r="4228" spans="1:2" x14ac:dyDescent="0.3">
      <c r="A4228" s="20"/>
      <c r="B4228" s="20"/>
    </row>
    <row r="4229" spans="1:2" x14ac:dyDescent="0.3">
      <c r="A4229" s="20"/>
      <c r="B4229" s="20"/>
    </row>
    <row r="4230" spans="1:2" x14ac:dyDescent="0.3">
      <c r="A4230" s="20"/>
      <c r="B4230" s="20"/>
    </row>
    <row r="4231" spans="1:2" x14ac:dyDescent="0.3">
      <c r="A4231" s="20"/>
      <c r="B4231" s="20"/>
    </row>
    <row r="4232" spans="1:2" x14ac:dyDescent="0.3">
      <c r="A4232" s="20"/>
      <c r="B4232" s="20"/>
    </row>
    <row r="4233" spans="1:2" x14ac:dyDescent="0.3">
      <c r="A4233" s="20"/>
      <c r="B4233" s="20"/>
    </row>
    <row r="4234" spans="1:2" x14ac:dyDescent="0.3">
      <c r="A4234" s="20"/>
      <c r="B4234" s="20"/>
    </row>
    <row r="4235" spans="1:2" x14ac:dyDescent="0.3">
      <c r="A4235" s="20"/>
      <c r="B4235" s="20"/>
    </row>
    <row r="4236" spans="1:2" x14ac:dyDescent="0.3">
      <c r="A4236" s="20"/>
      <c r="B4236" s="20"/>
    </row>
    <row r="4237" spans="1:2" x14ac:dyDescent="0.3">
      <c r="A4237" s="20"/>
      <c r="B4237" s="20"/>
    </row>
    <row r="4238" spans="1:2" x14ac:dyDescent="0.3">
      <c r="A4238" s="20"/>
      <c r="B4238" s="20"/>
    </row>
    <row r="4239" spans="1:2" x14ac:dyDescent="0.3">
      <c r="A4239" s="20"/>
      <c r="B4239" s="20"/>
    </row>
    <row r="4240" spans="1:2" x14ac:dyDescent="0.3">
      <c r="A4240" s="20"/>
      <c r="B4240" s="20"/>
    </row>
    <row r="4241" spans="1:2" x14ac:dyDescent="0.3">
      <c r="A4241" s="20"/>
      <c r="B4241" s="20"/>
    </row>
    <row r="4242" spans="1:2" x14ac:dyDescent="0.3">
      <c r="A4242" s="20"/>
      <c r="B4242" s="20"/>
    </row>
    <row r="4243" spans="1:2" x14ac:dyDescent="0.3">
      <c r="A4243" s="20"/>
      <c r="B4243" s="20"/>
    </row>
    <row r="4244" spans="1:2" x14ac:dyDescent="0.3">
      <c r="A4244" s="20"/>
      <c r="B4244" s="20"/>
    </row>
    <row r="4245" spans="1:2" x14ac:dyDescent="0.3">
      <c r="A4245" s="20"/>
      <c r="B4245" s="20"/>
    </row>
    <row r="4246" spans="1:2" x14ac:dyDescent="0.3">
      <c r="A4246" s="20"/>
      <c r="B4246" s="20"/>
    </row>
    <row r="4247" spans="1:2" x14ac:dyDescent="0.3">
      <c r="A4247" s="20"/>
      <c r="B4247" s="20"/>
    </row>
    <row r="4248" spans="1:2" x14ac:dyDescent="0.3">
      <c r="A4248" s="20"/>
      <c r="B4248" s="20"/>
    </row>
    <row r="4249" spans="1:2" x14ac:dyDescent="0.3">
      <c r="A4249" s="20"/>
      <c r="B4249" s="20"/>
    </row>
    <row r="4250" spans="1:2" x14ac:dyDescent="0.3">
      <c r="A4250" s="20"/>
      <c r="B4250" s="20"/>
    </row>
    <row r="4251" spans="1:2" x14ac:dyDescent="0.3">
      <c r="A4251" s="20"/>
      <c r="B4251" s="20"/>
    </row>
    <row r="4252" spans="1:2" x14ac:dyDescent="0.3">
      <c r="A4252" s="20"/>
      <c r="B4252" s="20"/>
    </row>
    <row r="4253" spans="1:2" x14ac:dyDescent="0.3">
      <c r="A4253" s="20"/>
      <c r="B4253" s="20"/>
    </row>
    <row r="4254" spans="1:2" x14ac:dyDescent="0.3">
      <c r="A4254" s="20"/>
      <c r="B4254" s="20"/>
    </row>
    <row r="4255" spans="1:2" x14ac:dyDescent="0.3">
      <c r="A4255" s="20"/>
      <c r="B4255" s="20"/>
    </row>
    <row r="4256" spans="1:2" x14ac:dyDescent="0.3">
      <c r="A4256" s="20"/>
      <c r="B4256" s="20"/>
    </row>
    <row r="4257" spans="1:2" x14ac:dyDescent="0.3">
      <c r="A4257" s="20"/>
      <c r="B4257" s="20"/>
    </row>
    <row r="4258" spans="1:2" x14ac:dyDescent="0.3">
      <c r="A4258" s="20"/>
      <c r="B4258" s="20"/>
    </row>
    <row r="4259" spans="1:2" x14ac:dyDescent="0.3">
      <c r="A4259" s="20"/>
      <c r="B4259" s="20"/>
    </row>
    <row r="4260" spans="1:2" x14ac:dyDescent="0.3">
      <c r="A4260" s="20"/>
      <c r="B4260" s="20"/>
    </row>
    <row r="4261" spans="1:2" x14ac:dyDescent="0.3">
      <c r="A4261" s="20"/>
      <c r="B4261" s="20"/>
    </row>
    <row r="4262" spans="1:2" x14ac:dyDescent="0.3">
      <c r="A4262" s="20"/>
      <c r="B4262" s="20"/>
    </row>
    <row r="4263" spans="1:2" x14ac:dyDescent="0.3">
      <c r="A4263" s="20"/>
      <c r="B4263" s="20"/>
    </row>
    <row r="4264" spans="1:2" x14ac:dyDescent="0.3">
      <c r="A4264" s="20"/>
      <c r="B4264" s="20"/>
    </row>
    <row r="4265" spans="1:2" x14ac:dyDescent="0.3">
      <c r="A4265" s="20"/>
      <c r="B4265" s="20"/>
    </row>
    <row r="4266" spans="1:2" x14ac:dyDescent="0.3">
      <c r="A4266" s="20"/>
      <c r="B4266" s="20"/>
    </row>
    <row r="4267" spans="1:2" x14ac:dyDescent="0.3">
      <c r="A4267" s="20"/>
      <c r="B4267" s="20"/>
    </row>
    <row r="4268" spans="1:2" x14ac:dyDescent="0.3">
      <c r="A4268" s="20"/>
      <c r="B4268" s="20"/>
    </row>
    <row r="4269" spans="1:2" x14ac:dyDescent="0.3">
      <c r="A4269" s="20"/>
      <c r="B4269" s="20"/>
    </row>
    <row r="4270" spans="1:2" x14ac:dyDescent="0.3">
      <c r="A4270" s="20"/>
      <c r="B4270" s="20"/>
    </row>
    <row r="4271" spans="1:2" x14ac:dyDescent="0.3">
      <c r="A4271" s="20"/>
      <c r="B4271" s="20"/>
    </row>
    <row r="4272" spans="1:2" x14ac:dyDescent="0.3">
      <c r="A4272" s="20"/>
      <c r="B4272" s="20"/>
    </row>
    <row r="4273" spans="1:2" x14ac:dyDescent="0.3">
      <c r="A4273" s="20"/>
      <c r="B4273" s="20"/>
    </row>
    <row r="4274" spans="1:2" x14ac:dyDescent="0.3">
      <c r="A4274" s="20"/>
      <c r="B4274" s="20"/>
    </row>
    <row r="4275" spans="1:2" x14ac:dyDescent="0.3">
      <c r="A4275" s="20"/>
      <c r="B4275" s="20"/>
    </row>
    <row r="4276" spans="1:2" x14ac:dyDescent="0.3">
      <c r="A4276" s="20"/>
      <c r="B4276" s="20"/>
    </row>
    <row r="4277" spans="1:2" x14ac:dyDescent="0.3">
      <c r="A4277" s="20"/>
      <c r="B4277" s="20"/>
    </row>
    <row r="4278" spans="1:2" x14ac:dyDescent="0.3">
      <c r="A4278" s="20"/>
      <c r="B4278" s="20"/>
    </row>
    <row r="4279" spans="1:2" x14ac:dyDescent="0.3">
      <c r="A4279" s="20"/>
      <c r="B4279" s="20"/>
    </row>
    <row r="4280" spans="1:2" x14ac:dyDescent="0.3">
      <c r="A4280" s="20"/>
      <c r="B4280" s="20"/>
    </row>
    <row r="4281" spans="1:2" x14ac:dyDescent="0.3">
      <c r="A4281" s="20"/>
      <c r="B4281" s="20"/>
    </row>
    <row r="4282" spans="1:2" x14ac:dyDescent="0.3">
      <c r="A4282" s="20"/>
      <c r="B4282" s="20"/>
    </row>
    <row r="4283" spans="1:2" x14ac:dyDescent="0.3">
      <c r="A4283" s="20"/>
      <c r="B4283" s="20"/>
    </row>
    <row r="4284" spans="1:2" x14ac:dyDescent="0.3">
      <c r="A4284" s="20"/>
      <c r="B4284" s="20"/>
    </row>
    <row r="4285" spans="1:2" x14ac:dyDescent="0.3">
      <c r="A4285" s="20"/>
      <c r="B4285" s="20"/>
    </row>
    <row r="4286" spans="1:2" x14ac:dyDescent="0.3">
      <c r="A4286" s="20"/>
      <c r="B4286" s="20"/>
    </row>
    <row r="4287" spans="1:2" x14ac:dyDescent="0.3">
      <c r="A4287" s="20"/>
      <c r="B4287" s="20"/>
    </row>
    <row r="4288" spans="1:2" x14ac:dyDescent="0.3">
      <c r="A4288" s="20"/>
      <c r="B4288" s="20"/>
    </row>
    <row r="4289" spans="1:2" x14ac:dyDescent="0.3">
      <c r="A4289" s="20"/>
      <c r="B4289" s="20"/>
    </row>
    <row r="4290" spans="1:2" x14ac:dyDescent="0.3">
      <c r="A4290" s="20"/>
      <c r="B4290" s="20"/>
    </row>
    <row r="4291" spans="1:2" x14ac:dyDescent="0.3">
      <c r="A4291" s="20"/>
      <c r="B4291" s="20"/>
    </row>
    <row r="4292" spans="1:2" x14ac:dyDescent="0.3">
      <c r="A4292" s="20"/>
      <c r="B4292" s="20"/>
    </row>
    <row r="4293" spans="1:2" x14ac:dyDescent="0.3">
      <c r="A4293" s="20"/>
      <c r="B4293" s="20"/>
    </row>
    <row r="4294" spans="1:2" x14ac:dyDescent="0.3">
      <c r="A4294" s="20"/>
      <c r="B4294" s="20"/>
    </row>
    <row r="4295" spans="1:2" x14ac:dyDescent="0.3">
      <c r="A4295" s="20"/>
      <c r="B4295" s="20"/>
    </row>
    <row r="4296" spans="1:2" x14ac:dyDescent="0.3">
      <c r="A4296" s="20"/>
      <c r="B4296" s="20"/>
    </row>
    <row r="4297" spans="1:2" x14ac:dyDescent="0.3">
      <c r="A4297" s="20"/>
      <c r="B4297" s="20"/>
    </row>
    <row r="4298" spans="1:2" x14ac:dyDescent="0.3">
      <c r="A4298" s="20"/>
      <c r="B4298" s="20"/>
    </row>
    <row r="4299" spans="1:2" x14ac:dyDescent="0.3">
      <c r="A4299" s="20"/>
      <c r="B4299" s="20"/>
    </row>
    <row r="4300" spans="1:2" x14ac:dyDescent="0.3">
      <c r="A4300" s="20"/>
      <c r="B4300" s="20"/>
    </row>
    <row r="4301" spans="1:2" x14ac:dyDescent="0.3">
      <c r="A4301" s="20"/>
      <c r="B4301" s="20"/>
    </row>
    <row r="4302" spans="1:2" x14ac:dyDescent="0.3">
      <c r="A4302" s="20"/>
      <c r="B4302" s="20"/>
    </row>
    <row r="4303" spans="1:2" x14ac:dyDescent="0.3">
      <c r="A4303" s="20"/>
      <c r="B4303" s="20"/>
    </row>
    <row r="4304" spans="1:2" x14ac:dyDescent="0.3">
      <c r="A4304" s="20"/>
      <c r="B4304" s="20"/>
    </row>
    <row r="4305" spans="1:2" x14ac:dyDescent="0.3">
      <c r="A4305" s="20"/>
      <c r="B4305" s="20"/>
    </row>
    <row r="4306" spans="1:2" x14ac:dyDescent="0.3">
      <c r="A4306" s="20"/>
      <c r="B4306" s="20"/>
    </row>
    <row r="4307" spans="1:2" x14ac:dyDescent="0.3">
      <c r="A4307" s="20"/>
      <c r="B4307" s="20"/>
    </row>
    <row r="4308" spans="1:2" x14ac:dyDescent="0.3">
      <c r="A4308" s="20"/>
      <c r="B4308" s="20"/>
    </row>
    <row r="4309" spans="1:2" x14ac:dyDescent="0.3">
      <c r="A4309" s="20"/>
      <c r="B4309" s="20"/>
    </row>
    <row r="4310" spans="1:2" x14ac:dyDescent="0.3">
      <c r="A4310" s="20"/>
      <c r="B4310" s="20"/>
    </row>
    <row r="4311" spans="1:2" x14ac:dyDescent="0.3">
      <c r="A4311" s="20"/>
      <c r="B4311" s="20"/>
    </row>
    <row r="4312" spans="1:2" x14ac:dyDescent="0.3">
      <c r="A4312" s="20"/>
      <c r="B4312" s="20"/>
    </row>
    <row r="4313" spans="1:2" x14ac:dyDescent="0.3">
      <c r="A4313" s="20"/>
      <c r="B4313" s="20"/>
    </row>
    <row r="4314" spans="1:2" x14ac:dyDescent="0.3">
      <c r="A4314" s="20"/>
      <c r="B4314" s="20"/>
    </row>
    <row r="4315" spans="1:2" x14ac:dyDescent="0.3">
      <c r="A4315" s="20"/>
      <c r="B4315" s="20"/>
    </row>
    <row r="4316" spans="1:2" x14ac:dyDescent="0.3">
      <c r="A4316" s="20"/>
      <c r="B4316" s="20"/>
    </row>
    <row r="4317" spans="1:2" x14ac:dyDescent="0.3">
      <c r="A4317" s="20"/>
      <c r="B4317" s="20"/>
    </row>
    <row r="4318" spans="1:2" x14ac:dyDescent="0.3">
      <c r="A4318" s="20"/>
      <c r="B4318" s="20"/>
    </row>
    <row r="4319" spans="1:2" x14ac:dyDescent="0.3">
      <c r="A4319" s="20"/>
      <c r="B4319" s="20"/>
    </row>
    <row r="4320" spans="1:2" x14ac:dyDescent="0.3">
      <c r="A4320" s="20"/>
      <c r="B4320" s="20"/>
    </row>
    <row r="4321" spans="1:2" x14ac:dyDescent="0.3">
      <c r="A4321" s="20"/>
      <c r="B4321" s="20"/>
    </row>
    <row r="4322" spans="1:2" x14ac:dyDescent="0.3">
      <c r="A4322" s="20"/>
      <c r="B4322" s="20"/>
    </row>
    <row r="4323" spans="1:2" x14ac:dyDescent="0.3">
      <c r="A4323" s="20"/>
      <c r="B4323" s="20"/>
    </row>
    <row r="4324" spans="1:2" x14ac:dyDescent="0.3">
      <c r="A4324" s="20"/>
      <c r="B4324" s="20"/>
    </row>
    <row r="4325" spans="1:2" x14ac:dyDescent="0.3">
      <c r="A4325" s="20"/>
      <c r="B4325" s="20"/>
    </row>
    <row r="4326" spans="1:2" x14ac:dyDescent="0.3">
      <c r="A4326" s="20"/>
      <c r="B4326" s="20"/>
    </row>
    <row r="4327" spans="1:2" x14ac:dyDescent="0.3">
      <c r="A4327" s="20"/>
      <c r="B4327" s="20"/>
    </row>
    <row r="4328" spans="1:2" x14ac:dyDescent="0.3">
      <c r="A4328" s="20"/>
      <c r="B4328" s="20"/>
    </row>
    <row r="4329" spans="1:2" x14ac:dyDescent="0.3">
      <c r="A4329" s="20"/>
      <c r="B4329" s="20"/>
    </row>
    <row r="4330" spans="1:2" x14ac:dyDescent="0.3">
      <c r="A4330" s="20"/>
      <c r="B4330" s="20"/>
    </row>
    <row r="4331" spans="1:2" x14ac:dyDescent="0.3">
      <c r="A4331" s="20"/>
      <c r="B4331" s="20"/>
    </row>
    <row r="4332" spans="1:2" x14ac:dyDescent="0.3">
      <c r="A4332" s="20"/>
      <c r="B4332" s="20"/>
    </row>
    <row r="4333" spans="1:2" x14ac:dyDescent="0.3">
      <c r="A4333" s="20"/>
      <c r="B4333" s="20"/>
    </row>
    <row r="4334" spans="1:2" x14ac:dyDescent="0.3">
      <c r="A4334" s="20"/>
      <c r="B4334" s="20"/>
    </row>
    <row r="4335" spans="1:2" x14ac:dyDescent="0.3">
      <c r="A4335" s="20"/>
      <c r="B4335" s="20"/>
    </row>
    <row r="4336" spans="1:2" x14ac:dyDescent="0.3">
      <c r="A4336" s="20"/>
      <c r="B4336" s="20"/>
    </row>
    <row r="4337" spans="1:2" x14ac:dyDescent="0.3">
      <c r="A4337" s="20"/>
      <c r="B4337" s="20"/>
    </row>
    <row r="4338" spans="1:2" x14ac:dyDescent="0.3">
      <c r="A4338" s="20"/>
      <c r="B4338" s="20"/>
    </row>
    <row r="4339" spans="1:2" x14ac:dyDescent="0.3">
      <c r="A4339" s="20"/>
      <c r="B4339" s="20"/>
    </row>
    <row r="4340" spans="1:2" x14ac:dyDescent="0.3">
      <c r="A4340" s="20"/>
      <c r="B4340" s="20"/>
    </row>
    <row r="4341" spans="1:2" x14ac:dyDescent="0.3">
      <c r="A4341" s="20"/>
      <c r="B4341" s="20"/>
    </row>
    <row r="4342" spans="1:2" x14ac:dyDescent="0.3">
      <c r="A4342" s="20"/>
      <c r="B4342" s="20"/>
    </row>
    <row r="4343" spans="1:2" x14ac:dyDescent="0.3">
      <c r="A4343" s="20"/>
      <c r="B4343" s="20"/>
    </row>
    <row r="4344" spans="1:2" x14ac:dyDescent="0.3">
      <c r="A4344" s="20"/>
      <c r="B4344" s="20"/>
    </row>
    <row r="4345" spans="1:2" x14ac:dyDescent="0.3">
      <c r="A4345" s="20"/>
      <c r="B4345" s="20"/>
    </row>
    <row r="4346" spans="1:2" x14ac:dyDescent="0.3">
      <c r="A4346" s="20"/>
      <c r="B4346" s="20"/>
    </row>
    <row r="4347" spans="1:2" x14ac:dyDescent="0.3">
      <c r="A4347" s="20"/>
      <c r="B4347" s="20"/>
    </row>
    <row r="4348" spans="1:2" x14ac:dyDescent="0.3">
      <c r="A4348" s="20"/>
      <c r="B4348" s="20"/>
    </row>
    <row r="4349" spans="1:2" x14ac:dyDescent="0.3">
      <c r="A4349" s="20"/>
      <c r="B4349" s="20"/>
    </row>
    <row r="4350" spans="1:2" x14ac:dyDescent="0.3">
      <c r="A4350" s="20"/>
      <c r="B4350" s="20"/>
    </row>
    <row r="4351" spans="1:2" x14ac:dyDescent="0.3">
      <c r="A4351" s="20"/>
      <c r="B4351" s="20"/>
    </row>
    <row r="4352" spans="1:2" x14ac:dyDescent="0.3">
      <c r="A4352" s="20"/>
      <c r="B4352" s="20"/>
    </row>
    <row r="4353" spans="1:2" x14ac:dyDescent="0.3">
      <c r="A4353" s="20"/>
      <c r="B4353" s="20"/>
    </row>
    <row r="4354" spans="1:2" x14ac:dyDescent="0.3">
      <c r="A4354" s="20"/>
      <c r="B4354" s="20"/>
    </row>
    <row r="4355" spans="1:2" x14ac:dyDescent="0.3">
      <c r="A4355" s="20"/>
      <c r="B4355" s="20"/>
    </row>
    <row r="4356" spans="1:2" x14ac:dyDescent="0.3">
      <c r="A4356" s="20"/>
      <c r="B4356" s="20"/>
    </row>
    <row r="4357" spans="1:2" x14ac:dyDescent="0.3">
      <c r="A4357" s="20"/>
      <c r="B4357" s="20"/>
    </row>
    <row r="4358" spans="1:2" x14ac:dyDescent="0.3">
      <c r="A4358" s="20"/>
      <c r="B4358" s="20"/>
    </row>
    <row r="4359" spans="1:2" x14ac:dyDescent="0.3">
      <c r="A4359" s="20"/>
      <c r="B4359" s="20"/>
    </row>
    <row r="4360" spans="1:2" x14ac:dyDescent="0.3">
      <c r="A4360" s="20"/>
      <c r="B4360" s="20"/>
    </row>
    <row r="4361" spans="1:2" x14ac:dyDescent="0.3">
      <c r="A4361" s="20"/>
      <c r="B4361" s="20"/>
    </row>
    <row r="4362" spans="1:2" x14ac:dyDescent="0.3">
      <c r="A4362" s="20"/>
      <c r="B4362" s="20"/>
    </row>
    <row r="4363" spans="1:2" x14ac:dyDescent="0.3">
      <c r="A4363" s="20"/>
      <c r="B4363" s="20"/>
    </row>
    <row r="4364" spans="1:2" x14ac:dyDescent="0.3">
      <c r="A4364" s="20"/>
      <c r="B4364" s="20"/>
    </row>
    <row r="4365" spans="1:2" x14ac:dyDescent="0.3">
      <c r="A4365" s="20"/>
      <c r="B4365" s="20"/>
    </row>
    <row r="4366" spans="1:2" x14ac:dyDescent="0.3">
      <c r="A4366" s="20"/>
      <c r="B4366" s="20"/>
    </row>
    <row r="4367" spans="1:2" x14ac:dyDescent="0.3">
      <c r="A4367" s="20"/>
      <c r="B4367" s="20"/>
    </row>
    <row r="4368" spans="1:2" x14ac:dyDescent="0.3">
      <c r="A4368" s="20"/>
      <c r="B4368" s="20"/>
    </row>
    <row r="4369" spans="1:2" x14ac:dyDescent="0.3">
      <c r="A4369" s="20"/>
      <c r="B4369" s="20"/>
    </row>
    <row r="4370" spans="1:2" x14ac:dyDescent="0.3">
      <c r="A4370" s="20"/>
      <c r="B4370" s="20"/>
    </row>
    <row r="4371" spans="1:2" x14ac:dyDescent="0.3">
      <c r="A4371" s="20"/>
      <c r="B4371" s="20"/>
    </row>
    <row r="4372" spans="1:2" x14ac:dyDescent="0.3">
      <c r="A4372" s="20"/>
      <c r="B4372" s="20"/>
    </row>
    <row r="4373" spans="1:2" x14ac:dyDescent="0.3">
      <c r="A4373" s="20"/>
      <c r="B4373" s="20"/>
    </row>
    <row r="4374" spans="1:2" x14ac:dyDescent="0.3">
      <c r="A4374" s="20"/>
      <c r="B4374" s="20"/>
    </row>
    <row r="4375" spans="1:2" x14ac:dyDescent="0.3">
      <c r="A4375" s="20"/>
      <c r="B4375" s="20"/>
    </row>
    <row r="4376" spans="1:2" x14ac:dyDescent="0.3">
      <c r="A4376" s="20"/>
      <c r="B4376" s="20"/>
    </row>
    <row r="4377" spans="1:2" x14ac:dyDescent="0.3">
      <c r="A4377" s="20"/>
      <c r="B4377" s="20"/>
    </row>
    <row r="4378" spans="1:2" x14ac:dyDescent="0.3">
      <c r="A4378" s="20"/>
      <c r="B4378" s="20"/>
    </row>
    <row r="4379" spans="1:2" x14ac:dyDescent="0.3">
      <c r="A4379" s="20"/>
      <c r="B4379" s="20"/>
    </row>
    <row r="4380" spans="1:2" x14ac:dyDescent="0.3">
      <c r="A4380" s="20"/>
      <c r="B4380" s="20"/>
    </row>
    <row r="4381" spans="1:2" x14ac:dyDescent="0.3">
      <c r="A4381" s="20"/>
      <c r="B4381" s="20"/>
    </row>
    <row r="4382" spans="1:2" x14ac:dyDescent="0.3">
      <c r="A4382" s="20"/>
      <c r="B4382" s="20"/>
    </row>
    <row r="4383" spans="1:2" x14ac:dyDescent="0.3">
      <c r="A4383" s="20"/>
      <c r="B4383" s="20"/>
    </row>
    <row r="4384" spans="1:2" x14ac:dyDescent="0.3">
      <c r="A4384" s="20"/>
      <c r="B4384" s="20"/>
    </row>
    <row r="4385" spans="1:2" x14ac:dyDescent="0.3">
      <c r="A4385" s="20"/>
      <c r="B4385" s="20"/>
    </row>
    <row r="4386" spans="1:2" x14ac:dyDescent="0.3">
      <c r="A4386" s="20"/>
      <c r="B4386" s="20"/>
    </row>
    <row r="4387" spans="1:2" x14ac:dyDescent="0.3">
      <c r="A4387" s="20"/>
      <c r="B4387" s="20"/>
    </row>
    <row r="4388" spans="1:2" x14ac:dyDescent="0.3">
      <c r="A4388" s="20"/>
      <c r="B4388" s="20"/>
    </row>
    <row r="4389" spans="1:2" x14ac:dyDescent="0.3">
      <c r="A4389" s="20"/>
      <c r="B4389" s="20"/>
    </row>
    <row r="4390" spans="1:2" x14ac:dyDescent="0.3">
      <c r="A4390" s="20"/>
      <c r="B4390" s="20"/>
    </row>
    <row r="4391" spans="1:2" x14ac:dyDescent="0.3">
      <c r="A4391" s="20"/>
      <c r="B4391" s="20"/>
    </row>
    <row r="4392" spans="1:2" x14ac:dyDescent="0.3">
      <c r="A4392" s="20"/>
      <c r="B4392" s="20"/>
    </row>
    <row r="4393" spans="1:2" x14ac:dyDescent="0.3">
      <c r="A4393" s="20"/>
      <c r="B4393" s="20"/>
    </row>
    <row r="4394" spans="1:2" x14ac:dyDescent="0.3">
      <c r="A4394" s="20"/>
      <c r="B4394" s="20"/>
    </row>
    <row r="4395" spans="1:2" x14ac:dyDescent="0.3">
      <c r="A4395" s="20"/>
      <c r="B4395" s="20"/>
    </row>
    <row r="4396" spans="1:2" x14ac:dyDescent="0.3">
      <c r="A4396" s="20"/>
      <c r="B4396" s="20"/>
    </row>
    <row r="4397" spans="1:2" x14ac:dyDescent="0.3">
      <c r="A4397" s="20"/>
      <c r="B4397" s="20"/>
    </row>
    <row r="4398" spans="1:2" x14ac:dyDescent="0.3">
      <c r="A4398" s="20"/>
      <c r="B4398" s="20"/>
    </row>
    <row r="4399" spans="1:2" x14ac:dyDescent="0.3">
      <c r="A4399" s="20"/>
      <c r="B4399" s="20"/>
    </row>
    <row r="4400" spans="1:2" x14ac:dyDescent="0.3">
      <c r="A4400" s="20"/>
      <c r="B4400" s="20"/>
    </row>
    <row r="4401" spans="1:2" x14ac:dyDescent="0.3">
      <c r="A4401" s="20"/>
      <c r="B4401" s="20"/>
    </row>
    <row r="4402" spans="1:2" x14ac:dyDescent="0.3">
      <c r="A4402" s="20"/>
      <c r="B4402" s="20"/>
    </row>
    <row r="4403" spans="1:2" x14ac:dyDescent="0.3">
      <c r="A4403" s="20"/>
      <c r="B4403" s="20"/>
    </row>
    <row r="4404" spans="1:2" x14ac:dyDescent="0.3">
      <c r="A4404" s="20"/>
      <c r="B4404" s="20"/>
    </row>
    <row r="4405" spans="1:2" x14ac:dyDescent="0.3">
      <c r="A4405" s="20"/>
      <c r="B4405" s="20"/>
    </row>
    <row r="4406" spans="1:2" x14ac:dyDescent="0.3">
      <c r="A4406" s="20"/>
      <c r="B4406" s="20"/>
    </row>
    <row r="4407" spans="1:2" x14ac:dyDescent="0.3">
      <c r="A4407" s="20"/>
      <c r="B4407" s="20"/>
    </row>
    <row r="4408" spans="1:2" x14ac:dyDescent="0.3">
      <c r="A4408" s="20"/>
      <c r="B4408" s="20"/>
    </row>
    <row r="4409" spans="1:2" x14ac:dyDescent="0.3">
      <c r="A4409" s="20"/>
      <c r="B4409" s="20"/>
    </row>
    <row r="4410" spans="1:2" x14ac:dyDescent="0.3">
      <c r="A4410" s="20"/>
      <c r="B4410" s="20"/>
    </row>
    <row r="4411" spans="1:2" x14ac:dyDescent="0.3">
      <c r="A4411" s="20"/>
      <c r="B4411" s="20"/>
    </row>
    <row r="4412" spans="1:2" x14ac:dyDescent="0.3">
      <c r="A4412" s="20"/>
      <c r="B4412" s="20"/>
    </row>
    <row r="4413" spans="1:2" x14ac:dyDescent="0.3">
      <c r="A4413" s="20"/>
      <c r="B4413" s="20"/>
    </row>
    <row r="4414" spans="1:2" x14ac:dyDescent="0.3">
      <c r="A4414" s="20"/>
      <c r="B4414" s="20"/>
    </row>
    <row r="4415" spans="1:2" x14ac:dyDescent="0.3">
      <c r="A4415" s="20"/>
      <c r="B4415" s="20"/>
    </row>
    <row r="4416" spans="1:2" x14ac:dyDescent="0.3">
      <c r="A4416" s="20"/>
      <c r="B4416" s="20"/>
    </row>
    <row r="4417" spans="1:2" x14ac:dyDescent="0.3">
      <c r="A4417" s="20"/>
      <c r="B4417" s="20"/>
    </row>
    <row r="4418" spans="1:2" x14ac:dyDescent="0.3">
      <c r="A4418" s="20"/>
      <c r="B4418" s="20"/>
    </row>
    <row r="4419" spans="1:2" x14ac:dyDescent="0.3">
      <c r="A4419" s="20"/>
      <c r="B4419" s="20"/>
    </row>
    <row r="4420" spans="1:2" x14ac:dyDescent="0.3">
      <c r="A4420" s="20"/>
      <c r="B4420" s="20"/>
    </row>
    <row r="4421" spans="1:2" x14ac:dyDescent="0.3">
      <c r="A4421" s="20"/>
      <c r="B4421" s="20"/>
    </row>
    <row r="4422" spans="1:2" x14ac:dyDescent="0.3">
      <c r="A4422" s="20"/>
      <c r="B4422" s="20"/>
    </row>
    <row r="4423" spans="1:2" x14ac:dyDescent="0.3">
      <c r="A4423" s="20"/>
      <c r="B4423" s="20"/>
    </row>
    <row r="4424" spans="1:2" x14ac:dyDescent="0.3">
      <c r="A4424" s="20"/>
      <c r="B4424" s="20"/>
    </row>
    <row r="4425" spans="1:2" x14ac:dyDescent="0.3">
      <c r="A4425" s="20"/>
      <c r="B4425" s="20"/>
    </row>
    <row r="4426" spans="1:2" x14ac:dyDescent="0.3">
      <c r="A4426" s="20"/>
      <c r="B4426" s="20"/>
    </row>
    <row r="4427" spans="1:2" x14ac:dyDescent="0.3">
      <c r="A4427" s="20"/>
      <c r="B4427" s="20"/>
    </row>
    <row r="4428" spans="1:2" x14ac:dyDescent="0.3">
      <c r="A4428" s="20"/>
      <c r="B4428" s="20"/>
    </row>
    <row r="4429" spans="1:2" x14ac:dyDescent="0.3">
      <c r="A4429" s="20"/>
      <c r="B4429" s="20"/>
    </row>
    <row r="4430" spans="1:2" x14ac:dyDescent="0.3">
      <c r="A4430" s="20"/>
      <c r="B4430" s="20"/>
    </row>
    <row r="4431" spans="1:2" x14ac:dyDescent="0.3">
      <c r="A4431" s="20"/>
      <c r="B4431" s="20"/>
    </row>
    <row r="4432" spans="1:2" x14ac:dyDescent="0.3">
      <c r="A4432" s="20"/>
      <c r="B4432" s="20"/>
    </row>
    <row r="4433" spans="1:2" x14ac:dyDescent="0.3">
      <c r="A4433" s="20"/>
      <c r="B4433" s="20"/>
    </row>
    <row r="4434" spans="1:2" x14ac:dyDescent="0.3">
      <c r="A4434" s="20"/>
      <c r="B4434" s="20"/>
    </row>
    <row r="4435" spans="1:2" x14ac:dyDescent="0.3">
      <c r="A4435" s="20"/>
      <c r="B4435" s="20"/>
    </row>
    <row r="4436" spans="1:2" x14ac:dyDescent="0.3">
      <c r="A4436" s="20"/>
      <c r="B4436" s="20"/>
    </row>
    <row r="4437" spans="1:2" x14ac:dyDescent="0.3">
      <c r="A4437" s="20"/>
      <c r="B4437" s="20"/>
    </row>
    <row r="4438" spans="1:2" x14ac:dyDescent="0.3">
      <c r="A4438" s="20"/>
      <c r="B4438" s="20"/>
    </row>
    <row r="4439" spans="1:2" x14ac:dyDescent="0.3">
      <c r="A4439" s="20"/>
      <c r="B4439" s="20"/>
    </row>
    <row r="4440" spans="1:2" x14ac:dyDescent="0.3">
      <c r="A4440" s="20"/>
      <c r="B4440" s="20"/>
    </row>
    <row r="4441" spans="1:2" x14ac:dyDescent="0.3">
      <c r="A4441" s="20"/>
      <c r="B4441" s="20"/>
    </row>
    <row r="4442" spans="1:2" x14ac:dyDescent="0.3">
      <c r="A4442" s="20"/>
      <c r="B4442" s="20"/>
    </row>
    <row r="4443" spans="1:2" x14ac:dyDescent="0.3">
      <c r="A4443" s="20"/>
      <c r="B4443" s="20"/>
    </row>
    <row r="4444" spans="1:2" x14ac:dyDescent="0.3">
      <c r="A4444" s="20"/>
      <c r="B4444" s="20"/>
    </row>
    <row r="4445" spans="1:2" x14ac:dyDescent="0.3">
      <c r="A4445" s="20"/>
      <c r="B4445" s="20"/>
    </row>
    <row r="4446" spans="1:2" x14ac:dyDescent="0.3">
      <c r="A4446" s="20"/>
      <c r="B4446" s="20"/>
    </row>
    <row r="4447" spans="1:2" x14ac:dyDescent="0.3">
      <c r="A4447" s="20"/>
      <c r="B4447" s="20"/>
    </row>
    <row r="4448" spans="1:2" x14ac:dyDescent="0.3">
      <c r="A4448" s="20"/>
      <c r="B4448" s="20"/>
    </row>
    <row r="4449" spans="1:2" x14ac:dyDescent="0.3">
      <c r="A4449" s="20"/>
      <c r="B4449" s="20"/>
    </row>
    <row r="4450" spans="1:2" x14ac:dyDescent="0.3">
      <c r="A4450" s="20"/>
      <c r="B4450" s="20"/>
    </row>
    <row r="4451" spans="1:2" x14ac:dyDescent="0.3">
      <c r="A4451" s="20"/>
      <c r="B4451" s="20"/>
    </row>
    <row r="4452" spans="1:2" x14ac:dyDescent="0.3">
      <c r="A4452" s="20"/>
      <c r="B4452" s="20"/>
    </row>
    <row r="4453" spans="1:2" x14ac:dyDescent="0.3">
      <c r="A4453" s="20"/>
      <c r="B4453" s="20"/>
    </row>
    <row r="4454" spans="1:2" x14ac:dyDescent="0.3">
      <c r="A4454" s="20"/>
      <c r="B4454" s="20"/>
    </row>
    <row r="4455" spans="1:2" x14ac:dyDescent="0.3">
      <c r="A4455" s="20"/>
      <c r="B4455" s="20"/>
    </row>
    <row r="4456" spans="1:2" x14ac:dyDescent="0.3">
      <c r="A4456" s="20"/>
      <c r="B4456" s="20"/>
    </row>
    <row r="4457" spans="1:2" x14ac:dyDescent="0.3">
      <c r="A4457" s="20"/>
      <c r="B4457" s="20"/>
    </row>
    <row r="4458" spans="1:2" x14ac:dyDescent="0.3">
      <c r="A4458" s="20"/>
      <c r="B4458" s="20"/>
    </row>
    <row r="4459" spans="1:2" x14ac:dyDescent="0.3">
      <c r="A4459" s="20"/>
      <c r="B4459" s="20"/>
    </row>
    <row r="4460" spans="1:2" x14ac:dyDescent="0.3">
      <c r="A4460" s="20"/>
      <c r="B4460" s="20"/>
    </row>
    <row r="4461" spans="1:2" x14ac:dyDescent="0.3">
      <c r="A4461" s="20"/>
      <c r="B4461" s="20"/>
    </row>
    <row r="4462" spans="1:2" x14ac:dyDescent="0.3">
      <c r="A4462" s="20"/>
      <c r="B4462" s="20"/>
    </row>
    <row r="4463" spans="1:2" x14ac:dyDescent="0.3">
      <c r="A4463" s="20"/>
      <c r="B4463" s="20"/>
    </row>
    <row r="4464" spans="1:2" x14ac:dyDescent="0.3">
      <c r="A4464" s="20"/>
      <c r="B4464" s="20"/>
    </row>
    <row r="4465" spans="1:2" x14ac:dyDescent="0.3">
      <c r="A4465" s="20"/>
      <c r="B4465" s="20"/>
    </row>
    <row r="4466" spans="1:2" x14ac:dyDescent="0.3">
      <c r="A4466" s="20"/>
      <c r="B4466" s="20"/>
    </row>
    <row r="4467" spans="1:2" x14ac:dyDescent="0.3">
      <c r="A4467" s="20"/>
      <c r="B4467" s="20"/>
    </row>
    <row r="4468" spans="1:2" x14ac:dyDescent="0.3">
      <c r="A4468" s="20"/>
      <c r="B4468" s="20"/>
    </row>
    <row r="4469" spans="1:2" x14ac:dyDescent="0.3">
      <c r="A4469" s="20"/>
      <c r="B4469" s="20"/>
    </row>
    <row r="4470" spans="1:2" x14ac:dyDescent="0.3">
      <c r="A4470" s="20"/>
      <c r="B4470" s="20"/>
    </row>
    <row r="4471" spans="1:2" x14ac:dyDescent="0.3">
      <c r="A4471" s="20"/>
      <c r="B4471" s="20"/>
    </row>
    <row r="4472" spans="1:2" x14ac:dyDescent="0.3">
      <c r="A4472" s="20"/>
      <c r="B4472" s="20"/>
    </row>
    <row r="4473" spans="1:2" x14ac:dyDescent="0.3">
      <c r="A4473" s="20"/>
      <c r="B4473" s="20"/>
    </row>
    <row r="4474" spans="1:2" x14ac:dyDescent="0.3">
      <c r="A4474" s="20"/>
      <c r="B4474" s="20"/>
    </row>
    <row r="4475" spans="1:2" x14ac:dyDescent="0.3">
      <c r="A4475" s="20"/>
      <c r="B4475" s="20"/>
    </row>
    <row r="4476" spans="1:2" x14ac:dyDescent="0.3">
      <c r="A4476" s="20"/>
      <c r="B4476" s="20"/>
    </row>
    <row r="4477" spans="1:2" x14ac:dyDescent="0.3">
      <c r="A4477" s="20"/>
      <c r="B4477" s="20"/>
    </row>
    <row r="4478" spans="1:2" x14ac:dyDescent="0.3">
      <c r="A4478" s="20"/>
      <c r="B4478" s="20"/>
    </row>
    <row r="4479" spans="1:2" x14ac:dyDescent="0.3">
      <c r="A4479" s="20"/>
      <c r="B4479" s="20"/>
    </row>
    <row r="4480" spans="1:2" x14ac:dyDescent="0.3">
      <c r="A4480" s="20"/>
      <c r="B4480" s="20"/>
    </row>
    <row r="4481" spans="1:2" x14ac:dyDescent="0.3">
      <c r="A4481" s="20"/>
      <c r="B4481" s="20"/>
    </row>
    <row r="4482" spans="1:2" x14ac:dyDescent="0.3">
      <c r="A4482" s="20"/>
      <c r="B4482" s="20"/>
    </row>
    <row r="4483" spans="1:2" x14ac:dyDescent="0.3">
      <c r="A4483" s="20"/>
      <c r="B4483" s="20"/>
    </row>
    <row r="4484" spans="1:2" x14ac:dyDescent="0.3">
      <c r="A4484" s="20"/>
      <c r="B4484" s="20"/>
    </row>
    <row r="4485" spans="1:2" x14ac:dyDescent="0.3">
      <c r="A4485" s="20"/>
      <c r="B4485" s="20"/>
    </row>
    <row r="4486" spans="1:2" x14ac:dyDescent="0.3">
      <c r="A4486" s="20"/>
      <c r="B4486" s="20"/>
    </row>
    <row r="4487" spans="1:2" x14ac:dyDescent="0.3">
      <c r="A4487" s="20"/>
      <c r="B4487" s="20"/>
    </row>
    <row r="4488" spans="1:2" x14ac:dyDescent="0.3">
      <c r="A4488" s="20"/>
      <c r="B4488" s="20"/>
    </row>
    <row r="4489" spans="1:2" x14ac:dyDescent="0.3">
      <c r="A4489" s="20"/>
      <c r="B4489" s="20"/>
    </row>
    <row r="4490" spans="1:2" x14ac:dyDescent="0.3">
      <c r="A4490" s="20"/>
      <c r="B4490" s="20"/>
    </row>
    <row r="4491" spans="1:2" x14ac:dyDescent="0.3">
      <c r="A4491" s="20"/>
      <c r="B4491" s="20"/>
    </row>
    <row r="4492" spans="1:2" x14ac:dyDescent="0.3">
      <c r="A4492" s="20"/>
      <c r="B4492" s="20"/>
    </row>
    <row r="4493" spans="1:2" x14ac:dyDescent="0.3">
      <c r="A4493" s="20"/>
      <c r="B4493" s="20"/>
    </row>
    <row r="4494" spans="1:2" x14ac:dyDescent="0.3">
      <c r="A4494" s="20"/>
      <c r="B4494" s="20"/>
    </row>
    <row r="4495" spans="1:2" x14ac:dyDescent="0.3">
      <c r="A4495" s="20"/>
      <c r="B4495" s="20"/>
    </row>
    <row r="4496" spans="1:2" x14ac:dyDescent="0.3">
      <c r="A4496" s="20"/>
      <c r="B4496" s="20"/>
    </row>
    <row r="4497" spans="1:2" x14ac:dyDescent="0.3">
      <c r="A4497" s="20"/>
      <c r="B4497" s="20"/>
    </row>
    <row r="4498" spans="1:2" x14ac:dyDescent="0.3">
      <c r="A4498" s="20"/>
      <c r="B4498" s="20"/>
    </row>
    <row r="4499" spans="1:2" x14ac:dyDescent="0.3">
      <c r="A4499" s="20"/>
      <c r="B4499" s="20"/>
    </row>
    <row r="4500" spans="1:2" x14ac:dyDescent="0.3">
      <c r="A4500" s="20"/>
      <c r="B4500" s="20"/>
    </row>
    <row r="4501" spans="1:2" x14ac:dyDescent="0.3">
      <c r="A4501" s="20"/>
      <c r="B4501" s="20"/>
    </row>
    <row r="4502" spans="1:2" x14ac:dyDescent="0.3">
      <c r="A4502" s="20"/>
      <c r="B4502" s="20"/>
    </row>
    <row r="4503" spans="1:2" x14ac:dyDescent="0.3">
      <c r="A4503" s="20"/>
      <c r="B4503" s="20"/>
    </row>
    <row r="4504" spans="1:2" x14ac:dyDescent="0.3">
      <c r="A4504" s="20"/>
      <c r="B4504" s="20"/>
    </row>
    <row r="4505" spans="1:2" x14ac:dyDescent="0.3">
      <c r="A4505" s="20"/>
      <c r="B4505" s="20"/>
    </row>
    <row r="4506" spans="1:2" x14ac:dyDescent="0.3">
      <c r="A4506" s="20"/>
      <c r="B4506" s="20"/>
    </row>
    <row r="4507" spans="1:2" x14ac:dyDescent="0.3">
      <c r="A4507" s="20"/>
      <c r="B4507" s="20"/>
    </row>
    <row r="4508" spans="1:2" x14ac:dyDescent="0.3">
      <c r="A4508" s="20"/>
      <c r="B4508" s="20"/>
    </row>
    <row r="4509" spans="1:2" x14ac:dyDescent="0.3">
      <c r="A4509" s="20"/>
      <c r="B4509" s="20"/>
    </row>
    <row r="4510" spans="1:2" x14ac:dyDescent="0.3">
      <c r="A4510" s="20"/>
      <c r="B4510" s="20"/>
    </row>
    <row r="4511" spans="1:2" x14ac:dyDescent="0.3">
      <c r="A4511" s="20"/>
      <c r="B4511" s="20"/>
    </row>
    <row r="4512" spans="1:2" x14ac:dyDescent="0.3">
      <c r="A4512" s="20"/>
      <c r="B4512" s="20"/>
    </row>
    <row r="4513" spans="1:2" x14ac:dyDescent="0.3">
      <c r="A4513" s="20"/>
      <c r="B4513" s="20"/>
    </row>
    <row r="4514" spans="1:2" x14ac:dyDescent="0.3">
      <c r="A4514" s="20"/>
      <c r="B4514" s="20"/>
    </row>
    <row r="4515" spans="1:2" x14ac:dyDescent="0.3">
      <c r="A4515" s="20"/>
      <c r="B4515" s="20"/>
    </row>
    <row r="4516" spans="1:2" x14ac:dyDescent="0.3">
      <c r="A4516" s="20"/>
      <c r="B4516" s="20"/>
    </row>
    <row r="4517" spans="1:2" x14ac:dyDescent="0.3">
      <c r="A4517" s="20"/>
      <c r="B4517" s="20"/>
    </row>
    <row r="4518" spans="1:2" x14ac:dyDescent="0.3">
      <c r="A4518" s="20"/>
      <c r="B4518" s="20"/>
    </row>
    <row r="4519" spans="1:2" x14ac:dyDescent="0.3">
      <c r="A4519" s="20"/>
      <c r="B4519" s="20"/>
    </row>
    <row r="4520" spans="1:2" x14ac:dyDescent="0.3">
      <c r="A4520" s="20"/>
      <c r="B4520" s="20"/>
    </row>
    <row r="4521" spans="1:2" x14ac:dyDescent="0.3">
      <c r="A4521" s="20"/>
      <c r="B4521" s="20"/>
    </row>
    <row r="4522" spans="1:2" x14ac:dyDescent="0.3">
      <c r="A4522" s="20"/>
      <c r="B4522" s="20"/>
    </row>
    <row r="4523" spans="1:2" x14ac:dyDescent="0.3">
      <c r="A4523" s="20"/>
      <c r="B4523" s="20"/>
    </row>
    <row r="4524" spans="1:2" x14ac:dyDescent="0.3">
      <c r="A4524" s="20"/>
      <c r="B4524" s="20"/>
    </row>
    <row r="4525" spans="1:2" x14ac:dyDescent="0.3">
      <c r="A4525" s="20"/>
      <c r="B4525" s="20"/>
    </row>
    <row r="4526" spans="1:2" x14ac:dyDescent="0.3">
      <c r="A4526" s="20"/>
      <c r="B4526" s="20"/>
    </row>
    <row r="4527" spans="1:2" x14ac:dyDescent="0.3">
      <c r="A4527" s="20"/>
      <c r="B4527" s="20"/>
    </row>
    <row r="4528" spans="1:2" x14ac:dyDescent="0.3">
      <c r="A4528" s="20"/>
      <c r="B4528" s="20"/>
    </row>
    <row r="4529" spans="1:2" x14ac:dyDescent="0.3">
      <c r="A4529" s="20"/>
      <c r="B4529" s="20"/>
    </row>
    <row r="4530" spans="1:2" x14ac:dyDescent="0.3">
      <c r="A4530" s="20"/>
      <c r="B4530" s="20"/>
    </row>
    <row r="4531" spans="1:2" x14ac:dyDescent="0.3">
      <c r="A4531" s="20"/>
      <c r="B4531" s="20"/>
    </row>
    <row r="4532" spans="1:2" x14ac:dyDescent="0.3">
      <c r="A4532" s="20"/>
      <c r="B4532" s="20"/>
    </row>
    <row r="4533" spans="1:2" x14ac:dyDescent="0.3">
      <c r="A4533" s="20"/>
      <c r="B4533" s="20"/>
    </row>
    <row r="4534" spans="1:2" x14ac:dyDescent="0.3">
      <c r="A4534" s="20"/>
      <c r="B4534" s="20"/>
    </row>
    <row r="4535" spans="1:2" x14ac:dyDescent="0.3">
      <c r="A4535" s="20"/>
      <c r="B4535" s="20"/>
    </row>
    <row r="4536" spans="1:2" x14ac:dyDescent="0.3">
      <c r="A4536" s="20"/>
      <c r="B4536" s="20"/>
    </row>
    <row r="4537" spans="1:2" x14ac:dyDescent="0.3">
      <c r="A4537" s="20"/>
      <c r="B4537" s="20"/>
    </row>
    <row r="4538" spans="1:2" x14ac:dyDescent="0.3">
      <c r="A4538" s="20"/>
      <c r="B4538" s="20"/>
    </row>
    <row r="4539" spans="1:2" x14ac:dyDescent="0.3">
      <c r="A4539" s="20"/>
      <c r="B4539" s="20"/>
    </row>
    <row r="4540" spans="1:2" x14ac:dyDescent="0.3">
      <c r="A4540" s="20"/>
      <c r="B4540" s="20"/>
    </row>
    <row r="4541" spans="1:2" x14ac:dyDescent="0.3">
      <c r="A4541" s="20"/>
      <c r="B4541" s="20"/>
    </row>
    <row r="4542" spans="1:2" x14ac:dyDescent="0.3">
      <c r="A4542" s="20"/>
      <c r="B4542" s="20"/>
    </row>
    <row r="4543" spans="1:2" x14ac:dyDescent="0.3">
      <c r="A4543" s="20"/>
      <c r="B4543" s="20"/>
    </row>
    <row r="4544" spans="1:2" x14ac:dyDescent="0.3">
      <c r="A4544" s="20"/>
      <c r="B4544" s="20"/>
    </row>
    <row r="4545" spans="1:2" x14ac:dyDescent="0.3">
      <c r="A4545" s="20"/>
      <c r="B4545" s="20"/>
    </row>
    <row r="4546" spans="1:2" x14ac:dyDescent="0.3">
      <c r="A4546" s="20"/>
      <c r="B4546" s="20"/>
    </row>
    <row r="4547" spans="1:2" x14ac:dyDescent="0.3">
      <c r="A4547" s="20"/>
      <c r="B4547" s="20"/>
    </row>
    <row r="4548" spans="1:2" x14ac:dyDescent="0.3">
      <c r="A4548" s="20"/>
      <c r="B4548" s="20"/>
    </row>
    <row r="4549" spans="1:2" x14ac:dyDescent="0.3">
      <c r="A4549" s="20"/>
      <c r="B4549" s="20"/>
    </row>
    <row r="4550" spans="1:2" x14ac:dyDescent="0.3">
      <c r="A4550" s="20"/>
      <c r="B4550" s="20"/>
    </row>
    <row r="4551" spans="1:2" x14ac:dyDescent="0.3">
      <c r="A4551" s="20"/>
      <c r="B4551" s="20"/>
    </row>
    <row r="4552" spans="1:2" x14ac:dyDescent="0.3">
      <c r="A4552" s="20"/>
      <c r="B4552" s="20"/>
    </row>
    <row r="4553" spans="1:2" x14ac:dyDescent="0.3">
      <c r="A4553" s="20"/>
      <c r="B4553" s="20"/>
    </row>
    <row r="4554" spans="1:2" x14ac:dyDescent="0.3">
      <c r="A4554" s="20"/>
      <c r="B4554" s="20"/>
    </row>
    <row r="4555" spans="1:2" x14ac:dyDescent="0.3">
      <c r="A4555" s="20"/>
      <c r="B4555" s="20"/>
    </row>
    <row r="4556" spans="1:2" x14ac:dyDescent="0.3">
      <c r="A4556" s="20"/>
      <c r="B4556" s="20"/>
    </row>
    <row r="4557" spans="1:2" x14ac:dyDescent="0.3">
      <c r="A4557" s="20"/>
      <c r="B4557" s="20"/>
    </row>
    <row r="4558" spans="1:2" x14ac:dyDescent="0.3">
      <c r="A4558" s="20"/>
      <c r="B4558" s="20"/>
    </row>
    <row r="4559" spans="1:2" x14ac:dyDescent="0.3">
      <c r="A4559" s="20"/>
      <c r="B4559" s="20"/>
    </row>
    <row r="4560" spans="1:2" x14ac:dyDescent="0.3">
      <c r="A4560" s="20"/>
      <c r="B4560" s="20"/>
    </row>
    <row r="4561" spans="1:2" x14ac:dyDescent="0.3">
      <c r="A4561" s="20"/>
      <c r="B4561" s="20"/>
    </row>
    <row r="4562" spans="1:2" x14ac:dyDescent="0.3">
      <c r="A4562" s="20"/>
      <c r="B4562" s="20"/>
    </row>
    <row r="4563" spans="1:2" x14ac:dyDescent="0.3">
      <c r="A4563" s="20"/>
      <c r="B4563" s="20"/>
    </row>
    <row r="4564" spans="1:2" x14ac:dyDescent="0.3">
      <c r="A4564" s="20"/>
      <c r="B4564" s="20"/>
    </row>
    <row r="4565" spans="1:2" x14ac:dyDescent="0.3">
      <c r="A4565" s="20"/>
      <c r="B4565" s="20"/>
    </row>
    <row r="4566" spans="1:2" x14ac:dyDescent="0.3">
      <c r="A4566" s="20"/>
      <c r="B4566" s="20"/>
    </row>
    <row r="4567" spans="1:2" x14ac:dyDescent="0.3">
      <c r="A4567" s="20"/>
      <c r="B4567" s="20"/>
    </row>
    <row r="4568" spans="1:2" x14ac:dyDescent="0.3">
      <c r="A4568" s="20"/>
      <c r="B4568" s="20"/>
    </row>
    <row r="4569" spans="1:2" x14ac:dyDescent="0.3">
      <c r="A4569" s="20"/>
      <c r="B4569" s="20"/>
    </row>
    <row r="4570" spans="1:2" x14ac:dyDescent="0.3">
      <c r="A4570" s="20"/>
      <c r="B4570" s="20"/>
    </row>
    <row r="4571" spans="1:2" x14ac:dyDescent="0.3">
      <c r="A4571" s="20"/>
      <c r="B4571" s="20"/>
    </row>
    <row r="4572" spans="1:2" x14ac:dyDescent="0.3">
      <c r="A4572" s="20"/>
      <c r="B4572" s="20"/>
    </row>
    <row r="4573" spans="1:2" x14ac:dyDescent="0.3">
      <c r="A4573" s="20"/>
      <c r="B4573" s="20"/>
    </row>
    <row r="4574" spans="1:2" x14ac:dyDescent="0.3">
      <c r="A4574" s="20"/>
      <c r="B4574" s="20"/>
    </row>
    <row r="4575" spans="1:2" x14ac:dyDescent="0.3">
      <c r="A4575" s="20"/>
      <c r="B4575" s="20"/>
    </row>
    <row r="4576" spans="1:2" x14ac:dyDescent="0.3">
      <c r="A4576" s="20"/>
      <c r="B4576" s="20"/>
    </row>
    <row r="4577" spans="1:2" x14ac:dyDescent="0.3">
      <c r="A4577" s="20"/>
      <c r="B4577" s="20"/>
    </row>
    <row r="4578" spans="1:2" x14ac:dyDescent="0.3">
      <c r="A4578" s="20"/>
      <c r="B4578" s="20"/>
    </row>
    <row r="4579" spans="1:2" x14ac:dyDescent="0.3">
      <c r="A4579" s="20"/>
      <c r="B4579" s="20"/>
    </row>
    <row r="4580" spans="1:2" x14ac:dyDescent="0.3">
      <c r="A4580" s="20"/>
      <c r="B4580" s="20"/>
    </row>
    <row r="4581" spans="1:2" x14ac:dyDescent="0.3">
      <c r="A4581" s="20"/>
      <c r="B4581" s="20"/>
    </row>
    <row r="4582" spans="1:2" x14ac:dyDescent="0.3">
      <c r="A4582" s="20"/>
      <c r="B4582" s="20"/>
    </row>
    <row r="4583" spans="1:2" x14ac:dyDescent="0.3">
      <c r="A4583" s="20"/>
      <c r="B4583" s="20"/>
    </row>
    <row r="4584" spans="1:2" x14ac:dyDescent="0.3">
      <c r="A4584" s="20"/>
      <c r="B4584" s="20"/>
    </row>
    <row r="4585" spans="1:2" x14ac:dyDescent="0.3">
      <c r="A4585" s="20"/>
      <c r="B4585" s="20"/>
    </row>
    <row r="4586" spans="1:2" x14ac:dyDescent="0.3">
      <c r="A4586" s="20"/>
      <c r="B4586" s="20"/>
    </row>
    <row r="4587" spans="1:2" x14ac:dyDescent="0.3">
      <c r="A4587" s="20"/>
      <c r="B4587" s="20"/>
    </row>
    <row r="4588" spans="1:2" x14ac:dyDescent="0.3">
      <c r="A4588" s="20"/>
      <c r="B4588" s="20"/>
    </row>
    <row r="4589" spans="1:2" x14ac:dyDescent="0.3">
      <c r="A4589" s="20"/>
      <c r="B4589" s="20"/>
    </row>
    <row r="4590" spans="1:2" x14ac:dyDescent="0.3">
      <c r="A4590" s="20"/>
      <c r="B4590" s="20"/>
    </row>
    <row r="4591" spans="1:2" x14ac:dyDescent="0.3">
      <c r="A4591" s="20"/>
      <c r="B4591" s="20"/>
    </row>
    <row r="4592" spans="1:2" x14ac:dyDescent="0.3">
      <c r="A4592" s="20"/>
      <c r="B4592" s="20"/>
    </row>
    <row r="4593" spans="1:2" x14ac:dyDescent="0.3">
      <c r="A4593" s="20"/>
      <c r="B4593" s="20"/>
    </row>
    <row r="4594" spans="1:2" x14ac:dyDescent="0.3">
      <c r="A4594" s="20"/>
      <c r="B4594" s="20"/>
    </row>
    <row r="4595" spans="1:2" x14ac:dyDescent="0.3">
      <c r="A4595" s="20"/>
      <c r="B4595" s="20"/>
    </row>
    <row r="4596" spans="1:2" x14ac:dyDescent="0.3">
      <c r="A4596" s="20"/>
      <c r="B4596" s="20"/>
    </row>
    <row r="4597" spans="1:2" x14ac:dyDescent="0.3">
      <c r="A4597" s="20"/>
      <c r="B4597" s="20"/>
    </row>
    <row r="4598" spans="1:2" x14ac:dyDescent="0.3">
      <c r="A4598" s="20"/>
      <c r="B4598" s="20"/>
    </row>
    <row r="4599" spans="1:2" x14ac:dyDescent="0.3">
      <c r="A4599" s="20"/>
      <c r="B4599" s="20"/>
    </row>
    <row r="4600" spans="1:2" x14ac:dyDescent="0.3">
      <c r="A4600" s="20"/>
      <c r="B4600" s="20"/>
    </row>
    <row r="4601" spans="1:2" x14ac:dyDescent="0.3">
      <c r="A4601" s="20"/>
      <c r="B4601" s="20"/>
    </row>
    <row r="4602" spans="1:2" x14ac:dyDescent="0.3">
      <c r="A4602" s="20"/>
      <c r="B4602" s="20"/>
    </row>
    <row r="4603" spans="1:2" x14ac:dyDescent="0.3">
      <c r="A4603" s="20"/>
      <c r="B4603" s="20"/>
    </row>
    <row r="4604" spans="1:2" x14ac:dyDescent="0.3">
      <c r="A4604" s="20"/>
      <c r="B4604" s="20"/>
    </row>
    <row r="4605" spans="1:2" x14ac:dyDescent="0.3">
      <c r="A4605" s="20"/>
      <c r="B4605" s="20"/>
    </row>
    <row r="4606" spans="1:2" x14ac:dyDescent="0.3">
      <c r="A4606" s="20"/>
      <c r="B4606" s="20"/>
    </row>
    <row r="4607" spans="1:2" x14ac:dyDescent="0.3">
      <c r="A4607" s="20"/>
      <c r="B4607" s="20"/>
    </row>
    <row r="4608" spans="1:2" x14ac:dyDescent="0.3">
      <c r="A4608" s="20"/>
      <c r="B4608" s="20"/>
    </row>
    <row r="4609" spans="1:2" x14ac:dyDescent="0.3">
      <c r="A4609" s="20"/>
      <c r="B4609" s="20"/>
    </row>
    <row r="4610" spans="1:2" x14ac:dyDescent="0.3">
      <c r="A4610" s="20"/>
      <c r="B4610" s="20"/>
    </row>
    <row r="4611" spans="1:2" x14ac:dyDescent="0.3">
      <c r="A4611" s="20"/>
      <c r="B4611" s="20"/>
    </row>
    <row r="4612" spans="1:2" x14ac:dyDescent="0.3">
      <c r="A4612" s="20"/>
      <c r="B4612" s="20"/>
    </row>
    <row r="4613" spans="1:2" x14ac:dyDescent="0.3">
      <c r="A4613" s="20"/>
      <c r="B4613" s="20"/>
    </row>
    <row r="4614" spans="1:2" x14ac:dyDescent="0.3">
      <c r="A4614" s="20"/>
      <c r="B4614" s="20"/>
    </row>
    <row r="4615" spans="1:2" x14ac:dyDescent="0.3">
      <c r="A4615" s="20"/>
      <c r="B4615" s="20"/>
    </row>
    <row r="4616" spans="1:2" x14ac:dyDescent="0.3">
      <c r="A4616" s="20"/>
      <c r="B4616" s="20"/>
    </row>
    <row r="4617" spans="1:2" x14ac:dyDescent="0.3">
      <c r="A4617" s="20"/>
      <c r="B4617" s="20"/>
    </row>
    <row r="4618" spans="1:2" x14ac:dyDescent="0.3">
      <c r="A4618" s="20"/>
      <c r="B4618" s="20"/>
    </row>
    <row r="4619" spans="1:2" x14ac:dyDescent="0.3">
      <c r="A4619" s="20"/>
      <c r="B4619" s="20"/>
    </row>
    <row r="4620" spans="1:2" x14ac:dyDescent="0.3">
      <c r="A4620" s="20"/>
      <c r="B4620" s="20"/>
    </row>
    <row r="4621" spans="1:2" x14ac:dyDescent="0.3">
      <c r="A4621" s="20"/>
      <c r="B4621" s="20"/>
    </row>
    <row r="4622" spans="1:2" x14ac:dyDescent="0.3">
      <c r="A4622" s="20"/>
      <c r="B4622" s="20"/>
    </row>
    <row r="4623" spans="1:2" x14ac:dyDescent="0.3">
      <c r="A4623" s="20"/>
      <c r="B4623" s="20"/>
    </row>
    <row r="4624" spans="1:2" x14ac:dyDescent="0.3">
      <c r="A4624" s="20"/>
      <c r="B4624" s="20"/>
    </row>
    <row r="4625" spans="1:2" x14ac:dyDescent="0.3">
      <c r="A4625" s="20"/>
      <c r="B4625" s="20"/>
    </row>
    <row r="4626" spans="1:2" x14ac:dyDescent="0.3">
      <c r="A4626" s="20"/>
      <c r="B4626" s="20"/>
    </row>
    <row r="4627" spans="1:2" x14ac:dyDescent="0.3">
      <c r="A4627" s="20"/>
      <c r="B4627" s="20"/>
    </row>
    <row r="4628" spans="1:2" x14ac:dyDescent="0.3">
      <c r="A4628" s="20"/>
      <c r="B4628" s="20"/>
    </row>
    <row r="4629" spans="1:2" x14ac:dyDescent="0.3">
      <c r="A4629" s="20"/>
      <c r="B4629" s="20"/>
    </row>
    <row r="4630" spans="1:2" x14ac:dyDescent="0.3">
      <c r="A4630" s="20"/>
      <c r="B4630" s="20"/>
    </row>
    <row r="4631" spans="1:2" x14ac:dyDescent="0.3">
      <c r="A4631" s="20"/>
      <c r="B4631" s="20"/>
    </row>
    <row r="4632" spans="1:2" x14ac:dyDescent="0.3">
      <c r="A4632" s="20"/>
      <c r="B4632" s="20"/>
    </row>
    <row r="4633" spans="1:2" x14ac:dyDescent="0.3">
      <c r="A4633" s="20"/>
      <c r="B4633" s="20"/>
    </row>
    <row r="4634" spans="1:2" x14ac:dyDescent="0.3">
      <c r="A4634" s="20"/>
      <c r="B4634" s="20"/>
    </row>
    <row r="4635" spans="1:2" x14ac:dyDescent="0.3">
      <c r="A4635" s="20"/>
      <c r="B4635" s="20"/>
    </row>
    <row r="4636" spans="1:2" x14ac:dyDescent="0.3">
      <c r="A4636" s="20"/>
      <c r="B4636" s="20"/>
    </row>
    <row r="4637" spans="1:2" x14ac:dyDescent="0.3">
      <c r="A4637" s="20"/>
      <c r="B4637" s="20"/>
    </row>
    <row r="4638" spans="1:2" x14ac:dyDescent="0.3">
      <c r="A4638" s="20"/>
      <c r="B4638" s="20"/>
    </row>
    <row r="4639" spans="1:2" x14ac:dyDescent="0.3">
      <c r="A4639" s="20"/>
      <c r="B4639" s="20"/>
    </row>
    <row r="4640" spans="1:2" x14ac:dyDescent="0.3">
      <c r="A4640" s="20"/>
      <c r="B4640" s="20"/>
    </row>
    <row r="4641" spans="1:2" x14ac:dyDescent="0.3">
      <c r="A4641" s="20"/>
      <c r="B4641" s="20"/>
    </row>
    <row r="4642" spans="1:2" x14ac:dyDescent="0.3">
      <c r="A4642" s="20"/>
      <c r="B4642" s="20"/>
    </row>
    <row r="4643" spans="1:2" x14ac:dyDescent="0.3">
      <c r="A4643" s="20"/>
      <c r="B4643" s="20"/>
    </row>
    <row r="4644" spans="1:2" x14ac:dyDescent="0.3">
      <c r="A4644" s="20"/>
      <c r="B4644" s="20"/>
    </row>
    <row r="4645" spans="1:2" x14ac:dyDescent="0.3">
      <c r="A4645" s="20"/>
      <c r="B4645" s="20"/>
    </row>
    <row r="4646" spans="1:2" x14ac:dyDescent="0.3">
      <c r="A4646" s="20"/>
      <c r="B4646" s="20"/>
    </row>
    <row r="4647" spans="1:2" x14ac:dyDescent="0.3">
      <c r="A4647" s="20"/>
      <c r="B4647" s="20"/>
    </row>
    <row r="4648" spans="1:2" x14ac:dyDescent="0.3">
      <c r="A4648" s="20"/>
      <c r="B4648" s="20"/>
    </row>
    <row r="4649" spans="1:2" x14ac:dyDescent="0.3">
      <c r="A4649" s="20"/>
      <c r="B4649" s="20"/>
    </row>
    <row r="4650" spans="1:2" x14ac:dyDescent="0.3">
      <c r="A4650" s="20"/>
      <c r="B4650" s="20"/>
    </row>
    <row r="4651" spans="1:2" x14ac:dyDescent="0.3">
      <c r="A4651" s="20"/>
      <c r="B4651" s="20"/>
    </row>
    <row r="4652" spans="1:2" x14ac:dyDescent="0.3">
      <c r="A4652" s="20"/>
      <c r="B4652" s="20"/>
    </row>
    <row r="4653" spans="1:2" x14ac:dyDescent="0.3">
      <c r="A4653" s="20"/>
      <c r="B4653" s="20"/>
    </row>
    <row r="4654" spans="1:2" x14ac:dyDescent="0.3">
      <c r="A4654" s="20"/>
      <c r="B4654" s="20"/>
    </row>
    <row r="4655" spans="1:2" x14ac:dyDescent="0.3">
      <c r="A4655" s="20"/>
      <c r="B4655" s="20"/>
    </row>
    <row r="4656" spans="1:2" x14ac:dyDescent="0.3">
      <c r="A4656" s="20"/>
      <c r="B4656" s="20"/>
    </row>
    <row r="4657" spans="1:2" x14ac:dyDescent="0.3">
      <c r="A4657" s="20"/>
      <c r="B4657" s="20"/>
    </row>
    <row r="4658" spans="1:2" x14ac:dyDescent="0.3">
      <c r="A4658" s="20"/>
      <c r="B4658" s="20"/>
    </row>
    <row r="4659" spans="1:2" x14ac:dyDescent="0.3">
      <c r="A4659" s="20"/>
      <c r="B4659" s="20"/>
    </row>
    <row r="4660" spans="1:2" x14ac:dyDescent="0.3">
      <c r="A4660" s="20"/>
      <c r="B4660" s="20"/>
    </row>
    <row r="4661" spans="1:2" x14ac:dyDescent="0.3">
      <c r="A4661" s="20"/>
      <c r="B4661" s="20"/>
    </row>
    <row r="4662" spans="1:2" x14ac:dyDescent="0.3">
      <c r="A4662" s="20"/>
      <c r="B4662" s="20"/>
    </row>
    <row r="4663" spans="1:2" x14ac:dyDescent="0.3">
      <c r="A4663" s="20"/>
      <c r="B4663" s="20"/>
    </row>
    <row r="4664" spans="1:2" x14ac:dyDescent="0.3">
      <c r="A4664" s="20"/>
      <c r="B4664" s="20"/>
    </row>
    <row r="4665" spans="1:2" x14ac:dyDescent="0.3">
      <c r="A4665" s="20"/>
      <c r="B4665" s="20"/>
    </row>
    <row r="4666" spans="1:2" x14ac:dyDescent="0.3">
      <c r="A4666" s="20"/>
      <c r="B4666" s="20"/>
    </row>
    <row r="4667" spans="1:2" x14ac:dyDescent="0.3">
      <c r="A4667" s="20"/>
      <c r="B4667" s="20"/>
    </row>
    <row r="4668" spans="1:2" x14ac:dyDescent="0.3">
      <c r="A4668" s="20"/>
      <c r="B4668" s="20"/>
    </row>
    <row r="4669" spans="1:2" x14ac:dyDescent="0.3">
      <c r="A4669" s="20"/>
      <c r="B4669" s="20"/>
    </row>
    <row r="4670" spans="1:2" x14ac:dyDescent="0.3">
      <c r="A4670" s="20"/>
      <c r="B4670" s="20"/>
    </row>
    <row r="4671" spans="1:2" x14ac:dyDescent="0.3">
      <c r="A4671" s="20"/>
      <c r="B4671" s="20"/>
    </row>
    <row r="4672" spans="1:2" x14ac:dyDescent="0.3">
      <c r="A4672" s="20"/>
      <c r="B4672" s="20"/>
    </row>
    <row r="4673" spans="1:2" x14ac:dyDescent="0.3">
      <c r="A4673" s="20"/>
      <c r="B4673" s="20"/>
    </row>
    <row r="4674" spans="1:2" x14ac:dyDescent="0.3">
      <c r="A4674" s="20"/>
      <c r="B4674" s="20"/>
    </row>
    <row r="4675" spans="1:2" x14ac:dyDescent="0.3">
      <c r="A4675" s="20"/>
      <c r="B4675" s="20"/>
    </row>
    <row r="4676" spans="1:2" x14ac:dyDescent="0.3">
      <c r="A4676" s="20"/>
      <c r="B4676" s="20"/>
    </row>
    <row r="4677" spans="1:2" x14ac:dyDescent="0.3">
      <c r="A4677" s="20"/>
      <c r="B4677" s="20"/>
    </row>
    <row r="4678" spans="1:2" x14ac:dyDescent="0.3">
      <c r="A4678" s="20"/>
      <c r="B4678" s="20"/>
    </row>
    <row r="4679" spans="1:2" x14ac:dyDescent="0.3">
      <c r="A4679" s="20"/>
      <c r="B4679" s="20"/>
    </row>
    <row r="4680" spans="1:2" x14ac:dyDescent="0.3">
      <c r="A4680" s="20"/>
      <c r="B4680" s="20"/>
    </row>
    <row r="4681" spans="1:2" x14ac:dyDescent="0.3">
      <c r="A4681" s="20"/>
      <c r="B4681" s="20"/>
    </row>
    <row r="4682" spans="1:2" x14ac:dyDescent="0.3">
      <c r="A4682" s="20"/>
      <c r="B4682" s="20"/>
    </row>
    <row r="4683" spans="1:2" x14ac:dyDescent="0.3">
      <c r="A4683" s="20"/>
      <c r="B4683" s="20"/>
    </row>
    <row r="4684" spans="1:2" x14ac:dyDescent="0.3">
      <c r="A4684" s="20"/>
      <c r="B4684" s="20"/>
    </row>
    <row r="4685" spans="1:2" x14ac:dyDescent="0.3">
      <c r="A4685" s="20"/>
      <c r="B4685" s="20"/>
    </row>
    <row r="4686" spans="1:2" x14ac:dyDescent="0.3">
      <c r="A4686" s="20"/>
      <c r="B4686" s="20"/>
    </row>
    <row r="4687" spans="1:2" x14ac:dyDescent="0.3">
      <c r="A4687" s="20"/>
      <c r="B4687" s="20"/>
    </row>
    <row r="4688" spans="1:2" x14ac:dyDescent="0.3">
      <c r="A4688" s="20"/>
      <c r="B4688" s="20"/>
    </row>
    <row r="4689" spans="1:2" x14ac:dyDescent="0.3">
      <c r="A4689" s="20"/>
      <c r="B4689" s="20"/>
    </row>
    <row r="4690" spans="1:2" x14ac:dyDescent="0.3">
      <c r="A4690" s="20"/>
      <c r="B4690" s="20"/>
    </row>
    <row r="4691" spans="1:2" x14ac:dyDescent="0.3">
      <c r="A4691" s="20"/>
      <c r="B4691" s="20"/>
    </row>
    <row r="4692" spans="1:2" x14ac:dyDescent="0.3">
      <c r="A4692" s="20"/>
      <c r="B4692" s="20"/>
    </row>
    <row r="4693" spans="1:2" x14ac:dyDescent="0.3">
      <c r="A4693" s="20"/>
      <c r="B4693" s="20"/>
    </row>
    <row r="4694" spans="1:2" x14ac:dyDescent="0.3">
      <c r="A4694" s="20"/>
      <c r="B4694" s="20"/>
    </row>
    <row r="4695" spans="1:2" x14ac:dyDescent="0.3">
      <c r="A4695" s="20"/>
      <c r="B4695" s="20"/>
    </row>
    <row r="4696" spans="1:2" x14ac:dyDescent="0.3">
      <c r="A4696" s="20"/>
      <c r="B4696" s="20"/>
    </row>
    <row r="4697" spans="1:2" x14ac:dyDescent="0.3">
      <c r="A4697" s="20"/>
      <c r="B4697" s="20"/>
    </row>
    <row r="4698" spans="1:2" x14ac:dyDescent="0.3">
      <c r="A4698" s="20"/>
      <c r="B4698" s="20"/>
    </row>
    <row r="4699" spans="1:2" x14ac:dyDescent="0.3">
      <c r="A4699" s="20"/>
      <c r="B4699" s="20"/>
    </row>
    <row r="4700" spans="1:2" x14ac:dyDescent="0.3">
      <c r="A4700" s="20"/>
      <c r="B4700" s="20"/>
    </row>
    <row r="4701" spans="1:2" x14ac:dyDescent="0.3">
      <c r="A4701" s="20"/>
      <c r="B4701" s="20"/>
    </row>
    <row r="4702" spans="1:2" x14ac:dyDescent="0.3">
      <c r="A4702" s="20"/>
      <c r="B4702" s="20"/>
    </row>
    <row r="4703" spans="1:2" x14ac:dyDescent="0.3">
      <c r="A4703" s="20"/>
      <c r="B4703" s="20"/>
    </row>
    <row r="4704" spans="1:2" x14ac:dyDescent="0.3">
      <c r="A4704" s="20"/>
      <c r="B4704" s="20"/>
    </row>
    <row r="4705" spans="1:2" x14ac:dyDescent="0.3">
      <c r="A4705" s="20"/>
      <c r="B4705" s="20"/>
    </row>
    <row r="4706" spans="1:2" x14ac:dyDescent="0.3">
      <c r="A4706" s="20"/>
      <c r="B4706" s="20"/>
    </row>
    <row r="4707" spans="1:2" x14ac:dyDescent="0.3">
      <c r="A4707" s="20"/>
      <c r="B4707" s="20"/>
    </row>
    <row r="4708" spans="1:2" x14ac:dyDescent="0.3">
      <c r="A4708" s="20"/>
      <c r="B4708" s="20"/>
    </row>
    <row r="4709" spans="1:2" x14ac:dyDescent="0.3">
      <c r="A4709" s="20"/>
      <c r="B4709" s="20"/>
    </row>
    <row r="4710" spans="1:2" x14ac:dyDescent="0.3">
      <c r="A4710" s="20"/>
      <c r="B4710" s="20"/>
    </row>
    <row r="4711" spans="1:2" x14ac:dyDescent="0.3">
      <c r="A4711" s="20"/>
      <c r="B4711" s="20"/>
    </row>
    <row r="4712" spans="1:2" x14ac:dyDescent="0.3">
      <c r="A4712" s="20"/>
      <c r="B4712" s="20"/>
    </row>
    <row r="4713" spans="1:2" x14ac:dyDescent="0.3">
      <c r="A4713" s="20"/>
      <c r="B4713" s="20"/>
    </row>
    <row r="4714" spans="1:2" x14ac:dyDescent="0.3">
      <c r="A4714" s="20"/>
      <c r="B4714" s="20"/>
    </row>
    <row r="4715" spans="1:2" x14ac:dyDescent="0.3">
      <c r="A4715" s="20"/>
      <c r="B4715" s="20"/>
    </row>
    <row r="4716" spans="1:2" x14ac:dyDescent="0.3">
      <c r="A4716" s="20"/>
      <c r="B4716" s="20"/>
    </row>
    <row r="4717" spans="1:2" x14ac:dyDescent="0.3">
      <c r="A4717" s="20"/>
      <c r="B4717" s="20"/>
    </row>
    <row r="4718" spans="1:2" x14ac:dyDescent="0.3">
      <c r="A4718" s="20"/>
      <c r="B4718" s="20"/>
    </row>
    <row r="4719" spans="1:2" x14ac:dyDescent="0.3">
      <c r="A4719" s="20"/>
      <c r="B4719" s="20"/>
    </row>
    <row r="4720" spans="1:2" x14ac:dyDescent="0.3">
      <c r="A4720" s="20"/>
      <c r="B4720" s="20"/>
    </row>
    <row r="4721" spans="1:2" x14ac:dyDescent="0.3">
      <c r="A4721" s="20"/>
      <c r="B4721" s="20"/>
    </row>
    <row r="4722" spans="1:2" x14ac:dyDescent="0.3">
      <c r="A4722" s="20"/>
      <c r="B4722" s="20"/>
    </row>
    <row r="4723" spans="1:2" x14ac:dyDescent="0.3">
      <c r="A4723" s="20"/>
      <c r="B4723" s="20"/>
    </row>
    <row r="4724" spans="1:2" x14ac:dyDescent="0.3">
      <c r="A4724" s="20"/>
      <c r="B4724" s="20"/>
    </row>
    <row r="4725" spans="1:2" x14ac:dyDescent="0.3">
      <c r="A4725" s="20"/>
      <c r="B4725" s="20"/>
    </row>
    <row r="4726" spans="1:2" x14ac:dyDescent="0.3">
      <c r="A4726" s="20"/>
      <c r="B4726" s="20"/>
    </row>
    <row r="4727" spans="1:2" x14ac:dyDescent="0.3">
      <c r="A4727" s="20"/>
      <c r="B4727" s="20"/>
    </row>
    <row r="4728" spans="1:2" x14ac:dyDescent="0.3">
      <c r="A4728" s="20"/>
      <c r="B4728" s="20"/>
    </row>
    <row r="4729" spans="1:2" x14ac:dyDescent="0.3">
      <c r="A4729" s="20"/>
      <c r="B4729" s="20"/>
    </row>
    <row r="4730" spans="1:2" x14ac:dyDescent="0.3">
      <c r="A4730" s="20"/>
      <c r="B4730" s="20"/>
    </row>
    <row r="4731" spans="1:2" x14ac:dyDescent="0.3">
      <c r="A4731" s="20"/>
      <c r="B4731" s="20"/>
    </row>
    <row r="4732" spans="1:2" x14ac:dyDescent="0.3">
      <c r="A4732" s="20"/>
      <c r="B4732" s="20"/>
    </row>
    <row r="4733" spans="1:2" x14ac:dyDescent="0.3">
      <c r="A4733" s="20"/>
      <c r="B4733" s="20"/>
    </row>
    <row r="4734" spans="1:2" x14ac:dyDescent="0.3">
      <c r="A4734" s="20"/>
      <c r="B4734" s="20"/>
    </row>
    <row r="4735" spans="1:2" x14ac:dyDescent="0.3">
      <c r="A4735" s="20"/>
      <c r="B4735" s="20"/>
    </row>
    <row r="4736" spans="1:2" x14ac:dyDescent="0.3">
      <c r="A4736" s="20"/>
      <c r="B4736" s="20"/>
    </row>
    <row r="4737" spans="1:2" x14ac:dyDescent="0.3">
      <c r="A4737" s="20"/>
      <c r="B4737" s="20"/>
    </row>
    <row r="4738" spans="1:2" x14ac:dyDescent="0.3">
      <c r="A4738" s="20"/>
      <c r="B4738" s="20"/>
    </row>
    <row r="4739" spans="1:2" x14ac:dyDescent="0.3">
      <c r="A4739" s="20"/>
      <c r="B4739" s="20"/>
    </row>
    <row r="4740" spans="1:2" x14ac:dyDescent="0.3">
      <c r="A4740" s="20"/>
      <c r="B4740" s="20"/>
    </row>
    <row r="4741" spans="1:2" x14ac:dyDescent="0.3">
      <c r="A4741" s="20"/>
      <c r="B4741" s="20"/>
    </row>
    <row r="4742" spans="1:2" x14ac:dyDescent="0.3">
      <c r="A4742" s="20"/>
      <c r="B4742" s="20"/>
    </row>
    <row r="4743" spans="1:2" x14ac:dyDescent="0.3">
      <c r="A4743" s="20"/>
      <c r="B4743" s="20"/>
    </row>
    <row r="4744" spans="1:2" x14ac:dyDescent="0.3">
      <c r="A4744" s="20"/>
      <c r="B4744" s="20"/>
    </row>
    <row r="4745" spans="1:2" x14ac:dyDescent="0.3">
      <c r="A4745" s="20"/>
      <c r="B4745" s="20"/>
    </row>
    <row r="4746" spans="1:2" x14ac:dyDescent="0.3">
      <c r="A4746" s="20"/>
      <c r="B4746" s="20"/>
    </row>
    <row r="4747" spans="1:2" x14ac:dyDescent="0.3">
      <c r="A4747" s="20"/>
      <c r="B4747" s="20"/>
    </row>
    <row r="4748" spans="1:2" x14ac:dyDescent="0.3">
      <c r="A4748" s="20"/>
      <c r="B4748" s="20"/>
    </row>
    <row r="4749" spans="1:2" x14ac:dyDescent="0.3">
      <c r="A4749" s="20"/>
      <c r="B4749" s="20"/>
    </row>
    <row r="4750" spans="1:2" x14ac:dyDescent="0.3">
      <c r="A4750" s="20"/>
      <c r="B4750" s="20"/>
    </row>
    <row r="4751" spans="1:2" x14ac:dyDescent="0.3">
      <c r="A4751" s="20"/>
      <c r="B4751" s="20"/>
    </row>
    <row r="4752" spans="1:2" x14ac:dyDescent="0.3">
      <c r="A4752" s="20"/>
      <c r="B4752" s="20"/>
    </row>
    <row r="4753" spans="1:2" x14ac:dyDescent="0.3">
      <c r="A4753" s="20"/>
      <c r="B4753" s="20"/>
    </row>
    <row r="4754" spans="1:2" x14ac:dyDescent="0.3">
      <c r="A4754" s="20"/>
      <c r="B4754" s="20"/>
    </row>
    <row r="4755" spans="1:2" x14ac:dyDescent="0.3">
      <c r="A4755" s="20"/>
      <c r="B4755" s="20"/>
    </row>
    <row r="4756" spans="1:2" x14ac:dyDescent="0.3">
      <c r="A4756" s="20"/>
      <c r="B4756" s="20"/>
    </row>
    <row r="4757" spans="1:2" x14ac:dyDescent="0.3">
      <c r="A4757" s="20"/>
      <c r="B4757" s="20"/>
    </row>
    <row r="4758" spans="1:2" x14ac:dyDescent="0.3">
      <c r="A4758" s="20"/>
      <c r="B4758" s="20"/>
    </row>
    <row r="4759" spans="1:2" x14ac:dyDescent="0.3">
      <c r="A4759" s="20"/>
      <c r="B4759" s="20"/>
    </row>
    <row r="4760" spans="1:2" x14ac:dyDescent="0.3">
      <c r="A4760" s="20"/>
      <c r="B4760" s="20"/>
    </row>
    <row r="4761" spans="1:2" x14ac:dyDescent="0.3">
      <c r="A4761" s="20"/>
      <c r="B4761" s="20"/>
    </row>
    <row r="4762" spans="1:2" x14ac:dyDescent="0.3">
      <c r="A4762" s="20"/>
      <c r="B4762" s="20"/>
    </row>
    <row r="4763" spans="1:2" x14ac:dyDescent="0.3">
      <c r="A4763" s="20"/>
      <c r="B4763" s="20"/>
    </row>
    <row r="4764" spans="1:2" x14ac:dyDescent="0.3">
      <c r="A4764" s="20"/>
      <c r="B4764" s="20"/>
    </row>
    <row r="4765" spans="1:2" x14ac:dyDescent="0.3">
      <c r="A4765" s="20"/>
      <c r="B4765" s="20"/>
    </row>
    <row r="4766" spans="1:2" x14ac:dyDescent="0.3">
      <c r="A4766" s="20"/>
      <c r="B4766" s="20"/>
    </row>
    <row r="4767" spans="1:2" x14ac:dyDescent="0.3">
      <c r="A4767" s="20"/>
      <c r="B4767" s="20"/>
    </row>
    <row r="4768" spans="1:2" x14ac:dyDescent="0.3">
      <c r="A4768" s="20"/>
      <c r="B4768" s="20"/>
    </row>
    <row r="4769" spans="1:2" x14ac:dyDescent="0.3">
      <c r="A4769" s="20"/>
      <c r="B4769" s="20"/>
    </row>
    <row r="4770" spans="1:2" x14ac:dyDescent="0.3">
      <c r="A4770" s="20"/>
      <c r="B4770" s="20"/>
    </row>
    <row r="4771" spans="1:2" x14ac:dyDescent="0.3">
      <c r="A4771" s="20"/>
      <c r="B4771" s="20"/>
    </row>
    <row r="4772" spans="1:2" x14ac:dyDescent="0.3">
      <c r="A4772" s="20"/>
      <c r="B4772" s="20"/>
    </row>
    <row r="4773" spans="1:2" x14ac:dyDescent="0.3">
      <c r="A4773" s="20"/>
      <c r="B4773" s="20"/>
    </row>
    <row r="4774" spans="1:2" x14ac:dyDescent="0.3">
      <c r="A4774" s="20"/>
      <c r="B4774" s="20"/>
    </row>
    <row r="4775" spans="1:2" x14ac:dyDescent="0.3">
      <c r="A4775" s="20"/>
      <c r="B4775" s="20"/>
    </row>
    <row r="4776" spans="1:2" x14ac:dyDescent="0.3">
      <c r="A4776" s="20"/>
      <c r="B4776" s="20"/>
    </row>
    <row r="4777" spans="1:2" x14ac:dyDescent="0.3">
      <c r="A4777" s="20"/>
      <c r="B4777" s="20"/>
    </row>
    <row r="4778" spans="1:2" x14ac:dyDescent="0.3">
      <c r="A4778" s="20"/>
      <c r="B4778" s="20"/>
    </row>
    <row r="4779" spans="1:2" x14ac:dyDescent="0.3">
      <c r="A4779" s="20"/>
      <c r="B4779" s="20"/>
    </row>
    <row r="4780" spans="1:2" x14ac:dyDescent="0.3">
      <c r="A4780" s="20"/>
      <c r="B4780" s="20"/>
    </row>
    <row r="4781" spans="1:2" x14ac:dyDescent="0.3">
      <c r="A4781" s="20"/>
      <c r="B4781" s="20"/>
    </row>
    <row r="4782" spans="1:2" x14ac:dyDescent="0.3">
      <c r="A4782" s="20"/>
      <c r="B4782" s="20"/>
    </row>
    <row r="4783" spans="1:2" x14ac:dyDescent="0.3">
      <c r="A4783" s="20"/>
      <c r="B4783" s="20"/>
    </row>
    <row r="4784" spans="1:2" x14ac:dyDescent="0.3">
      <c r="A4784" s="20"/>
      <c r="B4784" s="20"/>
    </row>
    <row r="4785" spans="1:2" x14ac:dyDescent="0.3">
      <c r="A4785" s="20"/>
      <c r="B4785" s="20"/>
    </row>
    <row r="4786" spans="1:2" x14ac:dyDescent="0.3">
      <c r="A4786" s="20"/>
      <c r="B4786" s="20"/>
    </row>
    <row r="4787" spans="1:2" x14ac:dyDescent="0.3">
      <c r="A4787" s="20"/>
      <c r="B4787" s="20"/>
    </row>
    <row r="4788" spans="1:2" x14ac:dyDescent="0.3">
      <c r="A4788" s="20"/>
      <c r="B4788" s="20"/>
    </row>
    <row r="4789" spans="1:2" x14ac:dyDescent="0.3">
      <c r="A4789" s="20"/>
      <c r="B4789" s="20"/>
    </row>
    <row r="4790" spans="1:2" x14ac:dyDescent="0.3">
      <c r="A4790" s="20"/>
      <c r="B4790" s="20"/>
    </row>
    <row r="4791" spans="1:2" x14ac:dyDescent="0.3">
      <c r="A4791" s="20"/>
      <c r="B4791" s="20"/>
    </row>
    <row r="4792" spans="1:2" x14ac:dyDescent="0.3">
      <c r="A4792" s="20"/>
      <c r="B4792" s="20"/>
    </row>
    <row r="4793" spans="1:2" x14ac:dyDescent="0.3">
      <c r="A4793" s="20"/>
      <c r="B4793" s="20"/>
    </row>
    <row r="4794" spans="1:2" x14ac:dyDescent="0.3">
      <c r="A4794" s="20"/>
      <c r="B4794" s="20"/>
    </row>
    <row r="4795" spans="1:2" x14ac:dyDescent="0.3">
      <c r="A4795" s="20"/>
      <c r="B4795" s="20"/>
    </row>
    <row r="4796" spans="1:2" x14ac:dyDescent="0.3">
      <c r="A4796" s="20"/>
      <c r="B4796" s="20"/>
    </row>
    <row r="4797" spans="1:2" x14ac:dyDescent="0.3">
      <c r="A4797" s="20"/>
      <c r="B4797" s="20"/>
    </row>
    <row r="4798" spans="1:2" x14ac:dyDescent="0.3">
      <c r="A4798" s="20"/>
      <c r="B4798" s="20"/>
    </row>
    <row r="4799" spans="1:2" x14ac:dyDescent="0.3">
      <c r="A4799" s="20"/>
      <c r="B4799" s="20"/>
    </row>
    <row r="4800" spans="1:2" x14ac:dyDescent="0.3">
      <c r="A4800" s="20"/>
      <c r="B4800" s="20"/>
    </row>
    <row r="4801" spans="1:2" x14ac:dyDescent="0.3">
      <c r="A4801" s="20"/>
      <c r="B4801" s="20"/>
    </row>
    <row r="4802" spans="1:2" x14ac:dyDescent="0.3">
      <c r="A4802" s="20"/>
      <c r="B4802" s="20"/>
    </row>
    <row r="4803" spans="1:2" x14ac:dyDescent="0.3">
      <c r="A4803" s="20"/>
      <c r="B4803" s="20"/>
    </row>
    <row r="4804" spans="1:2" x14ac:dyDescent="0.3">
      <c r="A4804" s="20"/>
      <c r="B4804" s="20"/>
    </row>
    <row r="4805" spans="1:2" x14ac:dyDescent="0.3">
      <c r="A4805" s="20"/>
      <c r="B4805" s="20"/>
    </row>
    <row r="4806" spans="1:2" x14ac:dyDescent="0.3">
      <c r="A4806" s="20"/>
      <c r="B4806" s="20"/>
    </row>
    <row r="4807" spans="1:2" x14ac:dyDescent="0.3">
      <c r="A4807" s="20"/>
      <c r="B4807" s="20"/>
    </row>
    <row r="4808" spans="1:2" x14ac:dyDescent="0.3">
      <c r="A4808" s="20"/>
      <c r="B4808" s="20"/>
    </row>
    <row r="4809" spans="1:2" x14ac:dyDescent="0.3">
      <c r="A4809" s="20"/>
      <c r="B4809" s="20"/>
    </row>
    <row r="4810" spans="1:2" x14ac:dyDescent="0.3">
      <c r="A4810" s="20"/>
      <c r="B4810" s="20"/>
    </row>
    <row r="4811" spans="1:2" x14ac:dyDescent="0.3">
      <c r="A4811" s="20"/>
      <c r="B4811" s="20"/>
    </row>
    <row r="4812" spans="1:2" x14ac:dyDescent="0.3">
      <c r="A4812" s="20"/>
      <c r="B4812" s="20"/>
    </row>
    <row r="4813" spans="1:2" x14ac:dyDescent="0.3">
      <c r="A4813" s="20"/>
      <c r="B4813" s="20"/>
    </row>
    <row r="4814" spans="1:2" x14ac:dyDescent="0.3">
      <c r="A4814" s="20"/>
      <c r="B4814" s="20"/>
    </row>
    <row r="4815" spans="1:2" x14ac:dyDescent="0.3">
      <c r="A4815" s="20"/>
      <c r="B4815" s="20"/>
    </row>
    <row r="4816" spans="1:2" x14ac:dyDescent="0.3">
      <c r="A4816" s="20"/>
      <c r="B4816" s="20"/>
    </row>
    <row r="4817" spans="1:2" x14ac:dyDescent="0.3">
      <c r="A4817" s="20"/>
      <c r="B4817" s="20"/>
    </row>
    <row r="4818" spans="1:2" x14ac:dyDescent="0.3">
      <c r="A4818" s="20"/>
      <c r="B4818" s="20"/>
    </row>
    <row r="4819" spans="1:2" x14ac:dyDescent="0.3">
      <c r="A4819" s="20"/>
      <c r="B4819" s="20"/>
    </row>
    <row r="4820" spans="1:2" x14ac:dyDescent="0.3">
      <c r="A4820" s="20"/>
      <c r="B4820" s="20"/>
    </row>
    <row r="4821" spans="1:2" x14ac:dyDescent="0.3">
      <c r="A4821" s="20"/>
      <c r="B4821" s="20"/>
    </row>
    <row r="4822" spans="1:2" x14ac:dyDescent="0.3">
      <c r="A4822" s="20"/>
      <c r="B4822" s="20"/>
    </row>
    <row r="4823" spans="1:2" x14ac:dyDescent="0.3">
      <c r="A4823" s="20"/>
      <c r="B4823" s="20"/>
    </row>
    <row r="4824" spans="1:2" x14ac:dyDescent="0.3">
      <c r="A4824" s="20"/>
      <c r="B4824" s="20"/>
    </row>
    <row r="4825" spans="1:2" x14ac:dyDescent="0.3">
      <c r="A4825" s="20"/>
      <c r="B4825" s="20"/>
    </row>
    <row r="4826" spans="1:2" x14ac:dyDescent="0.3">
      <c r="A4826" s="20"/>
      <c r="B4826" s="20"/>
    </row>
    <row r="4827" spans="1:2" x14ac:dyDescent="0.3">
      <c r="A4827" s="20"/>
      <c r="B4827" s="20"/>
    </row>
    <row r="4828" spans="1:2" x14ac:dyDescent="0.3">
      <c r="A4828" s="20"/>
      <c r="B4828" s="20"/>
    </row>
    <row r="4829" spans="1:2" x14ac:dyDescent="0.3">
      <c r="A4829" s="20"/>
      <c r="B4829" s="20"/>
    </row>
    <row r="4830" spans="1:2" x14ac:dyDescent="0.3">
      <c r="A4830" s="20"/>
      <c r="B4830" s="20"/>
    </row>
    <row r="4831" spans="1:2" x14ac:dyDescent="0.3">
      <c r="A4831" s="20"/>
      <c r="B4831" s="20"/>
    </row>
    <row r="4832" spans="1:2" x14ac:dyDescent="0.3">
      <c r="A4832" s="20"/>
      <c r="B4832" s="20"/>
    </row>
    <row r="4833" spans="1:2" x14ac:dyDescent="0.3">
      <c r="A4833" s="20"/>
      <c r="B4833" s="20"/>
    </row>
    <row r="4834" spans="1:2" x14ac:dyDescent="0.3">
      <c r="A4834" s="20"/>
      <c r="B4834" s="20"/>
    </row>
    <row r="4835" spans="1:2" x14ac:dyDescent="0.3">
      <c r="A4835" s="20"/>
      <c r="B4835" s="20"/>
    </row>
    <row r="4836" spans="1:2" x14ac:dyDescent="0.3">
      <c r="A4836" s="20"/>
      <c r="B4836" s="20"/>
    </row>
    <row r="4837" spans="1:2" x14ac:dyDescent="0.3">
      <c r="A4837" s="20"/>
      <c r="B4837" s="20"/>
    </row>
    <row r="4838" spans="1:2" x14ac:dyDescent="0.3">
      <c r="A4838" s="20"/>
      <c r="B4838" s="20"/>
    </row>
    <row r="4839" spans="1:2" x14ac:dyDescent="0.3">
      <c r="A4839" s="20"/>
      <c r="B4839" s="20"/>
    </row>
    <row r="4840" spans="1:2" x14ac:dyDescent="0.3">
      <c r="A4840" s="20"/>
      <c r="B4840" s="20"/>
    </row>
    <row r="4841" spans="1:2" x14ac:dyDescent="0.3">
      <c r="A4841" s="20"/>
      <c r="B4841" s="20"/>
    </row>
    <row r="4842" spans="1:2" x14ac:dyDescent="0.3">
      <c r="A4842" s="20"/>
      <c r="B4842" s="20"/>
    </row>
    <row r="4843" spans="1:2" x14ac:dyDescent="0.3">
      <c r="A4843" s="20"/>
      <c r="B4843" s="20"/>
    </row>
    <row r="4844" spans="1:2" x14ac:dyDescent="0.3">
      <c r="A4844" s="20"/>
      <c r="B4844" s="20"/>
    </row>
    <row r="4845" spans="1:2" x14ac:dyDescent="0.3">
      <c r="A4845" s="20"/>
      <c r="B4845" s="20"/>
    </row>
    <row r="4846" spans="1:2" x14ac:dyDescent="0.3">
      <c r="A4846" s="20"/>
      <c r="B4846" s="20"/>
    </row>
    <row r="4847" spans="1:2" x14ac:dyDescent="0.3">
      <c r="A4847" s="20"/>
      <c r="B4847" s="20"/>
    </row>
    <row r="4848" spans="1:2" x14ac:dyDescent="0.3">
      <c r="A4848" s="20"/>
      <c r="B4848" s="20"/>
    </row>
    <row r="4849" spans="1:2" x14ac:dyDescent="0.3">
      <c r="A4849" s="20"/>
      <c r="B4849" s="20"/>
    </row>
    <row r="4850" spans="1:2" x14ac:dyDescent="0.3">
      <c r="A4850" s="20"/>
      <c r="B4850" s="20"/>
    </row>
    <row r="4851" spans="1:2" x14ac:dyDescent="0.3">
      <c r="A4851" s="20"/>
      <c r="B4851" s="20"/>
    </row>
    <row r="4852" spans="1:2" x14ac:dyDescent="0.3">
      <c r="A4852" s="20"/>
      <c r="B4852" s="20"/>
    </row>
    <row r="4853" spans="1:2" x14ac:dyDescent="0.3">
      <c r="A4853" s="20"/>
      <c r="B4853" s="20"/>
    </row>
    <row r="4854" spans="1:2" x14ac:dyDescent="0.3">
      <c r="A4854" s="20"/>
      <c r="B4854" s="20"/>
    </row>
    <row r="4855" spans="1:2" x14ac:dyDescent="0.3">
      <c r="A4855" s="20"/>
      <c r="B4855" s="20"/>
    </row>
    <row r="4856" spans="1:2" x14ac:dyDescent="0.3">
      <c r="A4856" s="20"/>
      <c r="B4856" s="20"/>
    </row>
    <row r="4857" spans="1:2" x14ac:dyDescent="0.3">
      <c r="A4857" s="20"/>
      <c r="B4857" s="20"/>
    </row>
    <row r="4858" spans="1:2" x14ac:dyDescent="0.3">
      <c r="A4858" s="20"/>
      <c r="B4858" s="20"/>
    </row>
    <row r="4859" spans="1:2" x14ac:dyDescent="0.3">
      <c r="A4859" s="20"/>
      <c r="B4859" s="20"/>
    </row>
    <row r="4860" spans="1:2" x14ac:dyDescent="0.3">
      <c r="A4860" s="20"/>
      <c r="B4860" s="20"/>
    </row>
    <row r="4861" spans="1:2" x14ac:dyDescent="0.3">
      <c r="A4861" s="20"/>
      <c r="B4861" s="20"/>
    </row>
    <row r="4862" spans="1:2" x14ac:dyDescent="0.3">
      <c r="A4862" s="20"/>
      <c r="B4862" s="20"/>
    </row>
    <row r="4863" spans="1:2" x14ac:dyDescent="0.3">
      <c r="A4863" s="20"/>
      <c r="B4863" s="20"/>
    </row>
    <row r="4864" spans="1:2" x14ac:dyDescent="0.3">
      <c r="A4864" s="20"/>
      <c r="B4864" s="20"/>
    </row>
    <row r="4865" spans="1:2" x14ac:dyDescent="0.3">
      <c r="A4865" s="20"/>
      <c r="B4865" s="20"/>
    </row>
    <row r="4866" spans="1:2" x14ac:dyDescent="0.3">
      <c r="A4866" s="20"/>
      <c r="B4866" s="20"/>
    </row>
    <row r="4867" spans="1:2" x14ac:dyDescent="0.3">
      <c r="A4867" s="20"/>
      <c r="B4867" s="20"/>
    </row>
    <row r="4868" spans="1:2" x14ac:dyDescent="0.3">
      <c r="A4868" s="20"/>
      <c r="B4868" s="20"/>
    </row>
    <row r="4869" spans="1:2" x14ac:dyDescent="0.3">
      <c r="A4869" s="20"/>
      <c r="B4869" s="20"/>
    </row>
    <row r="4870" spans="1:2" x14ac:dyDescent="0.3">
      <c r="A4870" s="20"/>
      <c r="B4870" s="20"/>
    </row>
    <row r="4871" spans="1:2" x14ac:dyDescent="0.3">
      <c r="A4871" s="20"/>
      <c r="B4871" s="20"/>
    </row>
    <row r="4872" spans="1:2" x14ac:dyDescent="0.3">
      <c r="A4872" s="20"/>
      <c r="B4872" s="20"/>
    </row>
    <row r="4873" spans="1:2" x14ac:dyDescent="0.3">
      <c r="A4873" s="20"/>
      <c r="B4873" s="20"/>
    </row>
    <row r="4874" spans="1:2" x14ac:dyDescent="0.3">
      <c r="A4874" s="20"/>
      <c r="B4874" s="20"/>
    </row>
    <row r="4875" spans="1:2" x14ac:dyDescent="0.3">
      <c r="A4875" s="20"/>
      <c r="B4875" s="20"/>
    </row>
    <row r="4876" spans="1:2" x14ac:dyDescent="0.3">
      <c r="A4876" s="20"/>
      <c r="B4876" s="20"/>
    </row>
    <row r="4877" spans="1:2" x14ac:dyDescent="0.3">
      <c r="A4877" s="20"/>
      <c r="B4877" s="20"/>
    </row>
    <row r="4878" spans="1:2" x14ac:dyDescent="0.3">
      <c r="A4878" s="20"/>
      <c r="B4878" s="20"/>
    </row>
    <row r="4879" spans="1:2" x14ac:dyDescent="0.3">
      <c r="A4879" s="20"/>
      <c r="B4879" s="20"/>
    </row>
    <row r="4880" spans="1:2" x14ac:dyDescent="0.3">
      <c r="A4880" s="20"/>
      <c r="B4880" s="20"/>
    </row>
    <row r="4881" spans="1:2" x14ac:dyDescent="0.3">
      <c r="A4881" s="20"/>
      <c r="B4881" s="20"/>
    </row>
    <row r="4882" spans="1:2" x14ac:dyDescent="0.3">
      <c r="A4882" s="20"/>
      <c r="B4882" s="20"/>
    </row>
    <row r="4883" spans="1:2" x14ac:dyDescent="0.3">
      <c r="A4883" s="20"/>
      <c r="B4883" s="20"/>
    </row>
    <row r="4884" spans="1:2" x14ac:dyDescent="0.3">
      <c r="A4884" s="20"/>
      <c r="B4884" s="20"/>
    </row>
    <row r="4885" spans="1:2" x14ac:dyDescent="0.3">
      <c r="A4885" s="20"/>
      <c r="B4885" s="20"/>
    </row>
    <row r="4886" spans="1:2" x14ac:dyDescent="0.3">
      <c r="A4886" s="20"/>
      <c r="B4886" s="20"/>
    </row>
    <row r="4887" spans="1:2" x14ac:dyDescent="0.3">
      <c r="A4887" s="20"/>
      <c r="B4887" s="20"/>
    </row>
    <row r="4888" spans="1:2" x14ac:dyDescent="0.3">
      <c r="A4888" s="20"/>
      <c r="B4888" s="20"/>
    </row>
    <row r="4889" spans="1:2" x14ac:dyDescent="0.3">
      <c r="A4889" s="20"/>
      <c r="B4889" s="20"/>
    </row>
    <row r="4890" spans="1:2" x14ac:dyDescent="0.3">
      <c r="A4890" s="20"/>
      <c r="B4890" s="20"/>
    </row>
    <row r="4891" spans="1:2" x14ac:dyDescent="0.3">
      <c r="A4891" s="20"/>
      <c r="B4891" s="20"/>
    </row>
    <row r="4892" spans="1:2" x14ac:dyDescent="0.3">
      <c r="A4892" s="20"/>
      <c r="B4892" s="20"/>
    </row>
    <row r="4893" spans="1:2" x14ac:dyDescent="0.3">
      <c r="A4893" s="20"/>
      <c r="B4893" s="20"/>
    </row>
    <row r="4894" spans="1:2" x14ac:dyDescent="0.3">
      <c r="A4894" s="20"/>
      <c r="B4894" s="20"/>
    </row>
    <row r="4895" spans="1:2" x14ac:dyDescent="0.3">
      <c r="A4895" s="20"/>
      <c r="B4895" s="20"/>
    </row>
    <row r="4896" spans="1:2" x14ac:dyDescent="0.3">
      <c r="A4896" s="20"/>
      <c r="B4896" s="20"/>
    </row>
    <row r="4897" spans="1:2" x14ac:dyDescent="0.3">
      <c r="A4897" s="20"/>
      <c r="B4897" s="20"/>
    </row>
    <row r="4898" spans="1:2" x14ac:dyDescent="0.3">
      <c r="A4898" s="20"/>
      <c r="B4898" s="20"/>
    </row>
    <row r="4899" spans="1:2" x14ac:dyDescent="0.3">
      <c r="A4899" s="20"/>
      <c r="B4899" s="20"/>
    </row>
    <row r="4900" spans="1:2" x14ac:dyDescent="0.3">
      <c r="A4900" s="20"/>
      <c r="B4900" s="20"/>
    </row>
    <row r="4901" spans="1:2" x14ac:dyDescent="0.3">
      <c r="A4901" s="20"/>
      <c r="B4901" s="20"/>
    </row>
    <row r="4902" spans="1:2" x14ac:dyDescent="0.3">
      <c r="A4902" s="20"/>
      <c r="B4902" s="20"/>
    </row>
    <row r="4903" spans="1:2" x14ac:dyDescent="0.3">
      <c r="A4903" s="20"/>
      <c r="B4903" s="20"/>
    </row>
    <row r="4904" spans="1:2" x14ac:dyDescent="0.3">
      <c r="A4904" s="20"/>
      <c r="B4904" s="20"/>
    </row>
    <row r="4905" spans="1:2" x14ac:dyDescent="0.3">
      <c r="A4905" s="20"/>
      <c r="B4905" s="20"/>
    </row>
    <row r="4906" spans="1:2" x14ac:dyDescent="0.3">
      <c r="A4906" s="20"/>
      <c r="B4906" s="20"/>
    </row>
    <row r="4907" spans="1:2" x14ac:dyDescent="0.3">
      <c r="A4907" s="20"/>
      <c r="B4907" s="20"/>
    </row>
    <row r="4908" spans="1:2" x14ac:dyDescent="0.3">
      <c r="A4908" s="20"/>
      <c r="B4908" s="20"/>
    </row>
    <row r="4909" spans="1:2" x14ac:dyDescent="0.3">
      <c r="A4909" s="20"/>
      <c r="B4909" s="20"/>
    </row>
    <row r="4910" spans="1:2" x14ac:dyDescent="0.3">
      <c r="A4910" s="20"/>
      <c r="B4910" s="20"/>
    </row>
    <row r="4911" spans="1:2" x14ac:dyDescent="0.3">
      <c r="A4911" s="20"/>
      <c r="B4911" s="20"/>
    </row>
    <row r="4912" spans="1:2" x14ac:dyDescent="0.3">
      <c r="A4912" s="20"/>
      <c r="B4912" s="20"/>
    </row>
    <row r="4913" spans="1:2" x14ac:dyDescent="0.3">
      <c r="A4913" s="20"/>
      <c r="B4913" s="20"/>
    </row>
    <row r="4914" spans="1:2" x14ac:dyDescent="0.3">
      <c r="A4914" s="20"/>
      <c r="B4914" s="20"/>
    </row>
    <row r="4915" spans="1:2" x14ac:dyDescent="0.3">
      <c r="A4915" s="20"/>
      <c r="B4915" s="20"/>
    </row>
    <row r="4916" spans="1:2" x14ac:dyDescent="0.3">
      <c r="A4916" s="20"/>
      <c r="B4916" s="20"/>
    </row>
    <row r="4917" spans="1:2" x14ac:dyDescent="0.3">
      <c r="A4917" s="20"/>
      <c r="B4917" s="20"/>
    </row>
    <row r="4918" spans="1:2" x14ac:dyDescent="0.3">
      <c r="A4918" s="20"/>
      <c r="B4918" s="20"/>
    </row>
    <row r="4919" spans="1:2" x14ac:dyDescent="0.3">
      <c r="A4919" s="20"/>
      <c r="B4919" s="20"/>
    </row>
    <row r="4920" spans="1:2" x14ac:dyDescent="0.3">
      <c r="A4920" s="20"/>
      <c r="B4920" s="20"/>
    </row>
    <row r="4921" spans="1:2" x14ac:dyDescent="0.3">
      <c r="A4921" s="20"/>
      <c r="B4921" s="20"/>
    </row>
    <row r="4922" spans="1:2" x14ac:dyDescent="0.3">
      <c r="A4922" s="20"/>
      <c r="B4922" s="20"/>
    </row>
    <row r="4923" spans="1:2" x14ac:dyDescent="0.3">
      <c r="A4923" s="20"/>
      <c r="B4923" s="20"/>
    </row>
    <row r="4924" spans="1:2" x14ac:dyDescent="0.3">
      <c r="A4924" s="20"/>
      <c r="B4924" s="20"/>
    </row>
    <row r="4925" spans="1:2" x14ac:dyDescent="0.3">
      <c r="A4925" s="20"/>
      <c r="B4925" s="20"/>
    </row>
    <row r="4926" spans="1:2" x14ac:dyDescent="0.3">
      <c r="A4926" s="20"/>
      <c r="B4926" s="20"/>
    </row>
    <row r="4927" spans="1:2" x14ac:dyDescent="0.3">
      <c r="A4927" s="20"/>
      <c r="B4927" s="20"/>
    </row>
    <row r="4928" spans="1:2" x14ac:dyDescent="0.3">
      <c r="A4928" s="20"/>
      <c r="B4928" s="20"/>
    </row>
    <row r="4929" spans="1:2" x14ac:dyDescent="0.3">
      <c r="A4929" s="20"/>
      <c r="B4929" s="20"/>
    </row>
    <row r="4930" spans="1:2" x14ac:dyDescent="0.3">
      <c r="A4930" s="20"/>
      <c r="B4930" s="20"/>
    </row>
    <row r="4931" spans="1:2" x14ac:dyDescent="0.3">
      <c r="A4931" s="20"/>
      <c r="B4931" s="20"/>
    </row>
    <row r="4932" spans="1:2" x14ac:dyDescent="0.3">
      <c r="A4932" s="20"/>
      <c r="B4932" s="20"/>
    </row>
    <row r="4933" spans="1:2" x14ac:dyDescent="0.3">
      <c r="A4933" s="20"/>
      <c r="B4933" s="20"/>
    </row>
    <row r="4934" spans="1:2" x14ac:dyDescent="0.3">
      <c r="A4934" s="20"/>
      <c r="B4934" s="20"/>
    </row>
    <row r="4935" spans="1:2" x14ac:dyDescent="0.3">
      <c r="A4935" s="20"/>
      <c r="B4935" s="20"/>
    </row>
    <row r="4936" spans="1:2" x14ac:dyDescent="0.3">
      <c r="A4936" s="20"/>
      <c r="B4936" s="20"/>
    </row>
    <row r="4937" spans="1:2" x14ac:dyDescent="0.3">
      <c r="A4937" s="20"/>
      <c r="B4937" s="20"/>
    </row>
    <row r="4938" spans="1:2" x14ac:dyDescent="0.3">
      <c r="A4938" s="20"/>
      <c r="B4938" s="20"/>
    </row>
    <row r="4939" spans="1:2" x14ac:dyDescent="0.3">
      <c r="A4939" s="20"/>
      <c r="B4939" s="20"/>
    </row>
    <row r="4940" spans="1:2" x14ac:dyDescent="0.3">
      <c r="A4940" s="20"/>
      <c r="B4940" s="20"/>
    </row>
    <row r="4941" spans="1:2" x14ac:dyDescent="0.3">
      <c r="A4941" s="20"/>
      <c r="B4941" s="20"/>
    </row>
    <row r="4942" spans="1:2" x14ac:dyDescent="0.3">
      <c r="A4942" s="20"/>
      <c r="B4942" s="20"/>
    </row>
    <row r="4943" spans="1:2" x14ac:dyDescent="0.3">
      <c r="A4943" s="20"/>
      <c r="B4943" s="20"/>
    </row>
    <row r="4944" spans="1:2" x14ac:dyDescent="0.3">
      <c r="A4944" s="20"/>
      <c r="B4944" s="20"/>
    </row>
    <row r="4945" spans="1:2" x14ac:dyDescent="0.3">
      <c r="A4945" s="20"/>
      <c r="B4945" s="20"/>
    </row>
    <row r="4946" spans="1:2" x14ac:dyDescent="0.3">
      <c r="A4946" s="20"/>
      <c r="B4946" s="20"/>
    </row>
    <row r="4947" spans="1:2" x14ac:dyDescent="0.3">
      <c r="A4947" s="20"/>
      <c r="B4947" s="20"/>
    </row>
    <row r="4948" spans="1:2" x14ac:dyDescent="0.3">
      <c r="A4948" s="20"/>
      <c r="B4948" s="20"/>
    </row>
    <row r="4949" spans="1:2" x14ac:dyDescent="0.3">
      <c r="A4949" s="20"/>
      <c r="B4949" s="20"/>
    </row>
    <row r="4950" spans="1:2" x14ac:dyDescent="0.3">
      <c r="A4950" s="20"/>
      <c r="B4950" s="20"/>
    </row>
    <row r="4951" spans="1:2" x14ac:dyDescent="0.3">
      <c r="A4951" s="20"/>
      <c r="B4951" s="20"/>
    </row>
    <row r="4952" spans="1:2" x14ac:dyDescent="0.3">
      <c r="A4952" s="20"/>
      <c r="B4952" s="20"/>
    </row>
    <row r="4953" spans="1:2" x14ac:dyDescent="0.3">
      <c r="A4953" s="20"/>
      <c r="B4953" s="20"/>
    </row>
    <row r="4954" spans="1:2" x14ac:dyDescent="0.3">
      <c r="A4954" s="20"/>
      <c r="B4954" s="20"/>
    </row>
    <row r="4955" spans="1:2" x14ac:dyDescent="0.3">
      <c r="A4955" s="20"/>
      <c r="B4955" s="20"/>
    </row>
    <row r="4956" spans="1:2" x14ac:dyDescent="0.3">
      <c r="A4956" s="20"/>
      <c r="B4956" s="20"/>
    </row>
    <row r="4957" spans="1:2" x14ac:dyDescent="0.3">
      <c r="A4957" s="20"/>
      <c r="B4957" s="20"/>
    </row>
    <row r="4958" spans="1:2" x14ac:dyDescent="0.3">
      <c r="A4958" s="20"/>
      <c r="B4958" s="20"/>
    </row>
    <row r="4959" spans="1:2" x14ac:dyDescent="0.3">
      <c r="A4959" s="20"/>
      <c r="B4959" s="20"/>
    </row>
    <row r="4960" spans="1:2" x14ac:dyDescent="0.3">
      <c r="A4960" s="20"/>
      <c r="B4960" s="20"/>
    </row>
    <row r="4961" spans="1:2" x14ac:dyDescent="0.3">
      <c r="A4961" s="20"/>
      <c r="B4961" s="20"/>
    </row>
    <row r="4962" spans="1:2" x14ac:dyDescent="0.3">
      <c r="A4962" s="20"/>
      <c r="B4962" s="20"/>
    </row>
    <row r="4963" spans="1:2" x14ac:dyDescent="0.3">
      <c r="A4963" s="20"/>
      <c r="B4963" s="20"/>
    </row>
    <row r="4964" spans="1:2" x14ac:dyDescent="0.3">
      <c r="A4964" s="20"/>
      <c r="B4964" s="20"/>
    </row>
    <row r="4965" spans="1:2" x14ac:dyDescent="0.3">
      <c r="A4965" s="20"/>
      <c r="B4965" s="20"/>
    </row>
    <row r="4966" spans="1:2" x14ac:dyDescent="0.3">
      <c r="A4966" s="20"/>
      <c r="B4966" s="20"/>
    </row>
    <row r="4967" spans="1:2" x14ac:dyDescent="0.3">
      <c r="A4967" s="20"/>
      <c r="B4967" s="20"/>
    </row>
    <row r="4968" spans="1:2" x14ac:dyDescent="0.3">
      <c r="A4968" s="20"/>
      <c r="B4968" s="20"/>
    </row>
    <row r="4969" spans="1:2" x14ac:dyDescent="0.3">
      <c r="A4969" s="20"/>
      <c r="B4969" s="20"/>
    </row>
    <row r="4970" spans="1:2" x14ac:dyDescent="0.3">
      <c r="A4970" s="20"/>
      <c r="B4970" s="20"/>
    </row>
    <row r="4971" spans="1:2" x14ac:dyDescent="0.3">
      <c r="A4971" s="20"/>
      <c r="B4971" s="20"/>
    </row>
    <row r="4972" spans="1:2" x14ac:dyDescent="0.3">
      <c r="A4972" s="20"/>
      <c r="B4972" s="20"/>
    </row>
    <row r="4973" spans="1:2" x14ac:dyDescent="0.3">
      <c r="A4973" s="20"/>
      <c r="B4973" s="20"/>
    </row>
    <row r="4974" spans="1:2" x14ac:dyDescent="0.3">
      <c r="A4974" s="20"/>
      <c r="B4974" s="20"/>
    </row>
    <row r="4975" spans="1:2" x14ac:dyDescent="0.3">
      <c r="A4975" s="20"/>
      <c r="B4975" s="20"/>
    </row>
    <row r="4976" spans="1:2" x14ac:dyDescent="0.3">
      <c r="A4976" s="20"/>
      <c r="B4976" s="20"/>
    </row>
    <row r="4977" spans="1:2" x14ac:dyDescent="0.3">
      <c r="A4977" s="20"/>
      <c r="B4977" s="20"/>
    </row>
    <row r="4978" spans="1:2" x14ac:dyDescent="0.3">
      <c r="A4978" s="20"/>
      <c r="B4978" s="20"/>
    </row>
    <row r="4979" spans="1:2" x14ac:dyDescent="0.3">
      <c r="A4979" s="20"/>
      <c r="B4979" s="20"/>
    </row>
    <row r="4980" spans="1:2" x14ac:dyDescent="0.3">
      <c r="A4980" s="20"/>
      <c r="B4980" s="20"/>
    </row>
    <row r="4981" spans="1:2" x14ac:dyDescent="0.3">
      <c r="A4981" s="20"/>
      <c r="B4981" s="20"/>
    </row>
    <row r="4982" spans="1:2" x14ac:dyDescent="0.3">
      <c r="A4982" s="20"/>
      <c r="B4982" s="20"/>
    </row>
    <row r="4983" spans="1:2" x14ac:dyDescent="0.3">
      <c r="A4983" s="20"/>
      <c r="B4983" s="20"/>
    </row>
    <row r="4984" spans="1:2" x14ac:dyDescent="0.3">
      <c r="A4984" s="20"/>
      <c r="B4984" s="20"/>
    </row>
    <row r="4985" spans="1:2" x14ac:dyDescent="0.3">
      <c r="A4985" s="20"/>
      <c r="B4985" s="20"/>
    </row>
    <row r="4986" spans="1:2" x14ac:dyDescent="0.3">
      <c r="A4986" s="20"/>
      <c r="B4986" s="20"/>
    </row>
    <row r="4987" spans="1:2" x14ac:dyDescent="0.3">
      <c r="A4987" s="20"/>
      <c r="B4987" s="20"/>
    </row>
    <row r="4988" spans="1:2" x14ac:dyDescent="0.3">
      <c r="A4988" s="20"/>
      <c r="B4988" s="20"/>
    </row>
    <row r="4989" spans="1:2" x14ac:dyDescent="0.3">
      <c r="A4989" s="20"/>
      <c r="B4989" s="20"/>
    </row>
    <row r="4990" spans="1:2" x14ac:dyDescent="0.3">
      <c r="A4990" s="20"/>
      <c r="B4990" s="20"/>
    </row>
    <row r="4991" spans="1:2" x14ac:dyDescent="0.3">
      <c r="A4991" s="20"/>
      <c r="B4991" s="20"/>
    </row>
    <row r="4992" spans="1:2" x14ac:dyDescent="0.3">
      <c r="A4992" s="20"/>
      <c r="B4992" s="20"/>
    </row>
    <row r="4993" spans="1:2" x14ac:dyDescent="0.3">
      <c r="A4993" s="20"/>
      <c r="B4993" s="20"/>
    </row>
    <row r="4994" spans="1:2" x14ac:dyDescent="0.3">
      <c r="A4994" s="20"/>
      <c r="B4994" s="20"/>
    </row>
    <row r="4995" spans="1:2" x14ac:dyDescent="0.3">
      <c r="A4995" s="20"/>
      <c r="B4995" s="20"/>
    </row>
    <row r="4996" spans="1:2" x14ac:dyDescent="0.3">
      <c r="A4996" s="20"/>
      <c r="B4996" s="20"/>
    </row>
    <row r="4997" spans="1:2" x14ac:dyDescent="0.3">
      <c r="A4997" s="20"/>
      <c r="B4997" s="20"/>
    </row>
    <row r="4998" spans="1:2" x14ac:dyDescent="0.3">
      <c r="A4998" s="20"/>
      <c r="B4998" s="20"/>
    </row>
    <row r="4999" spans="1:2" x14ac:dyDescent="0.3">
      <c r="A4999" s="20"/>
      <c r="B4999" s="20"/>
    </row>
    <row r="5000" spans="1:2" x14ac:dyDescent="0.3">
      <c r="A5000" s="20"/>
      <c r="B5000" s="20"/>
    </row>
    <row r="5001" spans="1:2" x14ac:dyDescent="0.3">
      <c r="A5001" s="20"/>
      <c r="B5001" s="20"/>
    </row>
    <row r="5002" spans="1:2" x14ac:dyDescent="0.3">
      <c r="A5002" s="20"/>
      <c r="B5002" s="20"/>
    </row>
    <row r="5003" spans="1:2" x14ac:dyDescent="0.3">
      <c r="A5003" s="20"/>
      <c r="B5003" s="20"/>
    </row>
    <row r="5004" spans="1:2" x14ac:dyDescent="0.3">
      <c r="A5004" s="20"/>
      <c r="B5004" s="20"/>
    </row>
    <row r="5005" spans="1:2" x14ac:dyDescent="0.3">
      <c r="A5005" s="20"/>
      <c r="B5005" s="20"/>
    </row>
    <row r="5006" spans="1:2" x14ac:dyDescent="0.3">
      <c r="A5006" s="20"/>
      <c r="B5006" s="20"/>
    </row>
    <row r="5007" spans="1:2" x14ac:dyDescent="0.3">
      <c r="A5007" s="20"/>
      <c r="B5007" s="20"/>
    </row>
    <row r="5008" spans="1:2" x14ac:dyDescent="0.3">
      <c r="A5008" s="20"/>
      <c r="B5008" s="20"/>
    </row>
    <row r="5009" spans="1:2" x14ac:dyDescent="0.3">
      <c r="A5009" s="20"/>
      <c r="B5009" s="20"/>
    </row>
    <row r="5010" spans="1:2" x14ac:dyDescent="0.3">
      <c r="A5010" s="20"/>
      <c r="B5010" s="20"/>
    </row>
    <row r="5011" spans="1:2" x14ac:dyDescent="0.3">
      <c r="A5011" s="20"/>
      <c r="B5011" s="20"/>
    </row>
    <row r="5012" spans="1:2" x14ac:dyDescent="0.3">
      <c r="A5012" s="20"/>
      <c r="B5012" s="20"/>
    </row>
    <row r="5013" spans="1:2" x14ac:dyDescent="0.3">
      <c r="A5013" s="20"/>
      <c r="B5013" s="20"/>
    </row>
    <row r="5014" spans="1:2" x14ac:dyDescent="0.3">
      <c r="A5014" s="20"/>
      <c r="B5014" s="20"/>
    </row>
    <row r="5015" spans="1:2" x14ac:dyDescent="0.3">
      <c r="A5015" s="20"/>
      <c r="B5015" s="20"/>
    </row>
    <row r="5016" spans="1:2" x14ac:dyDescent="0.3">
      <c r="A5016" s="20"/>
      <c r="B5016" s="20"/>
    </row>
    <row r="5017" spans="1:2" x14ac:dyDescent="0.3">
      <c r="A5017" s="20"/>
      <c r="B5017" s="20"/>
    </row>
    <row r="5018" spans="1:2" x14ac:dyDescent="0.3">
      <c r="A5018" s="20"/>
      <c r="B5018" s="20"/>
    </row>
    <row r="5019" spans="1:2" x14ac:dyDescent="0.3">
      <c r="A5019" s="20"/>
      <c r="B5019" s="20"/>
    </row>
    <row r="5020" spans="1:2" x14ac:dyDescent="0.3">
      <c r="A5020" s="20"/>
      <c r="B5020" s="20"/>
    </row>
    <row r="5021" spans="1:2" x14ac:dyDescent="0.3">
      <c r="A5021" s="20"/>
      <c r="B5021" s="20"/>
    </row>
    <row r="5022" spans="1:2" x14ac:dyDescent="0.3">
      <c r="A5022" s="20"/>
      <c r="B5022" s="20"/>
    </row>
    <row r="5023" spans="1:2" x14ac:dyDescent="0.3">
      <c r="A5023" s="20"/>
      <c r="B5023" s="20"/>
    </row>
    <row r="5024" spans="1:2" x14ac:dyDescent="0.3">
      <c r="A5024" s="20"/>
      <c r="B5024" s="20"/>
    </row>
    <row r="5025" spans="1:2" x14ac:dyDescent="0.3">
      <c r="A5025" s="20"/>
      <c r="B5025" s="20"/>
    </row>
    <row r="5026" spans="1:2" x14ac:dyDescent="0.3">
      <c r="A5026" s="20"/>
      <c r="B5026" s="20"/>
    </row>
    <row r="5027" spans="1:2" x14ac:dyDescent="0.3">
      <c r="A5027" s="20"/>
      <c r="B5027" s="20"/>
    </row>
    <row r="5028" spans="1:2" x14ac:dyDescent="0.3">
      <c r="A5028" s="20"/>
      <c r="B5028" s="20"/>
    </row>
    <row r="5029" spans="1:2" x14ac:dyDescent="0.3">
      <c r="A5029" s="20"/>
      <c r="B5029" s="20"/>
    </row>
    <row r="5030" spans="1:2" x14ac:dyDescent="0.3">
      <c r="A5030" s="20"/>
      <c r="B5030" s="20"/>
    </row>
    <row r="5031" spans="1:2" x14ac:dyDescent="0.3">
      <c r="A5031" s="20"/>
      <c r="B5031" s="20"/>
    </row>
    <row r="5032" spans="1:2" x14ac:dyDescent="0.3">
      <c r="A5032" s="20"/>
      <c r="B5032" s="20"/>
    </row>
    <row r="5033" spans="1:2" x14ac:dyDescent="0.3">
      <c r="A5033" s="20"/>
      <c r="B5033" s="20"/>
    </row>
    <row r="5034" spans="1:2" x14ac:dyDescent="0.3">
      <c r="A5034" s="20"/>
      <c r="B5034" s="20"/>
    </row>
    <row r="5035" spans="1:2" x14ac:dyDescent="0.3">
      <c r="A5035" s="20"/>
      <c r="B5035" s="20"/>
    </row>
    <row r="5036" spans="1:2" x14ac:dyDescent="0.3">
      <c r="A5036" s="20"/>
      <c r="B5036" s="20"/>
    </row>
    <row r="5037" spans="1:2" x14ac:dyDescent="0.3">
      <c r="A5037" s="20"/>
      <c r="B5037" s="20"/>
    </row>
    <row r="5038" spans="1:2" x14ac:dyDescent="0.3">
      <c r="A5038" s="20"/>
      <c r="B5038" s="20"/>
    </row>
    <row r="5039" spans="1:2" x14ac:dyDescent="0.3">
      <c r="A5039" s="20"/>
      <c r="B5039" s="20"/>
    </row>
    <row r="5040" spans="1:2" x14ac:dyDescent="0.3">
      <c r="A5040" s="20"/>
      <c r="B5040" s="20"/>
    </row>
    <row r="5041" spans="1:2" x14ac:dyDescent="0.3">
      <c r="A5041" s="20"/>
      <c r="B5041" s="20"/>
    </row>
    <row r="5042" spans="1:2" x14ac:dyDescent="0.3">
      <c r="A5042" s="20"/>
      <c r="B5042" s="20"/>
    </row>
    <row r="5043" spans="1:2" x14ac:dyDescent="0.3">
      <c r="A5043" s="20"/>
      <c r="B5043" s="20"/>
    </row>
    <row r="5044" spans="1:2" x14ac:dyDescent="0.3">
      <c r="A5044" s="20"/>
      <c r="B5044" s="20"/>
    </row>
    <row r="5045" spans="1:2" x14ac:dyDescent="0.3">
      <c r="A5045" s="20"/>
      <c r="B5045" s="20"/>
    </row>
    <row r="5046" spans="1:2" x14ac:dyDescent="0.3">
      <c r="A5046" s="20"/>
      <c r="B5046" s="20"/>
    </row>
    <row r="5047" spans="1:2" x14ac:dyDescent="0.3">
      <c r="A5047" s="20"/>
      <c r="B5047" s="20"/>
    </row>
    <row r="5048" spans="1:2" x14ac:dyDescent="0.3">
      <c r="A5048" s="20"/>
      <c r="B5048" s="20"/>
    </row>
    <row r="5049" spans="1:2" x14ac:dyDescent="0.3">
      <c r="A5049" s="20"/>
      <c r="B5049" s="20"/>
    </row>
    <row r="5050" spans="1:2" x14ac:dyDescent="0.3">
      <c r="A5050" s="20"/>
      <c r="B5050" s="20"/>
    </row>
    <row r="5051" spans="1:2" x14ac:dyDescent="0.3">
      <c r="A5051" s="20"/>
      <c r="B5051" s="20"/>
    </row>
    <row r="5052" spans="1:2" x14ac:dyDescent="0.3">
      <c r="A5052" s="20"/>
      <c r="B5052" s="20"/>
    </row>
    <row r="5053" spans="1:2" x14ac:dyDescent="0.3">
      <c r="A5053" s="20"/>
      <c r="B5053" s="20"/>
    </row>
    <row r="5054" spans="1:2" x14ac:dyDescent="0.3">
      <c r="A5054" s="20"/>
      <c r="B5054" s="20"/>
    </row>
    <row r="5055" spans="1:2" x14ac:dyDescent="0.3">
      <c r="A5055" s="20"/>
      <c r="B5055" s="20"/>
    </row>
    <row r="5056" spans="1:2" x14ac:dyDescent="0.3">
      <c r="A5056" s="20"/>
      <c r="B5056" s="20"/>
    </row>
    <row r="5057" spans="1:2" x14ac:dyDescent="0.3">
      <c r="A5057" s="20"/>
      <c r="B5057" s="20"/>
    </row>
    <row r="5058" spans="1:2" x14ac:dyDescent="0.3">
      <c r="A5058" s="20"/>
      <c r="B5058" s="20"/>
    </row>
    <row r="5059" spans="1:2" x14ac:dyDescent="0.3">
      <c r="A5059" s="20"/>
      <c r="B5059" s="20"/>
    </row>
    <row r="5060" spans="1:2" x14ac:dyDescent="0.3">
      <c r="A5060" s="20"/>
      <c r="B5060" s="20"/>
    </row>
    <row r="5061" spans="1:2" x14ac:dyDescent="0.3">
      <c r="A5061" s="20"/>
      <c r="B5061" s="20"/>
    </row>
    <row r="5062" spans="1:2" x14ac:dyDescent="0.3">
      <c r="A5062" s="20"/>
      <c r="B5062" s="20"/>
    </row>
    <row r="5063" spans="1:2" x14ac:dyDescent="0.3">
      <c r="A5063" s="20"/>
      <c r="B5063" s="20"/>
    </row>
    <row r="5064" spans="1:2" x14ac:dyDescent="0.3">
      <c r="A5064" s="20"/>
      <c r="B5064" s="20"/>
    </row>
    <row r="5065" spans="1:2" x14ac:dyDescent="0.3">
      <c r="A5065" s="20"/>
      <c r="B5065" s="20"/>
    </row>
    <row r="5066" spans="1:2" x14ac:dyDescent="0.3">
      <c r="A5066" s="20"/>
      <c r="B5066" s="20"/>
    </row>
    <row r="5067" spans="1:2" x14ac:dyDescent="0.3">
      <c r="A5067" s="20"/>
      <c r="B5067" s="20"/>
    </row>
    <row r="5068" spans="1:2" x14ac:dyDescent="0.3">
      <c r="A5068" s="20"/>
      <c r="B5068" s="20"/>
    </row>
    <row r="5069" spans="1:2" x14ac:dyDescent="0.3">
      <c r="A5069" s="20"/>
      <c r="B5069" s="20"/>
    </row>
    <row r="5070" spans="1:2" x14ac:dyDescent="0.3">
      <c r="A5070" s="20"/>
      <c r="B5070" s="20"/>
    </row>
    <row r="5071" spans="1:2" x14ac:dyDescent="0.3">
      <c r="A5071" s="20"/>
      <c r="B5071" s="20"/>
    </row>
    <row r="5072" spans="1:2" x14ac:dyDescent="0.3">
      <c r="A5072" s="20"/>
      <c r="B5072" s="20"/>
    </row>
    <row r="5073" spans="1:2" x14ac:dyDescent="0.3">
      <c r="A5073" s="20"/>
      <c r="B5073" s="20"/>
    </row>
    <row r="5074" spans="1:2" x14ac:dyDescent="0.3">
      <c r="A5074" s="20"/>
      <c r="B5074" s="20"/>
    </row>
    <row r="5075" spans="1:2" x14ac:dyDescent="0.3">
      <c r="A5075" s="20"/>
      <c r="B5075" s="20"/>
    </row>
    <row r="5076" spans="1:2" x14ac:dyDescent="0.3">
      <c r="A5076" s="20"/>
      <c r="B5076" s="20"/>
    </row>
    <row r="5077" spans="1:2" x14ac:dyDescent="0.3">
      <c r="A5077" s="20"/>
      <c r="B5077" s="20"/>
    </row>
    <row r="5078" spans="1:2" x14ac:dyDescent="0.3">
      <c r="A5078" s="20"/>
      <c r="B5078" s="20"/>
    </row>
    <row r="5079" spans="1:2" x14ac:dyDescent="0.3">
      <c r="A5079" s="20"/>
      <c r="B5079" s="20"/>
    </row>
    <row r="5080" spans="1:2" x14ac:dyDescent="0.3">
      <c r="A5080" s="20"/>
      <c r="B5080" s="20"/>
    </row>
    <row r="5081" spans="1:2" x14ac:dyDescent="0.3">
      <c r="A5081" s="20"/>
      <c r="B5081" s="20"/>
    </row>
    <row r="5082" spans="1:2" x14ac:dyDescent="0.3">
      <c r="A5082" s="20"/>
      <c r="B5082" s="20"/>
    </row>
    <row r="5083" spans="1:2" x14ac:dyDescent="0.3">
      <c r="A5083" s="20"/>
      <c r="B5083" s="20"/>
    </row>
    <row r="5084" spans="1:2" x14ac:dyDescent="0.3">
      <c r="A5084" s="20"/>
      <c r="B5084" s="20"/>
    </row>
    <row r="5085" spans="1:2" x14ac:dyDescent="0.3">
      <c r="A5085" s="20"/>
      <c r="B5085" s="20"/>
    </row>
    <row r="5086" spans="1:2" x14ac:dyDescent="0.3">
      <c r="A5086" s="20"/>
      <c r="B5086" s="20"/>
    </row>
    <row r="5087" spans="1:2" x14ac:dyDescent="0.3">
      <c r="A5087" s="20"/>
      <c r="B5087" s="20"/>
    </row>
    <row r="5088" spans="1:2" x14ac:dyDescent="0.3">
      <c r="A5088" s="20"/>
      <c r="B5088" s="20"/>
    </row>
    <row r="5089" spans="1:2" x14ac:dyDescent="0.3">
      <c r="A5089" s="20"/>
      <c r="B5089" s="20"/>
    </row>
    <row r="5090" spans="1:2" x14ac:dyDescent="0.3">
      <c r="A5090" s="20"/>
      <c r="B5090" s="20"/>
    </row>
    <row r="5091" spans="1:2" x14ac:dyDescent="0.3">
      <c r="A5091" s="20"/>
      <c r="B5091" s="20"/>
    </row>
    <row r="5092" spans="1:2" x14ac:dyDescent="0.3">
      <c r="A5092" s="20"/>
      <c r="B5092" s="20"/>
    </row>
    <row r="5093" spans="1:2" x14ac:dyDescent="0.3">
      <c r="A5093" s="20"/>
      <c r="B5093" s="20"/>
    </row>
    <row r="5094" spans="1:2" x14ac:dyDescent="0.3">
      <c r="A5094" s="20"/>
      <c r="B5094" s="20"/>
    </row>
    <row r="5095" spans="1:2" x14ac:dyDescent="0.3">
      <c r="A5095" s="20"/>
      <c r="B5095" s="20"/>
    </row>
    <row r="5096" spans="1:2" x14ac:dyDescent="0.3">
      <c r="A5096" s="20"/>
      <c r="B5096" s="20"/>
    </row>
    <row r="5097" spans="1:2" x14ac:dyDescent="0.3">
      <c r="A5097" s="20"/>
      <c r="B5097" s="20"/>
    </row>
    <row r="5098" spans="1:2" x14ac:dyDescent="0.3">
      <c r="A5098" s="20"/>
      <c r="B5098" s="20"/>
    </row>
    <row r="5099" spans="1:2" x14ac:dyDescent="0.3">
      <c r="A5099" s="20"/>
      <c r="B5099" s="20"/>
    </row>
    <row r="5100" spans="1:2" x14ac:dyDescent="0.3">
      <c r="A5100" s="20"/>
      <c r="B5100" s="20"/>
    </row>
    <row r="5101" spans="1:2" x14ac:dyDescent="0.3">
      <c r="A5101" s="20"/>
      <c r="B5101" s="20"/>
    </row>
    <row r="5102" spans="1:2" x14ac:dyDescent="0.3">
      <c r="A5102" s="20"/>
      <c r="B5102" s="20"/>
    </row>
    <row r="5103" spans="1:2" x14ac:dyDescent="0.3">
      <c r="A5103" s="20"/>
      <c r="B5103" s="20"/>
    </row>
    <row r="5104" spans="1:2" x14ac:dyDescent="0.3">
      <c r="A5104" s="20"/>
      <c r="B5104" s="20"/>
    </row>
    <row r="5105" spans="1:2" x14ac:dyDescent="0.3">
      <c r="A5105" s="20"/>
      <c r="B5105" s="20"/>
    </row>
    <row r="5106" spans="1:2" x14ac:dyDescent="0.3">
      <c r="A5106" s="20"/>
      <c r="B5106" s="20"/>
    </row>
    <row r="5107" spans="1:2" x14ac:dyDescent="0.3">
      <c r="A5107" s="20"/>
      <c r="B5107" s="20"/>
    </row>
    <row r="5108" spans="1:2" x14ac:dyDescent="0.3">
      <c r="A5108" s="20"/>
      <c r="B5108" s="20"/>
    </row>
    <row r="5109" spans="1:2" x14ac:dyDescent="0.3">
      <c r="A5109" s="20"/>
      <c r="B5109" s="20"/>
    </row>
    <row r="5110" spans="1:2" x14ac:dyDescent="0.3">
      <c r="A5110" s="20"/>
      <c r="B5110" s="20"/>
    </row>
    <row r="5111" spans="1:2" x14ac:dyDescent="0.3">
      <c r="A5111" s="20"/>
      <c r="B5111" s="20"/>
    </row>
    <row r="5112" spans="1:2" x14ac:dyDescent="0.3">
      <c r="A5112" s="20"/>
      <c r="B5112" s="20"/>
    </row>
    <row r="5113" spans="1:2" x14ac:dyDescent="0.3">
      <c r="A5113" s="20"/>
      <c r="B5113" s="20"/>
    </row>
    <row r="5114" spans="1:2" x14ac:dyDescent="0.3">
      <c r="A5114" s="20"/>
      <c r="B5114" s="20"/>
    </row>
    <row r="5115" spans="1:2" x14ac:dyDescent="0.3">
      <c r="A5115" s="20"/>
      <c r="B5115" s="20"/>
    </row>
    <row r="5116" spans="1:2" x14ac:dyDescent="0.3">
      <c r="A5116" s="20"/>
      <c r="B5116" s="20"/>
    </row>
    <row r="5117" spans="1:2" x14ac:dyDescent="0.3">
      <c r="A5117" s="20"/>
      <c r="B5117" s="20"/>
    </row>
    <row r="5118" spans="1:2" x14ac:dyDescent="0.3">
      <c r="A5118" s="20"/>
      <c r="B5118" s="20"/>
    </row>
    <row r="5119" spans="1:2" x14ac:dyDescent="0.3">
      <c r="A5119" s="20"/>
      <c r="B5119" s="20"/>
    </row>
    <row r="5120" spans="1:2" x14ac:dyDescent="0.3">
      <c r="A5120" s="20"/>
      <c r="B5120" s="20"/>
    </row>
    <row r="5121" spans="1:2" x14ac:dyDescent="0.3">
      <c r="A5121" s="20"/>
      <c r="B5121" s="20"/>
    </row>
    <row r="5122" spans="1:2" x14ac:dyDescent="0.3">
      <c r="A5122" s="20"/>
      <c r="B5122" s="20"/>
    </row>
    <row r="5123" spans="1:2" x14ac:dyDescent="0.3">
      <c r="A5123" s="20"/>
      <c r="B5123" s="20"/>
    </row>
    <row r="5124" spans="1:2" x14ac:dyDescent="0.3">
      <c r="A5124" s="20"/>
      <c r="B5124" s="20"/>
    </row>
    <row r="5125" spans="1:2" x14ac:dyDescent="0.3">
      <c r="A5125" s="20"/>
      <c r="B5125" s="20"/>
    </row>
    <row r="5126" spans="1:2" x14ac:dyDescent="0.3">
      <c r="A5126" s="20"/>
      <c r="B5126" s="20"/>
    </row>
    <row r="5127" spans="1:2" x14ac:dyDescent="0.3">
      <c r="A5127" s="20"/>
      <c r="B5127" s="20"/>
    </row>
    <row r="5128" spans="1:2" x14ac:dyDescent="0.3">
      <c r="A5128" s="20"/>
      <c r="B5128" s="20"/>
    </row>
    <row r="5129" spans="1:2" x14ac:dyDescent="0.3">
      <c r="A5129" s="20"/>
      <c r="B5129" s="20"/>
    </row>
    <row r="5130" spans="1:2" x14ac:dyDescent="0.3">
      <c r="A5130" s="20"/>
      <c r="B5130" s="20"/>
    </row>
    <row r="5131" spans="1:2" x14ac:dyDescent="0.3">
      <c r="A5131" s="20"/>
      <c r="B5131" s="20"/>
    </row>
    <row r="5132" spans="1:2" x14ac:dyDescent="0.3">
      <c r="A5132" s="20"/>
      <c r="B5132" s="20"/>
    </row>
    <row r="5133" spans="1:2" x14ac:dyDescent="0.3">
      <c r="A5133" s="20"/>
      <c r="B5133" s="20"/>
    </row>
    <row r="5134" spans="1:2" x14ac:dyDescent="0.3">
      <c r="A5134" s="20"/>
      <c r="B5134" s="20"/>
    </row>
    <row r="5135" spans="1:2" x14ac:dyDescent="0.3">
      <c r="A5135" s="20"/>
      <c r="B5135" s="20"/>
    </row>
    <row r="5136" spans="1:2" x14ac:dyDescent="0.3">
      <c r="A5136" s="20"/>
      <c r="B5136" s="20"/>
    </row>
    <row r="5137" spans="1:2" x14ac:dyDescent="0.3">
      <c r="A5137" s="20"/>
      <c r="B5137" s="20"/>
    </row>
    <row r="5138" spans="1:2" x14ac:dyDescent="0.3">
      <c r="A5138" s="20"/>
      <c r="B5138" s="20"/>
    </row>
    <row r="5139" spans="1:2" x14ac:dyDescent="0.3">
      <c r="A5139" s="20"/>
      <c r="B5139" s="20"/>
    </row>
    <row r="5140" spans="1:2" x14ac:dyDescent="0.3">
      <c r="A5140" s="20"/>
      <c r="B5140" s="20"/>
    </row>
    <row r="5141" spans="1:2" x14ac:dyDescent="0.3">
      <c r="A5141" s="20"/>
      <c r="B5141" s="20"/>
    </row>
    <row r="5142" spans="1:2" x14ac:dyDescent="0.3">
      <c r="A5142" s="20"/>
      <c r="B5142" s="20"/>
    </row>
    <row r="5143" spans="1:2" x14ac:dyDescent="0.3">
      <c r="A5143" s="20"/>
      <c r="B5143" s="20"/>
    </row>
    <row r="5144" spans="1:2" x14ac:dyDescent="0.3">
      <c r="A5144" s="20"/>
      <c r="B5144" s="20"/>
    </row>
    <row r="5145" spans="1:2" x14ac:dyDescent="0.3">
      <c r="A5145" s="20"/>
      <c r="B5145" s="20"/>
    </row>
    <row r="5146" spans="1:2" x14ac:dyDescent="0.3">
      <c r="A5146" s="20"/>
      <c r="B5146" s="20"/>
    </row>
    <row r="5147" spans="1:2" x14ac:dyDescent="0.3">
      <c r="A5147" s="20"/>
      <c r="B5147" s="20"/>
    </row>
    <row r="5148" spans="1:2" x14ac:dyDescent="0.3">
      <c r="A5148" s="20"/>
      <c r="B5148" s="20"/>
    </row>
    <row r="5149" spans="1:2" x14ac:dyDescent="0.3">
      <c r="A5149" s="20"/>
      <c r="B5149" s="20"/>
    </row>
    <row r="5150" spans="1:2" x14ac:dyDescent="0.3">
      <c r="A5150" s="20"/>
      <c r="B5150" s="20"/>
    </row>
    <row r="5151" spans="1:2" x14ac:dyDescent="0.3">
      <c r="A5151" s="20"/>
      <c r="B5151" s="20"/>
    </row>
    <row r="5152" spans="1:2" x14ac:dyDescent="0.3">
      <c r="A5152" s="20"/>
      <c r="B5152" s="20"/>
    </row>
    <row r="5153" spans="1:2" x14ac:dyDescent="0.3">
      <c r="A5153" s="20"/>
      <c r="B5153" s="20"/>
    </row>
    <row r="5154" spans="1:2" x14ac:dyDescent="0.3">
      <c r="A5154" s="20"/>
      <c r="B5154" s="20"/>
    </row>
    <row r="5155" spans="1:2" x14ac:dyDescent="0.3">
      <c r="A5155" s="20"/>
      <c r="B5155" s="20"/>
    </row>
    <row r="5156" spans="1:2" x14ac:dyDescent="0.3">
      <c r="A5156" s="20"/>
      <c r="B5156" s="20"/>
    </row>
    <row r="5157" spans="1:2" x14ac:dyDescent="0.3">
      <c r="A5157" s="20"/>
      <c r="B5157" s="20"/>
    </row>
    <row r="5158" spans="1:2" x14ac:dyDescent="0.3">
      <c r="A5158" s="20"/>
      <c r="B5158" s="20"/>
    </row>
    <row r="5159" spans="1:2" x14ac:dyDescent="0.3">
      <c r="A5159" s="20"/>
      <c r="B5159" s="20"/>
    </row>
    <row r="5160" spans="1:2" x14ac:dyDescent="0.3">
      <c r="A5160" s="20"/>
      <c r="B5160" s="20"/>
    </row>
    <row r="5161" spans="1:2" x14ac:dyDescent="0.3">
      <c r="A5161" s="20"/>
      <c r="B5161" s="20"/>
    </row>
    <row r="5162" spans="1:2" x14ac:dyDescent="0.3">
      <c r="A5162" s="20"/>
      <c r="B5162" s="20"/>
    </row>
    <row r="5163" spans="1:2" x14ac:dyDescent="0.3">
      <c r="A5163" s="20"/>
      <c r="B5163" s="20"/>
    </row>
    <row r="5164" spans="1:2" x14ac:dyDescent="0.3">
      <c r="A5164" s="20"/>
      <c r="B5164" s="20"/>
    </row>
    <row r="5165" spans="1:2" x14ac:dyDescent="0.3">
      <c r="A5165" s="20"/>
      <c r="B5165" s="20"/>
    </row>
    <row r="5166" spans="1:2" x14ac:dyDescent="0.3">
      <c r="A5166" s="20"/>
      <c r="B5166" s="20"/>
    </row>
    <row r="5167" spans="1:2" x14ac:dyDescent="0.3">
      <c r="A5167" s="20"/>
      <c r="B5167" s="20"/>
    </row>
    <row r="5168" spans="1:2" x14ac:dyDescent="0.3">
      <c r="A5168" s="20"/>
      <c r="B5168" s="20"/>
    </row>
    <row r="5169" spans="1:2" x14ac:dyDescent="0.3">
      <c r="A5169" s="20"/>
      <c r="B5169" s="20"/>
    </row>
    <row r="5170" spans="1:2" x14ac:dyDescent="0.3">
      <c r="A5170" s="20"/>
      <c r="B5170" s="20"/>
    </row>
    <row r="5171" spans="1:2" x14ac:dyDescent="0.3">
      <c r="A5171" s="20"/>
      <c r="B5171" s="20"/>
    </row>
    <row r="5172" spans="1:2" x14ac:dyDescent="0.3">
      <c r="A5172" s="20"/>
      <c r="B5172" s="20"/>
    </row>
    <row r="5173" spans="1:2" x14ac:dyDescent="0.3">
      <c r="A5173" s="20"/>
      <c r="B5173" s="20"/>
    </row>
    <row r="5174" spans="1:2" x14ac:dyDescent="0.3">
      <c r="A5174" s="20"/>
      <c r="B5174" s="20"/>
    </row>
    <row r="5175" spans="1:2" x14ac:dyDescent="0.3">
      <c r="A5175" s="20"/>
      <c r="B5175" s="20"/>
    </row>
    <row r="5176" spans="1:2" x14ac:dyDescent="0.3">
      <c r="A5176" s="20"/>
      <c r="B5176" s="20"/>
    </row>
    <row r="5177" spans="1:2" x14ac:dyDescent="0.3">
      <c r="A5177" s="20"/>
      <c r="B5177" s="20"/>
    </row>
    <row r="5178" spans="1:2" x14ac:dyDescent="0.3">
      <c r="A5178" s="20"/>
      <c r="B5178" s="20"/>
    </row>
    <row r="5179" spans="1:2" x14ac:dyDescent="0.3">
      <c r="A5179" s="20"/>
      <c r="B5179" s="20"/>
    </row>
    <row r="5180" spans="1:2" x14ac:dyDescent="0.3">
      <c r="A5180" s="20"/>
      <c r="B5180" s="20"/>
    </row>
    <row r="5181" spans="1:2" x14ac:dyDescent="0.3">
      <c r="A5181" s="20"/>
      <c r="B5181" s="20"/>
    </row>
    <row r="5182" spans="1:2" x14ac:dyDescent="0.3">
      <c r="A5182" s="20"/>
      <c r="B5182" s="20"/>
    </row>
    <row r="5183" spans="1:2" x14ac:dyDescent="0.3">
      <c r="A5183" s="20"/>
      <c r="B5183" s="20"/>
    </row>
    <row r="5184" spans="1:2" x14ac:dyDescent="0.3">
      <c r="A5184" s="20"/>
      <c r="B5184" s="20"/>
    </row>
    <row r="5185" spans="1:2" x14ac:dyDescent="0.3">
      <c r="A5185" s="20"/>
      <c r="B5185" s="20"/>
    </row>
    <row r="5186" spans="1:2" x14ac:dyDescent="0.3">
      <c r="A5186" s="20"/>
      <c r="B5186" s="20"/>
    </row>
    <row r="5187" spans="1:2" x14ac:dyDescent="0.3">
      <c r="A5187" s="20"/>
      <c r="B5187" s="20"/>
    </row>
    <row r="5188" spans="1:2" x14ac:dyDescent="0.3">
      <c r="A5188" s="20"/>
      <c r="B5188" s="20"/>
    </row>
    <row r="5189" spans="1:2" x14ac:dyDescent="0.3">
      <c r="A5189" s="20"/>
      <c r="B5189" s="20"/>
    </row>
    <row r="5190" spans="1:2" x14ac:dyDescent="0.3">
      <c r="A5190" s="20"/>
      <c r="B5190" s="20"/>
    </row>
    <row r="5191" spans="1:2" x14ac:dyDescent="0.3">
      <c r="A5191" s="20"/>
      <c r="B5191" s="20"/>
    </row>
    <row r="5192" spans="1:2" x14ac:dyDescent="0.3">
      <c r="A5192" s="20"/>
      <c r="B5192" s="20"/>
    </row>
    <row r="5193" spans="1:2" x14ac:dyDescent="0.3">
      <c r="A5193" s="20"/>
      <c r="B5193" s="20"/>
    </row>
    <row r="5194" spans="1:2" x14ac:dyDescent="0.3">
      <c r="A5194" s="20"/>
      <c r="B5194" s="20"/>
    </row>
    <row r="5195" spans="1:2" x14ac:dyDescent="0.3">
      <c r="A5195" s="20"/>
      <c r="B5195" s="20"/>
    </row>
    <row r="5196" spans="1:2" x14ac:dyDescent="0.3">
      <c r="A5196" s="20"/>
      <c r="B5196" s="20"/>
    </row>
    <row r="5197" spans="1:2" x14ac:dyDescent="0.3">
      <c r="A5197" s="20"/>
      <c r="B5197" s="20"/>
    </row>
    <row r="5198" spans="1:2" x14ac:dyDescent="0.3">
      <c r="A5198" s="20"/>
      <c r="B5198" s="20"/>
    </row>
    <row r="5199" spans="1:2" x14ac:dyDescent="0.3">
      <c r="A5199" s="20"/>
      <c r="B5199" s="20"/>
    </row>
    <row r="5200" spans="1:2" x14ac:dyDescent="0.3">
      <c r="A5200" s="20"/>
      <c r="B5200" s="20"/>
    </row>
    <row r="5201" spans="1:2" x14ac:dyDescent="0.3">
      <c r="A5201" s="20"/>
      <c r="B5201" s="20"/>
    </row>
    <row r="5202" spans="1:2" x14ac:dyDescent="0.3">
      <c r="A5202" s="20"/>
      <c r="B5202" s="20"/>
    </row>
    <row r="5203" spans="1:2" x14ac:dyDescent="0.3">
      <c r="A5203" s="20"/>
      <c r="B5203" s="20"/>
    </row>
    <row r="5204" spans="1:2" x14ac:dyDescent="0.3">
      <c r="A5204" s="20"/>
      <c r="B5204" s="20"/>
    </row>
    <row r="5205" spans="1:2" x14ac:dyDescent="0.3">
      <c r="A5205" s="20"/>
      <c r="B5205" s="20"/>
    </row>
    <row r="5206" spans="1:2" x14ac:dyDescent="0.3">
      <c r="A5206" s="20"/>
      <c r="B5206" s="20"/>
    </row>
    <row r="5207" spans="1:2" x14ac:dyDescent="0.3">
      <c r="A5207" s="20"/>
      <c r="B5207" s="20"/>
    </row>
    <row r="5208" spans="1:2" x14ac:dyDescent="0.3">
      <c r="A5208" s="20"/>
      <c r="B5208" s="20"/>
    </row>
    <row r="5209" spans="1:2" x14ac:dyDescent="0.3">
      <c r="A5209" s="20"/>
      <c r="B5209" s="20"/>
    </row>
    <row r="5210" spans="1:2" x14ac:dyDescent="0.3">
      <c r="A5210" s="20"/>
      <c r="B5210" s="20"/>
    </row>
    <row r="5211" spans="1:2" x14ac:dyDescent="0.3">
      <c r="A5211" s="20"/>
      <c r="B5211" s="20"/>
    </row>
    <row r="5212" spans="1:2" x14ac:dyDescent="0.3">
      <c r="A5212" s="20"/>
      <c r="B5212" s="20"/>
    </row>
    <row r="5213" spans="1:2" x14ac:dyDescent="0.3">
      <c r="A5213" s="20"/>
      <c r="B5213" s="20"/>
    </row>
    <row r="5214" spans="1:2" x14ac:dyDescent="0.3">
      <c r="A5214" s="20"/>
      <c r="B5214" s="20"/>
    </row>
    <row r="5215" spans="1:2" x14ac:dyDescent="0.3">
      <c r="A5215" s="20"/>
      <c r="B5215" s="20"/>
    </row>
    <row r="5216" spans="1:2" x14ac:dyDescent="0.3">
      <c r="A5216" s="20"/>
      <c r="B5216" s="20"/>
    </row>
    <row r="5217" spans="1:2" x14ac:dyDescent="0.3">
      <c r="A5217" s="20"/>
      <c r="B5217" s="20"/>
    </row>
    <row r="5218" spans="1:2" x14ac:dyDescent="0.3">
      <c r="A5218" s="20"/>
      <c r="B5218" s="20"/>
    </row>
    <row r="5219" spans="1:2" x14ac:dyDescent="0.3">
      <c r="A5219" s="20"/>
      <c r="B5219" s="20"/>
    </row>
    <row r="5220" spans="1:2" x14ac:dyDescent="0.3">
      <c r="A5220" s="20"/>
      <c r="B5220" s="20"/>
    </row>
    <row r="5221" spans="1:2" x14ac:dyDescent="0.3">
      <c r="A5221" s="20"/>
      <c r="B5221" s="20"/>
    </row>
    <row r="5222" spans="1:2" x14ac:dyDescent="0.3">
      <c r="A5222" s="20"/>
      <c r="B5222" s="20"/>
    </row>
    <row r="5223" spans="1:2" x14ac:dyDescent="0.3">
      <c r="A5223" s="20"/>
      <c r="B5223" s="20"/>
    </row>
    <row r="5224" spans="1:2" x14ac:dyDescent="0.3">
      <c r="A5224" s="20"/>
      <c r="B5224" s="20"/>
    </row>
    <row r="5225" spans="1:2" x14ac:dyDescent="0.3">
      <c r="A5225" s="20"/>
      <c r="B5225" s="20"/>
    </row>
    <row r="5226" spans="1:2" x14ac:dyDescent="0.3">
      <c r="A5226" s="20"/>
      <c r="B5226" s="20"/>
    </row>
    <row r="5227" spans="1:2" x14ac:dyDescent="0.3">
      <c r="A5227" s="20"/>
      <c r="B5227" s="20"/>
    </row>
    <row r="5228" spans="1:2" x14ac:dyDescent="0.3">
      <c r="A5228" s="20"/>
      <c r="B5228" s="20"/>
    </row>
    <row r="5229" spans="1:2" x14ac:dyDescent="0.3">
      <c r="A5229" s="20"/>
      <c r="B5229" s="20"/>
    </row>
    <row r="5230" spans="1:2" x14ac:dyDescent="0.3">
      <c r="A5230" s="20"/>
      <c r="B5230" s="20"/>
    </row>
    <row r="5231" spans="1:2" x14ac:dyDescent="0.3">
      <c r="A5231" s="20"/>
      <c r="B5231" s="20"/>
    </row>
    <row r="5232" spans="1:2" x14ac:dyDescent="0.3">
      <c r="A5232" s="20"/>
      <c r="B5232" s="20"/>
    </row>
    <row r="5233" spans="1:2" x14ac:dyDescent="0.3">
      <c r="A5233" s="20"/>
      <c r="B5233" s="20"/>
    </row>
    <row r="5234" spans="1:2" x14ac:dyDescent="0.3">
      <c r="A5234" s="20"/>
      <c r="B5234" s="20"/>
    </row>
    <row r="5235" spans="1:2" x14ac:dyDescent="0.3">
      <c r="A5235" s="20"/>
      <c r="B5235" s="20"/>
    </row>
    <row r="5236" spans="1:2" x14ac:dyDescent="0.3">
      <c r="A5236" s="20"/>
      <c r="B5236" s="20"/>
    </row>
    <row r="5237" spans="1:2" x14ac:dyDescent="0.3">
      <c r="A5237" s="20"/>
      <c r="B5237" s="20"/>
    </row>
    <row r="5238" spans="1:2" x14ac:dyDescent="0.3">
      <c r="A5238" s="20"/>
      <c r="B5238" s="20"/>
    </row>
    <row r="5239" spans="1:2" x14ac:dyDescent="0.3">
      <c r="A5239" s="20"/>
      <c r="B5239" s="20"/>
    </row>
    <row r="5240" spans="1:2" x14ac:dyDescent="0.3">
      <c r="A5240" s="20"/>
      <c r="B5240" s="20"/>
    </row>
    <row r="5241" spans="1:2" x14ac:dyDescent="0.3">
      <c r="A5241" s="20"/>
      <c r="B5241" s="20"/>
    </row>
    <row r="5242" spans="1:2" x14ac:dyDescent="0.3">
      <c r="A5242" s="20"/>
      <c r="B5242" s="20"/>
    </row>
    <row r="5243" spans="1:2" x14ac:dyDescent="0.3">
      <c r="A5243" s="20"/>
      <c r="B5243" s="20"/>
    </row>
    <row r="5244" spans="1:2" x14ac:dyDescent="0.3">
      <c r="A5244" s="20"/>
      <c r="B5244" s="20"/>
    </row>
    <row r="5245" spans="1:2" x14ac:dyDescent="0.3">
      <c r="A5245" s="20"/>
      <c r="B5245" s="20"/>
    </row>
    <row r="5246" spans="1:2" x14ac:dyDescent="0.3">
      <c r="A5246" s="20"/>
      <c r="B5246" s="20"/>
    </row>
    <row r="5247" spans="1:2" x14ac:dyDescent="0.3">
      <c r="A5247" s="20"/>
      <c r="B5247" s="20"/>
    </row>
    <row r="5248" spans="1:2" x14ac:dyDescent="0.3">
      <c r="A5248" s="20"/>
      <c r="B5248" s="20"/>
    </row>
    <row r="5249" spans="1:2" x14ac:dyDescent="0.3">
      <c r="A5249" s="20"/>
      <c r="B5249" s="20"/>
    </row>
    <row r="5250" spans="1:2" x14ac:dyDescent="0.3">
      <c r="A5250" s="20"/>
      <c r="B5250" s="20"/>
    </row>
    <row r="5251" spans="1:2" x14ac:dyDescent="0.3">
      <c r="A5251" s="20"/>
      <c r="B5251" s="20"/>
    </row>
    <row r="5252" spans="1:2" x14ac:dyDescent="0.3">
      <c r="A5252" s="20"/>
      <c r="B5252" s="20"/>
    </row>
    <row r="5253" spans="1:2" x14ac:dyDescent="0.3">
      <c r="A5253" s="20"/>
      <c r="B5253" s="20"/>
    </row>
    <row r="5254" spans="1:2" x14ac:dyDescent="0.3">
      <c r="A5254" s="20"/>
      <c r="B5254" s="20"/>
    </row>
    <row r="5255" spans="1:2" x14ac:dyDescent="0.3">
      <c r="A5255" s="20"/>
      <c r="B5255" s="20"/>
    </row>
    <row r="5256" spans="1:2" x14ac:dyDescent="0.3">
      <c r="A5256" s="20"/>
      <c r="B5256" s="20"/>
    </row>
    <row r="5257" spans="1:2" x14ac:dyDescent="0.3">
      <c r="A5257" s="20"/>
      <c r="B5257" s="20"/>
    </row>
    <row r="5258" spans="1:2" x14ac:dyDescent="0.3">
      <c r="A5258" s="20"/>
      <c r="B5258" s="20"/>
    </row>
    <row r="5259" spans="1:2" x14ac:dyDescent="0.3">
      <c r="A5259" s="20"/>
      <c r="B5259" s="20"/>
    </row>
    <row r="5260" spans="1:2" x14ac:dyDescent="0.3">
      <c r="A5260" s="20"/>
      <c r="B5260" s="20"/>
    </row>
    <row r="5261" spans="1:2" x14ac:dyDescent="0.3">
      <c r="A5261" s="20"/>
      <c r="B5261" s="20"/>
    </row>
    <row r="5262" spans="1:2" x14ac:dyDescent="0.3">
      <c r="A5262" s="20"/>
      <c r="B5262" s="20"/>
    </row>
    <row r="5263" spans="1:2" x14ac:dyDescent="0.3">
      <c r="A5263" s="20"/>
      <c r="B5263" s="20"/>
    </row>
    <row r="5264" spans="1:2" x14ac:dyDescent="0.3">
      <c r="A5264" s="20"/>
      <c r="B5264" s="20"/>
    </row>
    <row r="5265" spans="1:2" x14ac:dyDescent="0.3">
      <c r="A5265" s="20"/>
      <c r="B5265" s="20"/>
    </row>
    <row r="5266" spans="1:2" x14ac:dyDescent="0.3">
      <c r="A5266" s="20"/>
      <c r="B5266" s="20"/>
    </row>
    <row r="5267" spans="1:2" x14ac:dyDescent="0.3">
      <c r="A5267" s="20"/>
      <c r="B5267" s="20"/>
    </row>
    <row r="5268" spans="1:2" x14ac:dyDescent="0.3">
      <c r="A5268" s="20"/>
      <c r="B5268" s="20"/>
    </row>
    <row r="5269" spans="1:2" x14ac:dyDescent="0.3">
      <c r="A5269" s="20"/>
      <c r="B5269" s="20"/>
    </row>
    <row r="5270" spans="1:2" x14ac:dyDescent="0.3">
      <c r="A5270" s="20"/>
      <c r="B5270" s="20"/>
    </row>
    <row r="5271" spans="1:2" x14ac:dyDescent="0.3">
      <c r="A5271" s="20"/>
      <c r="B5271" s="20"/>
    </row>
    <row r="5272" spans="1:2" x14ac:dyDescent="0.3">
      <c r="A5272" s="20"/>
      <c r="B5272" s="20"/>
    </row>
    <row r="5273" spans="1:2" x14ac:dyDescent="0.3">
      <c r="A5273" s="20"/>
      <c r="B5273" s="20"/>
    </row>
    <row r="5274" spans="1:2" x14ac:dyDescent="0.3">
      <c r="A5274" s="20"/>
      <c r="B5274" s="20"/>
    </row>
    <row r="5275" spans="1:2" x14ac:dyDescent="0.3">
      <c r="A5275" s="20"/>
      <c r="B5275" s="20"/>
    </row>
    <row r="5276" spans="1:2" x14ac:dyDescent="0.3">
      <c r="A5276" s="20"/>
      <c r="B5276" s="20"/>
    </row>
    <row r="5277" spans="1:2" x14ac:dyDescent="0.3">
      <c r="A5277" s="20"/>
      <c r="B5277" s="20"/>
    </row>
    <row r="5278" spans="1:2" x14ac:dyDescent="0.3">
      <c r="A5278" s="20"/>
      <c r="B5278" s="20"/>
    </row>
    <row r="5279" spans="1:2" x14ac:dyDescent="0.3">
      <c r="A5279" s="20"/>
      <c r="B5279" s="20"/>
    </row>
    <row r="5280" spans="1:2" x14ac:dyDescent="0.3">
      <c r="A5280" s="20"/>
      <c r="B5280" s="20"/>
    </row>
    <row r="5281" spans="1:2" x14ac:dyDescent="0.3">
      <c r="A5281" s="20"/>
      <c r="B5281" s="20"/>
    </row>
    <row r="5282" spans="1:2" x14ac:dyDescent="0.3">
      <c r="A5282" s="20"/>
      <c r="B5282" s="20"/>
    </row>
    <row r="5283" spans="1:2" x14ac:dyDescent="0.3">
      <c r="A5283" s="20"/>
      <c r="B5283" s="20"/>
    </row>
    <row r="5284" spans="1:2" x14ac:dyDescent="0.3">
      <c r="A5284" s="20"/>
      <c r="B5284" s="20"/>
    </row>
    <row r="5285" spans="1:2" x14ac:dyDescent="0.3">
      <c r="A5285" s="20"/>
      <c r="B5285" s="20"/>
    </row>
    <row r="5286" spans="1:2" x14ac:dyDescent="0.3">
      <c r="A5286" s="20"/>
      <c r="B5286" s="20"/>
    </row>
    <row r="5287" spans="1:2" x14ac:dyDescent="0.3">
      <c r="A5287" s="20"/>
      <c r="B5287" s="20"/>
    </row>
    <row r="5288" spans="1:2" x14ac:dyDescent="0.3">
      <c r="A5288" s="20"/>
      <c r="B5288" s="20"/>
    </row>
    <row r="5289" spans="1:2" x14ac:dyDescent="0.3">
      <c r="A5289" s="20"/>
      <c r="B5289" s="20"/>
    </row>
    <row r="5290" spans="1:2" x14ac:dyDescent="0.3">
      <c r="A5290" s="20"/>
      <c r="B5290" s="20"/>
    </row>
    <row r="5291" spans="1:2" x14ac:dyDescent="0.3">
      <c r="A5291" s="20"/>
      <c r="B5291" s="20"/>
    </row>
    <row r="5292" spans="1:2" x14ac:dyDescent="0.3">
      <c r="A5292" s="20"/>
      <c r="B5292" s="20"/>
    </row>
    <row r="5293" spans="1:2" x14ac:dyDescent="0.3">
      <c r="A5293" s="20"/>
      <c r="B5293" s="20"/>
    </row>
    <row r="5294" spans="1:2" x14ac:dyDescent="0.3">
      <c r="A5294" s="20"/>
      <c r="B5294" s="20"/>
    </row>
    <row r="5295" spans="1:2" x14ac:dyDescent="0.3">
      <c r="A5295" s="20"/>
      <c r="B5295" s="20"/>
    </row>
    <row r="5296" spans="1:2" x14ac:dyDescent="0.3">
      <c r="A5296" s="20"/>
      <c r="B5296" s="20"/>
    </row>
    <row r="5297" spans="1:2" x14ac:dyDescent="0.3">
      <c r="A5297" s="20"/>
      <c r="B5297" s="20"/>
    </row>
    <row r="5298" spans="1:2" x14ac:dyDescent="0.3">
      <c r="A5298" s="20"/>
      <c r="B5298" s="20"/>
    </row>
    <row r="5299" spans="1:2" x14ac:dyDescent="0.3">
      <c r="A5299" s="20"/>
      <c r="B5299" s="20"/>
    </row>
    <row r="5300" spans="1:2" x14ac:dyDescent="0.3">
      <c r="A5300" s="20"/>
      <c r="B5300" s="20"/>
    </row>
    <row r="5301" spans="1:2" x14ac:dyDescent="0.3">
      <c r="A5301" s="20"/>
      <c r="B5301" s="20"/>
    </row>
    <row r="5302" spans="1:2" x14ac:dyDescent="0.3">
      <c r="A5302" s="20"/>
      <c r="B5302" s="20"/>
    </row>
    <row r="5303" spans="1:2" x14ac:dyDescent="0.3">
      <c r="A5303" s="20"/>
      <c r="B5303" s="20"/>
    </row>
    <row r="5304" spans="1:2" x14ac:dyDescent="0.3">
      <c r="A5304" s="20"/>
      <c r="B5304" s="20"/>
    </row>
    <row r="5305" spans="1:2" x14ac:dyDescent="0.3">
      <c r="A5305" s="20"/>
      <c r="B5305" s="20"/>
    </row>
    <row r="5306" spans="1:2" x14ac:dyDescent="0.3">
      <c r="A5306" s="20"/>
      <c r="B5306" s="20"/>
    </row>
    <row r="5307" spans="1:2" x14ac:dyDescent="0.3">
      <c r="A5307" s="20"/>
      <c r="B5307" s="20"/>
    </row>
    <row r="5308" spans="1:2" x14ac:dyDescent="0.3">
      <c r="A5308" s="20"/>
      <c r="B5308" s="20"/>
    </row>
    <row r="5309" spans="1:2" x14ac:dyDescent="0.3">
      <c r="A5309" s="20"/>
      <c r="B5309" s="20"/>
    </row>
    <row r="5310" spans="1:2" x14ac:dyDescent="0.3">
      <c r="A5310" s="20"/>
      <c r="B5310" s="20"/>
    </row>
    <row r="5311" spans="1:2" x14ac:dyDescent="0.3">
      <c r="A5311" s="20"/>
      <c r="B5311" s="20"/>
    </row>
    <row r="5312" spans="1:2" x14ac:dyDescent="0.3">
      <c r="A5312" s="20"/>
      <c r="B5312" s="20"/>
    </row>
    <row r="5313" spans="1:2" x14ac:dyDescent="0.3">
      <c r="A5313" s="20"/>
      <c r="B5313" s="20"/>
    </row>
    <row r="5314" spans="1:2" x14ac:dyDescent="0.3">
      <c r="A5314" s="20"/>
      <c r="B5314" s="20"/>
    </row>
    <row r="5315" spans="1:2" x14ac:dyDescent="0.3">
      <c r="A5315" s="20"/>
      <c r="B5315" s="20"/>
    </row>
    <row r="5316" spans="1:2" x14ac:dyDescent="0.3">
      <c r="A5316" s="20"/>
      <c r="B5316" s="20"/>
    </row>
    <row r="5317" spans="1:2" x14ac:dyDescent="0.3">
      <c r="A5317" s="20"/>
      <c r="B5317" s="20"/>
    </row>
    <row r="5318" spans="1:2" x14ac:dyDescent="0.3">
      <c r="A5318" s="20"/>
      <c r="B5318" s="20"/>
    </row>
    <row r="5319" spans="1:2" x14ac:dyDescent="0.3">
      <c r="A5319" s="20"/>
      <c r="B5319" s="20"/>
    </row>
    <row r="5320" spans="1:2" x14ac:dyDescent="0.3">
      <c r="A5320" s="20"/>
      <c r="B5320" s="20"/>
    </row>
    <row r="5321" spans="1:2" x14ac:dyDescent="0.3">
      <c r="A5321" s="20"/>
      <c r="B5321" s="20"/>
    </row>
    <row r="5322" spans="1:2" x14ac:dyDescent="0.3">
      <c r="A5322" s="20"/>
      <c r="B5322" s="20"/>
    </row>
    <row r="5323" spans="1:2" x14ac:dyDescent="0.3">
      <c r="A5323" s="20"/>
      <c r="B5323" s="20"/>
    </row>
    <row r="5324" spans="1:2" x14ac:dyDescent="0.3">
      <c r="A5324" s="20"/>
      <c r="B5324" s="20"/>
    </row>
    <row r="5325" spans="1:2" x14ac:dyDescent="0.3">
      <c r="A5325" s="20"/>
      <c r="B5325" s="20"/>
    </row>
    <row r="5326" spans="1:2" x14ac:dyDescent="0.3">
      <c r="A5326" s="20"/>
      <c r="B5326" s="20"/>
    </row>
    <row r="5327" spans="1:2" x14ac:dyDescent="0.3">
      <c r="A5327" s="20"/>
      <c r="B5327" s="20"/>
    </row>
    <row r="5328" spans="1:2" x14ac:dyDescent="0.3">
      <c r="A5328" s="20"/>
      <c r="B5328" s="20"/>
    </row>
    <row r="5329" spans="1:2" x14ac:dyDescent="0.3">
      <c r="A5329" s="20"/>
      <c r="B5329" s="20"/>
    </row>
    <row r="5330" spans="1:2" x14ac:dyDescent="0.3">
      <c r="A5330" s="20"/>
      <c r="B5330" s="20"/>
    </row>
    <row r="5331" spans="1:2" x14ac:dyDescent="0.3">
      <c r="A5331" s="20"/>
      <c r="B5331" s="20"/>
    </row>
    <row r="5332" spans="1:2" x14ac:dyDescent="0.3">
      <c r="A5332" s="20"/>
      <c r="B5332" s="20"/>
    </row>
    <row r="5333" spans="1:2" x14ac:dyDescent="0.3">
      <c r="A5333" s="20"/>
      <c r="B5333" s="20"/>
    </row>
    <row r="5334" spans="1:2" x14ac:dyDescent="0.3">
      <c r="A5334" s="20"/>
      <c r="B5334" s="20"/>
    </row>
    <row r="5335" spans="1:2" x14ac:dyDescent="0.3">
      <c r="A5335" s="20"/>
      <c r="B5335" s="20"/>
    </row>
    <row r="5336" spans="1:2" x14ac:dyDescent="0.3">
      <c r="A5336" s="20"/>
      <c r="B5336" s="20"/>
    </row>
    <row r="5337" spans="1:2" x14ac:dyDescent="0.3">
      <c r="A5337" s="20"/>
      <c r="B5337" s="20"/>
    </row>
    <row r="5338" spans="1:2" x14ac:dyDescent="0.3">
      <c r="A5338" s="20"/>
      <c r="B5338" s="20"/>
    </row>
    <row r="5339" spans="1:2" x14ac:dyDescent="0.3">
      <c r="A5339" s="20"/>
      <c r="B5339" s="20"/>
    </row>
    <row r="5340" spans="1:2" x14ac:dyDescent="0.3">
      <c r="A5340" s="20"/>
      <c r="B5340" s="20"/>
    </row>
    <row r="5341" spans="1:2" x14ac:dyDescent="0.3">
      <c r="A5341" s="20"/>
      <c r="B5341" s="20"/>
    </row>
    <row r="5342" spans="1:2" x14ac:dyDescent="0.3">
      <c r="A5342" s="20"/>
      <c r="B5342" s="20"/>
    </row>
    <row r="5343" spans="1:2" x14ac:dyDescent="0.3">
      <c r="A5343" s="20"/>
      <c r="B5343" s="20"/>
    </row>
    <row r="5344" spans="1:2" x14ac:dyDescent="0.3">
      <c r="A5344" s="20"/>
      <c r="B5344" s="20"/>
    </row>
    <row r="5345" spans="1:2" x14ac:dyDescent="0.3">
      <c r="A5345" s="20"/>
      <c r="B5345" s="20"/>
    </row>
    <row r="5346" spans="1:2" x14ac:dyDescent="0.3">
      <c r="A5346" s="20"/>
      <c r="B5346" s="20"/>
    </row>
    <row r="5347" spans="1:2" x14ac:dyDescent="0.3">
      <c r="A5347" s="20"/>
      <c r="B5347" s="20"/>
    </row>
    <row r="5348" spans="1:2" x14ac:dyDescent="0.3">
      <c r="A5348" s="20"/>
      <c r="B5348" s="20"/>
    </row>
    <row r="5349" spans="1:2" x14ac:dyDescent="0.3">
      <c r="A5349" s="20"/>
      <c r="B5349" s="20"/>
    </row>
    <row r="5350" spans="1:2" x14ac:dyDescent="0.3">
      <c r="A5350" s="20"/>
      <c r="B5350" s="20"/>
    </row>
    <row r="5351" spans="1:2" x14ac:dyDescent="0.3">
      <c r="A5351" s="20"/>
      <c r="B5351" s="20"/>
    </row>
    <row r="5352" spans="1:2" x14ac:dyDescent="0.3">
      <c r="A5352" s="20"/>
      <c r="B5352" s="20"/>
    </row>
    <row r="5353" spans="1:2" x14ac:dyDescent="0.3">
      <c r="A5353" s="20"/>
      <c r="B5353" s="20"/>
    </row>
    <row r="5354" spans="1:2" x14ac:dyDescent="0.3">
      <c r="A5354" s="20"/>
      <c r="B5354" s="20"/>
    </row>
    <row r="5355" spans="1:2" x14ac:dyDescent="0.3">
      <c r="A5355" s="20"/>
      <c r="B5355" s="20"/>
    </row>
    <row r="5356" spans="1:2" x14ac:dyDescent="0.3">
      <c r="A5356" s="20"/>
      <c r="B5356" s="20"/>
    </row>
    <row r="5357" spans="1:2" x14ac:dyDescent="0.3">
      <c r="A5357" s="20"/>
      <c r="B5357" s="20"/>
    </row>
    <row r="5358" spans="1:2" x14ac:dyDescent="0.3">
      <c r="A5358" s="20"/>
      <c r="B5358" s="20"/>
    </row>
    <row r="5359" spans="1:2" x14ac:dyDescent="0.3">
      <c r="A5359" s="20"/>
      <c r="B5359" s="20"/>
    </row>
    <row r="5360" spans="1:2" x14ac:dyDescent="0.3">
      <c r="A5360" s="20"/>
      <c r="B5360" s="20"/>
    </row>
    <row r="5361" spans="1:2" x14ac:dyDescent="0.3">
      <c r="A5361" s="20"/>
      <c r="B5361" s="20"/>
    </row>
    <row r="5362" spans="1:2" x14ac:dyDescent="0.3">
      <c r="A5362" s="20"/>
      <c r="B5362" s="20"/>
    </row>
    <row r="5363" spans="1:2" x14ac:dyDescent="0.3">
      <c r="A5363" s="20"/>
      <c r="B5363" s="20"/>
    </row>
    <row r="5364" spans="1:2" x14ac:dyDescent="0.3">
      <c r="A5364" s="20"/>
      <c r="B5364" s="20"/>
    </row>
    <row r="5365" spans="1:2" x14ac:dyDescent="0.3">
      <c r="A5365" s="20"/>
      <c r="B5365" s="20"/>
    </row>
    <row r="5366" spans="1:2" x14ac:dyDescent="0.3">
      <c r="A5366" s="20"/>
      <c r="B5366" s="20"/>
    </row>
    <row r="5367" spans="1:2" x14ac:dyDescent="0.3">
      <c r="A5367" s="20"/>
      <c r="B5367" s="20"/>
    </row>
    <row r="5368" spans="1:2" x14ac:dyDescent="0.3">
      <c r="A5368" s="20"/>
      <c r="B5368" s="20"/>
    </row>
    <row r="5369" spans="1:2" x14ac:dyDescent="0.3">
      <c r="A5369" s="20"/>
      <c r="B5369" s="20"/>
    </row>
    <row r="5370" spans="1:2" x14ac:dyDescent="0.3">
      <c r="A5370" s="20"/>
      <c r="B5370" s="20"/>
    </row>
    <row r="5371" spans="1:2" x14ac:dyDescent="0.3">
      <c r="A5371" s="20"/>
      <c r="B5371" s="20"/>
    </row>
    <row r="5372" spans="1:2" x14ac:dyDescent="0.3">
      <c r="A5372" s="20"/>
      <c r="B5372" s="20"/>
    </row>
    <row r="5373" spans="1:2" x14ac:dyDescent="0.3">
      <c r="A5373" s="20"/>
      <c r="B5373" s="20"/>
    </row>
    <row r="5374" spans="1:2" x14ac:dyDescent="0.3">
      <c r="A5374" s="20"/>
      <c r="B5374" s="20"/>
    </row>
    <row r="5375" spans="1:2" x14ac:dyDescent="0.3">
      <c r="A5375" s="20"/>
      <c r="B5375" s="20"/>
    </row>
    <row r="5376" spans="1:2" x14ac:dyDescent="0.3">
      <c r="A5376" s="20"/>
      <c r="B5376" s="20"/>
    </row>
    <row r="5377" spans="1:2" x14ac:dyDescent="0.3">
      <c r="A5377" s="20"/>
      <c r="B5377" s="20"/>
    </row>
    <row r="5378" spans="1:2" x14ac:dyDescent="0.3">
      <c r="A5378" s="20"/>
      <c r="B5378" s="20"/>
    </row>
    <row r="5379" spans="1:2" x14ac:dyDescent="0.3">
      <c r="A5379" s="20"/>
      <c r="B5379" s="20"/>
    </row>
    <row r="5380" spans="1:2" x14ac:dyDescent="0.3">
      <c r="A5380" s="20"/>
      <c r="B5380" s="20"/>
    </row>
    <row r="5381" spans="1:2" x14ac:dyDescent="0.3">
      <c r="A5381" s="20"/>
      <c r="B5381" s="20"/>
    </row>
    <row r="5382" spans="1:2" x14ac:dyDescent="0.3">
      <c r="A5382" s="20"/>
      <c r="B5382" s="20"/>
    </row>
    <row r="5383" spans="1:2" x14ac:dyDescent="0.3">
      <c r="A5383" s="20"/>
      <c r="B5383" s="20"/>
    </row>
    <row r="5384" spans="1:2" x14ac:dyDescent="0.3">
      <c r="A5384" s="20"/>
      <c r="B5384" s="20"/>
    </row>
    <row r="5385" spans="1:2" x14ac:dyDescent="0.3">
      <c r="A5385" s="20"/>
      <c r="B5385" s="20"/>
    </row>
    <row r="5386" spans="1:2" x14ac:dyDescent="0.3">
      <c r="A5386" s="20"/>
      <c r="B5386" s="20"/>
    </row>
    <row r="5387" spans="1:2" x14ac:dyDescent="0.3">
      <c r="A5387" s="20"/>
      <c r="B5387" s="20"/>
    </row>
    <row r="5388" spans="1:2" x14ac:dyDescent="0.3">
      <c r="A5388" s="20"/>
      <c r="B5388" s="20"/>
    </row>
    <row r="5389" spans="1:2" x14ac:dyDescent="0.3">
      <c r="A5389" s="20"/>
      <c r="B5389" s="20"/>
    </row>
    <row r="5390" spans="1:2" x14ac:dyDescent="0.3">
      <c r="A5390" s="20"/>
      <c r="B5390" s="20"/>
    </row>
    <row r="5391" spans="1:2" x14ac:dyDescent="0.3">
      <c r="A5391" s="20"/>
      <c r="B5391" s="20"/>
    </row>
    <row r="5392" spans="1:2" x14ac:dyDescent="0.3">
      <c r="A5392" s="20"/>
      <c r="B5392" s="20"/>
    </row>
    <row r="5393" spans="1:2" x14ac:dyDescent="0.3">
      <c r="A5393" s="20"/>
      <c r="B5393" s="20"/>
    </row>
    <row r="5394" spans="1:2" x14ac:dyDescent="0.3">
      <c r="A5394" s="20"/>
      <c r="B5394" s="20"/>
    </row>
    <row r="5395" spans="1:2" x14ac:dyDescent="0.3">
      <c r="A5395" s="20"/>
      <c r="B5395" s="20"/>
    </row>
    <row r="5396" spans="1:2" x14ac:dyDescent="0.3">
      <c r="A5396" s="20"/>
      <c r="B5396" s="20"/>
    </row>
    <row r="5397" spans="1:2" x14ac:dyDescent="0.3">
      <c r="A5397" s="20"/>
      <c r="B5397" s="20"/>
    </row>
    <row r="5398" spans="1:2" x14ac:dyDescent="0.3">
      <c r="A5398" s="20"/>
      <c r="B5398" s="20"/>
    </row>
    <row r="5399" spans="1:2" x14ac:dyDescent="0.3">
      <c r="A5399" s="20"/>
      <c r="B5399" s="20"/>
    </row>
    <row r="5400" spans="1:2" x14ac:dyDescent="0.3">
      <c r="A5400" s="20"/>
      <c r="B5400" s="20"/>
    </row>
    <row r="5401" spans="1:2" x14ac:dyDescent="0.3">
      <c r="A5401" s="20"/>
      <c r="B5401" s="20"/>
    </row>
    <row r="5402" spans="1:2" x14ac:dyDescent="0.3">
      <c r="A5402" s="20"/>
      <c r="B5402" s="20"/>
    </row>
    <row r="5403" spans="1:2" x14ac:dyDescent="0.3">
      <c r="A5403" s="20"/>
      <c r="B5403" s="20"/>
    </row>
    <row r="5404" spans="1:2" x14ac:dyDescent="0.3">
      <c r="A5404" s="20"/>
      <c r="B5404" s="20"/>
    </row>
    <row r="5405" spans="1:2" x14ac:dyDescent="0.3">
      <c r="A5405" s="20"/>
      <c r="B5405" s="20"/>
    </row>
    <row r="5406" spans="1:2" x14ac:dyDescent="0.3">
      <c r="A5406" s="20"/>
      <c r="B5406" s="20"/>
    </row>
    <row r="5407" spans="1:2" x14ac:dyDescent="0.3">
      <c r="A5407" s="20"/>
      <c r="B5407" s="20"/>
    </row>
    <row r="5408" spans="1:2" x14ac:dyDescent="0.3">
      <c r="A5408" s="20"/>
      <c r="B5408" s="20"/>
    </row>
    <row r="5409" spans="1:2" x14ac:dyDescent="0.3">
      <c r="A5409" s="20"/>
      <c r="B5409" s="20"/>
    </row>
    <row r="5410" spans="1:2" x14ac:dyDescent="0.3">
      <c r="A5410" s="20"/>
      <c r="B5410" s="20"/>
    </row>
    <row r="5411" spans="1:2" x14ac:dyDescent="0.3">
      <c r="A5411" s="20"/>
      <c r="B5411" s="20"/>
    </row>
    <row r="5412" spans="1:2" x14ac:dyDescent="0.3">
      <c r="A5412" s="20"/>
      <c r="B5412" s="20"/>
    </row>
    <row r="5413" spans="1:2" x14ac:dyDescent="0.3">
      <c r="A5413" s="20"/>
      <c r="B5413" s="20"/>
    </row>
    <row r="5414" spans="1:2" x14ac:dyDescent="0.3">
      <c r="A5414" s="20"/>
      <c r="B5414" s="20"/>
    </row>
    <row r="5415" spans="1:2" x14ac:dyDescent="0.3">
      <c r="A5415" s="20"/>
      <c r="B5415" s="20"/>
    </row>
    <row r="5416" spans="1:2" x14ac:dyDescent="0.3">
      <c r="A5416" s="20"/>
      <c r="B5416" s="20"/>
    </row>
    <row r="5417" spans="1:2" x14ac:dyDescent="0.3">
      <c r="A5417" s="20"/>
      <c r="B5417" s="20"/>
    </row>
    <row r="5418" spans="1:2" x14ac:dyDescent="0.3">
      <c r="A5418" s="20"/>
      <c r="B5418" s="20"/>
    </row>
    <row r="5419" spans="1:2" x14ac:dyDescent="0.3">
      <c r="A5419" s="20"/>
      <c r="B5419" s="20"/>
    </row>
    <row r="5420" spans="1:2" x14ac:dyDescent="0.3">
      <c r="A5420" s="20"/>
      <c r="B5420" s="20"/>
    </row>
    <row r="5421" spans="1:2" x14ac:dyDescent="0.3">
      <c r="A5421" s="20"/>
      <c r="B5421" s="20"/>
    </row>
    <row r="5422" spans="1:2" x14ac:dyDescent="0.3">
      <c r="A5422" s="20"/>
      <c r="B5422" s="20"/>
    </row>
    <row r="5423" spans="1:2" x14ac:dyDescent="0.3">
      <c r="A5423" s="20"/>
      <c r="B5423" s="20"/>
    </row>
    <row r="5424" spans="1:2" x14ac:dyDescent="0.3">
      <c r="A5424" s="20"/>
      <c r="B5424" s="20"/>
    </row>
    <row r="5425" spans="1:2" x14ac:dyDescent="0.3">
      <c r="A5425" s="20"/>
      <c r="B5425" s="20"/>
    </row>
    <row r="5426" spans="1:2" x14ac:dyDescent="0.3">
      <c r="A5426" s="20"/>
      <c r="B5426" s="20"/>
    </row>
    <row r="5427" spans="1:2" x14ac:dyDescent="0.3">
      <c r="A5427" s="20"/>
      <c r="B5427" s="20"/>
    </row>
    <row r="5428" spans="1:2" x14ac:dyDescent="0.3">
      <c r="A5428" s="20"/>
      <c r="B5428" s="20"/>
    </row>
    <row r="5429" spans="1:2" x14ac:dyDescent="0.3">
      <c r="A5429" s="20"/>
      <c r="B5429" s="20"/>
    </row>
    <row r="5430" spans="1:2" x14ac:dyDescent="0.3">
      <c r="A5430" s="20"/>
      <c r="B5430" s="20"/>
    </row>
    <row r="5431" spans="1:2" x14ac:dyDescent="0.3">
      <c r="A5431" s="20"/>
      <c r="B5431" s="20"/>
    </row>
    <row r="5432" spans="1:2" x14ac:dyDescent="0.3">
      <c r="A5432" s="20"/>
      <c r="B5432" s="20"/>
    </row>
    <row r="5433" spans="1:2" x14ac:dyDescent="0.3">
      <c r="A5433" s="20"/>
      <c r="B5433" s="20"/>
    </row>
    <row r="5434" spans="1:2" x14ac:dyDescent="0.3">
      <c r="A5434" s="20"/>
      <c r="B5434" s="20"/>
    </row>
    <row r="5435" spans="1:2" x14ac:dyDescent="0.3">
      <c r="A5435" s="20"/>
      <c r="B5435" s="20"/>
    </row>
    <row r="5436" spans="1:2" x14ac:dyDescent="0.3">
      <c r="A5436" s="20"/>
      <c r="B5436" s="20"/>
    </row>
    <row r="5437" spans="1:2" x14ac:dyDescent="0.3">
      <c r="A5437" s="20"/>
      <c r="B5437" s="20"/>
    </row>
    <row r="5438" spans="1:2" x14ac:dyDescent="0.3">
      <c r="A5438" s="20"/>
      <c r="B5438" s="20"/>
    </row>
    <row r="5439" spans="1:2" x14ac:dyDescent="0.3">
      <c r="A5439" s="20"/>
      <c r="B5439" s="20"/>
    </row>
    <row r="5440" spans="1:2" x14ac:dyDescent="0.3">
      <c r="A5440" s="20"/>
      <c r="B5440" s="20"/>
    </row>
    <row r="5441" spans="1:2" x14ac:dyDescent="0.3">
      <c r="A5441" s="20"/>
      <c r="B5441" s="20"/>
    </row>
    <row r="5442" spans="1:2" x14ac:dyDescent="0.3">
      <c r="A5442" s="20"/>
      <c r="B5442" s="20"/>
    </row>
    <row r="5443" spans="1:2" x14ac:dyDescent="0.3">
      <c r="A5443" s="20"/>
      <c r="B5443" s="20"/>
    </row>
    <row r="5444" spans="1:2" x14ac:dyDescent="0.3">
      <c r="A5444" s="20"/>
      <c r="B5444" s="20"/>
    </row>
    <row r="5445" spans="1:2" x14ac:dyDescent="0.3">
      <c r="A5445" s="20"/>
      <c r="B5445" s="20"/>
    </row>
    <row r="5446" spans="1:2" x14ac:dyDescent="0.3">
      <c r="A5446" s="20"/>
      <c r="B5446" s="20"/>
    </row>
    <row r="5447" spans="1:2" x14ac:dyDescent="0.3">
      <c r="A5447" s="20"/>
      <c r="B5447" s="20"/>
    </row>
    <row r="5448" spans="1:2" x14ac:dyDescent="0.3">
      <c r="A5448" s="20"/>
      <c r="B5448" s="20"/>
    </row>
    <row r="5449" spans="1:2" x14ac:dyDescent="0.3">
      <c r="A5449" s="20"/>
      <c r="B5449" s="20"/>
    </row>
    <row r="5450" spans="1:2" x14ac:dyDescent="0.3">
      <c r="A5450" s="20"/>
      <c r="B5450" s="20"/>
    </row>
    <row r="5451" spans="1:2" x14ac:dyDescent="0.3">
      <c r="A5451" s="20"/>
      <c r="B5451" s="20"/>
    </row>
    <row r="5452" spans="1:2" x14ac:dyDescent="0.3">
      <c r="A5452" s="20"/>
      <c r="B5452" s="20"/>
    </row>
    <row r="5453" spans="1:2" x14ac:dyDescent="0.3">
      <c r="A5453" s="20"/>
      <c r="B5453" s="20"/>
    </row>
    <row r="5454" spans="1:2" x14ac:dyDescent="0.3">
      <c r="A5454" s="20"/>
      <c r="B5454" s="20"/>
    </row>
    <row r="5455" spans="1:2" x14ac:dyDescent="0.3">
      <c r="A5455" s="20"/>
      <c r="B5455" s="20"/>
    </row>
    <row r="5456" spans="1:2" x14ac:dyDescent="0.3">
      <c r="A5456" s="20"/>
      <c r="B5456" s="20"/>
    </row>
    <row r="5457" spans="1:2" x14ac:dyDescent="0.3">
      <c r="A5457" s="20"/>
      <c r="B5457" s="20"/>
    </row>
    <row r="5458" spans="1:2" x14ac:dyDescent="0.3">
      <c r="A5458" s="20"/>
      <c r="B5458" s="20"/>
    </row>
    <row r="5459" spans="1:2" x14ac:dyDescent="0.3">
      <c r="A5459" s="20"/>
      <c r="B5459" s="20"/>
    </row>
    <row r="5460" spans="1:2" x14ac:dyDescent="0.3">
      <c r="A5460" s="20"/>
      <c r="B5460" s="20"/>
    </row>
    <row r="5461" spans="1:2" x14ac:dyDescent="0.3">
      <c r="A5461" s="20"/>
      <c r="B5461" s="20"/>
    </row>
    <row r="5462" spans="1:2" x14ac:dyDescent="0.3">
      <c r="A5462" s="20"/>
      <c r="B5462" s="20"/>
    </row>
    <row r="5463" spans="1:2" x14ac:dyDescent="0.3">
      <c r="A5463" s="20"/>
      <c r="B5463" s="20"/>
    </row>
    <row r="5464" spans="1:2" x14ac:dyDescent="0.3">
      <c r="A5464" s="20"/>
      <c r="B5464" s="20"/>
    </row>
    <row r="5465" spans="1:2" x14ac:dyDescent="0.3">
      <c r="A5465" s="20"/>
      <c r="B5465" s="20"/>
    </row>
    <row r="5466" spans="1:2" x14ac:dyDescent="0.3">
      <c r="A5466" s="20"/>
      <c r="B5466" s="20"/>
    </row>
    <row r="5467" spans="1:2" x14ac:dyDescent="0.3">
      <c r="A5467" s="20"/>
      <c r="B5467" s="20"/>
    </row>
    <row r="5468" spans="1:2" x14ac:dyDescent="0.3">
      <c r="A5468" s="20"/>
      <c r="B5468" s="20"/>
    </row>
    <row r="5469" spans="1:2" x14ac:dyDescent="0.3">
      <c r="A5469" s="20"/>
      <c r="B5469" s="20"/>
    </row>
    <row r="5470" spans="1:2" x14ac:dyDescent="0.3">
      <c r="A5470" s="20"/>
      <c r="B5470" s="20"/>
    </row>
    <row r="5471" spans="1:2" x14ac:dyDescent="0.3">
      <c r="A5471" s="20"/>
      <c r="B5471" s="20"/>
    </row>
    <row r="5472" spans="1:2" x14ac:dyDescent="0.3">
      <c r="A5472" s="20"/>
      <c r="B5472" s="20"/>
    </row>
    <row r="5473" spans="1:2" x14ac:dyDescent="0.3">
      <c r="A5473" s="20"/>
      <c r="B5473" s="20"/>
    </row>
    <row r="5474" spans="1:2" x14ac:dyDescent="0.3">
      <c r="A5474" s="20"/>
      <c r="B5474" s="20"/>
    </row>
    <row r="5475" spans="1:2" x14ac:dyDescent="0.3">
      <c r="A5475" s="20"/>
      <c r="B5475" s="20"/>
    </row>
    <row r="5476" spans="1:2" x14ac:dyDescent="0.3">
      <c r="A5476" s="20"/>
      <c r="B5476" s="20"/>
    </row>
    <row r="5477" spans="1:2" x14ac:dyDescent="0.3">
      <c r="A5477" s="20"/>
      <c r="B5477" s="20"/>
    </row>
    <row r="5478" spans="1:2" x14ac:dyDescent="0.3">
      <c r="A5478" s="20"/>
      <c r="B5478" s="20"/>
    </row>
    <row r="5479" spans="1:2" x14ac:dyDescent="0.3">
      <c r="A5479" s="20"/>
      <c r="B5479" s="20"/>
    </row>
    <row r="5480" spans="1:2" x14ac:dyDescent="0.3">
      <c r="A5480" s="20"/>
      <c r="B5480" s="20"/>
    </row>
    <row r="5481" spans="1:2" x14ac:dyDescent="0.3">
      <c r="A5481" s="20"/>
      <c r="B5481" s="20"/>
    </row>
    <row r="5482" spans="1:2" x14ac:dyDescent="0.3">
      <c r="A5482" s="20"/>
      <c r="B5482" s="20"/>
    </row>
    <row r="5483" spans="1:2" x14ac:dyDescent="0.3">
      <c r="A5483" s="20"/>
      <c r="B5483" s="20"/>
    </row>
    <row r="5484" spans="1:2" x14ac:dyDescent="0.3">
      <c r="A5484" s="20"/>
      <c r="B5484" s="20"/>
    </row>
    <row r="5485" spans="1:2" x14ac:dyDescent="0.3">
      <c r="A5485" s="20"/>
      <c r="B5485" s="20"/>
    </row>
    <row r="5486" spans="1:2" x14ac:dyDescent="0.3">
      <c r="A5486" s="20"/>
      <c r="B5486" s="20"/>
    </row>
    <row r="5487" spans="1:2" x14ac:dyDescent="0.3">
      <c r="A5487" s="20"/>
      <c r="B5487" s="20"/>
    </row>
    <row r="5488" spans="1:2" x14ac:dyDescent="0.3">
      <c r="A5488" s="20"/>
      <c r="B5488" s="20"/>
    </row>
    <row r="5489" spans="1:2" x14ac:dyDescent="0.3">
      <c r="A5489" s="20"/>
      <c r="B5489" s="20"/>
    </row>
    <row r="5490" spans="1:2" x14ac:dyDescent="0.3">
      <c r="A5490" s="20"/>
      <c r="B5490" s="20"/>
    </row>
    <row r="5491" spans="1:2" x14ac:dyDescent="0.3">
      <c r="A5491" s="20"/>
      <c r="B5491" s="20"/>
    </row>
    <row r="5492" spans="1:2" x14ac:dyDescent="0.3">
      <c r="A5492" s="20"/>
      <c r="B5492" s="20"/>
    </row>
    <row r="5493" spans="1:2" x14ac:dyDescent="0.3">
      <c r="A5493" s="20"/>
      <c r="B5493" s="20"/>
    </row>
    <row r="5494" spans="1:2" x14ac:dyDescent="0.3">
      <c r="A5494" s="20"/>
      <c r="B5494" s="20"/>
    </row>
    <row r="5495" spans="1:2" x14ac:dyDescent="0.3">
      <c r="A5495" s="20"/>
      <c r="B5495" s="20"/>
    </row>
    <row r="5496" spans="1:2" x14ac:dyDescent="0.3">
      <c r="A5496" s="20"/>
      <c r="B5496" s="20"/>
    </row>
    <row r="5497" spans="1:2" x14ac:dyDescent="0.3">
      <c r="A5497" s="20"/>
      <c r="B5497" s="20"/>
    </row>
    <row r="5498" spans="1:2" x14ac:dyDescent="0.3">
      <c r="A5498" s="20"/>
      <c r="B5498" s="20"/>
    </row>
    <row r="5499" spans="1:2" x14ac:dyDescent="0.3">
      <c r="A5499" s="20"/>
      <c r="B5499" s="20"/>
    </row>
    <row r="5500" spans="1:2" x14ac:dyDescent="0.3">
      <c r="A5500" s="20"/>
      <c r="B5500" s="20"/>
    </row>
    <row r="5501" spans="1:2" x14ac:dyDescent="0.3">
      <c r="A5501" s="20"/>
      <c r="B5501" s="20"/>
    </row>
    <row r="5502" spans="1:2" x14ac:dyDescent="0.3">
      <c r="A5502" s="20"/>
      <c r="B5502" s="20"/>
    </row>
    <row r="5503" spans="1:2" x14ac:dyDescent="0.3">
      <c r="A5503" s="20"/>
      <c r="B5503" s="20"/>
    </row>
    <row r="5504" spans="1:2" x14ac:dyDescent="0.3">
      <c r="A5504" s="20"/>
      <c r="B5504" s="20"/>
    </row>
    <row r="5505" spans="1:2" x14ac:dyDescent="0.3">
      <c r="A5505" s="20"/>
      <c r="B5505" s="20"/>
    </row>
    <row r="5506" spans="1:2" x14ac:dyDescent="0.3">
      <c r="A5506" s="20"/>
      <c r="B5506" s="20"/>
    </row>
    <row r="5507" spans="1:2" x14ac:dyDescent="0.3">
      <c r="A5507" s="20"/>
      <c r="B5507" s="20"/>
    </row>
    <row r="5508" spans="1:2" x14ac:dyDescent="0.3">
      <c r="A5508" s="20"/>
      <c r="B5508" s="20"/>
    </row>
    <row r="5509" spans="1:2" x14ac:dyDescent="0.3">
      <c r="A5509" s="20"/>
      <c r="B5509" s="20"/>
    </row>
    <row r="5510" spans="1:2" x14ac:dyDescent="0.3">
      <c r="A5510" s="20"/>
      <c r="B5510" s="20"/>
    </row>
    <row r="5511" spans="1:2" x14ac:dyDescent="0.3">
      <c r="A5511" s="20"/>
      <c r="B5511" s="20"/>
    </row>
    <row r="5512" spans="1:2" x14ac:dyDescent="0.3">
      <c r="A5512" s="20"/>
      <c r="B5512" s="20"/>
    </row>
    <row r="5513" spans="1:2" x14ac:dyDescent="0.3">
      <c r="A5513" s="20"/>
      <c r="B5513" s="20"/>
    </row>
    <row r="5514" spans="1:2" x14ac:dyDescent="0.3">
      <c r="A5514" s="20"/>
      <c r="B5514" s="20"/>
    </row>
    <row r="5515" spans="1:2" x14ac:dyDescent="0.3">
      <c r="A5515" s="20"/>
      <c r="B5515" s="20"/>
    </row>
    <row r="5516" spans="1:2" x14ac:dyDescent="0.3">
      <c r="A5516" s="20"/>
      <c r="B5516" s="20"/>
    </row>
    <row r="5517" spans="1:2" x14ac:dyDescent="0.3">
      <c r="A5517" s="20"/>
      <c r="B5517" s="20"/>
    </row>
    <row r="5518" spans="1:2" x14ac:dyDescent="0.3">
      <c r="A5518" s="20"/>
      <c r="B5518" s="20"/>
    </row>
    <row r="5519" spans="1:2" x14ac:dyDescent="0.3">
      <c r="A5519" s="20"/>
      <c r="B5519" s="20"/>
    </row>
    <row r="5520" spans="1:2" x14ac:dyDescent="0.3">
      <c r="A5520" s="20"/>
      <c r="B5520" s="20"/>
    </row>
    <row r="5521" spans="1:2" x14ac:dyDescent="0.3">
      <c r="A5521" s="20"/>
      <c r="B5521" s="20"/>
    </row>
    <row r="5522" spans="1:2" x14ac:dyDescent="0.3">
      <c r="A5522" s="20"/>
      <c r="B5522" s="20"/>
    </row>
    <row r="5523" spans="1:2" x14ac:dyDescent="0.3">
      <c r="A5523" s="20"/>
      <c r="B5523" s="20"/>
    </row>
    <row r="5524" spans="1:2" x14ac:dyDescent="0.3">
      <c r="A5524" s="20"/>
      <c r="B5524" s="20"/>
    </row>
    <row r="5525" spans="1:2" x14ac:dyDescent="0.3">
      <c r="A5525" s="20"/>
      <c r="B5525" s="20"/>
    </row>
    <row r="5526" spans="1:2" x14ac:dyDescent="0.3">
      <c r="A5526" s="20"/>
      <c r="B5526" s="20"/>
    </row>
    <row r="5527" spans="1:2" x14ac:dyDescent="0.3">
      <c r="A5527" s="20"/>
      <c r="B5527" s="20"/>
    </row>
    <row r="5528" spans="1:2" x14ac:dyDescent="0.3">
      <c r="A5528" s="20"/>
      <c r="B5528" s="20"/>
    </row>
    <row r="5529" spans="1:2" x14ac:dyDescent="0.3">
      <c r="A5529" s="20"/>
      <c r="B5529" s="20"/>
    </row>
    <row r="5530" spans="1:2" x14ac:dyDescent="0.3">
      <c r="A5530" s="20"/>
      <c r="B5530" s="20"/>
    </row>
    <row r="5531" spans="1:2" x14ac:dyDescent="0.3">
      <c r="A5531" s="20"/>
      <c r="B5531" s="20"/>
    </row>
    <row r="5532" spans="1:2" x14ac:dyDescent="0.3">
      <c r="A5532" s="20"/>
      <c r="B5532" s="20"/>
    </row>
    <row r="5533" spans="1:2" x14ac:dyDescent="0.3">
      <c r="A5533" s="20"/>
      <c r="B5533" s="20"/>
    </row>
    <row r="5534" spans="1:2" x14ac:dyDescent="0.3">
      <c r="A5534" s="20"/>
      <c r="B5534" s="20"/>
    </row>
    <row r="5535" spans="1:2" x14ac:dyDescent="0.3">
      <c r="A5535" s="20"/>
      <c r="B5535" s="20"/>
    </row>
    <row r="5536" spans="1:2" x14ac:dyDescent="0.3">
      <c r="A5536" s="20"/>
      <c r="B5536" s="20"/>
    </row>
    <row r="5537" spans="1:2" x14ac:dyDescent="0.3">
      <c r="A5537" s="20"/>
      <c r="B5537" s="20"/>
    </row>
    <row r="5538" spans="1:2" x14ac:dyDescent="0.3">
      <c r="A5538" s="20"/>
      <c r="B5538" s="20"/>
    </row>
    <row r="5539" spans="1:2" x14ac:dyDescent="0.3">
      <c r="A5539" s="20"/>
      <c r="B5539" s="20"/>
    </row>
    <row r="5540" spans="1:2" x14ac:dyDescent="0.3">
      <c r="A5540" s="20"/>
      <c r="B5540" s="20"/>
    </row>
    <row r="5541" spans="1:2" x14ac:dyDescent="0.3">
      <c r="A5541" s="20"/>
      <c r="B5541" s="20"/>
    </row>
    <row r="5542" spans="1:2" x14ac:dyDescent="0.3">
      <c r="A5542" s="20"/>
      <c r="B5542" s="20"/>
    </row>
    <row r="5543" spans="1:2" x14ac:dyDescent="0.3">
      <c r="A5543" s="20"/>
      <c r="B5543" s="20"/>
    </row>
    <row r="5544" spans="1:2" x14ac:dyDescent="0.3">
      <c r="A5544" s="20"/>
      <c r="B5544" s="20"/>
    </row>
    <row r="5545" spans="1:2" x14ac:dyDescent="0.3">
      <c r="A5545" s="20"/>
      <c r="B5545" s="20"/>
    </row>
    <row r="5546" spans="1:2" x14ac:dyDescent="0.3">
      <c r="A5546" s="20"/>
      <c r="B5546" s="20"/>
    </row>
    <row r="5547" spans="1:2" x14ac:dyDescent="0.3">
      <c r="A5547" s="20"/>
      <c r="B5547" s="20"/>
    </row>
    <row r="5548" spans="1:2" x14ac:dyDescent="0.3">
      <c r="A5548" s="20"/>
      <c r="B5548" s="20"/>
    </row>
    <row r="5549" spans="1:2" x14ac:dyDescent="0.3">
      <c r="A5549" s="20"/>
      <c r="B5549" s="20"/>
    </row>
    <row r="5550" spans="1:2" x14ac:dyDescent="0.3">
      <c r="A5550" s="20"/>
      <c r="B5550" s="20"/>
    </row>
    <row r="5551" spans="1:2" x14ac:dyDescent="0.3">
      <c r="A5551" s="20"/>
      <c r="B5551" s="20"/>
    </row>
    <row r="5552" spans="1:2" x14ac:dyDescent="0.3">
      <c r="A5552" s="20"/>
      <c r="B5552" s="20"/>
    </row>
    <row r="5553" spans="1:2" x14ac:dyDescent="0.3">
      <c r="A5553" s="20"/>
      <c r="B5553" s="20"/>
    </row>
    <row r="5554" spans="1:2" x14ac:dyDescent="0.3">
      <c r="A5554" s="20"/>
      <c r="B5554" s="20"/>
    </row>
    <row r="5555" spans="1:2" x14ac:dyDescent="0.3">
      <c r="A5555" s="20"/>
      <c r="B5555" s="20"/>
    </row>
    <row r="5556" spans="1:2" x14ac:dyDescent="0.3">
      <c r="A5556" s="20"/>
      <c r="B5556" s="20"/>
    </row>
    <row r="5557" spans="1:2" x14ac:dyDescent="0.3">
      <c r="A5557" s="20"/>
      <c r="B5557" s="20"/>
    </row>
    <row r="5558" spans="1:2" x14ac:dyDescent="0.3">
      <c r="A5558" s="20"/>
      <c r="B5558" s="20"/>
    </row>
    <row r="5559" spans="1:2" x14ac:dyDescent="0.3">
      <c r="A5559" s="20"/>
      <c r="B5559" s="20"/>
    </row>
    <row r="5560" spans="1:2" x14ac:dyDescent="0.3">
      <c r="A5560" s="20"/>
      <c r="B5560" s="20"/>
    </row>
    <row r="5561" spans="1:2" x14ac:dyDescent="0.3">
      <c r="A5561" s="20"/>
      <c r="B5561" s="20"/>
    </row>
    <row r="5562" spans="1:2" x14ac:dyDescent="0.3">
      <c r="A5562" s="20"/>
      <c r="B5562" s="20"/>
    </row>
    <row r="5563" spans="1:2" x14ac:dyDescent="0.3">
      <c r="A5563" s="20"/>
      <c r="B5563" s="20"/>
    </row>
    <row r="5564" spans="1:2" x14ac:dyDescent="0.3">
      <c r="A5564" s="20"/>
      <c r="B5564" s="20"/>
    </row>
    <row r="5565" spans="1:2" x14ac:dyDescent="0.3">
      <c r="A5565" s="20"/>
      <c r="B5565" s="20"/>
    </row>
    <row r="5566" spans="1:2" x14ac:dyDescent="0.3">
      <c r="A5566" s="20"/>
      <c r="B5566" s="20"/>
    </row>
    <row r="5567" spans="1:2" x14ac:dyDescent="0.3">
      <c r="A5567" s="20"/>
      <c r="B5567" s="20"/>
    </row>
    <row r="5568" spans="1:2" x14ac:dyDescent="0.3">
      <c r="A5568" s="20"/>
      <c r="B5568" s="20"/>
    </row>
    <row r="5569" spans="1:2" x14ac:dyDescent="0.3">
      <c r="A5569" s="20"/>
      <c r="B5569" s="20"/>
    </row>
    <row r="5570" spans="1:2" x14ac:dyDescent="0.3">
      <c r="A5570" s="20"/>
      <c r="B5570" s="20"/>
    </row>
    <row r="5571" spans="1:2" x14ac:dyDescent="0.3">
      <c r="A5571" s="20"/>
      <c r="B5571" s="20"/>
    </row>
    <row r="5572" spans="1:2" x14ac:dyDescent="0.3">
      <c r="A5572" s="20"/>
      <c r="B5572" s="20"/>
    </row>
    <row r="5573" spans="1:2" x14ac:dyDescent="0.3">
      <c r="A5573" s="20"/>
      <c r="B5573" s="20"/>
    </row>
    <row r="5574" spans="1:2" x14ac:dyDescent="0.3">
      <c r="A5574" s="20"/>
      <c r="B5574" s="20"/>
    </row>
    <row r="5575" spans="1:2" x14ac:dyDescent="0.3">
      <c r="A5575" s="20"/>
      <c r="B5575" s="20"/>
    </row>
    <row r="5576" spans="1:2" x14ac:dyDescent="0.3">
      <c r="A5576" s="20"/>
      <c r="B5576" s="20"/>
    </row>
    <row r="5577" spans="1:2" x14ac:dyDescent="0.3">
      <c r="A5577" s="20"/>
      <c r="B5577" s="20"/>
    </row>
    <row r="5578" spans="1:2" x14ac:dyDescent="0.3">
      <c r="A5578" s="20"/>
      <c r="B5578" s="20"/>
    </row>
    <row r="5579" spans="1:2" x14ac:dyDescent="0.3">
      <c r="A5579" s="20"/>
      <c r="B5579" s="20"/>
    </row>
    <row r="5580" spans="1:2" x14ac:dyDescent="0.3">
      <c r="A5580" s="20"/>
      <c r="B5580" s="20"/>
    </row>
    <row r="5581" spans="1:2" x14ac:dyDescent="0.3">
      <c r="A5581" s="20"/>
      <c r="B5581" s="20"/>
    </row>
    <row r="5582" spans="1:2" x14ac:dyDescent="0.3">
      <c r="A5582" s="20"/>
      <c r="B5582" s="20"/>
    </row>
    <row r="5583" spans="1:2" x14ac:dyDescent="0.3">
      <c r="A5583" s="20"/>
      <c r="B5583" s="20"/>
    </row>
    <row r="5584" spans="1:2" x14ac:dyDescent="0.3">
      <c r="A5584" s="20"/>
      <c r="B5584" s="20"/>
    </row>
    <row r="5585" spans="1:2" x14ac:dyDescent="0.3">
      <c r="A5585" s="20"/>
      <c r="B5585" s="20"/>
    </row>
    <row r="5586" spans="1:2" x14ac:dyDescent="0.3">
      <c r="A5586" s="20"/>
      <c r="B5586" s="20"/>
    </row>
    <row r="5587" spans="1:2" x14ac:dyDescent="0.3">
      <c r="A5587" s="20"/>
      <c r="B5587" s="20"/>
    </row>
    <row r="5588" spans="1:2" x14ac:dyDescent="0.3">
      <c r="A5588" s="20"/>
      <c r="B5588" s="20"/>
    </row>
    <row r="5589" spans="1:2" x14ac:dyDescent="0.3">
      <c r="A5589" s="20"/>
      <c r="B5589" s="20"/>
    </row>
    <row r="5590" spans="1:2" x14ac:dyDescent="0.3">
      <c r="A5590" s="20"/>
      <c r="B5590" s="20"/>
    </row>
    <row r="5591" spans="1:2" x14ac:dyDescent="0.3">
      <c r="A5591" s="20"/>
      <c r="B5591" s="20"/>
    </row>
    <row r="5592" spans="1:2" x14ac:dyDescent="0.3">
      <c r="A5592" s="20"/>
      <c r="B5592" s="20"/>
    </row>
    <row r="5593" spans="1:2" x14ac:dyDescent="0.3">
      <c r="A5593" s="20"/>
      <c r="B5593" s="20"/>
    </row>
    <row r="5594" spans="1:2" x14ac:dyDescent="0.3">
      <c r="A5594" s="20"/>
      <c r="B5594" s="20"/>
    </row>
    <row r="5595" spans="1:2" x14ac:dyDescent="0.3">
      <c r="A5595" s="20"/>
      <c r="B5595" s="20"/>
    </row>
    <row r="5596" spans="1:2" x14ac:dyDescent="0.3">
      <c r="A5596" s="20"/>
      <c r="B5596" s="20"/>
    </row>
    <row r="5597" spans="1:2" x14ac:dyDescent="0.3">
      <c r="A5597" s="20"/>
      <c r="B5597" s="20"/>
    </row>
    <row r="5598" spans="1:2" x14ac:dyDescent="0.3">
      <c r="A5598" s="20"/>
      <c r="B5598" s="20"/>
    </row>
    <row r="5599" spans="1:2" x14ac:dyDescent="0.3">
      <c r="A5599" s="20"/>
      <c r="B5599" s="20"/>
    </row>
    <row r="5600" spans="1:2" x14ac:dyDescent="0.3">
      <c r="A5600" s="20"/>
      <c r="B5600" s="20"/>
    </row>
    <row r="5601" spans="1:2" x14ac:dyDescent="0.3">
      <c r="A5601" s="20"/>
      <c r="B5601" s="20"/>
    </row>
    <row r="5602" spans="1:2" x14ac:dyDescent="0.3">
      <c r="A5602" s="20"/>
      <c r="B5602" s="20"/>
    </row>
    <row r="5603" spans="1:2" x14ac:dyDescent="0.3">
      <c r="A5603" s="20"/>
      <c r="B5603" s="20"/>
    </row>
    <row r="5604" spans="1:2" x14ac:dyDescent="0.3">
      <c r="A5604" s="20"/>
      <c r="B5604" s="20"/>
    </row>
    <row r="5605" spans="1:2" x14ac:dyDescent="0.3">
      <c r="A5605" s="20"/>
      <c r="B5605" s="20"/>
    </row>
    <row r="5606" spans="1:2" x14ac:dyDescent="0.3">
      <c r="A5606" s="20"/>
      <c r="B5606" s="20"/>
    </row>
    <row r="5607" spans="1:2" x14ac:dyDescent="0.3">
      <c r="A5607" s="20"/>
      <c r="B5607" s="20"/>
    </row>
    <row r="5608" spans="1:2" x14ac:dyDescent="0.3">
      <c r="A5608" s="20"/>
      <c r="B5608" s="20"/>
    </row>
    <row r="5609" spans="1:2" x14ac:dyDescent="0.3">
      <c r="A5609" s="20"/>
      <c r="B5609" s="20"/>
    </row>
    <row r="5610" spans="1:2" x14ac:dyDescent="0.3">
      <c r="A5610" s="20"/>
      <c r="B5610" s="20"/>
    </row>
    <row r="5611" spans="1:2" x14ac:dyDescent="0.3">
      <c r="A5611" s="20"/>
      <c r="B5611" s="20"/>
    </row>
    <row r="5612" spans="1:2" x14ac:dyDescent="0.3">
      <c r="A5612" s="20"/>
      <c r="B5612" s="20"/>
    </row>
    <row r="5613" spans="1:2" x14ac:dyDescent="0.3">
      <c r="A5613" s="20"/>
      <c r="B5613" s="20"/>
    </row>
    <row r="5614" spans="1:2" x14ac:dyDescent="0.3">
      <c r="A5614" s="20"/>
      <c r="B5614" s="20"/>
    </row>
    <row r="5615" spans="1:2" x14ac:dyDescent="0.3">
      <c r="A5615" s="20"/>
      <c r="B5615" s="20"/>
    </row>
    <row r="5616" spans="1:2" x14ac:dyDescent="0.3">
      <c r="A5616" s="20"/>
      <c r="B5616" s="20"/>
    </row>
    <row r="5617" spans="1:2" x14ac:dyDescent="0.3">
      <c r="A5617" s="20"/>
      <c r="B5617" s="20"/>
    </row>
    <row r="5618" spans="1:2" x14ac:dyDescent="0.3">
      <c r="A5618" s="20"/>
      <c r="B5618" s="20"/>
    </row>
    <row r="5619" spans="1:2" x14ac:dyDescent="0.3">
      <c r="A5619" s="20"/>
      <c r="B5619" s="20"/>
    </row>
    <row r="5620" spans="1:2" x14ac:dyDescent="0.3">
      <c r="A5620" s="20"/>
      <c r="B5620" s="20"/>
    </row>
    <row r="5621" spans="1:2" x14ac:dyDescent="0.3">
      <c r="A5621" s="20"/>
      <c r="B5621" s="20"/>
    </row>
    <row r="5622" spans="1:2" x14ac:dyDescent="0.3">
      <c r="A5622" s="20"/>
      <c r="B5622" s="20"/>
    </row>
    <row r="5623" spans="1:2" x14ac:dyDescent="0.3">
      <c r="A5623" s="20"/>
      <c r="B5623" s="20"/>
    </row>
    <row r="5624" spans="1:2" x14ac:dyDescent="0.3">
      <c r="A5624" s="20"/>
      <c r="B5624" s="20"/>
    </row>
    <row r="5625" spans="1:2" x14ac:dyDescent="0.3">
      <c r="A5625" s="20"/>
      <c r="B5625" s="20"/>
    </row>
    <row r="5626" spans="1:2" x14ac:dyDescent="0.3">
      <c r="A5626" s="20"/>
      <c r="B5626" s="20"/>
    </row>
    <row r="5627" spans="1:2" x14ac:dyDescent="0.3">
      <c r="A5627" s="20"/>
      <c r="B5627" s="20"/>
    </row>
    <row r="5628" spans="1:2" x14ac:dyDescent="0.3">
      <c r="A5628" s="20"/>
      <c r="B5628" s="20"/>
    </row>
    <row r="5629" spans="1:2" x14ac:dyDescent="0.3">
      <c r="A5629" s="20"/>
      <c r="B5629" s="20"/>
    </row>
    <row r="5630" spans="1:2" x14ac:dyDescent="0.3">
      <c r="A5630" s="20"/>
      <c r="B5630" s="20"/>
    </row>
    <row r="5631" spans="1:2" x14ac:dyDescent="0.3">
      <c r="A5631" s="20"/>
      <c r="B5631" s="20"/>
    </row>
    <row r="5632" spans="1:2" x14ac:dyDescent="0.3">
      <c r="A5632" s="20"/>
      <c r="B5632" s="20"/>
    </row>
    <row r="5633" spans="1:2" x14ac:dyDescent="0.3">
      <c r="A5633" s="20"/>
      <c r="B5633" s="20"/>
    </row>
    <row r="5634" spans="1:2" x14ac:dyDescent="0.3">
      <c r="A5634" s="20"/>
      <c r="B5634" s="20"/>
    </row>
    <row r="5635" spans="1:2" x14ac:dyDescent="0.3">
      <c r="A5635" s="20"/>
      <c r="B5635" s="20"/>
    </row>
    <row r="5636" spans="1:2" x14ac:dyDescent="0.3">
      <c r="A5636" s="20"/>
      <c r="B5636" s="20"/>
    </row>
    <row r="5637" spans="1:2" x14ac:dyDescent="0.3">
      <c r="A5637" s="20"/>
      <c r="B5637" s="20"/>
    </row>
    <row r="5638" spans="1:2" x14ac:dyDescent="0.3">
      <c r="A5638" s="20"/>
      <c r="B5638" s="20"/>
    </row>
    <row r="5639" spans="1:2" x14ac:dyDescent="0.3">
      <c r="A5639" s="20"/>
      <c r="B5639" s="20"/>
    </row>
    <row r="5640" spans="1:2" x14ac:dyDescent="0.3">
      <c r="A5640" s="20"/>
      <c r="B5640" s="20"/>
    </row>
    <row r="5641" spans="1:2" x14ac:dyDescent="0.3">
      <c r="A5641" s="20"/>
      <c r="B5641" s="20"/>
    </row>
    <row r="5642" spans="1:2" x14ac:dyDescent="0.3">
      <c r="A5642" s="20"/>
      <c r="B5642" s="20"/>
    </row>
    <row r="5643" spans="1:2" x14ac:dyDescent="0.3">
      <c r="A5643" s="20"/>
      <c r="B5643" s="20"/>
    </row>
    <row r="5644" spans="1:2" x14ac:dyDescent="0.3">
      <c r="A5644" s="20"/>
      <c r="B5644" s="20"/>
    </row>
    <row r="5645" spans="1:2" x14ac:dyDescent="0.3">
      <c r="A5645" s="20"/>
      <c r="B5645" s="20"/>
    </row>
    <row r="5646" spans="1:2" x14ac:dyDescent="0.3">
      <c r="A5646" s="20"/>
      <c r="B5646" s="20"/>
    </row>
    <row r="5647" spans="1:2" x14ac:dyDescent="0.3">
      <c r="A5647" s="20"/>
      <c r="B5647" s="20"/>
    </row>
    <row r="5648" spans="1:2" x14ac:dyDescent="0.3">
      <c r="A5648" s="20"/>
      <c r="B5648" s="20"/>
    </row>
    <row r="5649" spans="1:2" x14ac:dyDescent="0.3">
      <c r="A5649" s="20"/>
      <c r="B5649" s="20"/>
    </row>
    <row r="5650" spans="1:2" x14ac:dyDescent="0.3">
      <c r="A5650" s="20"/>
      <c r="B5650" s="20"/>
    </row>
    <row r="5651" spans="1:2" x14ac:dyDescent="0.3">
      <c r="A5651" s="20"/>
      <c r="B5651" s="20"/>
    </row>
    <row r="5652" spans="1:2" x14ac:dyDescent="0.3">
      <c r="A5652" s="20"/>
      <c r="B5652" s="20"/>
    </row>
    <row r="5653" spans="1:2" x14ac:dyDescent="0.3">
      <c r="A5653" s="20"/>
      <c r="B5653" s="20"/>
    </row>
    <row r="5654" spans="1:2" x14ac:dyDescent="0.3">
      <c r="A5654" s="20"/>
      <c r="B5654" s="20"/>
    </row>
    <row r="5655" spans="1:2" x14ac:dyDescent="0.3">
      <c r="A5655" s="20"/>
      <c r="B5655" s="20"/>
    </row>
    <row r="5656" spans="1:2" x14ac:dyDescent="0.3">
      <c r="A5656" s="20"/>
      <c r="B5656" s="20"/>
    </row>
    <row r="5657" spans="1:2" x14ac:dyDescent="0.3">
      <c r="A5657" s="20"/>
      <c r="B5657" s="20"/>
    </row>
    <row r="5658" spans="1:2" x14ac:dyDescent="0.3">
      <c r="A5658" s="20"/>
      <c r="B5658" s="20"/>
    </row>
    <row r="5659" spans="1:2" x14ac:dyDescent="0.3">
      <c r="A5659" s="20"/>
      <c r="B5659" s="20"/>
    </row>
    <row r="5660" spans="1:2" x14ac:dyDescent="0.3">
      <c r="A5660" s="20"/>
      <c r="B5660" s="20"/>
    </row>
    <row r="5661" spans="1:2" x14ac:dyDescent="0.3">
      <c r="A5661" s="20"/>
      <c r="B5661" s="20"/>
    </row>
    <row r="5662" spans="1:2" x14ac:dyDescent="0.3">
      <c r="A5662" s="20"/>
      <c r="B5662" s="20"/>
    </row>
    <row r="5663" spans="1:2" x14ac:dyDescent="0.3">
      <c r="A5663" s="20"/>
      <c r="B5663" s="20"/>
    </row>
    <row r="5664" spans="1:2" x14ac:dyDescent="0.3">
      <c r="A5664" s="20"/>
      <c r="B5664" s="20"/>
    </row>
    <row r="5665" spans="1:2" x14ac:dyDescent="0.3">
      <c r="A5665" s="20"/>
      <c r="B5665" s="20"/>
    </row>
    <row r="5666" spans="1:2" x14ac:dyDescent="0.3">
      <c r="A5666" s="20"/>
      <c r="B5666" s="20"/>
    </row>
    <row r="5667" spans="1:2" x14ac:dyDescent="0.3">
      <c r="A5667" s="20"/>
      <c r="B5667" s="20"/>
    </row>
    <row r="5668" spans="1:2" x14ac:dyDescent="0.3">
      <c r="A5668" s="20"/>
      <c r="B5668" s="20"/>
    </row>
    <row r="5669" spans="1:2" x14ac:dyDescent="0.3">
      <c r="A5669" s="20"/>
      <c r="B5669" s="20"/>
    </row>
    <row r="5670" spans="1:2" x14ac:dyDescent="0.3">
      <c r="A5670" s="20"/>
      <c r="B5670" s="20"/>
    </row>
    <row r="5671" spans="1:2" x14ac:dyDescent="0.3">
      <c r="A5671" s="20"/>
      <c r="B5671" s="20"/>
    </row>
    <row r="5672" spans="1:2" x14ac:dyDescent="0.3">
      <c r="A5672" s="20"/>
      <c r="B5672" s="20"/>
    </row>
    <row r="5673" spans="1:2" x14ac:dyDescent="0.3">
      <c r="A5673" s="20"/>
      <c r="B5673" s="20"/>
    </row>
    <row r="5674" spans="1:2" x14ac:dyDescent="0.3">
      <c r="A5674" s="20"/>
      <c r="B5674" s="20"/>
    </row>
    <row r="5675" spans="1:2" x14ac:dyDescent="0.3">
      <c r="A5675" s="20"/>
      <c r="B5675" s="20"/>
    </row>
    <row r="5676" spans="1:2" x14ac:dyDescent="0.3">
      <c r="A5676" s="20"/>
      <c r="B5676" s="20"/>
    </row>
    <row r="5677" spans="1:2" x14ac:dyDescent="0.3">
      <c r="A5677" s="20"/>
      <c r="B5677" s="20"/>
    </row>
    <row r="5678" spans="1:2" x14ac:dyDescent="0.3">
      <c r="A5678" s="20"/>
      <c r="B5678" s="20"/>
    </row>
    <row r="5679" spans="1:2" x14ac:dyDescent="0.3">
      <c r="A5679" s="20"/>
      <c r="B5679" s="20"/>
    </row>
    <row r="5680" spans="1:2" x14ac:dyDescent="0.3">
      <c r="A5680" s="20"/>
      <c r="B5680" s="20"/>
    </row>
    <row r="5681" spans="1:2" x14ac:dyDescent="0.3">
      <c r="A5681" s="20"/>
      <c r="B5681" s="20"/>
    </row>
    <row r="5682" spans="1:2" x14ac:dyDescent="0.3">
      <c r="A5682" s="20"/>
      <c r="B5682" s="20"/>
    </row>
    <row r="5683" spans="1:2" x14ac:dyDescent="0.3">
      <c r="A5683" s="20"/>
      <c r="B5683" s="20"/>
    </row>
    <row r="5684" spans="1:2" x14ac:dyDescent="0.3">
      <c r="A5684" s="20"/>
      <c r="B5684" s="20"/>
    </row>
    <row r="5685" spans="1:2" x14ac:dyDescent="0.3">
      <c r="A5685" s="20"/>
      <c r="B5685" s="20"/>
    </row>
    <row r="5686" spans="1:2" x14ac:dyDescent="0.3">
      <c r="A5686" s="20"/>
      <c r="B5686" s="20"/>
    </row>
    <row r="5687" spans="1:2" x14ac:dyDescent="0.3">
      <c r="A5687" s="20"/>
      <c r="B5687" s="20"/>
    </row>
    <row r="5688" spans="1:2" x14ac:dyDescent="0.3">
      <c r="A5688" s="20"/>
      <c r="B5688" s="20"/>
    </row>
    <row r="5689" spans="1:2" x14ac:dyDescent="0.3">
      <c r="A5689" s="20"/>
      <c r="B5689" s="20"/>
    </row>
    <row r="5690" spans="1:2" x14ac:dyDescent="0.3">
      <c r="A5690" s="20"/>
      <c r="B5690" s="20"/>
    </row>
    <row r="5691" spans="1:2" x14ac:dyDescent="0.3">
      <c r="A5691" s="20"/>
      <c r="B5691" s="20"/>
    </row>
    <row r="5692" spans="1:2" x14ac:dyDescent="0.3">
      <c r="A5692" s="20"/>
      <c r="B5692" s="20"/>
    </row>
    <row r="5693" spans="1:2" x14ac:dyDescent="0.3">
      <c r="A5693" s="20"/>
      <c r="B5693" s="20"/>
    </row>
    <row r="5694" spans="1:2" x14ac:dyDescent="0.3">
      <c r="A5694" s="20"/>
      <c r="B5694" s="20"/>
    </row>
    <row r="5695" spans="1:2" x14ac:dyDescent="0.3">
      <c r="A5695" s="20"/>
      <c r="B5695" s="20"/>
    </row>
    <row r="5696" spans="1:2" x14ac:dyDescent="0.3">
      <c r="A5696" s="20"/>
      <c r="B5696" s="20"/>
    </row>
    <row r="5697" spans="1:2" x14ac:dyDescent="0.3">
      <c r="A5697" s="20"/>
      <c r="B5697" s="20"/>
    </row>
    <row r="5698" spans="1:2" x14ac:dyDescent="0.3">
      <c r="A5698" s="20"/>
      <c r="B5698" s="20"/>
    </row>
    <row r="5699" spans="1:2" x14ac:dyDescent="0.3">
      <c r="A5699" s="20"/>
      <c r="B5699" s="20"/>
    </row>
    <row r="5700" spans="1:2" x14ac:dyDescent="0.3">
      <c r="A5700" s="20"/>
      <c r="B5700" s="20"/>
    </row>
    <row r="5701" spans="1:2" x14ac:dyDescent="0.3">
      <c r="A5701" s="20"/>
      <c r="B5701" s="20"/>
    </row>
    <row r="5702" spans="1:2" x14ac:dyDescent="0.3">
      <c r="A5702" s="20"/>
      <c r="B5702" s="20"/>
    </row>
    <row r="5703" spans="1:2" x14ac:dyDescent="0.3">
      <c r="A5703" s="20"/>
      <c r="B5703" s="20"/>
    </row>
    <row r="5704" spans="1:2" x14ac:dyDescent="0.3">
      <c r="A5704" s="20"/>
      <c r="B5704" s="20"/>
    </row>
    <row r="5705" spans="1:2" x14ac:dyDescent="0.3">
      <c r="A5705" s="20"/>
      <c r="B5705" s="20"/>
    </row>
    <row r="5706" spans="1:2" x14ac:dyDescent="0.3">
      <c r="A5706" s="20"/>
      <c r="B5706" s="20"/>
    </row>
    <row r="5707" spans="1:2" x14ac:dyDescent="0.3">
      <c r="A5707" s="20"/>
      <c r="B5707" s="20"/>
    </row>
    <row r="5708" spans="1:2" x14ac:dyDescent="0.3">
      <c r="A5708" s="20"/>
      <c r="B5708" s="20"/>
    </row>
    <row r="5709" spans="1:2" x14ac:dyDescent="0.3">
      <c r="A5709" s="20"/>
      <c r="B5709" s="20"/>
    </row>
    <row r="5710" spans="1:2" x14ac:dyDescent="0.3">
      <c r="A5710" s="20"/>
      <c r="B5710" s="20"/>
    </row>
    <row r="5711" spans="1:2" x14ac:dyDescent="0.3">
      <c r="A5711" s="20"/>
      <c r="B5711" s="20"/>
    </row>
    <row r="5712" spans="1:2" x14ac:dyDescent="0.3">
      <c r="A5712" s="20"/>
      <c r="B5712" s="20"/>
    </row>
    <row r="5713" spans="1:2" x14ac:dyDescent="0.3">
      <c r="A5713" s="20"/>
      <c r="B5713" s="20"/>
    </row>
    <row r="5714" spans="1:2" x14ac:dyDescent="0.3">
      <c r="A5714" s="20"/>
      <c r="B5714" s="20"/>
    </row>
    <row r="5715" spans="1:2" x14ac:dyDescent="0.3">
      <c r="A5715" s="20"/>
      <c r="B5715" s="20"/>
    </row>
    <row r="5716" spans="1:2" x14ac:dyDescent="0.3">
      <c r="A5716" s="20"/>
      <c r="B5716" s="20"/>
    </row>
    <row r="5717" spans="1:2" x14ac:dyDescent="0.3">
      <c r="A5717" s="20"/>
      <c r="B5717" s="20"/>
    </row>
    <row r="5718" spans="1:2" x14ac:dyDescent="0.3">
      <c r="A5718" s="20"/>
      <c r="B5718" s="20"/>
    </row>
    <row r="5719" spans="1:2" x14ac:dyDescent="0.3">
      <c r="A5719" s="20"/>
      <c r="B5719" s="20"/>
    </row>
    <row r="5720" spans="1:2" x14ac:dyDescent="0.3">
      <c r="A5720" s="20"/>
      <c r="B5720" s="20"/>
    </row>
    <row r="5721" spans="1:2" x14ac:dyDescent="0.3">
      <c r="A5721" s="20"/>
      <c r="B5721" s="20"/>
    </row>
    <row r="5722" spans="1:2" x14ac:dyDescent="0.3">
      <c r="A5722" s="20"/>
      <c r="B5722" s="20"/>
    </row>
    <row r="5723" spans="1:2" x14ac:dyDescent="0.3">
      <c r="A5723" s="20"/>
      <c r="B5723" s="20"/>
    </row>
    <row r="5724" spans="1:2" x14ac:dyDescent="0.3">
      <c r="A5724" s="20"/>
      <c r="B5724" s="20"/>
    </row>
    <row r="5725" spans="1:2" x14ac:dyDescent="0.3">
      <c r="A5725" s="20"/>
      <c r="B5725" s="20"/>
    </row>
    <row r="5726" spans="1:2" x14ac:dyDescent="0.3">
      <c r="A5726" s="20"/>
      <c r="B5726" s="20"/>
    </row>
    <row r="5727" spans="1:2" x14ac:dyDescent="0.3">
      <c r="A5727" s="20"/>
      <c r="B5727" s="20"/>
    </row>
    <row r="5728" spans="1:2" x14ac:dyDescent="0.3">
      <c r="A5728" s="20"/>
      <c r="B5728" s="20"/>
    </row>
    <row r="5729" spans="1:2" x14ac:dyDescent="0.3">
      <c r="A5729" s="20"/>
      <c r="B5729" s="20"/>
    </row>
    <row r="5730" spans="1:2" x14ac:dyDescent="0.3">
      <c r="A5730" s="20"/>
      <c r="B5730" s="20"/>
    </row>
    <row r="5731" spans="1:2" x14ac:dyDescent="0.3">
      <c r="A5731" s="20"/>
      <c r="B5731" s="20"/>
    </row>
    <row r="5732" spans="1:2" x14ac:dyDescent="0.3">
      <c r="A5732" s="20"/>
      <c r="B5732" s="20"/>
    </row>
    <row r="5733" spans="1:2" x14ac:dyDescent="0.3">
      <c r="A5733" s="20"/>
      <c r="B5733" s="20"/>
    </row>
    <row r="5734" spans="1:2" x14ac:dyDescent="0.3">
      <c r="A5734" s="20"/>
      <c r="B5734" s="20"/>
    </row>
    <row r="5735" spans="1:2" x14ac:dyDescent="0.3">
      <c r="A5735" s="20"/>
      <c r="B5735" s="20"/>
    </row>
    <row r="5736" spans="1:2" x14ac:dyDescent="0.3">
      <c r="A5736" s="20"/>
      <c r="B5736" s="20"/>
    </row>
    <row r="5737" spans="1:2" x14ac:dyDescent="0.3">
      <c r="A5737" s="20"/>
      <c r="B5737" s="20"/>
    </row>
    <row r="5738" spans="1:2" x14ac:dyDescent="0.3">
      <c r="A5738" s="20"/>
      <c r="B5738" s="20"/>
    </row>
    <row r="5739" spans="1:2" x14ac:dyDescent="0.3">
      <c r="A5739" s="20"/>
      <c r="B5739" s="20"/>
    </row>
    <row r="5740" spans="1:2" x14ac:dyDescent="0.3">
      <c r="A5740" s="20"/>
      <c r="B5740" s="20"/>
    </row>
    <row r="5741" spans="1:2" x14ac:dyDescent="0.3">
      <c r="A5741" s="20"/>
      <c r="B5741" s="20"/>
    </row>
    <row r="5742" spans="1:2" x14ac:dyDescent="0.3">
      <c r="A5742" s="20"/>
      <c r="B5742" s="20"/>
    </row>
    <row r="5743" spans="1:2" x14ac:dyDescent="0.3">
      <c r="A5743" s="20"/>
      <c r="B5743" s="20"/>
    </row>
    <row r="5744" spans="1:2" x14ac:dyDescent="0.3">
      <c r="A5744" s="20"/>
      <c r="B5744" s="20"/>
    </row>
    <row r="5745" spans="1:2" x14ac:dyDescent="0.3">
      <c r="A5745" s="20"/>
      <c r="B5745" s="20"/>
    </row>
    <row r="5746" spans="1:2" x14ac:dyDescent="0.3">
      <c r="A5746" s="20"/>
      <c r="B5746" s="20"/>
    </row>
    <row r="5747" spans="1:2" x14ac:dyDescent="0.3">
      <c r="A5747" s="20"/>
      <c r="B5747" s="20"/>
    </row>
    <row r="5748" spans="1:2" x14ac:dyDescent="0.3">
      <c r="A5748" s="20"/>
      <c r="B5748" s="20"/>
    </row>
    <row r="5749" spans="1:2" x14ac:dyDescent="0.3">
      <c r="A5749" s="20"/>
      <c r="B5749" s="20"/>
    </row>
    <row r="5750" spans="1:2" x14ac:dyDescent="0.3">
      <c r="A5750" s="20"/>
      <c r="B5750" s="20"/>
    </row>
    <row r="5751" spans="1:2" x14ac:dyDescent="0.3">
      <c r="A5751" s="20"/>
      <c r="B5751" s="20"/>
    </row>
    <row r="5752" spans="1:2" x14ac:dyDescent="0.3">
      <c r="A5752" s="20"/>
      <c r="B5752" s="20"/>
    </row>
    <row r="5753" spans="1:2" x14ac:dyDescent="0.3">
      <c r="A5753" s="20"/>
      <c r="B5753" s="20"/>
    </row>
    <row r="5754" spans="1:2" x14ac:dyDescent="0.3">
      <c r="A5754" s="20"/>
      <c r="B5754" s="20"/>
    </row>
    <row r="5755" spans="1:2" x14ac:dyDescent="0.3">
      <c r="A5755" s="20"/>
      <c r="B5755" s="20"/>
    </row>
    <row r="5756" spans="1:2" x14ac:dyDescent="0.3">
      <c r="A5756" s="20"/>
      <c r="B5756" s="20"/>
    </row>
    <row r="5757" spans="1:2" x14ac:dyDescent="0.3">
      <c r="A5757" s="20"/>
      <c r="B5757" s="20"/>
    </row>
    <row r="5758" spans="1:2" x14ac:dyDescent="0.3">
      <c r="A5758" s="20"/>
      <c r="B5758" s="20"/>
    </row>
    <row r="5759" spans="1:2" x14ac:dyDescent="0.3">
      <c r="A5759" s="20"/>
      <c r="B5759" s="20"/>
    </row>
    <row r="5760" spans="1:2" x14ac:dyDescent="0.3">
      <c r="A5760" s="20"/>
      <c r="B5760" s="20"/>
    </row>
    <row r="5761" spans="1:2" x14ac:dyDescent="0.3">
      <c r="A5761" s="20"/>
      <c r="B5761" s="20"/>
    </row>
    <row r="5762" spans="1:2" x14ac:dyDescent="0.3">
      <c r="A5762" s="20"/>
      <c r="B5762" s="20"/>
    </row>
    <row r="5763" spans="1:2" x14ac:dyDescent="0.3">
      <c r="A5763" s="20"/>
      <c r="B5763" s="20"/>
    </row>
    <row r="5764" spans="1:2" x14ac:dyDescent="0.3">
      <c r="A5764" s="20"/>
      <c r="B5764" s="20"/>
    </row>
    <row r="5765" spans="1:2" x14ac:dyDescent="0.3">
      <c r="A5765" s="20"/>
      <c r="B5765" s="20"/>
    </row>
    <row r="5766" spans="1:2" x14ac:dyDescent="0.3">
      <c r="A5766" s="20"/>
      <c r="B5766" s="20"/>
    </row>
    <row r="5767" spans="1:2" x14ac:dyDescent="0.3">
      <c r="A5767" s="20"/>
      <c r="B5767" s="20"/>
    </row>
    <row r="5768" spans="1:2" x14ac:dyDescent="0.3">
      <c r="A5768" s="20"/>
      <c r="B5768" s="20"/>
    </row>
    <row r="5769" spans="1:2" x14ac:dyDescent="0.3">
      <c r="A5769" s="20"/>
      <c r="B5769" s="20"/>
    </row>
    <row r="5770" spans="1:2" x14ac:dyDescent="0.3">
      <c r="A5770" s="20"/>
      <c r="B5770" s="20"/>
    </row>
    <row r="5771" spans="1:2" x14ac:dyDescent="0.3">
      <c r="A5771" s="20"/>
      <c r="B5771" s="20"/>
    </row>
    <row r="5772" spans="1:2" x14ac:dyDescent="0.3">
      <c r="A5772" s="20"/>
      <c r="B5772" s="20"/>
    </row>
    <row r="5773" spans="1:2" x14ac:dyDescent="0.3">
      <c r="A5773" s="20"/>
      <c r="B5773" s="20"/>
    </row>
    <row r="5774" spans="1:2" x14ac:dyDescent="0.3">
      <c r="A5774" s="20"/>
      <c r="B5774" s="20"/>
    </row>
    <row r="5775" spans="1:2" x14ac:dyDescent="0.3">
      <c r="A5775" s="20"/>
      <c r="B5775" s="20"/>
    </row>
    <row r="5776" spans="1:2" x14ac:dyDescent="0.3">
      <c r="A5776" s="20"/>
      <c r="B5776" s="20"/>
    </row>
    <row r="5777" spans="1:2" x14ac:dyDescent="0.3">
      <c r="A5777" s="20"/>
      <c r="B5777" s="20"/>
    </row>
    <row r="5778" spans="1:2" x14ac:dyDescent="0.3">
      <c r="A5778" s="20"/>
      <c r="B5778" s="20"/>
    </row>
    <row r="5779" spans="1:2" x14ac:dyDescent="0.3">
      <c r="A5779" s="20"/>
      <c r="B5779" s="20"/>
    </row>
    <row r="5780" spans="1:2" x14ac:dyDescent="0.3">
      <c r="A5780" s="20"/>
      <c r="B5780" s="20"/>
    </row>
    <row r="5781" spans="1:2" x14ac:dyDescent="0.3">
      <c r="A5781" s="20"/>
      <c r="B5781" s="20"/>
    </row>
    <row r="5782" spans="1:2" x14ac:dyDescent="0.3">
      <c r="A5782" s="20"/>
      <c r="B5782" s="20"/>
    </row>
    <row r="5783" spans="1:2" x14ac:dyDescent="0.3">
      <c r="A5783" s="20"/>
      <c r="B5783" s="20"/>
    </row>
    <row r="5784" spans="1:2" x14ac:dyDescent="0.3">
      <c r="A5784" s="20"/>
      <c r="B5784" s="20"/>
    </row>
    <row r="5785" spans="1:2" x14ac:dyDescent="0.3">
      <c r="A5785" s="20"/>
      <c r="B5785" s="20"/>
    </row>
    <row r="5786" spans="1:2" x14ac:dyDescent="0.3">
      <c r="A5786" s="20"/>
      <c r="B5786" s="20"/>
    </row>
    <row r="5787" spans="1:2" x14ac:dyDescent="0.3">
      <c r="A5787" s="20"/>
      <c r="B5787" s="20"/>
    </row>
    <row r="5788" spans="1:2" x14ac:dyDescent="0.3">
      <c r="A5788" s="20"/>
      <c r="B5788" s="20"/>
    </row>
    <row r="5789" spans="1:2" x14ac:dyDescent="0.3">
      <c r="A5789" s="20"/>
      <c r="B5789" s="20"/>
    </row>
    <row r="5790" spans="1:2" x14ac:dyDescent="0.3">
      <c r="A5790" s="20"/>
      <c r="B5790" s="20"/>
    </row>
    <row r="5791" spans="1:2" x14ac:dyDescent="0.3">
      <c r="A5791" s="20"/>
      <c r="B5791" s="20"/>
    </row>
    <row r="5792" spans="1:2" x14ac:dyDescent="0.3">
      <c r="A5792" s="20"/>
      <c r="B5792" s="20"/>
    </row>
    <row r="5793" spans="1:2" x14ac:dyDescent="0.3">
      <c r="A5793" s="20"/>
      <c r="B5793" s="20"/>
    </row>
    <row r="5794" spans="1:2" x14ac:dyDescent="0.3">
      <c r="A5794" s="20"/>
      <c r="B5794" s="20"/>
    </row>
    <row r="5795" spans="1:2" x14ac:dyDescent="0.3">
      <c r="A5795" s="20"/>
      <c r="B5795" s="20"/>
    </row>
    <row r="5796" spans="1:2" x14ac:dyDescent="0.3">
      <c r="A5796" s="20"/>
      <c r="B5796" s="20"/>
    </row>
    <row r="5797" spans="1:2" x14ac:dyDescent="0.3">
      <c r="A5797" s="20"/>
      <c r="B5797" s="20"/>
    </row>
    <row r="5798" spans="1:2" x14ac:dyDescent="0.3">
      <c r="A5798" s="20"/>
      <c r="B5798" s="20"/>
    </row>
    <row r="5799" spans="1:2" x14ac:dyDescent="0.3">
      <c r="A5799" s="20"/>
      <c r="B5799" s="20"/>
    </row>
    <row r="5800" spans="1:2" x14ac:dyDescent="0.3">
      <c r="A5800" s="20"/>
      <c r="B5800" s="20"/>
    </row>
    <row r="5801" spans="1:2" x14ac:dyDescent="0.3">
      <c r="A5801" s="20"/>
      <c r="B5801" s="20"/>
    </row>
    <row r="5802" spans="1:2" x14ac:dyDescent="0.3">
      <c r="A5802" s="20"/>
      <c r="B5802" s="20"/>
    </row>
    <row r="5803" spans="1:2" x14ac:dyDescent="0.3">
      <c r="A5803" s="20"/>
      <c r="B5803" s="20"/>
    </row>
    <row r="5804" spans="1:2" x14ac:dyDescent="0.3">
      <c r="A5804" s="20"/>
      <c r="B5804" s="20"/>
    </row>
    <row r="5805" spans="1:2" x14ac:dyDescent="0.3">
      <c r="A5805" s="20"/>
      <c r="B5805" s="20"/>
    </row>
    <row r="5806" spans="1:2" x14ac:dyDescent="0.3">
      <c r="A5806" s="20"/>
      <c r="B5806" s="20"/>
    </row>
    <row r="5807" spans="1:2" x14ac:dyDescent="0.3">
      <c r="A5807" s="20"/>
      <c r="B5807" s="20"/>
    </row>
    <row r="5808" spans="1:2" x14ac:dyDescent="0.3">
      <c r="A5808" s="20"/>
      <c r="B5808" s="20"/>
    </row>
    <row r="5809" spans="1:2" x14ac:dyDescent="0.3">
      <c r="A5809" s="20"/>
      <c r="B5809" s="20"/>
    </row>
    <row r="5810" spans="1:2" x14ac:dyDescent="0.3">
      <c r="A5810" s="20"/>
      <c r="B5810" s="20"/>
    </row>
    <row r="5811" spans="1:2" x14ac:dyDescent="0.3">
      <c r="A5811" s="20"/>
      <c r="B5811" s="20"/>
    </row>
    <row r="5812" spans="1:2" x14ac:dyDescent="0.3">
      <c r="A5812" s="20"/>
      <c r="B5812" s="20"/>
    </row>
    <row r="5813" spans="1:2" x14ac:dyDescent="0.3">
      <c r="A5813" s="20"/>
      <c r="B5813" s="20"/>
    </row>
    <row r="5814" spans="1:2" x14ac:dyDescent="0.3">
      <c r="A5814" s="20"/>
      <c r="B5814" s="20"/>
    </row>
    <row r="5815" spans="1:2" x14ac:dyDescent="0.3">
      <c r="A5815" s="20"/>
      <c r="B5815" s="20"/>
    </row>
    <row r="5816" spans="1:2" x14ac:dyDescent="0.3">
      <c r="A5816" s="20"/>
      <c r="B5816" s="20"/>
    </row>
    <row r="5817" spans="1:2" x14ac:dyDescent="0.3">
      <c r="A5817" s="20"/>
      <c r="B5817" s="20"/>
    </row>
    <row r="5818" spans="1:2" x14ac:dyDescent="0.3">
      <c r="A5818" s="20"/>
      <c r="B5818" s="20"/>
    </row>
    <row r="5819" spans="1:2" x14ac:dyDescent="0.3">
      <c r="A5819" s="20"/>
      <c r="B5819" s="20"/>
    </row>
    <row r="5820" spans="1:2" x14ac:dyDescent="0.3">
      <c r="A5820" s="20"/>
      <c r="B5820" s="20"/>
    </row>
    <row r="5821" spans="1:2" x14ac:dyDescent="0.3">
      <c r="A5821" s="20"/>
      <c r="B5821" s="20"/>
    </row>
    <row r="5822" spans="1:2" x14ac:dyDescent="0.3">
      <c r="A5822" s="20"/>
      <c r="B5822" s="20"/>
    </row>
    <row r="5823" spans="1:2" x14ac:dyDescent="0.3">
      <c r="A5823" s="20"/>
      <c r="B5823" s="20"/>
    </row>
    <row r="5824" spans="1:2" x14ac:dyDescent="0.3">
      <c r="A5824" s="20"/>
      <c r="B5824" s="20"/>
    </row>
    <row r="5825" spans="1:2" x14ac:dyDescent="0.3">
      <c r="A5825" s="20"/>
      <c r="B5825" s="20"/>
    </row>
    <row r="5826" spans="1:2" x14ac:dyDescent="0.3">
      <c r="A5826" s="20"/>
      <c r="B5826" s="20"/>
    </row>
    <row r="5827" spans="1:2" x14ac:dyDescent="0.3">
      <c r="A5827" s="20"/>
      <c r="B5827" s="20"/>
    </row>
    <row r="5828" spans="1:2" x14ac:dyDescent="0.3">
      <c r="A5828" s="20"/>
      <c r="B5828" s="20"/>
    </row>
    <row r="5829" spans="1:2" x14ac:dyDescent="0.3">
      <c r="A5829" s="20"/>
      <c r="B5829" s="20"/>
    </row>
    <row r="5830" spans="1:2" x14ac:dyDescent="0.3">
      <c r="A5830" s="20"/>
      <c r="B5830" s="20"/>
    </row>
    <row r="5831" spans="1:2" x14ac:dyDescent="0.3">
      <c r="A5831" s="20"/>
      <c r="B5831" s="20"/>
    </row>
    <row r="5832" spans="1:2" x14ac:dyDescent="0.3">
      <c r="A5832" s="20"/>
      <c r="B5832" s="20"/>
    </row>
    <row r="5833" spans="1:2" x14ac:dyDescent="0.3">
      <c r="A5833" s="20"/>
      <c r="B5833" s="20"/>
    </row>
    <row r="5834" spans="1:2" x14ac:dyDescent="0.3">
      <c r="A5834" s="20"/>
      <c r="B5834" s="20"/>
    </row>
    <row r="5835" spans="1:2" x14ac:dyDescent="0.3">
      <c r="A5835" s="20"/>
      <c r="B5835" s="20"/>
    </row>
    <row r="5836" spans="1:2" x14ac:dyDescent="0.3">
      <c r="A5836" s="20"/>
      <c r="B5836" s="20"/>
    </row>
    <row r="5837" spans="1:2" x14ac:dyDescent="0.3">
      <c r="A5837" s="20"/>
      <c r="B5837" s="20"/>
    </row>
    <row r="5838" spans="1:2" x14ac:dyDescent="0.3">
      <c r="A5838" s="20"/>
      <c r="B5838" s="20"/>
    </row>
    <row r="5839" spans="1:2" x14ac:dyDescent="0.3">
      <c r="A5839" s="20"/>
      <c r="B5839" s="20"/>
    </row>
    <row r="5840" spans="1:2" x14ac:dyDescent="0.3">
      <c r="A5840" s="20"/>
      <c r="B5840" s="20"/>
    </row>
    <row r="5841" spans="1:2" x14ac:dyDescent="0.3">
      <c r="A5841" s="20"/>
      <c r="B5841" s="20"/>
    </row>
    <row r="5842" spans="1:2" x14ac:dyDescent="0.3">
      <c r="A5842" s="20"/>
      <c r="B5842" s="20"/>
    </row>
    <row r="5843" spans="1:2" x14ac:dyDescent="0.3">
      <c r="A5843" s="20"/>
      <c r="B5843" s="20"/>
    </row>
    <row r="5844" spans="1:2" x14ac:dyDescent="0.3">
      <c r="A5844" s="20"/>
      <c r="B5844" s="20"/>
    </row>
    <row r="5845" spans="1:2" x14ac:dyDescent="0.3">
      <c r="A5845" s="20"/>
      <c r="B5845" s="20"/>
    </row>
    <row r="5846" spans="1:2" x14ac:dyDescent="0.3">
      <c r="A5846" s="20"/>
      <c r="B5846" s="20"/>
    </row>
    <row r="5847" spans="1:2" x14ac:dyDescent="0.3">
      <c r="A5847" s="20"/>
      <c r="B5847" s="20"/>
    </row>
    <row r="5848" spans="1:2" x14ac:dyDescent="0.3">
      <c r="A5848" s="20"/>
      <c r="B5848" s="20"/>
    </row>
    <row r="5849" spans="1:2" x14ac:dyDescent="0.3">
      <c r="A5849" s="20"/>
      <c r="B5849" s="20"/>
    </row>
    <row r="5850" spans="1:2" x14ac:dyDescent="0.3">
      <c r="A5850" s="20"/>
      <c r="B5850" s="20"/>
    </row>
    <row r="5851" spans="1:2" x14ac:dyDescent="0.3">
      <c r="A5851" s="20"/>
      <c r="B5851" s="20"/>
    </row>
    <row r="5852" spans="1:2" x14ac:dyDescent="0.3">
      <c r="A5852" s="20"/>
      <c r="B5852" s="20"/>
    </row>
    <row r="5853" spans="1:2" x14ac:dyDescent="0.3">
      <c r="A5853" s="20"/>
      <c r="B5853" s="20"/>
    </row>
    <row r="5854" spans="1:2" x14ac:dyDescent="0.3">
      <c r="A5854" s="20"/>
      <c r="B5854" s="20"/>
    </row>
    <row r="5855" spans="1:2" x14ac:dyDescent="0.3">
      <c r="A5855" s="20"/>
      <c r="B5855" s="20"/>
    </row>
    <row r="5856" spans="1:2" x14ac:dyDescent="0.3">
      <c r="A5856" s="20"/>
      <c r="B5856" s="20"/>
    </row>
    <row r="5857" spans="1:2" x14ac:dyDescent="0.3">
      <c r="A5857" s="20"/>
      <c r="B5857" s="20"/>
    </row>
    <row r="5858" spans="1:2" x14ac:dyDescent="0.3">
      <c r="A5858" s="20"/>
      <c r="B5858" s="20"/>
    </row>
    <row r="5859" spans="1:2" x14ac:dyDescent="0.3">
      <c r="A5859" s="20"/>
      <c r="B5859" s="20"/>
    </row>
    <row r="5860" spans="1:2" x14ac:dyDescent="0.3">
      <c r="A5860" s="20"/>
      <c r="B5860" s="20"/>
    </row>
    <row r="5861" spans="1:2" x14ac:dyDescent="0.3">
      <c r="A5861" s="20"/>
      <c r="B5861" s="20"/>
    </row>
    <row r="5862" spans="1:2" x14ac:dyDescent="0.3">
      <c r="A5862" s="20"/>
      <c r="B5862" s="20"/>
    </row>
    <row r="5863" spans="1:2" x14ac:dyDescent="0.3">
      <c r="A5863" s="20"/>
      <c r="B5863" s="20"/>
    </row>
    <row r="5864" spans="1:2" x14ac:dyDescent="0.3">
      <c r="A5864" s="20"/>
      <c r="B5864" s="20"/>
    </row>
    <row r="5865" spans="1:2" x14ac:dyDescent="0.3">
      <c r="A5865" s="20"/>
      <c r="B5865" s="20"/>
    </row>
    <row r="5866" spans="1:2" x14ac:dyDescent="0.3">
      <c r="A5866" s="20"/>
      <c r="B5866" s="20"/>
    </row>
    <row r="5867" spans="1:2" x14ac:dyDescent="0.3">
      <c r="A5867" s="20"/>
      <c r="B5867" s="20"/>
    </row>
    <row r="5868" spans="1:2" x14ac:dyDescent="0.3">
      <c r="A5868" s="20"/>
      <c r="B5868" s="20"/>
    </row>
    <row r="5869" spans="1:2" x14ac:dyDescent="0.3">
      <c r="A5869" s="20"/>
      <c r="B5869" s="20"/>
    </row>
    <row r="5870" spans="1:2" x14ac:dyDescent="0.3">
      <c r="A5870" s="20"/>
      <c r="B5870" s="20"/>
    </row>
    <row r="5871" spans="1:2" x14ac:dyDescent="0.3">
      <c r="A5871" s="20"/>
      <c r="B5871" s="20"/>
    </row>
    <row r="5872" spans="1:2" x14ac:dyDescent="0.3">
      <c r="A5872" s="20"/>
      <c r="B5872" s="20"/>
    </row>
    <row r="5873" spans="1:2" x14ac:dyDescent="0.3">
      <c r="A5873" s="20"/>
      <c r="B5873" s="20"/>
    </row>
    <row r="5874" spans="1:2" x14ac:dyDescent="0.3">
      <c r="A5874" s="20"/>
      <c r="B5874" s="20"/>
    </row>
    <row r="5875" spans="1:2" x14ac:dyDescent="0.3">
      <c r="A5875" s="20"/>
      <c r="B5875" s="20"/>
    </row>
    <row r="5876" spans="1:2" x14ac:dyDescent="0.3">
      <c r="A5876" s="20"/>
      <c r="B5876" s="20"/>
    </row>
    <row r="5877" spans="1:2" x14ac:dyDescent="0.3">
      <c r="A5877" s="20"/>
      <c r="B5877" s="20"/>
    </row>
    <row r="5878" spans="1:2" x14ac:dyDescent="0.3">
      <c r="A5878" s="20"/>
      <c r="B5878" s="20"/>
    </row>
    <row r="5879" spans="1:2" x14ac:dyDescent="0.3">
      <c r="A5879" s="20"/>
      <c r="B5879" s="20"/>
    </row>
    <row r="5880" spans="1:2" x14ac:dyDescent="0.3">
      <c r="A5880" s="20"/>
      <c r="B5880" s="20"/>
    </row>
    <row r="5881" spans="1:2" x14ac:dyDescent="0.3">
      <c r="A5881" s="20"/>
      <c r="B5881" s="20"/>
    </row>
    <row r="5882" spans="1:2" x14ac:dyDescent="0.3">
      <c r="A5882" s="20"/>
      <c r="B5882" s="20"/>
    </row>
    <row r="5883" spans="1:2" x14ac:dyDescent="0.3">
      <c r="A5883" s="20"/>
      <c r="B5883" s="20"/>
    </row>
    <row r="5884" spans="1:2" x14ac:dyDescent="0.3">
      <c r="A5884" s="20"/>
      <c r="B5884" s="20"/>
    </row>
    <row r="5885" spans="1:2" x14ac:dyDescent="0.3">
      <c r="A5885" s="20"/>
      <c r="B5885" s="20"/>
    </row>
    <row r="5886" spans="1:2" x14ac:dyDescent="0.3">
      <c r="A5886" s="20"/>
      <c r="B5886" s="20"/>
    </row>
    <row r="5887" spans="1:2" x14ac:dyDescent="0.3">
      <c r="A5887" s="20"/>
      <c r="B5887" s="20"/>
    </row>
    <row r="5888" spans="1:2" x14ac:dyDescent="0.3">
      <c r="A5888" s="20"/>
      <c r="B5888" s="20"/>
    </row>
    <row r="5889" spans="1:2" x14ac:dyDescent="0.3">
      <c r="A5889" s="20"/>
      <c r="B5889" s="20"/>
    </row>
    <row r="5890" spans="1:2" x14ac:dyDescent="0.3">
      <c r="A5890" s="20"/>
      <c r="B5890" s="20"/>
    </row>
    <row r="5891" spans="1:2" x14ac:dyDescent="0.3">
      <c r="A5891" s="20"/>
      <c r="B5891" s="20"/>
    </row>
    <row r="5892" spans="1:2" x14ac:dyDescent="0.3">
      <c r="A5892" s="20"/>
      <c r="B5892" s="20"/>
    </row>
    <row r="5893" spans="1:2" x14ac:dyDescent="0.3">
      <c r="A5893" s="20"/>
      <c r="B5893" s="20"/>
    </row>
    <row r="5894" spans="1:2" x14ac:dyDescent="0.3">
      <c r="A5894" s="20"/>
      <c r="B5894" s="20"/>
    </row>
    <row r="5895" spans="1:2" x14ac:dyDescent="0.3">
      <c r="A5895" s="20"/>
      <c r="B5895" s="20"/>
    </row>
    <row r="5896" spans="1:2" x14ac:dyDescent="0.3">
      <c r="A5896" s="20"/>
      <c r="B5896" s="20"/>
    </row>
    <row r="5897" spans="1:2" x14ac:dyDescent="0.3">
      <c r="A5897" s="20"/>
      <c r="B5897" s="20"/>
    </row>
    <row r="5898" spans="1:2" x14ac:dyDescent="0.3">
      <c r="A5898" s="20"/>
      <c r="B5898" s="20"/>
    </row>
    <row r="5899" spans="1:2" x14ac:dyDescent="0.3">
      <c r="A5899" s="20"/>
      <c r="B5899" s="20"/>
    </row>
    <row r="5900" spans="1:2" x14ac:dyDescent="0.3">
      <c r="A5900" s="20"/>
      <c r="B5900" s="20"/>
    </row>
    <row r="5901" spans="1:2" x14ac:dyDescent="0.3">
      <c r="A5901" s="20"/>
      <c r="B5901" s="20"/>
    </row>
    <row r="5902" spans="1:2" x14ac:dyDescent="0.3">
      <c r="A5902" s="20"/>
      <c r="B5902" s="20"/>
    </row>
    <row r="5903" spans="1:2" x14ac:dyDescent="0.3">
      <c r="A5903" s="20"/>
      <c r="B5903" s="20"/>
    </row>
    <row r="5904" spans="1:2" x14ac:dyDescent="0.3">
      <c r="A5904" s="20"/>
      <c r="B5904" s="20"/>
    </row>
    <row r="5905" spans="1:2" x14ac:dyDescent="0.3">
      <c r="A5905" s="20"/>
      <c r="B5905" s="20"/>
    </row>
    <row r="5906" spans="1:2" x14ac:dyDescent="0.3">
      <c r="A5906" s="20"/>
      <c r="B5906" s="20"/>
    </row>
    <row r="5907" spans="1:2" x14ac:dyDescent="0.3">
      <c r="A5907" s="20"/>
      <c r="B5907" s="20"/>
    </row>
    <row r="5908" spans="1:2" x14ac:dyDescent="0.3">
      <c r="A5908" s="20"/>
      <c r="B5908" s="20"/>
    </row>
    <row r="5909" spans="1:2" x14ac:dyDescent="0.3">
      <c r="A5909" s="20"/>
      <c r="B5909" s="20"/>
    </row>
    <row r="5910" spans="1:2" x14ac:dyDescent="0.3">
      <c r="A5910" s="20"/>
      <c r="B5910" s="20"/>
    </row>
    <row r="5911" spans="1:2" x14ac:dyDescent="0.3">
      <c r="A5911" s="20"/>
      <c r="B5911" s="20"/>
    </row>
    <row r="5912" spans="1:2" x14ac:dyDescent="0.3">
      <c r="A5912" s="20"/>
      <c r="B5912" s="20"/>
    </row>
    <row r="5913" spans="1:2" x14ac:dyDescent="0.3">
      <c r="A5913" s="20"/>
      <c r="B5913" s="20"/>
    </row>
    <row r="5914" spans="1:2" x14ac:dyDescent="0.3">
      <c r="A5914" s="20"/>
      <c r="B5914" s="20"/>
    </row>
    <row r="5915" spans="1:2" x14ac:dyDescent="0.3">
      <c r="A5915" s="20"/>
      <c r="B5915" s="20"/>
    </row>
    <row r="5916" spans="1:2" x14ac:dyDescent="0.3">
      <c r="A5916" s="20"/>
      <c r="B5916" s="20"/>
    </row>
    <row r="5917" spans="1:2" x14ac:dyDescent="0.3">
      <c r="A5917" s="20"/>
      <c r="B5917" s="20"/>
    </row>
    <row r="5918" spans="1:2" x14ac:dyDescent="0.3">
      <c r="A5918" s="20"/>
      <c r="B5918" s="20"/>
    </row>
    <row r="5919" spans="1:2" x14ac:dyDescent="0.3">
      <c r="A5919" s="20"/>
      <c r="B5919" s="20"/>
    </row>
    <row r="5920" spans="1:2" x14ac:dyDescent="0.3">
      <c r="A5920" s="20"/>
      <c r="B5920" s="20"/>
    </row>
    <row r="5921" spans="1:2" x14ac:dyDescent="0.3">
      <c r="A5921" s="20"/>
      <c r="B5921" s="20"/>
    </row>
    <row r="5922" spans="1:2" x14ac:dyDescent="0.3">
      <c r="A5922" s="20"/>
      <c r="B5922" s="20"/>
    </row>
    <row r="5923" spans="1:2" x14ac:dyDescent="0.3">
      <c r="A5923" s="20"/>
      <c r="B5923" s="20"/>
    </row>
    <row r="5924" spans="1:2" x14ac:dyDescent="0.3">
      <c r="A5924" s="20"/>
      <c r="B5924" s="20"/>
    </row>
    <row r="5925" spans="1:2" x14ac:dyDescent="0.3">
      <c r="A5925" s="20"/>
      <c r="B5925" s="20"/>
    </row>
    <row r="5926" spans="1:2" x14ac:dyDescent="0.3">
      <c r="A5926" s="20"/>
      <c r="B5926" s="20"/>
    </row>
    <row r="5927" spans="1:2" x14ac:dyDescent="0.3">
      <c r="A5927" s="20"/>
      <c r="B5927" s="20"/>
    </row>
    <row r="5928" spans="1:2" x14ac:dyDescent="0.3">
      <c r="A5928" s="20"/>
      <c r="B5928" s="20"/>
    </row>
    <row r="5929" spans="1:2" x14ac:dyDescent="0.3">
      <c r="A5929" s="20"/>
      <c r="B5929" s="20"/>
    </row>
    <row r="5930" spans="1:2" x14ac:dyDescent="0.3">
      <c r="A5930" s="20"/>
      <c r="B5930" s="20"/>
    </row>
    <row r="5931" spans="1:2" x14ac:dyDescent="0.3">
      <c r="A5931" s="20"/>
      <c r="B5931" s="20"/>
    </row>
    <row r="5932" spans="1:2" x14ac:dyDescent="0.3">
      <c r="A5932" s="20"/>
      <c r="B5932" s="20"/>
    </row>
    <row r="5933" spans="1:2" x14ac:dyDescent="0.3">
      <c r="A5933" s="20"/>
      <c r="B5933" s="20"/>
    </row>
    <row r="5934" spans="1:2" x14ac:dyDescent="0.3">
      <c r="A5934" s="20"/>
      <c r="B5934" s="20"/>
    </row>
    <row r="5935" spans="1:2" x14ac:dyDescent="0.3">
      <c r="A5935" s="20"/>
      <c r="B5935" s="20"/>
    </row>
    <row r="5936" spans="1:2" x14ac:dyDescent="0.3">
      <c r="A5936" s="20"/>
      <c r="B5936" s="20"/>
    </row>
    <row r="5937" spans="1:2" x14ac:dyDescent="0.3">
      <c r="A5937" s="20"/>
      <c r="B5937" s="20"/>
    </row>
    <row r="5938" spans="1:2" x14ac:dyDescent="0.3">
      <c r="A5938" s="20"/>
      <c r="B5938" s="20"/>
    </row>
    <row r="5939" spans="1:2" x14ac:dyDescent="0.3">
      <c r="A5939" s="20"/>
      <c r="B5939" s="20"/>
    </row>
    <row r="5940" spans="1:2" x14ac:dyDescent="0.3">
      <c r="A5940" s="20"/>
      <c r="B5940" s="20"/>
    </row>
    <row r="5941" spans="1:2" x14ac:dyDescent="0.3">
      <c r="A5941" s="20"/>
      <c r="B5941" s="20"/>
    </row>
    <row r="5942" spans="1:2" x14ac:dyDescent="0.3">
      <c r="A5942" s="20"/>
      <c r="B5942" s="20"/>
    </row>
    <row r="5943" spans="1:2" x14ac:dyDescent="0.3">
      <c r="A5943" s="20"/>
      <c r="B5943" s="20"/>
    </row>
    <row r="5944" spans="1:2" x14ac:dyDescent="0.3">
      <c r="A5944" s="20"/>
      <c r="B5944" s="20"/>
    </row>
    <row r="5945" spans="1:2" x14ac:dyDescent="0.3">
      <c r="A5945" s="20"/>
      <c r="B5945" s="20"/>
    </row>
    <row r="5946" spans="1:2" x14ac:dyDescent="0.3">
      <c r="A5946" s="20"/>
      <c r="B5946" s="20"/>
    </row>
    <row r="5947" spans="1:2" x14ac:dyDescent="0.3">
      <c r="A5947" s="20"/>
      <c r="B5947" s="20"/>
    </row>
    <row r="5948" spans="1:2" x14ac:dyDescent="0.3">
      <c r="A5948" s="20"/>
      <c r="B5948" s="20"/>
    </row>
    <row r="5949" spans="1:2" x14ac:dyDescent="0.3">
      <c r="A5949" s="20"/>
      <c r="B5949" s="20"/>
    </row>
    <row r="5950" spans="1:2" x14ac:dyDescent="0.3">
      <c r="A5950" s="20"/>
      <c r="B5950" s="20"/>
    </row>
    <row r="5951" spans="1:2" x14ac:dyDescent="0.3">
      <c r="A5951" s="20"/>
      <c r="B5951" s="20"/>
    </row>
    <row r="5952" spans="1:2" x14ac:dyDescent="0.3">
      <c r="A5952" s="20"/>
      <c r="B5952" s="20"/>
    </row>
    <row r="5953" spans="1:2" x14ac:dyDescent="0.3">
      <c r="A5953" s="20"/>
      <c r="B5953" s="20"/>
    </row>
    <row r="5954" spans="1:2" x14ac:dyDescent="0.3">
      <c r="A5954" s="20"/>
      <c r="B5954" s="20"/>
    </row>
    <row r="5955" spans="1:2" x14ac:dyDescent="0.3">
      <c r="A5955" s="20"/>
      <c r="B5955" s="20"/>
    </row>
    <row r="5956" spans="1:2" x14ac:dyDescent="0.3">
      <c r="A5956" s="20"/>
      <c r="B5956" s="20"/>
    </row>
    <row r="5957" spans="1:2" x14ac:dyDescent="0.3">
      <c r="A5957" s="20"/>
      <c r="B5957" s="20"/>
    </row>
    <row r="5958" spans="1:2" x14ac:dyDescent="0.3">
      <c r="A5958" s="20"/>
      <c r="B5958" s="20"/>
    </row>
    <row r="5959" spans="1:2" x14ac:dyDescent="0.3">
      <c r="A5959" s="20"/>
      <c r="B5959" s="20"/>
    </row>
    <row r="5960" spans="1:2" x14ac:dyDescent="0.3">
      <c r="A5960" s="20"/>
      <c r="B5960" s="20"/>
    </row>
    <row r="5961" spans="1:2" x14ac:dyDescent="0.3">
      <c r="A5961" s="20"/>
      <c r="B5961" s="20"/>
    </row>
    <row r="5962" spans="1:2" x14ac:dyDescent="0.3">
      <c r="A5962" s="20"/>
      <c r="B5962" s="20"/>
    </row>
    <row r="5963" spans="1:2" x14ac:dyDescent="0.3">
      <c r="A5963" s="20"/>
      <c r="B5963" s="20"/>
    </row>
    <row r="5964" spans="1:2" x14ac:dyDescent="0.3">
      <c r="A5964" s="20"/>
      <c r="B5964" s="20"/>
    </row>
    <row r="5965" spans="1:2" x14ac:dyDescent="0.3">
      <c r="A5965" s="20"/>
      <c r="B5965" s="20"/>
    </row>
    <row r="5966" spans="1:2" x14ac:dyDescent="0.3">
      <c r="A5966" s="20"/>
      <c r="B5966" s="20"/>
    </row>
    <row r="5967" spans="1:2" x14ac:dyDescent="0.3">
      <c r="A5967" s="20"/>
      <c r="B5967" s="20"/>
    </row>
    <row r="5968" spans="1:2" x14ac:dyDescent="0.3">
      <c r="A5968" s="20"/>
      <c r="B5968" s="20"/>
    </row>
    <row r="5969" spans="1:2" x14ac:dyDescent="0.3">
      <c r="A5969" s="20"/>
      <c r="B5969" s="20"/>
    </row>
    <row r="5970" spans="1:2" x14ac:dyDescent="0.3">
      <c r="A5970" s="20"/>
      <c r="B5970" s="20"/>
    </row>
    <row r="5971" spans="1:2" x14ac:dyDescent="0.3">
      <c r="A5971" s="20"/>
      <c r="B5971" s="20"/>
    </row>
    <row r="5972" spans="1:2" x14ac:dyDescent="0.3">
      <c r="A5972" s="20"/>
      <c r="B5972" s="20"/>
    </row>
    <row r="5973" spans="1:2" x14ac:dyDescent="0.3">
      <c r="A5973" s="20"/>
      <c r="B5973" s="20"/>
    </row>
    <row r="5974" spans="1:2" x14ac:dyDescent="0.3">
      <c r="A5974" s="20"/>
      <c r="B5974" s="20"/>
    </row>
    <row r="5975" spans="1:2" x14ac:dyDescent="0.3">
      <c r="A5975" s="20"/>
      <c r="B5975" s="20"/>
    </row>
    <row r="5976" spans="1:2" x14ac:dyDescent="0.3">
      <c r="A5976" s="20"/>
      <c r="B5976" s="20"/>
    </row>
    <row r="5977" spans="1:2" x14ac:dyDescent="0.3">
      <c r="A5977" s="20"/>
      <c r="B5977" s="20"/>
    </row>
    <row r="5978" spans="1:2" x14ac:dyDescent="0.3">
      <c r="A5978" s="20"/>
      <c r="B5978" s="20"/>
    </row>
    <row r="5979" spans="1:2" x14ac:dyDescent="0.3">
      <c r="A5979" s="20"/>
      <c r="B5979" s="20"/>
    </row>
    <row r="5980" spans="1:2" x14ac:dyDescent="0.3">
      <c r="A5980" s="20"/>
      <c r="B5980" s="20"/>
    </row>
    <row r="5981" spans="1:2" x14ac:dyDescent="0.3">
      <c r="A5981" s="20"/>
      <c r="B5981" s="20"/>
    </row>
    <row r="5982" spans="1:2" x14ac:dyDescent="0.3">
      <c r="A5982" s="20"/>
      <c r="B5982" s="20"/>
    </row>
    <row r="5983" spans="1:2" x14ac:dyDescent="0.3">
      <c r="A5983" s="20"/>
      <c r="B5983" s="20"/>
    </row>
    <row r="5984" spans="1:2" x14ac:dyDescent="0.3">
      <c r="A5984" s="20"/>
      <c r="B5984" s="20"/>
    </row>
    <row r="5985" spans="1:2" x14ac:dyDescent="0.3">
      <c r="A5985" s="20"/>
      <c r="B5985" s="20"/>
    </row>
    <row r="5986" spans="1:2" x14ac:dyDescent="0.3">
      <c r="A5986" s="20"/>
      <c r="B5986" s="20"/>
    </row>
    <row r="5987" spans="1:2" x14ac:dyDescent="0.3">
      <c r="A5987" s="20"/>
      <c r="B5987" s="20"/>
    </row>
    <row r="5988" spans="1:2" x14ac:dyDescent="0.3">
      <c r="A5988" s="20"/>
      <c r="B5988" s="20"/>
    </row>
    <row r="5989" spans="1:2" x14ac:dyDescent="0.3">
      <c r="A5989" s="20"/>
      <c r="B5989" s="20"/>
    </row>
    <row r="5990" spans="1:2" x14ac:dyDescent="0.3">
      <c r="A5990" s="20"/>
      <c r="B5990" s="20"/>
    </row>
    <row r="5991" spans="1:2" x14ac:dyDescent="0.3">
      <c r="A5991" s="20"/>
      <c r="B5991" s="20"/>
    </row>
    <row r="5992" spans="1:2" x14ac:dyDescent="0.3">
      <c r="A5992" s="20"/>
      <c r="B5992" s="20"/>
    </row>
    <row r="5993" spans="1:2" x14ac:dyDescent="0.3">
      <c r="A5993" s="20"/>
      <c r="B5993" s="20"/>
    </row>
    <row r="5994" spans="1:2" x14ac:dyDescent="0.3">
      <c r="A5994" s="20"/>
      <c r="B5994" s="20"/>
    </row>
    <row r="5995" spans="1:2" x14ac:dyDescent="0.3">
      <c r="A5995" s="20"/>
      <c r="B5995" s="20"/>
    </row>
    <row r="5996" spans="1:2" x14ac:dyDescent="0.3">
      <c r="A5996" s="20"/>
      <c r="B5996" s="20"/>
    </row>
    <row r="5997" spans="1:2" x14ac:dyDescent="0.3">
      <c r="A5997" s="20"/>
      <c r="B5997" s="20"/>
    </row>
    <row r="5998" spans="1:2" x14ac:dyDescent="0.3">
      <c r="A5998" s="20"/>
      <c r="B5998" s="20"/>
    </row>
    <row r="5999" spans="1:2" x14ac:dyDescent="0.3">
      <c r="A5999" s="20"/>
      <c r="B5999" s="20"/>
    </row>
    <row r="6000" spans="1:2" x14ac:dyDescent="0.3">
      <c r="A6000" s="20"/>
      <c r="B6000" s="20"/>
    </row>
    <row r="6001" spans="1:2" x14ac:dyDescent="0.3">
      <c r="A6001" s="20"/>
      <c r="B6001" s="20"/>
    </row>
    <row r="6002" spans="1:2" x14ac:dyDescent="0.3">
      <c r="A6002" s="20"/>
      <c r="B6002" s="20"/>
    </row>
    <row r="6003" spans="1:2" x14ac:dyDescent="0.3">
      <c r="A6003" s="20"/>
      <c r="B6003" s="20"/>
    </row>
    <row r="6004" spans="1:2" x14ac:dyDescent="0.3">
      <c r="A6004" s="20"/>
      <c r="B6004" s="20"/>
    </row>
    <row r="6005" spans="1:2" x14ac:dyDescent="0.3">
      <c r="A6005" s="20"/>
      <c r="B6005" s="20"/>
    </row>
    <row r="6006" spans="1:2" x14ac:dyDescent="0.3">
      <c r="A6006" s="20"/>
      <c r="B6006" s="20"/>
    </row>
    <row r="6007" spans="1:2" x14ac:dyDescent="0.3">
      <c r="A6007" s="20"/>
      <c r="B6007" s="20"/>
    </row>
    <row r="6008" spans="1:2" x14ac:dyDescent="0.3">
      <c r="A6008" s="20"/>
      <c r="B6008" s="20"/>
    </row>
    <row r="6009" spans="1:2" x14ac:dyDescent="0.3">
      <c r="A6009" s="20"/>
      <c r="B6009" s="20"/>
    </row>
    <row r="6010" spans="1:2" x14ac:dyDescent="0.3">
      <c r="A6010" s="20"/>
      <c r="B6010" s="20"/>
    </row>
    <row r="6011" spans="1:2" x14ac:dyDescent="0.3">
      <c r="A6011" s="20"/>
      <c r="B6011" s="20"/>
    </row>
    <row r="6012" spans="1:2" x14ac:dyDescent="0.3">
      <c r="A6012" s="20"/>
      <c r="B6012" s="20"/>
    </row>
    <row r="6013" spans="1:2" x14ac:dyDescent="0.3">
      <c r="A6013" s="20"/>
      <c r="B6013" s="20"/>
    </row>
    <row r="6014" spans="1:2" x14ac:dyDescent="0.3">
      <c r="A6014" s="20"/>
      <c r="B6014" s="20"/>
    </row>
    <row r="6015" spans="1:2" x14ac:dyDescent="0.3">
      <c r="A6015" s="20"/>
      <c r="B6015" s="20"/>
    </row>
    <row r="6016" spans="1:2" x14ac:dyDescent="0.3">
      <c r="A6016" s="20"/>
      <c r="B6016" s="20"/>
    </row>
    <row r="6017" spans="1:2" x14ac:dyDescent="0.3">
      <c r="A6017" s="20"/>
      <c r="B6017" s="20"/>
    </row>
    <row r="6018" spans="1:2" x14ac:dyDescent="0.3">
      <c r="A6018" s="20"/>
      <c r="B6018" s="20"/>
    </row>
    <row r="6019" spans="1:2" x14ac:dyDescent="0.3">
      <c r="A6019" s="20"/>
      <c r="B6019" s="20"/>
    </row>
    <row r="6020" spans="1:2" x14ac:dyDescent="0.3">
      <c r="A6020" s="20"/>
      <c r="B6020" s="20"/>
    </row>
    <row r="6021" spans="1:2" x14ac:dyDescent="0.3">
      <c r="A6021" s="20"/>
      <c r="B6021" s="20"/>
    </row>
    <row r="6022" spans="1:2" x14ac:dyDescent="0.3">
      <c r="A6022" s="20"/>
      <c r="B6022" s="20"/>
    </row>
    <row r="6023" spans="1:2" x14ac:dyDescent="0.3">
      <c r="A6023" s="20"/>
      <c r="B6023" s="20"/>
    </row>
    <row r="6024" spans="1:2" x14ac:dyDescent="0.3">
      <c r="A6024" s="20"/>
      <c r="B6024" s="20"/>
    </row>
    <row r="6025" spans="1:2" x14ac:dyDescent="0.3">
      <c r="A6025" s="20"/>
      <c r="B6025" s="20"/>
    </row>
    <row r="6026" spans="1:2" x14ac:dyDescent="0.3">
      <c r="A6026" s="20"/>
      <c r="B6026" s="20"/>
    </row>
    <row r="6027" spans="1:2" x14ac:dyDescent="0.3">
      <c r="A6027" s="20"/>
      <c r="B6027" s="20"/>
    </row>
    <row r="6028" spans="1:2" x14ac:dyDescent="0.3">
      <c r="A6028" s="20"/>
      <c r="B6028" s="20"/>
    </row>
    <row r="6029" spans="1:2" x14ac:dyDescent="0.3">
      <c r="A6029" s="20"/>
      <c r="B6029" s="20"/>
    </row>
    <row r="6030" spans="1:2" x14ac:dyDescent="0.3">
      <c r="A6030" s="20"/>
      <c r="B6030" s="20"/>
    </row>
    <row r="6031" spans="1:2" x14ac:dyDescent="0.3">
      <c r="A6031" s="20"/>
      <c r="B6031" s="20"/>
    </row>
    <row r="6032" spans="1:2" x14ac:dyDescent="0.3">
      <c r="A6032" s="20"/>
      <c r="B6032" s="20"/>
    </row>
    <row r="6033" spans="1:2" x14ac:dyDescent="0.3">
      <c r="A6033" s="20"/>
      <c r="B6033" s="20"/>
    </row>
    <row r="6034" spans="1:2" x14ac:dyDescent="0.3">
      <c r="A6034" s="20"/>
      <c r="B6034" s="20"/>
    </row>
    <row r="6035" spans="1:2" x14ac:dyDescent="0.3">
      <c r="A6035" s="20"/>
      <c r="B6035" s="20"/>
    </row>
    <row r="6036" spans="1:2" x14ac:dyDescent="0.3">
      <c r="A6036" s="20"/>
      <c r="B6036" s="20"/>
    </row>
    <row r="6037" spans="1:2" x14ac:dyDescent="0.3">
      <c r="A6037" s="20"/>
      <c r="B6037" s="20"/>
    </row>
    <row r="6038" spans="1:2" x14ac:dyDescent="0.3">
      <c r="A6038" s="20"/>
      <c r="B6038" s="20"/>
    </row>
    <row r="6039" spans="1:2" x14ac:dyDescent="0.3">
      <c r="A6039" s="20"/>
      <c r="B6039" s="20"/>
    </row>
    <row r="6040" spans="1:2" x14ac:dyDescent="0.3">
      <c r="A6040" s="20"/>
      <c r="B6040" s="20"/>
    </row>
    <row r="6041" spans="1:2" x14ac:dyDescent="0.3">
      <c r="A6041" s="20"/>
      <c r="B6041" s="20"/>
    </row>
    <row r="6042" spans="1:2" x14ac:dyDescent="0.3">
      <c r="A6042" s="20"/>
      <c r="B6042" s="20"/>
    </row>
    <row r="6043" spans="1:2" x14ac:dyDescent="0.3">
      <c r="A6043" s="20"/>
      <c r="B6043" s="20"/>
    </row>
    <row r="6044" spans="1:2" x14ac:dyDescent="0.3">
      <c r="A6044" s="20"/>
      <c r="B6044" s="20"/>
    </row>
    <row r="6045" spans="1:2" x14ac:dyDescent="0.3">
      <c r="A6045" s="20"/>
      <c r="B6045" s="20"/>
    </row>
    <row r="6046" spans="1:2" x14ac:dyDescent="0.3">
      <c r="A6046" s="20"/>
      <c r="B6046" s="20"/>
    </row>
    <row r="6047" spans="1:2" x14ac:dyDescent="0.3">
      <c r="A6047" s="20"/>
      <c r="B6047" s="20"/>
    </row>
    <row r="6048" spans="1:2" x14ac:dyDescent="0.3">
      <c r="A6048" s="20"/>
      <c r="B6048" s="20"/>
    </row>
    <row r="6049" spans="1:2" x14ac:dyDescent="0.3">
      <c r="A6049" s="20"/>
      <c r="B6049" s="20"/>
    </row>
    <row r="6050" spans="1:2" x14ac:dyDescent="0.3">
      <c r="A6050" s="20"/>
      <c r="B6050" s="20"/>
    </row>
    <row r="6051" spans="1:2" x14ac:dyDescent="0.3">
      <c r="A6051" s="20"/>
      <c r="B6051" s="20"/>
    </row>
    <row r="6052" spans="1:2" x14ac:dyDescent="0.3">
      <c r="A6052" s="20"/>
      <c r="B6052" s="20"/>
    </row>
    <row r="6053" spans="1:2" x14ac:dyDescent="0.3">
      <c r="A6053" s="20"/>
      <c r="B6053" s="20"/>
    </row>
    <row r="6054" spans="1:2" x14ac:dyDescent="0.3">
      <c r="A6054" s="20"/>
      <c r="B6054" s="20"/>
    </row>
    <row r="6055" spans="1:2" x14ac:dyDescent="0.3">
      <c r="A6055" s="20"/>
      <c r="B6055" s="20"/>
    </row>
    <row r="6056" spans="1:2" x14ac:dyDescent="0.3">
      <c r="A6056" s="20"/>
      <c r="B6056" s="20"/>
    </row>
    <row r="6057" spans="1:2" x14ac:dyDescent="0.3">
      <c r="A6057" s="20"/>
      <c r="B6057" s="20"/>
    </row>
    <row r="6058" spans="1:2" x14ac:dyDescent="0.3">
      <c r="A6058" s="20"/>
      <c r="B6058" s="20"/>
    </row>
    <row r="6059" spans="1:2" x14ac:dyDescent="0.3">
      <c r="A6059" s="20"/>
      <c r="B6059" s="20"/>
    </row>
    <row r="6060" spans="1:2" x14ac:dyDescent="0.3">
      <c r="A6060" s="20"/>
      <c r="B6060" s="20"/>
    </row>
    <row r="6061" spans="1:2" x14ac:dyDescent="0.3">
      <c r="A6061" s="20"/>
      <c r="B6061" s="20"/>
    </row>
    <row r="6062" spans="1:2" x14ac:dyDescent="0.3">
      <c r="A6062" s="20"/>
      <c r="B6062" s="20"/>
    </row>
    <row r="6063" spans="1:2" x14ac:dyDescent="0.3">
      <c r="A6063" s="20"/>
      <c r="B6063" s="20"/>
    </row>
    <row r="6064" spans="1:2" x14ac:dyDescent="0.3">
      <c r="A6064" s="20"/>
      <c r="B6064" s="20"/>
    </row>
    <row r="6065" spans="1:2" x14ac:dyDescent="0.3">
      <c r="A6065" s="20"/>
      <c r="B6065" s="20"/>
    </row>
    <row r="6066" spans="1:2" x14ac:dyDescent="0.3">
      <c r="A6066" s="20"/>
      <c r="B6066" s="20"/>
    </row>
    <row r="6067" spans="1:2" x14ac:dyDescent="0.3">
      <c r="A6067" s="20"/>
      <c r="B6067" s="20"/>
    </row>
    <row r="6068" spans="1:2" x14ac:dyDescent="0.3">
      <c r="A6068" s="20"/>
      <c r="B6068" s="20"/>
    </row>
    <row r="6069" spans="1:2" x14ac:dyDescent="0.3">
      <c r="A6069" s="20"/>
      <c r="B6069" s="20"/>
    </row>
    <row r="6070" spans="1:2" x14ac:dyDescent="0.3">
      <c r="A6070" s="20"/>
      <c r="B6070" s="20"/>
    </row>
    <row r="6071" spans="1:2" x14ac:dyDescent="0.3">
      <c r="A6071" s="20"/>
      <c r="B6071" s="20"/>
    </row>
    <row r="6072" spans="1:2" x14ac:dyDescent="0.3">
      <c r="A6072" s="20"/>
      <c r="B6072" s="20"/>
    </row>
    <row r="6073" spans="1:2" x14ac:dyDescent="0.3">
      <c r="A6073" s="20"/>
      <c r="B6073" s="20"/>
    </row>
    <row r="6074" spans="1:2" x14ac:dyDescent="0.3">
      <c r="A6074" s="20"/>
      <c r="B6074" s="20"/>
    </row>
    <row r="6075" spans="1:2" x14ac:dyDescent="0.3">
      <c r="A6075" s="20"/>
      <c r="B6075" s="20"/>
    </row>
    <row r="6076" spans="1:2" x14ac:dyDescent="0.3">
      <c r="A6076" s="20"/>
      <c r="B6076" s="20"/>
    </row>
    <row r="6077" spans="1:2" x14ac:dyDescent="0.3">
      <c r="A6077" s="20"/>
      <c r="B6077" s="20"/>
    </row>
    <row r="6078" spans="1:2" x14ac:dyDescent="0.3">
      <c r="A6078" s="20"/>
      <c r="B6078" s="20"/>
    </row>
    <row r="6079" spans="1:2" x14ac:dyDescent="0.3">
      <c r="A6079" s="20"/>
      <c r="B6079" s="20"/>
    </row>
    <row r="6080" spans="1:2" x14ac:dyDescent="0.3">
      <c r="A6080" s="20"/>
      <c r="B6080" s="20"/>
    </row>
    <row r="6081" spans="1:2" x14ac:dyDescent="0.3">
      <c r="A6081" s="20"/>
      <c r="B6081" s="20"/>
    </row>
    <row r="6082" spans="1:2" x14ac:dyDescent="0.3">
      <c r="A6082" s="20"/>
      <c r="B6082" s="20"/>
    </row>
    <row r="6083" spans="1:2" x14ac:dyDescent="0.3">
      <c r="A6083" s="20"/>
      <c r="B6083" s="20"/>
    </row>
    <row r="6084" spans="1:2" x14ac:dyDescent="0.3">
      <c r="A6084" s="20"/>
      <c r="B6084" s="20"/>
    </row>
    <row r="6085" spans="1:2" x14ac:dyDescent="0.3">
      <c r="A6085" s="20"/>
      <c r="B6085" s="20"/>
    </row>
    <row r="6086" spans="1:2" x14ac:dyDescent="0.3">
      <c r="A6086" s="20"/>
      <c r="B6086" s="20"/>
    </row>
    <row r="6087" spans="1:2" x14ac:dyDescent="0.3">
      <c r="A6087" s="20"/>
      <c r="B6087" s="20"/>
    </row>
    <row r="6088" spans="1:2" x14ac:dyDescent="0.3">
      <c r="A6088" s="20"/>
      <c r="B6088" s="20"/>
    </row>
    <row r="6089" spans="1:2" x14ac:dyDescent="0.3">
      <c r="A6089" s="20"/>
      <c r="B6089" s="20"/>
    </row>
    <row r="6090" spans="1:2" x14ac:dyDescent="0.3">
      <c r="A6090" s="20"/>
      <c r="B6090" s="20"/>
    </row>
    <row r="6091" spans="1:2" x14ac:dyDescent="0.3">
      <c r="A6091" s="20"/>
      <c r="B6091" s="20"/>
    </row>
    <row r="6092" spans="1:2" x14ac:dyDescent="0.3">
      <c r="A6092" s="20"/>
      <c r="B6092" s="20"/>
    </row>
    <row r="6093" spans="1:2" x14ac:dyDescent="0.3">
      <c r="A6093" s="20"/>
      <c r="B6093" s="20"/>
    </row>
    <row r="6094" spans="1:2" x14ac:dyDescent="0.3">
      <c r="A6094" s="20"/>
      <c r="B6094" s="20"/>
    </row>
    <row r="6095" spans="1:2" x14ac:dyDescent="0.3">
      <c r="A6095" s="20"/>
      <c r="B6095" s="20"/>
    </row>
    <row r="6096" spans="1:2" x14ac:dyDescent="0.3">
      <c r="A6096" s="20"/>
      <c r="B6096" s="20"/>
    </row>
    <row r="6097" spans="1:2" x14ac:dyDescent="0.3">
      <c r="A6097" s="20"/>
      <c r="B6097" s="20"/>
    </row>
    <row r="6098" spans="1:2" x14ac:dyDescent="0.3">
      <c r="A6098" s="20"/>
      <c r="B6098" s="20"/>
    </row>
    <row r="6099" spans="1:2" x14ac:dyDescent="0.3">
      <c r="A6099" s="20"/>
      <c r="B6099" s="20"/>
    </row>
    <row r="6100" spans="1:2" x14ac:dyDescent="0.3">
      <c r="A6100" s="20"/>
      <c r="B6100" s="20"/>
    </row>
    <row r="6101" spans="1:2" x14ac:dyDescent="0.3">
      <c r="A6101" s="20"/>
      <c r="B6101" s="20"/>
    </row>
    <row r="6102" spans="1:2" x14ac:dyDescent="0.3">
      <c r="A6102" s="20"/>
      <c r="B6102" s="20"/>
    </row>
    <row r="6103" spans="1:2" x14ac:dyDescent="0.3">
      <c r="A6103" s="20"/>
      <c r="B6103" s="20"/>
    </row>
    <row r="6104" spans="1:2" x14ac:dyDescent="0.3">
      <c r="A6104" s="20"/>
      <c r="B6104" s="20"/>
    </row>
    <row r="6105" spans="1:2" x14ac:dyDescent="0.3">
      <c r="A6105" s="20"/>
      <c r="B6105" s="20"/>
    </row>
    <row r="6106" spans="1:2" x14ac:dyDescent="0.3">
      <c r="A6106" s="20"/>
      <c r="B6106" s="20"/>
    </row>
    <row r="6107" spans="1:2" x14ac:dyDescent="0.3">
      <c r="A6107" s="20"/>
      <c r="B6107" s="20"/>
    </row>
    <row r="6108" spans="1:2" x14ac:dyDescent="0.3">
      <c r="A6108" s="20"/>
      <c r="B6108" s="20"/>
    </row>
    <row r="6109" spans="1:2" x14ac:dyDescent="0.3">
      <c r="A6109" s="20"/>
      <c r="B6109" s="20"/>
    </row>
    <row r="6110" spans="1:2" x14ac:dyDescent="0.3">
      <c r="A6110" s="20"/>
      <c r="B6110" s="20"/>
    </row>
    <row r="6111" spans="1:2" x14ac:dyDescent="0.3">
      <c r="A6111" s="20"/>
      <c r="B6111" s="20"/>
    </row>
    <row r="6112" spans="1:2" x14ac:dyDescent="0.3">
      <c r="A6112" s="20"/>
      <c r="B6112" s="20"/>
    </row>
    <row r="6113" spans="1:2" x14ac:dyDescent="0.3">
      <c r="A6113" s="20"/>
      <c r="B6113" s="20"/>
    </row>
    <row r="6114" spans="1:2" x14ac:dyDescent="0.3">
      <c r="A6114" s="20"/>
      <c r="B6114" s="20"/>
    </row>
    <row r="6115" spans="1:2" x14ac:dyDescent="0.3">
      <c r="A6115" s="20"/>
      <c r="B6115" s="20"/>
    </row>
    <row r="6116" spans="1:2" x14ac:dyDescent="0.3">
      <c r="A6116" s="20"/>
      <c r="B6116" s="20"/>
    </row>
    <row r="6117" spans="1:2" x14ac:dyDescent="0.3">
      <c r="A6117" s="20"/>
      <c r="B6117" s="20"/>
    </row>
    <row r="6118" spans="1:2" x14ac:dyDescent="0.3">
      <c r="A6118" s="20"/>
      <c r="B6118" s="20"/>
    </row>
    <row r="6119" spans="1:2" x14ac:dyDescent="0.3">
      <c r="A6119" s="20"/>
      <c r="B6119" s="20"/>
    </row>
    <row r="6120" spans="1:2" x14ac:dyDescent="0.3">
      <c r="A6120" s="20"/>
      <c r="B6120" s="20"/>
    </row>
    <row r="6121" spans="1:2" x14ac:dyDescent="0.3">
      <c r="A6121" s="20"/>
      <c r="B6121" s="20"/>
    </row>
    <row r="6122" spans="1:2" x14ac:dyDescent="0.3">
      <c r="A6122" s="20"/>
      <c r="B6122" s="20"/>
    </row>
    <row r="6123" spans="1:2" x14ac:dyDescent="0.3">
      <c r="A6123" s="20"/>
      <c r="B6123" s="20"/>
    </row>
    <row r="6124" spans="1:2" x14ac:dyDescent="0.3">
      <c r="A6124" s="20"/>
      <c r="B6124" s="20"/>
    </row>
    <row r="6125" spans="1:2" x14ac:dyDescent="0.3">
      <c r="A6125" s="20"/>
      <c r="B6125" s="20"/>
    </row>
    <row r="6126" spans="1:2" x14ac:dyDescent="0.3">
      <c r="A6126" s="20"/>
      <c r="B6126" s="20"/>
    </row>
    <row r="6127" spans="1:2" x14ac:dyDescent="0.3">
      <c r="A6127" s="20"/>
      <c r="B6127" s="20"/>
    </row>
    <row r="6128" spans="1:2" x14ac:dyDescent="0.3">
      <c r="A6128" s="20"/>
      <c r="B6128" s="20"/>
    </row>
    <row r="6129" spans="1:2" x14ac:dyDescent="0.3">
      <c r="A6129" s="20"/>
      <c r="B6129" s="20"/>
    </row>
    <row r="6130" spans="1:2" x14ac:dyDescent="0.3">
      <c r="A6130" s="20"/>
      <c r="B6130" s="20"/>
    </row>
    <row r="6131" spans="1:2" x14ac:dyDescent="0.3">
      <c r="A6131" s="20"/>
      <c r="B6131" s="20"/>
    </row>
    <row r="6132" spans="1:2" x14ac:dyDescent="0.3">
      <c r="A6132" s="20"/>
      <c r="B6132" s="20"/>
    </row>
    <row r="6133" spans="1:2" x14ac:dyDescent="0.3">
      <c r="A6133" s="20"/>
      <c r="B6133" s="20"/>
    </row>
    <row r="6134" spans="1:2" x14ac:dyDescent="0.3">
      <c r="A6134" s="20"/>
      <c r="B6134" s="20"/>
    </row>
    <row r="6135" spans="1:2" x14ac:dyDescent="0.3">
      <c r="A6135" s="20"/>
      <c r="B6135" s="20"/>
    </row>
    <row r="6136" spans="1:2" x14ac:dyDescent="0.3">
      <c r="A6136" s="20"/>
      <c r="B6136" s="20"/>
    </row>
    <row r="6137" spans="1:2" x14ac:dyDescent="0.3">
      <c r="A6137" s="20"/>
      <c r="B6137" s="20"/>
    </row>
    <row r="6138" spans="1:2" x14ac:dyDescent="0.3">
      <c r="A6138" s="20"/>
      <c r="B6138" s="20"/>
    </row>
    <row r="6139" spans="1:2" x14ac:dyDescent="0.3">
      <c r="A6139" s="20"/>
      <c r="B6139" s="20"/>
    </row>
    <row r="6140" spans="1:2" x14ac:dyDescent="0.3">
      <c r="A6140" s="20"/>
      <c r="B6140" s="20"/>
    </row>
    <row r="6141" spans="1:2" x14ac:dyDescent="0.3">
      <c r="A6141" s="20"/>
      <c r="B6141" s="20"/>
    </row>
    <row r="6142" spans="1:2" x14ac:dyDescent="0.3">
      <c r="A6142" s="20"/>
      <c r="B6142" s="20"/>
    </row>
    <row r="6143" spans="1:2" x14ac:dyDescent="0.3">
      <c r="A6143" s="20"/>
      <c r="B6143" s="20"/>
    </row>
    <row r="6144" spans="1:2" x14ac:dyDescent="0.3">
      <c r="A6144" s="20"/>
      <c r="B6144" s="20"/>
    </row>
    <row r="6145" spans="1:2" x14ac:dyDescent="0.3">
      <c r="A6145" s="20"/>
      <c r="B6145" s="20"/>
    </row>
    <row r="6146" spans="1:2" x14ac:dyDescent="0.3">
      <c r="A6146" s="20"/>
      <c r="B6146" s="20"/>
    </row>
    <row r="6147" spans="1:2" x14ac:dyDescent="0.3">
      <c r="A6147" s="20"/>
      <c r="B6147" s="20"/>
    </row>
    <row r="6148" spans="1:2" x14ac:dyDescent="0.3">
      <c r="A6148" s="20"/>
      <c r="B6148" s="20"/>
    </row>
    <row r="6149" spans="1:2" x14ac:dyDescent="0.3">
      <c r="A6149" s="20"/>
      <c r="B6149" s="20"/>
    </row>
    <row r="6150" spans="1:2" x14ac:dyDescent="0.3">
      <c r="A6150" s="20"/>
      <c r="B6150" s="20"/>
    </row>
    <row r="6151" spans="1:2" x14ac:dyDescent="0.3">
      <c r="A6151" s="20"/>
      <c r="B6151" s="20"/>
    </row>
    <row r="6152" spans="1:2" x14ac:dyDescent="0.3">
      <c r="A6152" s="20"/>
      <c r="B6152" s="20"/>
    </row>
    <row r="6153" spans="1:2" x14ac:dyDescent="0.3">
      <c r="A6153" s="20"/>
      <c r="B6153" s="20"/>
    </row>
    <row r="6154" spans="1:2" x14ac:dyDescent="0.3">
      <c r="A6154" s="20"/>
      <c r="B6154" s="20"/>
    </row>
    <row r="6155" spans="1:2" x14ac:dyDescent="0.3">
      <c r="A6155" s="20"/>
      <c r="B6155" s="20"/>
    </row>
    <row r="6156" spans="1:2" x14ac:dyDescent="0.3">
      <c r="A6156" s="20"/>
      <c r="B6156" s="20"/>
    </row>
    <row r="6157" spans="1:2" x14ac:dyDescent="0.3">
      <c r="A6157" s="20"/>
      <c r="B6157" s="20"/>
    </row>
    <row r="6158" spans="1:2" x14ac:dyDescent="0.3">
      <c r="A6158" s="20"/>
      <c r="B6158" s="20"/>
    </row>
    <row r="6159" spans="1:2" x14ac:dyDescent="0.3">
      <c r="A6159" s="20"/>
      <c r="B6159" s="20"/>
    </row>
    <row r="6160" spans="1:2" x14ac:dyDescent="0.3">
      <c r="A6160" s="20"/>
      <c r="B6160" s="20"/>
    </row>
    <row r="6161" spans="1:2" x14ac:dyDescent="0.3">
      <c r="A6161" s="20"/>
      <c r="B6161" s="20"/>
    </row>
    <row r="6162" spans="1:2" x14ac:dyDescent="0.3">
      <c r="A6162" s="20"/>
      <c r="B6162" s="20"/>
    </row>
    <row r="6163" spans="1:2" x14ac:dyDescent="0.3">
      <c r="A6163" s="20"/>
      <c r="B6163" s="20"/>
    </row>
    <row r="6164" spans="1:2" x14ac:dyDescent="0.3">
      <c r="A6164" s="20"/>
      <c r="B6164" s="20"/>
    </row>
    <row r="6165" spans="1:2" x14ac:dyDescent="0.3">
      <c r="A6165" s="20"/>
      <c r="B6165" s="20"/>
    </row>
    <row r="6166" spans="1:2" x14ac:dyDescent="0.3">
      <c r="A6166" s="20"/>
      <c r="B6166" s="20"/>
    </row>
    <row r="6167" spans="1:2" x14ac:dyDescent="0.3">
      <c r="A6167" s="20"/>
      <c r="B6167" s="20"/>
    </row>
    <row r="6168" spans="1:2" x14ac:dyDescent="0.3">
      <c r="A6168" s="20"/>
      <c r="B6168" s="20"/>
    </row>
    <row r="6169" spans="1:2" x14ac:dyDescent="0.3">
      <c r="A6169" s="20"/>
      <c r="B6169" s="20"/>
    </row>
    <row r="6170" spans="1:2" x14ac:dyDescent="0.3">
      <c r="A6170" s="20"/>
      <c r="B6170" s="20"/>
    </row>
    <row r="6171" spans="1:2" x14ac:dyDescent="0.3">
      <c r="A6171" s="20"/>
      <c r="B6171" s="20"/>
    </row>
    <row r="6172" spans="1:2" x14ac:dyDescent="0.3">
      <c r="A6172" s="20"/>
      <c r="B6172" s="20"/>
    </row>
    <row r="6173" spans="1:2" x14ac:dyDescent="0.3">
      <c r="A6173" s="20"/>
      <c r="B6173" s="20"/>
    </row>
    <row r="6174" spans="1:2" x14ac:dyDescent="0.3">
      <c r="A6174" s="20"/>
      <c r="B6174" s="20"/>
    </row>
    <row r="6175" spans="1:2" x14ac:dyDescent="0.3">
      <c r="A6175" s="20"/>
      <c r="B6175" s="20"/>
    </row>
    <row r="6176" spans="1:2" x14ac:dyDescent="0.3">
      <c r="A6176" s="20"/>
      <c r="B6176" s="20"/>
    </row>
    <row r="6177" spans="1:2" x14ac:dyDescent="0.3">
      <c r="A6177" s="20"/>
      <c r="B6177" s="20"/>
    </row>
    <row r="6178" spans="1:2" x14ac:dyDescent="0.3">
      <c r="A6178" s="20"/>
      <c r="B6178" s="20"/>
    </row>
    <row r="6179" spans="1:2" x14ac:dyDescent="0.3">
      <c r="A6179" s="20"/>
      <c r="B6179" s="20"/>
    </row>
    <row r="6180" spans="1:2" x14ac:dyDescent="0.3">
      <c r="A6180" s="20"/>
      <c r="B6180" s="20"/>
    </row>
    <row r="6181" spans="1:2" x14ac:dyDescent="0.3">
      <c r="A6181" s="20"/>
      <c r="B6181" s="20"/>
    </row>
    <row r="6182" spans="1:2" x14ac:dyDescent="0.3">
      <c r="A6182" s="20"/>
      <c r="B6182" s="20"/>
    </row>
    <row r="6183" spans="1:2" x14ac:dyDescent="0.3">
      <c r="A6183" s="20"/>
      <c r="B6183" s="20"/>
    </row>
    <row r="6184" spans="1:2" x14ac:dyDescent="0.3">
      <c r="A6184" s="20"/>
      <c r="B6184" s="20"/>
    </row>
    <row r="6185" spans="1:2" x14ac:dyDescent="0.3">
      <c r="A6185" s="20"/>
      <c r="B6185" s="20"/>
    </row>
    <row r="6186" spans="1:2" x14ac:dyDescent="0.3">
      <c r="A6186" s="20"/>
      <c r="B6186" s="20"/>
    </row>
    <row r="6187" spans="1:2" x14ac:dyDescent="0.3">
      <c r="A6187" s="20"/>
      <c r="B6187" s="20"/>
    </row>
    <row r="6188" spans="1:2" x14ac:dyDescent="0.3">
      <c r="A6188" s="20"/>
      <c r="B6188" s="20"/>
    </row>
    <row r="6189" spans="1:2" x14ac:dyDescent="0.3">
      <c r="A6189" s="20"/>
      <c r="B6189" s="20"/>
    </row>
    <row r="6190" spans="1:2" x14ac:dyDescent="0.3">
      <c r="A6190" s="20"/>
      <c r="B6190" s="20"/>
    </row>
    <row r="6191" spans="1:2" x14ac:dyDescent="0.3">
      <c r="A6191" s="20"/>
      <c r="B6191" s="20"/>
    </row>
    <row r="6192" spans="1:2" x14ac:dyDescent="0.3">
      <c r="A6192" s="20"/>
      <c r="B6192" s="20"/>
    </row>
    <row r="6193" spans="1:2" x14ac:dyDescent="0.3">
      <c r="A6193" s="20"/>
      <c r="B6193" s="20"/>
    </row>
    <row r="6194" spans="1:2" x14ac:dyDescent="0.3">
      <c r="A6194" s="20"/>
      <c r="B6194" s="20"/>
    </row>
    <row r="6195" spans="1:2" x14ac:dyDescent="0.3">
      <c r="A6195" s="20"/>
      <c r="B6195" s="20"/>
    </row>
    <row r="6196" spans="1:2" x14ac:dyDescent="0.3">
      <c r="A6196" s="20"/>
      <c r="B6196" s="20"/>
    </row>
    <row r="6197" spans="1:2" x14ac:dyDescent="0.3">
      <c r="A6197" s="20"/>
      <c r="B6197" s="20"/>
    </row>
    <row r="6198" spans="1:2" x14ac:dyDescent="0.3">
      <c r="A6198" s="20"/>
      <c r="B6198" s="20"/>
    </row>
    <row r="6199" spans="1:2" x14ac:dyDescent="0.3">
      <c r="A6199" s="20"/>
      <c r="B6199" s="20"/>
    </row>
    <row r="6200" spans="1:2" x14ac:dyDescent="0.3">
      <c r="A6200" s="20"/>
      <c r="B6200" s="20"/>
    </row>
    <row r="6201" spans="1:2" x14ac:dyDescent="0.3">
      <c r="A6201" s="20"/>
      <c r="B6201" s="20"/>
    </row>
    <row r="6202" spans="1:2" x14ac:dyDescent="0.3">
      <c r="A6202" s="20"/>
      <c r="B6202" s="20"/>
    </row>
    <row r="6203" spans="1:2" x14ac:dyDescent="0.3">
      <c r="A6203" s="20"/>
      <c r="B6203" s="20"/>
    </row>
    <row r="6204" spans="1:2" x14ac:dyDescent="0.3">
      <c r="A6204" s="20"/>
      <c r="B6204" s="20"/>
    </row>
    <row r="6205" spans="1:2" x14ac:dyDescent="0.3">
      <c r="A6205" s="20"/>
      <c r="B6205" s="20"/>
    </row>
    <row r="6206" spans="1:2" x14ac:dyDescent="0.3">
      <c r="A6206" s="20"/>
      <c r="B6206" s="20"/>
    </row>
    <row r="6207" spans="1:2" x14ac:dyDescent="0.3">
      <c r="A6207" s="20"/>
      <c r="B6207" s="20"/>
    </row>
    <row r="6208" spans="1:2" x14ac:dyDescent="0.3">
      <c r="A6208" s="20"/>
      <c r="B6208" s="20"/>
    </row>
    <row r="6209" spans="1:2" x14ac:dyDescent="0.3">
      <c r="A6209" s="20"/>
      <c r="B6209" s="20"/>
    </row>
    <row r="6210" spans="1:2" x14ac:dyDescent="0.3">
      <c r="A6210" s="20"/>
      <c r="B6210" s="20"/>
    </row>
    <row r="6211" spans="1:2" x14ac:dyDescent="0.3">
      <c r="A6211" s="20"/>
      <c r="B6211" s="20"/>
    </row>
    <row r="6212" spans="1:2" x14ac:dyDescent="0.3">
      <c r="A6212" s="20"/>
      <c r="B6212" s="20"/>
    </row>
    <row r="6213" spans="1:2" x14ac:dyDescent="0.3">
      <c r="A6213" s="20"/>
      <c r="B6213" s="20"/>
    </row>
    <row r="6214" spans="1:2" x14ac:dyDescent="0.3">
      <c r="A6214" s="20"/>
      <c r="B6214" s="20"/>
    </row>
    <row r="6215" spans="1:2" x14ac:dyDescent="0.3">
      <c r="A6215" s="20"/>
      <c r="B6215" s="20"/>
    </row>
    <row r="6216" spans="1:2" x14ac:dyDescent="0.3">
      <c r="A6216" s="20"/>
      <c r="B6216" s="20"/>
    </row>
    <row r="6217" spans="1:2" x14ac:dyDescent="0.3">
      <c r="A6217" s="20"/>
      <c r="B6217" s="20"/>
    </row>
    <row r="6218" spans="1:2" x14ac:dyDescent="0.3">
      <c r="A6218" s="20"/>
      <c r="B6218" s="20"/>
    </row>
    <row r="6219" spans="1:2" x14ac:dyDescent="0.3">
      <c r="A6219" s="20"/>
      <c r="B6219" s="20"/>
    </row>
    <row r="6220" spans="1:2" x14ac:dyDescent="0.3">
      <c r="A6220" s="20"/>
      <c r="B6220" s="20"/>
    </row>
    <row r="6221" spans="1:2" x14ac:dyDescent="0.3">
      <c r="A6221" s="20"/>
      <c r="B6221" s="20"/>
    </row>
    <row r="6222" spans="1:2" x14ac:dyDescent="0.3">
      <c r="A6222" s="20"/>
      <c r="B6222" s="20"/>
    </row>
    <row r="6223" spans="1:2" x14ac:dyDescent="0.3">
      <c r="A6223" s="20"/>
      <c r="B6223" s="20"/>
    </row>
    <row r="6224" spans="1:2" x14ac:dyDescent="0.3">
      <c r="A6224" s="20"/>
      <c r="B6224" s="20"/>
    </row>
    <row r="6225" spans="1:2" x14ac:dyDescent="0.3">
      <c r="A6225" s="20"/>
      <c r="B6225" s="20"/>
    </row>
    <row r="6226" spans="1:2" x14ac:dyDescent="0.3">
      <c r="A6226" s="20"/>
      <c r="B6226" s="20"/>
    </row>
    <row r="6227" spans="1:2" x14ac:dyDescent="0.3">
      <c r="A6227" s="20"/>
      <c r="B6227" s="20"/>
    </row>
    <row r="6228" spans="1:2" x14ac:dyDescent="0.3">
      <c r="A6228" s="20"/>
      <c r="B6228" s="20"/>
    </row>
    <row r="6229" spans="1:2" x14ac:dyDescent="0.3">
      <c r="A6229" s="20"/>
      <c r="B6229" s="20"/>
    </row>
    <row r="6230" spans="1:2" x14ac:dyDescent="0.3">
      <c r="A6230" s="20"/>
      <c r="B6230" s="20"/>
    </row>
    <row r="6231" spans="1:2" x14ac:dyDescent="0.3">
      <c r="A6231" s="20"/>
      <c r="B6231" s="20"/>
    </row>
    <row r="6232" spans="1:2" x14ac:dyDescent="0.3">
      <c r="A6232" s="20"/>
      <c r="B6232" s="20"/>
    </row>
    <row r="6233" spans="1:2" x14ac:dyDescent="0.3">
      <c r="A6233" s="20"/>
      <c r="B6233" s="20"/>
    </row>
    <row r="6234" spans="1:2" x14ac:dyDescent="0.3">
      <c r="A6234" s="20"/>
      <c r="B6234" s="20"/>
    </row>
    <row r="6235" spans="1:2" x14ac:dyDescent="0.3">
      <c r="A6235" s="20"/>
      <c r="B6235" s="20"/>
    </row>
    <row r="6236" spans="1:2" x14ac:dyDescent="0.3">
      <c r="A6236" s="20"/>
      <c r="B6236" s="20"/>
    </row>
    <row r="6237" spans="1:2" x14ac:dyDescent="0.3">
      <c r="A6237" s="20"/>
      <c r="B6237" s="20"/>
    </row>
    <row r="6238" spans="1:2" x14ac:dyDescent="0.3">
      <c r="A6238" s="20"/>
      <c r="B6238" s="20"/>
    </row>
    <row r="6239" spans="1:2" x14ac:dyDescent="0.3">
      <c r="A6239" s="20"/>
      <c r="B6239" s="20"/>
    </row>
    <row r="6240" spans="1:2" x14ac:dyDescent="0.3">
      <c r="A6240" s="20"/>
      <c r="B6240" s="20"/>
    </row>
    <row r="6241" spans="1:2" x14ac:dyDescent="0.3">
      <c r="A6241" s="20"/>
      <c r="B6241" s="20"/>
    </row>
    <row r="6242" spans="1:2" x14ac:dyDescent="0.3">
      <c r="A6242" s="20"/>
      <c r="B6242" s="20"/>
    </row>
    <row r="6243" spans="1:2" x14ac:dyDescent="0.3">
      <c r="A6243" s="20"/>
      <c r="B6243" s="20"/>
    </row>
    <row r="6244" spans="1:2" x14ac:dyDescent="0.3">
      <c r="A6244" s="20"/>
      <c r="B6244" s="20"/>
    </row>
    <row r="6245" spans="1:2" x14ac:dyDescent="0.3">
      <c r="A6245" s="20"/>
      <c r="B6245" s="20"/>
    </row>
    <row r="6246" spans="1:2" x14ac:dyDescent="0.3">
      <c r="A6246" s="20"/>
      <c r="B6246" s="20"/>
    </row>
    <row r="6247" spans="1:2" x14ac:dyDescent="0.3">
      <c r="A6247" s="20"/>
      <c r="B6247" s="20"/>
    </row>
    <row r="6248" spans="1:2" x14ac:dyDescent="0.3">
      <c r="A6248" s="20"/>
      <c r="B6248" s="20"/>
    </row>
    <row r="6249" spans="1:2" x14ac:dyDescent="0.3">
      <c r="A6249" s="20"/>
      <c r="B6249" s="20"/>
    </row>
    <row r="6250" spans="1:2" x14ac:dyDescent="0.3">
      <c r="A6250" s="20"/>
      <c r="B6250" s="20"/>
    </row>
    <row r="6251" spans="1:2" x14ac:dyDescent="0.3">
      <c r="A6251" s="20"/>
      <c r="B6251" s="20"/>
    </row>
    <row r="6252" spans="1:2" x14ac:dyDescent="0.3">
      <c r="A6252" s="20"/>
      <c r="B6252" s="20"/>
    </row>
    <row r="6253" spans="1:2" x14ac:dyDescent="0.3">
      <c r="A6253" s="20"/>
      <c r="B6253" s="20"/>
    </row>
    <row r="6254" spans="1:2" x14ac:dyDescent="0.3">
      <c r="A6254" s="20"/>
      <c r="B6254" s="20"/>
    </row>
    <row r="6255" spans="1:2" x14ac:dyDescent="0.3">
      <c r="A6255" s="20"/>
      <c r="B6255" s="20"/>
    </row>
    <row r="6256" spans="1:2" x14ac:dyDescent="0.3">
      <c r="A6256" s="20"/>
      <c r="B6256" s="20"/>
    </row>
    <row r="6257" spans="1:2" x14ac:dyDescent="0.3">
      <c r="A6257" s="20"/>
      <c r="B6257" s="20"/>
    </row>
    <row r="6258" spans="1:2" x14ac:dyDescent="0.3">
      <c r="A6258" s="20"/>
      <c r="B6258" s="20"/>
    </row>
    <row r="6259" spans="1:2" x14ac:dyDescent="0.3">
      <c r="A6259" s="20"/>
      <c r="B6259" s="20"/>
    </row>
    <row r="6260" spans="1:2" x14ac:dyDescent="0.3">
      <c r="A6260" s="20"/>
      <c r="B6260" s="20"/>
    </row>
    <row r="6261" spans="1:2" x14ac:dyDescent="0.3">
      <c r="A6261" s="20"/>
      <c r="B6261" s="20"/>
    </row>
    <row r="6262" spans="1:2" x14ac:dyDescent="0.3">
      <c r="A6262" s="20"/>
      <c r="B6262" s="20"/>
    </row>
    <row r="6263" spans="1:2" x14ac:dyDescent="0.3">
      <c r="A6263" s="20"/>
      <c r="B6263" s="20"/>
    </row>
    <row r="6264" spans="1:2" x14ac:dyDescent="0.3">
      <c r="A6264" s="20"/>
      <c r="B6264" s="20"/>
    </row>
    <row r="6265" spans="1:2" x14ac:dyDescent="0.3">
      <c r="A6265" s="20"/>
      <c r="B6265" s="20"/>
    </row>
    <row r="6266" spans="1:2" x14ac:dyDescent="0.3">
      <c r="A6266" s="20"/>
      <c r="B6266" s="20"/>
    </row>
    <row r="6267" spans="1:2" x14ac:dyDescent="0.3">
      <c r="A6267" s="20"/>
      <c r="B6267" s="20"/>
    </row>
    <row r="6268" spans="1:2" x14ac:dyDescent="0.3">
      <c r="A6268" s="20"/>
      <c r="B6268" s="20"/>
    </row>
    <row r="6269" spans="1:2" x14ac:dyDescent="0.3">
      <c r="A6269" s="20"/>
      <c r="B6269" s="20"/>
    </row>
    <row r="6270" spans="1:2" x14ac:dyDescent="0.3">
      <c r="A6270" s="20"/>
      <c r="B6270" s="20"/>
    </row>
    <row r="6271" spans="1:2" x14ac:dyDescent="0.3">
      <c r="A6271" s="20"/>
      <c r="B6271" s="20"/>
    </row>
    <row r="6272" spans="1:2" x14ac:dyDescent="0.3">
      <c r="A6272" s="20"/>
      <c r="B6272" s="20"/>
    </row>
    <row r="6273" spans="1:2" x14ac:dyDescent="0.3">
      <c r="A6273" s="20"/>
      <c r="B6273" s="20"/>
    </row>
    <row r="6274" spans="1:2" x14ac:dyDescent="0.3">
      <c r="A6274" s="20"/>
      <c r="B6274" s="20"/>
    </row>
    <row r="6275" spans="1:2" x14ac:dyDescent="0.3">
      <c r="A6275" s="20"/>
      <c r="B6275" s="20"/>
    </row>
    <row r="6276" spans="1:2" x14ac:dyDescent="0.3">
      <c r="A6276" s="20"/>
      <c r="B6276" s="20"/>
    </row>
    <row r="6277" spans="1:2" x14ac:dyDescent="0.3">
      <c r="A6277" s="20"/>
      <c r="B6277" s="20"/>
    </row>
    <row r="6278" spans="1:2" x14ac:dyDescent="0.3">
      <c r="A6278" s="20"/>
      <c r="B6278" s="20"/>
    </row>
    <row r="6279" spans="1:2" x14ac:dyDescent="0.3">
      <c r="A6279" s="20"/>
      <c r="B6279" s="20"/>
    </row>
    <row r="6280" spans="1:2" x14ac:dyDescent="0.3">
      <c r="A6280" s="20"/>
      <c r="B6280" s="20"/>
    </row>
    <row r="6281" spans="1:2" x14ac:dyDescent="0.3">
      <c r="A6281" s="20"/>
      <c r="B6281" s="20"/>
    </row>
    <row r="6282" spans="1:2" x14ac:dyDescent="0.3">
      <c r="A6282" s="20"/>
      <c r="B6282" s="20"/>
    </row>
    <row r="6283" spans="1:2" x14ac:dyDescent="0.3">
      <c r="A6283" s="20"/>
      <c r="B6283" s="20"/>
    </row>
    <row r="6284" spans="1:2" x14ac:dyDescent="0.3">
      <c r="A6284" s="20"/>
      <c r="B6284" s="20"/>
    </row>
    <row r="6285" spans="1:2" x14ac:dyDescent="0.3">
      <c r="A6285" s="20"/>
      <c r="B6285" s="20"/>
    </row>
    <row r="6286" spans="1:2" x14ac:dyDescent="0.3">
      <c r="A6286" s="20"/>
      <c r="B6286" s="20"/>
    </row>
    <row r="6287" spans="1:2" x14ac:dyDescent="0.3">
      <c r="A6287" s="20"/>
      <c r="B6287" s="20"/>
    </row>
    <row r="6288" spans="1:2" x14ac:dyDescent="0.3">
      <c r="A6288" s="20"/>
      <c r="B6288" s="20"/>
    </row>
    <row r="6289" spans="1:2" x14ac:dyDescent="0.3">
      <c r="A6289" s="20"/>
      <c r="B6289" s="20"/>
    </row>
    <row r="6290" spans="1:2" x14ac:dyDescent="0.3">
      <c r="A6290" s="20"/>
      <c r="B6290" s="20"/>
    </row>
    <row r="6291" spans="1:2" x14ac:dyDescent="0.3">
      <c r="A6291" s="20"/>
      <c r="B6291" s="20"/>
    </row>
    <row r="6292" spans="1:2" x14ac:dyDescent="0.3">
      <c r="A6292" s="20"/>
      <c r="B6292" s="20"/>
    </row>
    <row r="6293" spans="1:2" x14ac:dyDescent="0.3">
      <c r="A6293" s="20"/>
      <c r="B6293" s="20"/>
    </row>
    <row r="6294" spans="1:2" x14ac:dyDescent="0.3">
      <c r="A6294" s="20"/>
      <c r="B6294" s="20"/>
    </row>
    <row r="6295" spans="1:2" x14ac:dyDescent="0.3">
      <c r="A6295" s="20"/>
      <c r="B6295" s="20"/>
    </row>
    <row r="6296" spans="1:2" x14ac:dyDescent="0.3">
      <c r="A6296" s="20"/>
      <c r="B6296" s="20"/>
    </row>
    <row r="6297" spans="1:2" x14ac:dyDescent="0.3">
      <c r="A6297" s="20"/>
      <c r="B6297" s="20"/>
    </row>
    <row r="6298" spans="1:2" x14ac:dyDescent="0.3">
      <c r="A6298" s="20"/>
      <c r="B6298" s="20"/>
    </row>
    <row r="6299" spans="1:2" x14ac:dyDescent="0.3">
      <c r="A6299" s="20"/>
      <c r="B6299" s="20"/>
    </row>
    <row r="6300" spans="1:2" x14ac:dyDescent="0.3">
      <c r="A6300" s="20"/>
      <c r="B6300" s="20"/>
    </row>
    <row r="6301" spans="1:2" x14ac:dyDescent="0.3">
      <c r="A6301" s="20"/>
      <c r="B6301" s="20"/>
    </row>
    <row r="6302" spans="1:2" x14ac:dyDescent="0.3">
      <c r="A6302" s="20"/>
      <c r="B6302" s="20"/>
    </row>
    <row r="6303" spans="1:2" x14ac:dyDescent="0.3">
      <c r="A6303" s="20"/>
      <c r="B6303" s="20"/>
    </row>
    <row r="6304" spans="1:2" x14ac:dyDescent="0.3">
      <c r="A6304" s="20"/>
      <c r="B6304" s="20"/>
    </row>
    <row r="6305" spans="1:2" x14ac:dyDescent="0.3">
      <c r="A6305" s="20"/>
      <c r="B6305" s="20"/>
    </row>
    <row r="6306" spans="1:2" x14ac:dyDescent="0.3">
      <c r="A6306" s="20"/>
      <c r="B6306" s="20"/>
    </row>
    <row r="6307" spans="1:2" x14ac:dyDescent="0.3">
      <c r="A6307" s="20"/>
      <c r="B6307" s="20"/>
    </row>
    <row r="6308" spans="1:2" x14ac:dyDescent="0.3">
      <c r="A6308" s="20"/>
      <c r="B6308" s="20"/>
    </row>
    <row r="6309" spans="1:2" x14ac:dyDescent="0.3">
      <c r="A6309" s="20"/>
      <c r="B6309" s="20"/>
    </row>
    <row r="6310" spans="1:2" x14ac:dyDescent="0.3">
      <c r="A6310" s="20"/>
      <c r="B6310" s="20"/>
    </row>
    <row r="6311" spans="1:2" x14ac:dyDescent="0.3">
      <c r="A6311" s="20"/>
      <c r="B6311" s="20"/>
    </row>
    <row r="6312" spans="1:2" x14ac:dyDescent="0.3">
      <c r="A6312" s="20"/>
      <c r="B6312" s="20"/>
    </row>
    <row r="6313" spans="1:2" x14ac:dyDescent="0.3">
      <c r="A6313" s="20"/>
      <c r="B6313" s="20"/>
    </row>
    <row r="6314" spans="1:2" x14ac:dyDescent="0.3">
      <c r="A6314" s="20"/>
      <c r="B6314" s="20"/>
    </row>
    <row r="6315" spans="1:2" x14ac:dyDescent="0.3">
      <c r="A6315" s="20"/>
      <c r="B6315" s="20"/>
    </row>
    <row r="6316" spans="1:2" x14ac:dyDescent="0.3">
      <c r="A6316" s="20"/>
      <c r="B6316" s="20"/>
    </row>
    <row r="6317" spans="1:2" x14ac:dyDescent="0.3">
      <c r="A6317" s="20"/>
      <c r="B6317" s="20"/>
    </row>
    <row r="6318" spans="1:2" x14ac:dyDescent="0.3">
      <c r="A6318" s="20"/>
      <c r="B6318" s="20"/>
    </row>
    <row r="6319" spans="1:2" x14ac:dyDescent="0.3">
      <c r="A6319" s="20"/>
      <c r="B6319" s="20"/>
    </row>
    <row r="6320" spans="1:2" x14ac:dyDescent="0.3">
      <c r="A6320" s="20"/>
      <c r="B6320" s="20"/>
    </row>
    <row r="6321" spans="1:2" x14ac:dyDescent="0.3">
      <c r="A6321" s="20"/>
      <c r="B6321" s="20"/>
    </row>
    <row r="6322" spans="1:2" x14ac:dyDescent="0.3">
      <c r="A6322" s="20"/>
      <c r="B6322" s="20"/>
    </row>
    <row r="6323" spans="1:2" x14ac:dyDescent="0.3">
      <c r="A6323" s="20"/>
      <c r="B6323" s="20"/>
    </row>
    <row r="6324" spans="1:2" x14ac:dyDescent="0.3">
      <c r="A6324" s="20"/>
      <c r="B6324" s="20"/>
    </row>
    <row r="6325" spans="1:2" x14ac:dyDescent="0.3">
      <c r="A6325" s="20"/>
      <c r="B6325" s="20"/>
    </row>
    <row r="6326" spans="1:2" x14ac:dyDescent="0.3">
      <c r="A6326" s="20"/>
      <c r="B6326" s="20"/>
    </row>
    <row r="6327" spans="1:2" x14ac:dyDescent="0.3">
      <c r="A6327" s="20"/>
      <c r="B6327" s="20"/>
    </row>
    <row r="6328" spans="1:2" x14ac:dyDescent="0.3">
      <c r="A6328" s="20"/>
      <c r="B6328" s="20"/>
    </row>
    <row r="6329" spans="1:2" x14ac:dyDescent="0.3">
      <c r="A6329" s="20"/>
      <c r="B6329" s="20"/>
    </row>
    <row r="6330" spans="1:2" x14ac:dyDescent="0.3">
      <c r="A6330" s="20"/>
      <c r="B6330" s="20"/>
    </row>
    <row r="6331" spans="1:2" x14ac:dyDescent="0.3">
      <c r="A6331" s="20"/>
      <c r="B6331" s="20"/>
    </row>
    <row r="6332" spans="1:2" x14ac:dyDescent="0.3">
      <c r="A6332" s="20"/>
      <c r="B6332" s="20"/>
    </row>
    <row r="6333" spans="1:2" x14ac:dyDescent="0.3">
      <c r="A6333" s="20"/>
      <c r="B6333" s="20"/>
    </row>
    <row r="6334" spans="1:2" x14ac:dyDescent="0.3">
      <c r="A6334" s="20"/>
      <c r="B6334" s="20"/>
    </row>
    <row r="6335" spans="1:2" x14ac:dyDescent="0.3">
      <c r="A6335" s="20"/>
      <c r="B6335" s="20"/>
    </row>
    <row r="6336" spans="1:2" x14ac:dyDescent="0.3">
      <c r="A6336" s="20"/>
      <c r="B6336" s="20"/>
    </row>
    <row r="6337" spans="1:2" x14ac:dyDescent="0.3">
      <c r="A6337" s="20"/>
      <c r="B6337" s="20"/>
    </row>
    <row r="6338" spans="1:2" x14ac:dyDescent="0.3">
      <c r="A6338" s="20"/>
      <c r="B6338" s="20"/>
    </row>
    <row r="6339" spans="1:2" x14ac:dyDescent="0.3">
      <c r="A6339" s="20"/>
      <c r="B6339" s="20"/>
    </row>
    <row r="6340" spans="1:2" x14ac:dyDescent="0.3">
      <c r="A6340" s="20"/>
      <c r="B6340" s="20"/>
    </row>
    <row r="6341" spans="1:2" x14ac:dyDescent="0.3">
      <c r="A6341" s="20"/>
      <c r="B6341" s="20"/>
    </row>
    <row r="6342" spans="1:2" x14ac:dyDescent="0.3">
      <c r="A6342" s="20"/>
      <c r="B6342" s="20"/>
    </row>
    <row r="6343" spans="1:2" x14ac:dyDescent="0.3">
      <c r="A6343" s="20"/>
      <c r="B6343" s="20"/>
    </row>
    <row r="6344" spans="1:2" x14ac:dyDescent="0.3">
      <c r="A6344" s="20"/>
      <c r="B6344" s="20"/>
    </row>
    <row r="6345" spans="1:2" x14ac:dyDescent="0.3">
      <c r="A6345" s="20"/>
      <c r="B6345" s="20"/>
    </row>
    <row r="6346" spans="1:2" x14ac:dyDescent="0.3">
      <c r="A6346" s="20"/>
      <c r="B6346" s="20"/>
    </row>
    <row r="6347" spans="1:2" x14ac:dyDescent="0.3">
      <c r="A6347" s="20"/>
      <c r="B6347" s="20"/>
    </row>
    <row r="6348" spans="1:2" x14ac:dyDescent="0.3">
      <c r="A6348" s="20"/>
      <c r="B6348" s="20"/>
    </row>
    <row r="6349" spans="1:2" x14ac:dyDescent="0.3">
      <c r="A6349" s="20"/>
      <c r="B6349" s="20"/>
    </row>
    <row r="6350" spans="1:2" x14ac:dyDescent="0.3">
      <c r="A6350" s="20"/>
      <c r="B6350" s="20"/>
    </row>
    <row r="6351" spans="1:2" x14ac:dyDescent="0.3">
      <c r="A6351" s="20"/>
      <c r="B6351" s="20"/>
    </row>
    <row r="6352" spans="1:2" x14ac:dyDescent="0.3">
      <c r="A6352" s="20"/>
      <c r="B6352" s="20"/>
    </row>
    <row r="6353" spans="1:2" x14ac:dyDescent="0.3">
      <c r="A6353" s="20"/>
      <c r="B6353" s="20"/>
    </row>
    <row r="6354" spans="1:2" x14ac:dyDescent="0.3">
      <c r="A6354" s="20"/>
      <c r="B6354" s="20"/>
    </row>
    <row r="6355" spans="1:2" x14ac:dyDescent="0.3">
      <c r="A6355" s="20"/>
      <c r="B6355" s="20"/>
    </row>
    <row r="6356" spans="1:2" x14ac:dyDescent="0.3">
      <c r="A6356" s="20"/>
      <c r="B6356" s="20"/>
    </row>
    <row r="6357" spans="1:2" x14ac:dyDescent="0.3">
      <c r="A6357" s="20"/>
      <c r="B6357" s="20"/>
    </row>
    <row r="6358" spans="1:2" x14ac:dyDescent="0.3">
      <c r="A6358" s="20"/>
      <c r="B6358" s="20"/>
    </row>
    <row r="6359" spans="1:2" x14ac:dyDescent="0.3">
      <c r="A6359" s="20"/>
      <c r="B6359" s="20"/>
    </row>
    <row r="6360" spans="1:2" x14ac:dyDescent="0.3">
      <c r="A6360" s="20"/>
      <c r="B6360" s="20"/>
    </row>
    <row r="6361" spans="1:2" x14ac:dyDescent="0.3">
      <c r="A6361" s="20"/>
      <c r="B6361" s="20"/>
    </row>
    <row r="6362" spans="1:2" x14ac:dyDescent="0.3">
      <c r="A6362" s="20"/>
      <c r="B6362" s="20"/>
    </row>
    <row r="6363" spans="1:2" x14ac:dyDescent="0.3">
      <c r="A6363" s="20"/>
      <c r="B6363" s="20"/>
    </row>
    <row r="6364" spans="1:2" x14ac:dyDescent="0.3">
      <c r="A6364" s="20"/>
      <c r="B6364" s="20"/>
    </row>
    <row r="6365" spans="1:2" x14ac:dyDescent="0.3">
      <c r="A6365" s="20"/>
      <c r="B6365" s="20"/>
    </row>
    <row r="6366" spans="1:2" x14ac:dyDescent="0.3">
      <c r="A6366" s="20"/>
      <c r="B6366" s="20"/>
    </row>
    <row r="6367" spans="1:2" x14ac:dyDescent="0.3">
      <c r="A6367" s="20"/>
      <c r="B6367" s="20"/>
    </row>
    <row r="6368" spans="1:2" x14ac:dyDescent="0.3">
      <c r="A6368" s="20"/>
      <c r="B6368" s="20"/>
    </row>
    <row r="6369" spans="1:2" x14ac:dyDescent="0.3">
      <c r="A6369" s="20"/>
      <c r="B6369" s="20"/>
    </row>
    <row r="6370" spans="1:2" x14ac:dyDescent="0.3">
      <c r="A6370" s="20"/>
      <c r="B6370" s="20"/>
    </row>
    <row r="6371" spans="1:2" x14ac:dyDescent="0.3">
      <c r="A6371" s="20"/>
      <c r="B6371" s="20"/>
    </row>
    <row r="6372" spans="1:2" x14ac:dyDescent="0.3">
      <c r="A6372" s="20"/>
      <c r="B6372" s="20"/>
    </row>
    <row r="6373" spans="1:2" x14ac:dyDescent="0.3">
      <c r="A6373" s="20"/>
      <c r="B6373" s="20"/>
    </row>
    <row r="6374" spans="1:2" x14ac:dyDescent="0.3">
      <c r="A6374" s="20"/>
      <c r="B6374" s="20"/>
    </row>
    <row r="6375" spans="1:2" x14ac:dyDescent="0.3">
      <c r="A6375" s="20"/>
      <c r="B6375" s="20"/>
    </row>
    <row r="6376" spans="1:2" x14ac:dyDescent="0.3">
      <c r="A6376" s="20"/>
      <c r="B6376" s="20"/>
    </row>
    <row r="6377" spans="1:2" x14ac:dyDescent="0.3">
      <c r="A6377" s="20"/>
      <c r="B6377" s="20"/>
    </row>
    <row r="6378" spans="1:2" x14ac:dyDescent="0.3">
      <c r="A6378" s="20"/>
      <c r="B6378" s="20"/>
    </row>
    <row r="6379" spans="1:2" x14ac:dyDescent="0.3">
      <c r="A6379" s="20"/>
      <c r="B6379" s="20"/>
    </row>
    <row r="6380" spans="1:2" x14ac:dyDescent="0.3">
      <c r="A6380" s="20"/>
      <c r="B6380" s="20"/>
    </row>
    <row r="6381" spans="1:2" x14ac:dyDescent="0.3">
      <c r="A6381" s="20"/>
      <c r="B6381" s="20"/>
    </row>
    <row r="6382" spans="1:2" x14ac:dyDescent="0.3">
      <c r="A6382" s="20"/>
      <c r="B6382" s="20"/>
    </row>
    <row r="6383" spans="1:2" x14ac:dyDescent="0.3">
      <c r="A6383" s="20"/>
      <c r="B6383" s="20"/>
    </row>
    <row r="6384" spans="1:2" x14ac:dyDescent="0.3">
      <c r="A6384" s="20"/>
      <c r="B6384" s="20"/>
    </row>
    <row r="6385" spans="1:2" x14ac:dyDescent="0.3">
      <c r="A6385" s="20"/>
      <c r="B6385" s="20"/>
    </row>
    <row r="6386" spans="1:2" x14ac:dyDescent="0.3">
      <c r="A6386" s="20"/>
      <c r="B6386" s="20"/>
    </row>
    <row r="6387" spans="1:2" x14ac:dyDescent="0.3">
      <c r="A6387" s="20"/>
      <c r="B6387" s="20"/>
    </row>
    <row r="6388" spans="1:2" x14ac:dyDescent="0.3">
      <c r="A6388" s="20"/>
      <c r="B6388" s="20"/>
    </row>
    <row r="6389" spans="1:2" x14ac:dyDescent="0.3">
      <c r="A6389" s="20"/>
      <c r="B6389" s="20"/>
    </row>
    <row r="6390" spans="1:2" x14ac:dyDescent="0.3">
      <c r="A6390" s="20"/>
      <c r="B6390" s="20"/>
    </row>
    <row r="6391" spans="1:2" x14ac:dyDescent="0.3">
      <c r="A6391" s="20"/>
      <c r="B6391" s="20"/>
    </row>
    <row r="6392" spans="1:2" x14ac:dyDescent="0.3">
      <c r="A6392" s="20"/>
      <c r="B6392" s="20"/>
    </row>
    <row r="6393" spans="1:2" x14ac:dyDescent="0.3">
      <c r="A6393" s="20"/>
      <c r="B6393" s="20"/>
    </row>
    <row r="6394" spans="1:2" x14ac:dyDescent="0.3">
      <c r="A6394" s="20"/>
      <c r="B6394" s="20"/>
    </row>
    <row r="6395" spans="1:2" x14ac:dyDescent="0.3">
      <c r="A6395" s="20"/>
      <c r="B6395" s="20"/>
    </row>
    <row r="6396" spans="1:2" x14ac:dyDescent="0.3">
      <c r="A6396" s="20"/>
      <c r="B6396" s="20"/>
    </row>
    <row r="6397" spans="1:2" x14ac:dyDescent="0.3">
      <c r="A6397" s="20"/>
      <c r="B6397" s="20"/>
    </row>
    <row r="6398" spans="1:2" x14ac:dyDescent="0.3">
      <c r="A6398" s="20"/>
      <c r="B6398" s="20"/>
    </row>
    <row r="6399" spans="1:2" x14ac:dyDescent="0.3">
      <c r="A6399" s="20"/>
      <c r="B6399" s="20"/>
    </row>
    <row r="6400" spans="1:2" x14ac:dyDescent="0.3">
      <c r="A6400" s="20"/>
      <c r="B6400" s="20"/>
    </row>
    <row r="6401" spans="1:2" x14ac:dyDescent="0.3">
      <c r="A6401" s="20"/>
      <c r="B6401" s="20"/>
    </row>
    <row r="6402" spans="1:2" x14ac:dyDescent="0.3">
      <c r="A6402" s="20"/>
      <c r="B6402" s="20"/>
    </row>
    <row r="6403" spans="1:2" x14ac:dyDescent="0.3">
      <c r="A6403" s="20"/>
      <c r="B6403" s="20"/>
    </row>
    <row r="6404" spans="1:2" x14ac:dyDescent="0.3">
      <c r="A6404" s="20"/>
      <c r="B6404" s="20"/>
    </row>
    <row r="6405" spans="1:2" x14ac:dyDescent="0.3">
      <c r="A6405" s="20"/>
      <c r="B6405" s="20"/>
    </row>
    <row r="6406" spans="1:2" x14ac:dyDescent="0.3">
      <c r="A6406" s="20"/>
      <c r="B6406" s="20"/>
    </row>
    <row r="6407" spans="1:2" x14ac:dyDescent="0.3">
      <c r="A6407" s="20"/>
      <c r="B6407" s="20"/>
    </row>
    <row r="6408" spans="1:2" x14ac:dyDescent="0.3">
      <c r="A6408" s="20"/>
      <c r="B6408" s="20"/>
    </row>
    <row r="6409" spans="1:2" x14ac:dyDescent="0.3">
      <c r="A6409" s="20"/>
      <c r="B6409" s="20"/>
    </row>
    <row r="6410" spans="1:2" x14ac:dyDescent="0.3">
      <c r="A6410" s="20"/>
      <c r="B6410" s="20"/>
    </row>
    <row r="6411" spans="1:2" x14ac:dyDescent="0.3">
      <c r="A6411" s="20"/>
      <c r="B6411" s="20"/>
    </row>
    <row r="6412" spans="1:2" x14ac:dyDescent="0.3">
      <c r="A6412" s="20"/>
      <c r="B6412" s="20"/>
    </row>
    <row r="6413" spans="1:2" x14ac:dyDescent="0.3">
      <c r="A6413" s="20"/>
      <c r="B6413" s="20"/>
    </row>
    <row r="6414" spans="1:2" x14ac:dyDescent="0.3">
      <c r="A6414" s="20"/>
      <c r="B6414" s="20"/>
    </row>
    <row r="6415" spans="1:2" x14ac:dyDescent="0.3">
      <c r="A6415" s="20"/>
      <c r="B6415" s="20"/>
    </row>
    <row r="6416" spans="1:2" x14ac:dyDescent="0.3">
      <c r="A6416" s="20"/>
      <c r="B6416" s="20"/>
    </row>
    <row r="6417" spans="1:2" x14ac:dyDescent="0.3">
      <c r="A6417" s="20"/>
      <c r="B6417" s="20"/>
    </row>
    <row r="6418" spans="1:2" x14ac:dyDescent="0.3">
      <c r="A6418" s="20"/>
      <c r="B6418" s="20"/>
    </row>
    <row r="6419" spans="1:2" x14ac:dyDescent="0.3">
      <c r="A6419" s="20"/>
      <c r="B6419" s="20"/>
    </row>
    <row r="6420" spans="1:2" x14ac:dyDescent="0.3">
      <c r="A6420" s="20"/>
      <c r="B6420" s="20"/>
    </row>
    <row r="6421" spans="1:2" x14ac:dyDescent="0.3">
      <c r="A6421" s="20"/>
      <c r="B6421" s="20"/>
    </row>
    <row r="6422" spans="1:2" x14ac:dyDescent="0.3">
      <c r="A6422" s="20"/>
      <c r="B6422" s="20"/>
    </row>
    <row r="6423" spans="1:2" x14ac:dyDescent="0.3">
      <c r="A6423" s="20"/>
      <c r="B6423" s="20"/>
    </row>
    <row r="6424" spans="1:2" x14ac:dyDescent="0.3">
      <c r="A6424" s="20"/>
      <c r="B6424" s="20"/>
    </row>
    <row r="6425" spans="1:2" x14ac:dyDescent="0.3">
      <c r="A6425" s="20"/>
      <c r="B6425" s="20"/>
    </row>
    <row r="6426" spans="1:2" x14ac:dyDescent="0.3">
      <c r="A6426" s="20"/>
      <c r="B6426" s="20"/>
    </row>
    <row r="6427" spans="1:2" x14ac:dyDescent="0.3">
      <c r="A6427" s="20"/>
      <c r="B6427" s="20"/>
    </row>
    <row r="6428" spans="1:2" x14ac:dyDescent="0.3">
      <c r="A6428" s="20"/>
      <c r="B6428" s="20"/>
    </row>
    <row r="6429" spans="1:2" x14ac:dyDescent="0.3">
      <c r="A6429" s="20"/>
      <c r="B6429" s="20"/>
    </row>
    <row r="6430" spans="1:2" x14ac:dyDescent="0.3">
      <c r="A6430" s="20"/>
      <c r="B6430" s="20"/>
    </row>
    <row r="6431" spans="1:2" x14ac:dyDescent="0.3">
      <c r="A6431" s="20"/>
      <c r="B6431" s="20"/>
    </row>
    <row r="6432" spans="1:2" x14ac:dyDescent="0.3">
      <c r="A6432" s="20"/>
      <c r="B6432" s="20"/>
    </row>
    <row r="6433" spans="1:2" x14ac:dyDescent="0.3">
      <c r="A6433" s="20"/>
      <c r="B6433" s="20"/>
    </row>
    <row r="6434" spans="1:2" x14ac:dyDescent="0.3">
      <c r="A6434" s="20"/>
      <c r="B6434" s="20"/>
    </row>
    <row r="6435" spans="1:2" x14ac:dyDescent="0.3">
      <c r="A6435" s="20"/>
      <c r="B6435" s="20"/>
    </row>
    <row r="6436" spans="1:2" x14ac:dyDescent="0.3">
      <c r="A6436" s="20"/>
      <c r="B6436" s="20"/>
    </row>
    <row r="6437" spans="1:2" x14ac:dyDescent="0.3">
      <c r="A6437" s="20"/>
      <c r="B6437" s="20"/>
    </row>
    <row r="6438" spans="1:2" x14ac:dyDescent="0.3">
      <c r="A6438" s="20"/>
      <c r="B6438" s="20"/>
    </row>
    <row r="6439" spans="1:2" x14ac:dyDescent="0.3">
      <c r="A6439" s="20"/>
      <c r="B6439" s="20"/>
    </row>
    <row r="6440" spans="1:2" x14ac:dyDescent="0.3">
      <c r="A6440" s="20"/>
      <c r="B6440" s="20"/>
    </row>
    <row r="6441" spans="1:2" x14ac:dyDescent="0.3">
      <c r="A6441" s="20"/>
      <c r="B6441" s="20"/>
    </row>
    <row r="6442" spans="1:2" x14ac:dyDescent="0.3">
      <c r="A6442" s="20"/>
      <c r="B6442" s="20"/>
    </row>
    <row r="6443" spans="1:2" x14ac:dyDescent="0.3">
      <c r="A6443" s="20"/>
      <c r="B6443" s="20"/>
    </row>
    <row r="6444" spans="1:2" x14ac:dyDescent="0.3">
      <c r="A6444" s="20"/>
      <c r="B6444" s="20"/>
    </row>
    <row r="6445" spans="1:2" x14ac:dyDescent="0.3">
      <c r="A6445" s="20"/>
      <c r="B6445" s="20"/>
    </row>
    <row r="6446" spans="1:2" x14ac:dyDescent="0.3">
      <c r="A6446" s="20"/>
      <c r="B6446" s="20"/>
    </row>
    <row r="6447" spans="1:2" x14ac:dyDescent="0.3">
      <c r="A6447" s="20"/>
      <c r="B6447" s="20"/>
    </row>
    <row r="6448" spans="1:2" x14ac:dyDescent="0.3">
      <c r="A6448" s="20"/>
      <c r="B6448" s="20"/>
    </row>
    <row r="6449" spans="1:2" x14ac:dyDescent="0.3">
      <c r="A6449" s="20"/>
      <c r="B6449" s="20"/>
    </row>
    <row r="6450" spans="1:2" x14ac:dyDescent="0.3">
      <c r="A6450" s="20"/>
      <c r="B6450" s="20"/>
    </row>
    <row r="6451" spans="1:2" x14ac:dyDescent="0.3">
      <c r="A6451" s="20"/>
      <c r="B6451" s="20"/>
    </row>
    <row r="6452" spans="1:2" x14ac:dyDescent="0.3">
      <c r="A6452" s="20"/>
      <c r="B6452" s="20"/>
    </row>
    <row r="6453" spans="1:2" x14ac:dyDescent="0.3">
      <c r="A6453" s="20"/>
      <c r="B6453" s="20"/>
    </row>
    <row r="6454" spans="1:2" x14ac:dyDescent="0.3">
      <c r="A6454" s="20"/>
      <c r="B6454" s="20"/>
    </row>
    <row r="6455" spans="1:2" x14ac:dyDescent="0.3">
      <c r="A6455" s="20"/>
      <c r="B6455" s="20"/>
    </row>
    <row r="6456" spans="1:2" x14ac:dyDescent="0.3">
      <c r="A6456" s="20"/>
      <c r="B6456" s="20"/>
    </row>
    <row r="6457" spans="1:2" x14ac:dyDescent="0.3">
      <c r="A6457" s="20"/>
      <c r="B6457" s="20"/>
    </row>
    <row r="6458" spans="1:2" x14ac:dyDescent="0.3">
      <c r="A6458" s="20"/>
      <c r="B6458" s="20"/>
    </row>
    <row r="6459" spans="1:2" x14ac:dyDescent="0.3">
      <c r="A6459" s="20"/>
      <c r="B6459" s="20"/>
    </row>
    <row r="6460" spans="1:2" x14ac:dyDescent="0.3">
      <c r="A6460" s="20"/>
      <c r="B6460" s="20"/>
    </row>
    <row r="6461" spans="1:2" x14ac:dyDescent="0.3">
      <c r="A6461" s="20"/>
      <c r="B6461" s="20"/>
    </row>
    <row r="6462" spans="1:2" x14ac:dyDescent="0.3">
      <c r="A6462" s="20"/>
      <c r="B6462" s="20"/>
    </row>
    <row r="6463" spans="1:2" x14ac:dyDescent="0.3">
      <c r="A6463" s="20"/>
      <c r="B6463" s="20"/>
    </row>
    <row r="6464" spans="1:2" x14ac:dyDescent="0.3">
      <c r="A6464" s="20"/>
      <c r="B6464" s="20"/>
    </row>
    <row r="6465" spans="1:2" x14ac:dyDescent="0.3">
      <c r="A6465" s="20"/>
      <c r="B6465" s="20"/>
    </row>
    <row r="6466" spans="1:2" x14ac:dyDescent="0.3">
      <c r="A6466" s="20"/>
      <c r="B6466" s="20"/>
    </row>
    <row r="6467" spans="1:2" x14ac:dyDescent="0.3">
      <c r="A6467" s="20"/>
      <c r="B6467" s="20"/>
    </row>
    <row r="6468" spans="1:2" x14ac:dyDescent="0.3">
      <c r="A6468" s="20"/>
      <c r="B6468" s="20"/>
    </row>
    <row r="6469" spans="1:2" x14ac:dyDescent="0.3">
      <c r="A6469" s="20"/>
      <c r="B6469" s="20"/>
    </row>
    <row r="6470" spans="1:2" x14ac:dyDescent="0.3">
      <c r="A6470" s="20"/>
      <c r="B6470" s="20"/>
    </row>
    <row r="6471" spans="1:2" x14ac:dyDescent="0.3">
      <c r="A6471" s="20"/>
      <c r="B6471" s="20"/>
    </row>
    <row r="6472" spans="1:2" x14ac:dyDescent="0.3">
      <c r="A6472" s="20"/>
      <c r="B6472" s="20"/>
    </row>
    <row r="6473" spans="1:2" x14ac:dyDescent="0.3">
      <c r="A6473" s="20"/>
      <c r="B6473" s="20"/>
    </row>
    <row r="6474" spans="1:2" x14ac:dyDescent="0.3">
      <c r="A6474" s="20"/>
      <c r="B6474" s="20"/>
    </row>
    <row r="6475" spans="1:2" x14ac:dyDescent="0.3">
      <c r="A6475" s="20"/>
      <c r="B6475" s="20"/>
    </row>
    <row r="6476" spans="1:2" x14ac:dyDescent="0.3">
      <c r="A6476" s="20"/>
      <c r="B6476" s="20"/>
    </row>
    <row r="6477" spans="1:2" x14ac:dyDescent="0.3">
      <c r="A6477" s="20"/>
      <c r="B6477" s="20"/>
    </row>
    <row r="6478" spans="1:2" x14ac:dyDescent="0.3">
      <c r="A6478" s="20"/>
      <c r="B6478" s="20"/>
    </row>
    <row r="6479" spans="1:2" x14ac:dyDescent="0.3">
      <c r="A6479" s="20"/>
      <c r="B6479" s="20"/>
    </row>
    <row r="6480" spans="1:2" x14ac:dyDescent="0.3">
      <c r="A6480" s="20"/>
      <c r="B6480" s="20"/>
    </row>
    <row r="6481" spans="1:2" x14ac:dyDescent="0.3">
      <c r="A6481" s="20"/>
      <c r="B6481" s="20"/>
    </row>
    <row r="6482" spans="1:2" x14ac:dyDescent="0.3">
      <c r="A6482" s="20"/>
      <c r="B6482" s="20"/>
    </row>
    <row r="6483" spans="1:2" x14ac:dyDescent="0.3">
      <c r="A6483" s="20"/>
      <c r="B6483" s="20"/>
    </row>
    <row r="6484" spans="1:2" x14ac:dyDescent="0.3">
      <c r="A6484" s="20"/>
      <c r="B6484" s="20"/>
    </row>
    <row r="6485" spans="1:2" x14ac:dyDescent="0.3">
      <c r="A6485" s="20"/>
      <c r="B6485" s="20"/>
    </row>
    <row r="6486" spans="1:2" x14ac:dyDescent="0.3">
      <c r="A6486" s="20"/>
      <c r="B6486" s="20"/>
    </row>
    <row r="6487" spans="1:2" x14ac:dyDescent="0.3">
      <c r="A6487" s="20"/>
      <c r="B6487" s="20"/>
    </row>
    <row r="6488" spans="1:2" x14ac:dyDescent="0.3">
      <c r="A6488" s="20"/>
      <c r="B6488" s="20"/>
    </row>
    <row r="6489" spans="1:2" x14ac:dyDescent="0.3">
      <c r="A6489" s="20"/>
      <c r="B6489" s="20"/>
    </row>
    <row r="6490" spans="1:2" x14ac:dyDescent="0.3">
      <c r="A6490" s="20"/>
      <c r="B6490" s="20"/>
    </row>
    <row r="6491" spans="1:2" x14ac:dyDescent="0.3">
      <c r="A6491" s="20"/>
      <c r="B6491" s="20"/>
    </row>
    <row r="6492" spans="1:2" x14ac:dyDescent="0.3">
      <c r="A6492" s="20"/>
      <c r="B6492" s="20"/>
    </row>
    <row r="6493" spans="1:2" x14ac:dyDescent="0.3">
      <c r="A6493" s="20"/>
      <c r="B6493" s="20"/>
    </row>
    <row r="6494" spans="1:2" x14ac:dyDescent="0.3">
      <c r="A6494" s="20"/>
      <c r="B6494" s="20"/>
    </row>
    <row r="6495" spans="1:2" x14ac:dyDescent="0.3">
      <c r="A6495" s="20"/>
      <c r="B6495" s="20"/>
    </row>
    <row r="6496" spans="1:2" x14ac:dyDescent="0.3">
      <c r="A6496" s="20"/>
      <c r="B6496" s="20"/>
    </row>
    <row r="6497" spans="1:2" x14ac:dyDescent="0.3">
      <c r="A6497" s="20"/>
      <c r="B6497" s="20"/>
    </row>
    <row r="6498" spans="1:2" x14ac:dyDescent="0.3">
      <c r="A6498" s="20"/>
      <c r="B6498" s="20"/>
    </row>
    <row r="6499" spans="1:2" x14ac:dyDescent="0.3">
      <c r="A6499" s="20"/>
      <c r="B6499" s="20"/>
    </row>
    <row r="6500" spans="1:2" x14ac:dyDescent="0.3">
      <c r="A6500" s="20"/>
      <c r="B6500" s="20"/>
    </row>
    <row r="6501" spans="1:2" x14ac:dyDescent="0.3">
      <c r="A6501" s="20"/>
      <c r="B6501" s="20"/>
    </row>
    <row r="6502" spans="1:2" x14ac:dyDescent="0.3">
      <c r="A6502" s="20"/>
      <c r="B6502" s="20"/>
    </row>
    <row r="6503" spans="1:2" x14ac:dyDescent="0.3">
      <c r="A6503" s="20"/>
      <c r="B6503" s="20"/>
    </row>
    <row r="6504" spans="1:2" x14ac:dyDescent="0.3">
      <c r="A6504" s="20"/>
      <c r="B6504" s="20"/>
    </row>
    <row r="6505" spans="1:2" x14ac:dyDescent="0.3">
      <c r="A6505" s="20"/>
      <c r="B6505" s="20"/>
    </row>
    <row r="6506" spans="1:2" x14ac:dyDescent="0.3">
      <c r="A6506" s="20"/>
      <c r="B6506" s="20"/>
    </row>
    <row r="6507" spans="1:2" x14ac:dyDescent="0.3">
      <c r="A6507" s="20"/>
      <c r="B6507" s="20"/>
    </row>
    <row r="6508" spans="1:2" x14ac:dyDescent="0.3">
      <c r="A6508" s="20"/>
      <c r="B6508" s="20"/>
    </row>
    <row r="6509" spans="1:2" x14ac:dyDescent="0.3">
      <c r="A6509" s="20"/>
      <c r="B6509" s="20"/>
    </row>
    <row r="6510" spans="1:2" x14ac:dyDescent="0.3">
      <c r="A6510" s="20"/>
      <c r="B6510" s="20"/>
    </row>
    <row r="6511" spans="1:2" x14ac:dyDescent="0.3">
      <c r="A6511" s="20"/>
      <c r="B6511" s="20"/>
    </row>
    <row r="6512" spans="1:2" x14ac:dyDescent="0.3">
      <c r="A6512" s="20"/>
      <c r="B6512" s="20"/>
    </row>
    <row r="6513" spans="1:2" x14ac:dyDescent="0.3">
      <c r="A6513" s="20"/>
      <c r="B6513" s="20"/>
    </row>
    <row r="6514" spans="1:2" x14ac:dyDescent="0.3">
      <c r="A6514" s="20"/>
      <c r="B6514" s="20"/>
    </row>
    <row r="6515" spans="1:2" x14ac:dyDescent="0.3">
      <c r="A6515" s="20"/>
      <c r="B6515" s="20"/>
    </row>
    <row r="6516" spans="1:2" x14ac:dyDescent="0.3">
      <c r="A6516" s="20"/>
      <c r="B6516" s="20"/>
    </row>
    <row r="6517" spans="1:2" x14ac:dyDescent="0.3">
      <c r="A6517" s="20"/>
      <c r="B6517" s="20"/>
    </row>
    <row r="6518" spans="1:2" x14ac:dyDescent="0.3">
      <c r="A6518" s="20"/>
      <c r="B6518" s="20"/>
    </row>
    <row r="6519" spans="1:2" x14ac:dyDescent="0.3">
      <c r="A6519" s="20"/>
      <c r="B6519" s="20"/>
    </row>
    <row r="6520" spans="1:2" x14ac:dyDescent="0.3">
      <c r="A6520" s="20"/>
      <c r="B6520" s="20"/>
    </row>
    <row r="6521" spans="1:2" x14ac:dyDescent="0.3">
      <c r="A6521" s="20"/>
      <c r="B6521" s="20"/>
    </row>
    <row r="6522" spans="1:2" x14ac:dyDescent="0.3">
      <c r="A6522" s="20"/>
      <c r="B6522" s="20"/>
    </row>
    <row r="6523" spans="1:2" x14ac:dyDescent="0.3">
      <c r="A6523" s="20"/>
      <c r="B6523" s="20"/>
    </row>
    <row r="6524" spans="1:2" x14ac:dyDescent="0.3">
      <c r="A6524" s="20"/>
      <c r="B6524" s="20"/>
    </row>
    <row r="6525" spans="1:2" x14ac:dyDescent="0.3">
      <c r="A6525" s="20"/>
      <c r="B6525" s="20"/>
    </row>
    <row r="6526" spans="1:2" x14ac:dyDescent="0.3">
      <c r="A6526" s="20"/>
      <c r="B6526" s="20"/>
    </row>
    <row r="6527" spans="1:2" x14ac:dyDescent="0.3">
      <c r="A6527" s="20"/>
      <c r="B6527" s="20"/>
    </row>
    <row r="6528" spans="1:2" x14ac:dyDescent="0.3">
      <c r="A6528" s="20"/>
      <c r="B6528" s="20"/>
    </row>
    <row r="6529" spans="1:2" x14ac:dyDescent="0.3">
      <c r="A6529" s="20"/>
      <c r="B6529" s="20"/>
    </row>
    <row r="6530" spans="1:2" x14ac:dyDescent="0.3">
      <c r="A6530" s="20"/>
      <c r="B6530" s="20"/>
    </row>
    <row r="6531" spans="1:2" x14ac:dyDescent="0.3">
      <c r="A6531" s="20"/>
      <c r="B6531" s="20"/>
    </row>
    <row r="6532" spans="1:2" x14ac:dyDescent="0.3">
      <c r="A6532" s="20"/>
      <c r="B6532" s="20"/>
    </row>
    <row r="6533" spans="1:2" x14ac:dyDescent="0.3">
      <c r="A6533" s="20"/>
      <c r="B6533" s="20"/>
    </row>
    <row r="6534" spans="1:2" x14ac:dyDescent="0.3">
      <c r="A6534" s="20"/>
      <c r="B6534" s="20"/>
    </row>
    <row r="6535" spans="1:2" x14ac:dyDescent="0.3">
      <c r="A6535" s="20"/>
      <c r="B6535" s="20"/>
    </row>
    <row r="6536" spans="1:2" x14ac:dyDescent="0.3">
      <c r="A6536" s="20"/>
      <c r="B6536" s="20"/>
    </row>
    <row r="6537" spans="1:2" x14ac:dyDescent="0.3">
      <c r="A6537" s="20"/>
      <c r="B6537" s="20"/>
    </row>
    <row r="6538" spans="1:2" x14ac:dyDescent="0.3">
      <c r="A6538" s="20"/>
      <c r="B6538" s="20"/>
    </row>
    <row r="6539" spans="1:2" x14ac:dyDescent="0.3">
      <c r="A6539" s="20"/>
      <c r="B6539" s="20"/>
    </row>
    <row r="6540" spans="1:2" x14ac:dyDescent="0.3">
      <c r="A6540" s="20"/>
      <c r="B6540" s="20"/>
    </row>
    <row r="6541" spans="1:2" x14ac:dyDescent="0.3">
      <c r="A6541" s="20"/>
      <c r="B6541" s="20"/>
    </row>
    <row r="6542" spans="1:2" x14ac:dyDescent="0.3">
      <c r="A6542" s="20"/>
      <c r="B6542" s="20"/>
    </row>
    <row r="6543" spans="1:2" x14ac:dyDescent="0.3">
      <c r="A6543" s="20"/>
      <c r="B6543" s="20"/>
    </row>
    <row r="6544" spans="1:2" x14ac:dyDescent="0.3">
      <c r="A6544" s="20"/>
      <c r="B6544" s="20"/>
    </row>
    <row r="6545" spans="1:2" x14ac:dyDescent="0.3">
      <c r="A6545" s="20"/>
      <c r="B6545" s="20"/>
    </row>
    <row r="6546" spans="1:2" x14ac:dyDescent="0.3">
      <c r="A6546" s="20"/>
      <c r="B6546" s="20"/>
    </row>
    <row r="6547" spans="1:2" x14ac:dyDescent="0.3">
      <c r="A6547" s="20"/>
      <c r="B6547" s="20"/>
    </row>
    <row r="6548" spans="1:2" x14ac:dyDescent="0.3">
      <c r="A6548" s="20"/>
      <c r="B6548" s="20"/>
    </row>
    <row r="6549" spans="1:2" x14ac:dyDescent="0.3">
      <c r="A6549" s="20"/>
      <c r="B6549" s="20"/>
    </row>
    <row r="6550" spans="1:2" x14ac:dyDescent="0.3">
      <c r="A6550" s="20"/>
      <c r="B6550" s="20"/>
    </row>
    <row r="6551" spans="1:2" x14ac:dyDescent="0.3">
      <c r="A6551" s="20"/>
      <c r="B6551" s="20"/>
    </row>
    <row r="6552" spans="1:2" x14ac:dyDescent="0.3">
      <c r="A6552" s="20"/>
      <c r="B6552" s="20"/>
    </row>
    <row r="6553" spans="1:2" x14ac:dyDescent="0.3">
      <c r="A6553" s="20"/>
      <c r="B6553" s="20"/>
    </row>
    <row r="6554" spans="1:2" x14ac:dyDescent="0.3">
      <c r="A6554" s="20"/>
      <c r="B6554" s="20"/>
    </row>
    <row r="6555" spans="1:2" x14ac:dyDescent="0.3">
      <c r="A6555" s="20"/>
      <c r="B6555" s="20"/>
    </row>
    <row r="6556" spans="1:2" x14ac:dyDescent="0.3">
      <c r="A6556" s="20"/>
      <c r="B6556" s="20"/>
    </row>
    <row r="6557" spans="1:2" x14ac:dyDescent="0.3">
      <c r="A6557" s="20"/>
      <c r="B6557" s="20"/>
    </row>
    <row r="6558" spans="1:2" x14ac:dyDescent="0.3">
      <c r="A6558" s="20"/>
      <c r="B6558" s="20"/>
    </row>
    <row r="6559" spans="1:2" x14ac:dyDescent="0.3">
      <c r="A6559" s="20"/>
      <c r="B6559" s="20"/>
    </row>
    <row r="6560" spans="1:2" x14ac:dyDescent="0.3">
      <c r="A6560" s="20"/>
      <c r="B6560" s="20"/>
    </row>
    <row r="6561" spans="1:2" x14ac:dyDescent="0.3">
      <c r="A6561" s="20"/>
      <c r="B6561" s="20"/>
    </row>
    <row r="6562" spans="1:2" x14ac:dyDescent="0.3">
      <c r="A6562" s="20"/>
      <c r="B6562" s="20"/>
    </row>
    <row r="6563" spans="1:2" x14ac:dyDescent="0.3">
      <c r="A6563" s="20"/>
      <c r="B6563" s="20"/>
    </row>
    <row r="6564" spans="1:2" x14ac:dyDescent="0.3">
      <c r="A6564" s="20"/>
      <c r="B6564" s="20"/>
    </row>
    <row r="6565" spans="1:2" x14ac:dyDescent="0.3">
      <c r="A6565" s="20"/>
      <c r="B6565" s="20"/>
    </row>
    <row r="6566" spans="1:2" x14ac:dyDescent="0.3">
      <c r="A6566" s="20"/>
      <c r="B6566" s="20"/>
    </row>
    <row r="6567" spans="1:2" x14ac:dyDescent="0.3">
      <c r="A6567" s="20"/>
      <c r="B6567" s="20"/>
    </row>
    <row r="6568" spans="1:2" x14ac:dyDescent="0.3">
      <c r="A6568" s="20"/>
      <c r="B6568" s="20"/>
    </row>
    <row r="6569" spans="1:2" x14ac:dyDescent="0.3">
      <c r="A6569" s="20"/>
      <c r="B6569" s="20"/>
    </row>
    <row r="6570" spans="1:2" x14ac:dyDescent="0.3">
      <c r="A6570" s="20"/>
      <c r="B6570" s="20"/>
    </row>
    <row r="6571" spans="1:2" x14ac:dyDescent="0.3">
      <c r="A6571" s="20"/>
      <c r="B6571" s="20"/>
    </row>
    <row r="6572" spans="1:2" x14ac:dyDescent="0.3">
      <c r="A6572" s="20"/>
      <c r="B6572" s="20"/>
    </row>
    <row r="6573" spans="1:2" x14ac:dyDescent="0.3">
      <c r="A6573" s="20"/>
      <c r="B6573" s="20"/>
    </row>
    <row r="6574" spans="1:2" x14ac:dyDescent="0.3">
      <c r="A6574" s="20"/>
      <c r="B6574" s="20"/>
    </row>
    <row r="6575" spans="1:2" x14ac:dyDescent="0.3">
      <c r="A6575" s="20"/>
      <c r="B6575" s="20"/>
    </row>
    <row r="6576" spans="1:2" x14ac:dyDescent="0.3">
      <c r="A6576" s="20"/>
      <c r="B6576" s="20"/>
    </row>
    <row r="6577" spans="1:2" x14ac:dyDescent="0.3">
      <c r="A6577" s="20"/>
      <c r="B6577" s="20"/>
    </row>
    <row r="6578" spans="1:2" x14ac:dyDescent="0.3">
      <c r="A6578" s="20"/>
      <c r="B6578" s="20"/>
    </row>
    <row r="6579" spans="1:2" x14ac:dyDescent="0.3">
      <c r="A6579" s="20"/>
      <c r="B6579" s="20"/>
    </row>
    <row r="6580" spans="1:2" x14ac:dyDescent="0.3">
      <c r="A6580" s="20"/>
      <c r="B6580" s="20"/>
    </row>
    <row r="6581" spans="1:2" x14ac:dyDescent="0.3">
      <c r="A6581" s="20"/>
      <c r="B6581" s="20"/>
    </row>
    <row r="6582" spans="1:2" x14ac:dyDescent="0.3">
      <c r="A6582" s="20"/>
      <c r="B6582" s="20"/>
    </row>
    <row r="6583" spans="1:2" x14ac:dyDescent="0.3">
      <c r="A6583" s="20"/>
      <c r="B6583" s="20"/>
    </row>
    <row r="6584" spans="1:2" x14ac:dyDescent="0.3">
      <c r="A6584" s="20"/>
      <c r="B6584" s="20"/>
    </row>
    <row r="6585" spans="1:2" x14ac:dyDescent="0.3">
      <c r="A6585" s="20"/>
      <c r="B6585" s="20"/>
    </row>
    <row r="6586" spans="1:2" x14ac:dyDescent="0.3">
      <c r="A6586" s="20"/>
      <c r="B6586" s="20"/>
    </row>
    <row r="6587" spans="1:2" x14ac:dyDescent="0.3">
      <c r="A6587" s="20"/>
      <c r="B6587" s="20"/>
    </row>
    <row r="6588" spans="1:2" x14ac:dyDescent="0.3">
      <c r="A6588" s="20"/>
      <c r="B6588" s="20"/>
    </row>
    <row r="6589" spans="1:2" x14ac:dyDescent="0.3">
      <c r="A6589" s="20"/>
      <c r="B6589" s="20"/>
    </row>
    <row r="6590" spans="1:2" x14ac:dyDescent="0.3">
      <c r="A6590" s="20"/>
      <c r="B6590" s="20"/>
    </row>
    <row r="6591" spans="1:2" x14ac:dyDescent="0.3">
      <c r="A6591" s="20"/>
      <c r="B6591" s="20"/>
    </row>
    <row r="6592" spans="1:2" x14ac:dyDescent="0.3">
      <c r="A6592" s="20"/>
      <c r="B6592" s="20"/>
    </row>
    <row r="6593" spans="1:2" x14ac:dyDescent="0.3">
      <c r="A6593" s="20"/>
      <c r="B6593" s="20"/>
    </row>
    <row r="6594" spans="1:2" x14ac:dyDescent="0.3">
      <c r="A6594" s="20"/>
      <c r="B6594" s="20"/>
    </row>
    <row r="6595" spans="1:2" x14ac:dyDescent="0.3">
      <c r="A6595" s="20"/>
      <c r="B6595" s="20"/>
    </row>
    <row r="6596" spans="1:2" x14ac:dyDescent="0.3">
      <c r="A6596" s="20"/>
      <c r="B6596" s="20"/>
    </row>
    <row r="6597" spans="1:2" x14ac:dyDescent="0.3">
      <c r="A6597" s="20"/>
      <c r="B6597" s="20"/>
    </row>
    <row r="6598" spans="1:2" x14ac:dyDescent="0.3">
      <c r="A6598" s="20"/>
      <c r="B6598" s="20"/>
    </row>
    <row r="6599" spans="1:2" x14ac:dyDescent="0.3">
      <c r="A6599" s="20"/>
      <c r="B6599" s="20"/>
    </row>
    <row r="6600" spans="1:2" x14ac:dyDescent="0.3">
      <c r="A6600" s="20"/>
      <c r="B6600" s="20"/>
    </row>
    <row r="6601" spans="1:2" x14ac:dyDescent="0.3">
      <c r="A6601" s="20"/>
      <c r="B6601" s="20"/>
    </row>
    <row r="6602" spans="1:2" x14ac:dyDescent="0.3">
      <c r="A6602" s="20"/>
      <c r="B6602" s="20"/>
    </row>
    <row r="6603" spans="1:2" x14ac:dyDescent="0.3">
      <c r="A6603" s="20"/>
      <c r="B6603" s="20"/>
    </row>
    <row r="6604" spans="1:2" x14ac:dyDescent="0.3">
      <c r="A6604" s="20"/>
      <c r="B6604" s="20"/>
    </row>
    <row r="6605" spans="1:2" x14ac:dyDescent="0.3">
      <c r="A6605" s="20"/>
      <c r="B6605" s="20"/>
    </row>
    <row r="6606" spans="1:2" x14ac:dyDescent="0.3">
      <c r="A6606" s="20"/>
      <c r="B6606" s="20"/>
    </row>
    <row r="6607" spans="1:2" x14ac:dyDescent="0.3">
      <c r="A6607" s="20"/>
      <c r="B6607" s="20"/>
    </row>
    <row r="6608" spans="1:2" x14ac:dyDescent="0.3">
      <c r="A6608" s="20"/>
      <c r="B6608" s="20"/>
    </row>
    <row r="6609" spans="1:2" x14ac:dyDescent="0.3">
      <c r="A6609" s="20"/>
      <c r="B6609" s="20"/>
    </row>
    <row r="6610" spans="1:2" x14ac:dyDescent="0.3">
      <c r="A6610" s="20"/>
      <c r="B6610" s="20"/>
    </row>
    <row r="6611" spans="1:2" x14ac:dyDescent="0.3">
      <c r="A6611" s="20"/>
      <c r="B6611" s="20"/>
    </row>
    <row r="6612" spans="1:2" x14ac:dyDescent="0.3">
      <c r="A6612" s="20"/>
      <c r="B6612" s="20"/>
    </row>
    <row r="6613" spans="1:2" x14ac:dyDescent="0.3">
      <c r="A6613" s="20"/>
      <c r="B6613" s="20"/>
    </row>
    <row r="6614" spans="1:2" x14ac:dyDescent="0.3">
      <c r="A6614" s="20"/>
      <c r="B6614" s="20"/>
    </row>
    <row r="6615" spans="1:2" x14ac:dyDescent="0.3">
      <c r="A6615" s="20"/>
      <c r="B6615" s="20"/>
    </row>
    <row r="6616" spans="1:2" x14ac:dyDescent="0.3">
      <c r="A6616" s="20"/>
      <c r="B6616" s="20"/>
    </row>
    <row r="6617" spans="1:2" x14ac:dyDescent="0.3">
      <c r="A6617" s="20"/>
      <c r="B6617" s="20"/>
    </row>
    <row r="6618" spans="1:2" x14ac:dyDescent="0.3">
      <c r="A6618" s="20"/>
      <c r="B6618" s="20"/>
    </row>
    <row r="6619" spans="1:2" x14ac:dyDescent="0.3">
      <c r="A6619" s="20"/>
      <c r="B6619" s="20"/>
    </row>
    <row r="6620" spans="1:2" x14ac:dyDescent="0.3">
      <c r="A6620" s="20"/>
      <c r="B6620" s="20"/>
    </row>
    <row r="6621" spans="1:2" x14ac:dyDescent="0.3">
      <c r="A6621" s="20"/>
      <c r="B6621" s="20"/>
    </row>
    <row r="6622" spans="1:2" x14ac:dyDescent="0.3">
      <c r="A6622" s="20"/>
      <c r="B6622" s="20"/>
    </row>
    <row r="6623" spans="1:2" x14ac:dyDescent="0.3">
      <c r="A6623" s="20"/>
      <c r="B6623" s="20"/>
    </row>
    <row r="6624" spans="1:2" x14ac:dyDescent="0.3">
      <c r="A6624" s="20"/>
      <c r="B6624" s="20"/>
    </row>
    <row r="6625" spans="1:2" x14ac:dyDescent="0.3">
      <c r="A6625" s="20"/>
      <c r="B6625" s="20"/>
    </row>
    <row r="6626" spans="1:2" x14ac:dyDescent="0.3">
      <c r="A6626" s="20"/>
      <c r="B6626" s="20"/>
    </row>
    <row r="6627" spans="1:2" x14ac:dyDescent="0.3">
      <c r="A6627" s="20"/>
      <c r="B6627" s="20"/>
    </row>
    <row r="6628" spans="1:2" x14ac:dyDescent="0.3">
      <c r="A6628" s="20"/>
      <c r="B6628" s="20"/>
    </row>
    <row r="6629" spans="1:2" x14ac:dyDescent="0.3">
      <c r="A6629" s="20"/>
      <c r="B6629" s="20"/>
    </row>
    <row r="6630" spans="1:2" x14ac:dyDescent="0.3">
      <c r="A6630" s="20"/>
      <c r="B6630" s="20"/>
    </row>
    <row r="6631" spans="1:2" x14ac:dyDescent="0.3">
      <c r="A6631" s="20"/>
      <c r="B6631" s="20"/>
    </row>
    <row r="6632" spans="1:2" x14ac:dyDescent="0.3">
      <c r="A6632" s="20"/>
      <c r="B6632" s="20"/>
    </row>
    <row r="6633" spans="1:2" x14ac:dyDescent="0.3">
      <c r="A6633" s="20"/>
      <c r="B6633" s="20"/>
    </row>
    <row r="6634" spans="1:2" x14ac:dyDescent="0.3">
      <c r="A6634" s="20"/>
      <c r="B6634" s="20"/>
    </row>
    <row r="6635" spans="1:2" x14ac:dyDescent="0.3">
      <c r="A6635" s="20"/>
      <c r="B6635" s="20"/>
    </row>
    <row r="6636" spans="1:2" x14ac:dyDescent="0.3">
      <c r="A6636" s="20"/>
      <c r="B6636" s="20"/>
    </row>
    <row r="6637" spans="1:2" x14ac:dyDescent="0.3">
      <c r="A6637" s="20"/>
      <c r="B6637" s="20"/>
    </row>
    <row r="6638" spans="1:2" x14ac:dyDescent="0.3">
      <c r="A6638" s="20"/>
      <c r="B6638" s="20"/>
    </row>
    <row r="6639" spans="1:2" x14ac:dyDescent="0.3">
      <c r="A6639" s="20"/>
      <c r="B6639" s="20"/>
    </row>
    <row r="6640" spans="1:2" x14ac:dyDescent="0.3">
      <c r="A6640" s="20"/>
      <c r="B6640" s="20"/>
    </row>
    <row r="6641" spans="1:2" x14ac:dyDescent="0.3">
      <c r="A6641" s="20"/>
      <c r="B6641" s="20"/>
    </row>
    <row r="6642" spans="1:2" x14ac:dyDescent="0.3">
      <c r="A6642" s="20"/>
      <c r="B6642" s="20"/>
    </row>
    <row r="6643" spans="1:2" x14ac:dyDescent="0.3">
      <c r="A6643" s="20"/>
      <c r="B6643" s="20"/>
    </row>
    <row r="6644" spans="1:2" x14ac:dyDescent="0.3">
      <c r="A6644" s="20"/>
      <c r="B6644" s="20"/>
    </row>
    <row r="6645" spans="1:2" x14ac:dyDescent="0.3">
      <c r="A6645" s="20"/>
      <c r="B6645" s="20"/>
    </row>
    <row r="6646" spans="1:2" x14ac:dyDescent="0.3">
      <c r="A6646" s="20"/>
      <c r="B6646" s="20"/>
    </row>
    <row r="6647" spans="1:2" x14ac:dyDescent="0.3">
      <c r="A6647" s="20"/>
      <c r="B6647" s="20"/>
    </row>
    <row r="6648" spans="1:2" x14ac:dyDescent="0.3">
      <c r="A6648" s="20"/>
      <c r="B6648" s="20"/>
    </row>
    <row r="6649" spans="1:2" x14ac:dyDescent="0.3">
      <c r="A6649" s="20"/>
      <c r="B6649" s="20"/>
    </row>
    <row r="6650" spans="1:2" x14ac:dyDescent="0.3">
      <c r="A6650" s="20"/>
      <c r="B6650" s="20"/>
    </row>
    <row r="6651" spans="1:2" x14ac:dyDescent="0.3">
      <c r="A6651" s="20"/>
      <c r="B6651" s="20"/>
    </row>
    <row r="6652" spans="1:2" x14ac:dyDescent="0.3">
      <c r="A6652" s="20"/>
      <c r="B6652" s="20"/>
    </row>
    <row r="6653" spans="1:2" x14ac:dyDescent="0.3">
      <c r="A6653" s="20"/>
      <c r="B6653" s="20"/>
    </row>
    <row r="6654" spans="1:2" x14ac:dyDescent="0.3">
      <c r="A6654" s="20"/>
      <c r="B6654" s="20"/>
    </row>
    <row r="6655" spans="1:2" x14ac:dyDescent="0.3">
      <c r="A6655" s="20"/>
      <c r="B6655" s="20"/>
    </row>
    <row r="6656" spans="1:2" x14ac:dyDescent="0.3">
      <c r="A6656" s="20"/>
      <c r="B6656" s="20"/>
    </row>
    <row r="6657" spans="1:2" x14ac:dyDescent="0.3">
      <c r="A6657" s="20"/>
      <c r="B6657" s="20"/>
    </row>
    <row r="6658" spans="1:2" x14ac:dyDescent="0.3">
      <c r="A6658" s="20"/>
      <c r="B6658" s="20"/>
    </row>
    <row r="6659" spans="1:2" x14ac:dyDescent="0.3">
      <c r="A6659" s="20"/>
      <c r="B6659" s="20"/>
    </row>
    <row r="6660" spans="1:2" x14ac:dyDescent="0.3">
      <c r="A6660" s="20"/>
      <c r="B6660" s="20"/>
    </row>
    <row r="6661" spans="1:2" x14ac:dyDescent="0.3">
      <c r="A6661" s="20"/>
      <c r="B6661" s="20"/>
    </row>
    <row r="6662" spans="1:2" x14ac:dyDescent="0.3">
      <c r="A6662" s="20"/>
      <c r="B6662" s="20"/>
    </row>
    <row r="6663" spans="1:2" x14ac:dyDescent="0.3">
      <c r="A6663" s="20"/>
      <c r="B6663" s="20"/>
    </row>
    <row r="6664" spans="1:2" x14ac:dyDescent="0.3">
      <c r="A6664" s="20"/>
      <c r="B6664" s="20"/>
    </row>
    <row r="6665" spans="1:2" x14ac:dyDescent="0.3">
      <c r="A6665" s="20"/>
      <c r="B6665" s="20"/>
    </row>
    <row r="6666" spans="1:2" x14ac:dyDescent="0.3">
      <c r="A6666" s="20"/>
      <c r="B6666" s="20"/>
    </row>
    <row r="6667" spans="1:2" x14ac:dyDescent="0.3">
      <c r="A6667" s="20"/>
      <c r="B6667" s="20"/>
    </row>
    <row r="6668" spans="1:2" x14ac:dyDescent="0.3">
      <c r="A6668" s="20"/>
      <c r="B6668" s="20"/>
    </row>
    <row r="6669" spans="1:2" x14ac:dyDescent="0.3">
      <c r="A6669" s="20"/>
      <c r="B6669" s="20"/>
    </row>
    <row r="6670" spans="1:2" x14ac:dyDescent="0.3">
      <c r="A6670" s="20"/>
      <c r="B6670" s="20"/>
    </row>
    <row r="6671" spans="1:2" x14ac:dyDescent="0.3">
      <c r="A6671" s="20"/>
      <c r="B6671" s="20"/>
    </row>
    <row r="6672" spans="1:2" x14ac:dyDescent="0.3">
      <c r="A6672" s="20"/>
      <c r="B6672" s="20"/>
    </row>
    <row r="6673" spans="1:2" x14ac:dyDescent="0.3">
      <c r="A6673" s="20"/>
      <c r="B6673" s="20"/>
    </row>
    <row r="6674" spans="1:2" x14ac:dyDescent="0.3">
      <c r="A6674" s="20"/>
      <c r="B6674" s="20"/>
    </row>
    <row r="6675" spans="1:2" x14ac:dyDescent="0.3">
      <c r="A6675" s="20"/>
      <c r="B6675" s="20"/>
    </row>
    <row r="6676" spans="1:2" x14ac:dyDescent="0.3">
      <c r="A6676" s="20"/>
      <c r="B6676" s="20"/>
    </row>
    <row r="6677" spans="1:2" x14ac:dyDescent="0.3">
      <c r="A6677" s="20"/>
      <c r="B6677" s="20"/>
    </row>
    <row r="6678" spans="1:2" x14ac:dyDescent="0.3">
      <c r="A6678" s="20"/>
      <c r="B6678" s="20"/>
    </row>
    <row r="6679" spans="1:2" x14ac:dyDescent="0.3">
      <c r="A6679" s="20"/>
      <c r="B6679" s="20"/>
    </row>
    <row r="6680" spans="1:2" x14ac:dyDescent="0.3">
      <c r="A6680" s="20"/>
      <c r="B6680" s="20"/>
    </row>
    <row r="6681" spans="1:2" x14ac:dyDescent="0.3">
      <c r="A6681" s="20"/>
      <c r="B6681" s="20"/>
    </row>
    <row r="6682" spans="1:2" x14ac:dyDescent="0.3">
      <c r="A6682" s="20"/>
      <c r="B6682" s="20"/>
    </row>
    <row r="6683" spans="1:2" x14ac:dyDescent="0.3">
      <c r="A6683" s="20"/>
      <c r="B6683" s="20"/>
    </row>
    <row r="6684" spans="1:2" x14ac:dyDescent="0.3">
      <c r="A6684" s="20"/>
      <c r="B6684" s="20"/>
    </row>
    <row r="6685" spans="1:2" x14ac:dyDescent="0.3">
      <c r="A6685" s="20"/>
      <c r="B6685" s="20"/>
    </row>
    <row r="6686" spans="1:2" x14ac:dyDescent="0.3">
      <c r="A6686" s="20"/>
      <c r="B6686" s="20"/>
    </row>
    <row r="6687" spans="1:2" x14ac:dyDescent="0.3">
      <c r="A6687" s="20"/>
      <c r="B6687" s="20"/>
    </row>
    <row r="6688" spans="1:2" x14ac:dyDescent="0.3">
      <c r="A6688" s="20"/>
      <c r="B6688" s="20"/>
    </row>
    <row r="6689" spans="1:2" x14ac:dyDescent="0.3">
      <c r="A6689" s="20"/>
      <c r="B6689" s="20"/>
    </row>
    <row r="6690" spans="1:2" x14ac:dyDescent="0.3">
      <c r="A6690" s="20"/>
      <c r="B6690" s="20"/>
    </row>
    <row r="6691" spans="1:2" x14ac:dyDescent="0.3">
      <c r="A6691" s="20"/>
      <c r="B6691" s="20"/>
    </row>
    <row r="6692" spans="1:2" x14ac:dyDescent="0.3">
      <c r="A6692" s="20"/>
      <c r="B6692" s="20"/>
    </row>
    <row r="6693" spans="1:2" x14ac:dyDescent="0.3">
      <c r="A6693" s="20"/>
      <c r="B6693" s="20"/>
    </row>
    <row r="6694" spans="1:2" x14ac:dyDescent="0.3">
      <c r="A6694" s="20"/>
      <c r="B6694" s="20"/>
    </row>
    <row r="6695" spans="1:2" x14ac:dyDescent="0.3">
      <c r="A6695" s="20"/>
      <c r="B6695" s="20"/>
    </row>
    <row r="6696" spans="1:2" x14ac:dyDescent="0.3">
      <c r="A6696" s="20"/>
      <c r="B6696" s="20"/>
    </row>
    <row r="6697" spans="1:2" x14ac:dyDescent="0.3">
      <c r="A6697" s="20"/>
      <c r="B6697" s="20"/>
    </row>
    <row r="6698" spans="1:2" x14ac:dyDescent="0.3">
      <c r="A6698" s="20"/>
      <c r="B6698" s="20"/>
    </row>
    <row r="6699" spans="1:2" x14ac:dyDescent="0.3">
      <c r="A6699" s="20"/>
      <c r="B6699" s="20"/>
    </row>
    <row r="6700" spans="1:2" x14ac:dyDescent="0.3">
      <c r="A6700" s="20"/>
      <c r="B6700" s="20"/>
    </row>
    <row r="6701" spans="1:2" x14ac:dyDescent="0.3">
      <c r="A6701" s="20"/>
      <c r="B6701" s="20"/>
    </row>
    <row r="6702" spans="1:2" x14ac:dyDescent="0.3">
      <c r="A6702" s="20"/>
      <c r="B6702" s="20"/>
    </row>
    <row r="6703" spans="1:2" x14ac:dyDescent="0.3">
      <c r="A6703" s="20"/>
      <c r="B6703" s="20"/>
    </row>
    <row r="6704" spans="1:2" x14ac:dyDescent="0.3">
      <c r="A6704" s="20"/>
      <c r="B6704" s="20"/>
    </row>
    <row r="6705" spans="1:2" x14ac:dyDescent="0.3">
      <c r="A6705" s="20"/>
      <c r="B6705" s="20"/>
    </row>
    <row r="6706" spans="1:2" x14ac:dyDescent="0.3">
      <c r="A6706" s="20"/>
      <c r="B6706" s="20"/>
    </row>
    <row r="6707" spans="1:2" x14ac:dyDescent="0.3">
      <c r="A6707" s="20"/>
      <c r="B6707" s="20"/>
    </row>
    <row r="6708" spans="1:2" x14ac:dyDescent="0.3">
      <c r="A6708" s="20"/>
      <c r="B6708" s="20"/>
    </row>
    <row r="6709" spans="1:2" x14ac:dyDescent="0.3">
      <c r="A6709" s="20"/>
      <c r="B6709" s="20"/>
    </row>
    <row r="6710" spans="1:2" x14ac:dyDescent="0.3">
      <c r="A6710" s="20"/>
      <c r="B6710" s="20"/>
    </row>
    <row r="6711" spans="1:2" x14ac:dyDescent="0.3">
      <c r="A6711" s="20"/>
      <c r="B6711" s="20"/>
    </row>
    <row r="6712" spans="1:2" x14ac:dyDescent="0.3">
      <c r="A6712" s="20"/>
      <c r="B6712" s="20"/>
    </row>
    <row r="6713" spans="1:2" x14ac:dyDescent="0.3">
      <c r="A6713" s="20"/>
      <c r="B6713" s="20"/>
    </row>
    <row r="6714" spans="1:2" x14ac:dyDescent="0.3">
      <c r="A6714" s="20"/>
      <c r="B6714" s="20"/>
    </row>
    <row r="6715" spans="1:2" x14ac:dyDescent="0.3">
      <c r="A6715" s="20"/>
      <c r="B6715" s="20"/>
    </row>
    <row r="6716" spans="1:2" x14ac:dyDescent="0.3">
      <c r="A6716" s="20"/>
      <c r="B6716" s="20"/>
    </row>
    <row r="6717" spans="1:2" x14ac:dyDescent="0.3">
      <c r="A6717" s="20"/>
      <c r="B6717" s="20"/>
    </row>
    <row r="6718" spans="1:2" x14ac:dyDescent="0.3">
      <c r="A6718" s="20"/>
      <c r="B6718" s="20"/>
    </row>
    <row r="6719" spans="1:2" x14ac:dyDescent="0.3">
      <c r="A6719" s="20"/>
      <c r="B6719" s="20"/>
    </row>
    <row r="6720" spans="1:2" x14ac:dyDescent="0.3">
      <c r="A6720" s="20"/>
      <c r="B6720" s="20"/>
    </row>
    <row r="6721" spans="1:2" x14ac:dyDescent="0.3">
      <c r="A6721" s="20"/>
      <c r="B6721" s="20"/>
    </row>
    <row r="6722" spans="1:2" x14ac:dyDescent="0.3">
      <c r="A6722" s="20"/>
      <c r="B6722" s="20"/>
    </row>
    <row r="6723" spans="1:2" x14ac:dyDescent="0.3">
      <c r="A6723" s="20"/>
      <c r="B6723" s="20"/>
    </row>
    <row r="6724" spans="1:2" x14ac:dyDescent="0.3">
      <c r="A6724" s="20"/>
      <c r="B6724" s="20"/>
    </row>
    <row r="6725" spans="1:2" x14ac:dyDescent="0.3">
      <c r="A6725" s="20"/>
      <c r="B6725" s="20"/>
    </row>
    <row r="6726" spans="1:2" x14ac:dyDescent="0.3">
      <c r="A6726" s="20"/>
      <c r="B6726" s="20"/>
    </row>
    <row r="6727" spans="1:2" x14ac:dyDescent="0.3">
      <c r="A6727" s="20"/>
      <c r="B6727" s="20"/>
    </row>
    <row r="6728" spans="1:2" x14ac:dyDescent="0.3">
      <c r="A6728" s="20"/>
      <c r="B6728" s="20"/>
    </row>
    <row r="6729" spans="1:2" x14ac:dyDescent="0.3">
      <c r="A6729" s="20"/>
      <c r="B6729" s="20"/>
    </row>
    <row r="6730" spans="1:2" x14ac:dyDescent="0.3">
      <c r="A6730" s="20"/>
      <c r="B6730" s="20"/>
    </row>
    <row r="6731" spans="1:2" x14ac:dyDescent="0.3">
      <c r="A6731" s="20"/>
      <c r="B6731" s="20"/>
    </row>
    <row r="6732" spans="1:2" x14ac:dyDescent="0.3">
      <c r="A6732" s="20"/>
      <c r="B6732" s="20"/>
    </row>
    <row r="6733" spans="1:2" x14ac:dyDescent="0.3">
      <c r="A6733" s="20"/>
      <c r="B6733" s="20"/>
    </row>
    <row r="6734" spans="1:2" x14ac:dyDescent="0.3">
      <c r="A6734" s="20"/>
      <c r="B6734" s="20"/>
    </row>
    <row r="6735" spans="1:2" x14ac:dyDescent="0.3">
      <c r="A6735" s="20"/>
      <c r="B6735" s="20"/>
    </row>
    <row r="6736" spans="1:2" x14ac:dyDescent="0.3">
      <c r="A6736" s="20"/>
      <c r="B6736" s="20"/>
    </row>
    <row r="6737" spans="1:2" x14ac:dyDescent="0.3">
      <c r="A6737" s="20"/>
      <c r="B6737" s="20"/>
    </row>
    <row r="6738" spans="1:2" x14ac:dyDescent="0.3">
      <c r="A6738" s="20"/>
      <c r="B6738" s="20"/>
    </row>
    <row r="6739" spans="1:2" x14ac:dyDescent="0.3">
      <c r="A6739" s="20"/>
      <c r="B6739" s="20"/>
    </row>
    <row r="6740" spans="1:2" x14ac:dyDescent="0.3">
      <c r="A6740" s="20"/>
      <c r="B6740" s="20"/>
    </row>
    <row r="6741" spans="1:2" x14ac:dyDescent="0.3">
      <c r="A6741" s="20"/>
      <c r="B6741" s="20"/>
    </row>
    <row r="6742" spans="1:2" x14ac:dyDescent="0.3">
      <c r="A6742" s="20"/>
      <c r="B6742" s="20"/>
    </row>
    <row r="6743" spans="1:2" x14ac:dyDescent="0.3">
      <c r="A6743" s="20"/>
      <c r="B6743" s="20"/>
    </row>
    <row r="6744" spans="1:2" x14ac:dyDescent="0.3">
      <c r="A6744" s="20"/>
      <c r="B6744" s="20"/>
    </row>
    <row r="6745" spans="1:2" x14ac:dyDescent="0.3">
      <c r="A6745" s="20"/>
      <c r="B6745" s="20"/>
    </row>
    <row r="6746" spans="1:2" x14ac:dyDescent="0.3">
      <c r="A6746" s="20"/>
      <c r="B6746" s="20"/>
    </row>
    <row r="6747" spans="1:2" x14ac:dyDescent="0.3">
      <c r="A6747" s="20"/>
      <c r="B6747" s="20"/>
    </row>
    <row r="6748" spans="1:2" x14ac:dyDescent="0.3">
      <c r="A6748" s="20"/>
      <c r="B6748" s="20"/>
    </row>
    <row r="6749" spans="1:2" x14ac:dyDescent="0.3">
      <c r="A6749" s="20"/>
      <c r="B6749" s="20"/>
    </row>
    <row r="6750" spans="1:2" x14ac:dyDescent="0.3">
      <c r="A6750" s="20"/>
      <c r="B6750" s="20"/>
    </row>
    <row r="6751" spans="1:2" x14ac:dyDescent="0.3">
      <c r="A6751" s="20"/>
      <c r="B6751" s="20"/>
    </row>
    <row r="6752" spans="1:2" x14ac:dyDescent="0.3">
      <c r="A6752" s="20"/>
      <c r="B6752" s="20"/>
    </row>
    <row r="6753" spans="1:2" x14ac:dyDescent="0.3">
      <c r="A6753" s="20"/>
      <c r="B6753" s="20"/>
    </row>
    <row r="6754" spans="1:2" x14ac:dyDescent="0.3">
      <c r="A6754" s="20"/>
      <c r="B6754" s="20"/>
    </row>
    <row r="6755" spans="1:2" x14ac:dyDescent="0.3">
      <c r="A6755" s="20"/>
      <c r="B6755" s="20"/>
    </row>
    <row r="6756" spans="1:2" x14ac:dyDescent="0.3">
      <c r="A6756" s="20"/>
      <c r="B6756" s="20"/>
    </row>
    <row r="6757" spans="1:2" x14ac:dyDescent="0.3">
      <c r="A6757" s="20"/>
      <c r="B6757" s="20"/>
    </row>
    <row r="6758" spans="1:2" x14ac:dyDescent="0.3">
      <c r="A6758" s="20"/>
      <c r="B6758" s="20"/>
    </row>
    <row r="6759" spans="1:2" x14ac:dyDescent="0.3">
      <c r="A6759" s="20"/>
      <c r="B6759" s="20"/>
    </row>
    <row r="6760" spans="1:2" x14ac:dyDescent="0.3">
      <c r="A6760" s="20"/>
      <c r="B6760" s="20"/>
    </row>
    <row r="6761" spans="1:2" x14ac:dyDescent="0.3">
      <c r="A6761" s="20"/>
      <c r="B6761" s="20"/>
    </row>
    <row r="6762" spans="1:2" x14ac:dyDescent="0.3">
      <c r="A6762" s="20"/>
      <c r="B6762" s="20"/>
    </row>
    <row r="6763" spans="1:2" x14ac:dyDescent="0.3">
      <c r="A6763" s="20"/>
      <c r="B6763" s="20"/>
    </row>
    <row r="6764" spans="1:2" x14ac:dyDescent="0.3">
      <c r="A6764" s="20"/>
      <c r="B6764" s="20"/>
    </row>
    <row r="6765" spans="1:2" x14ac:dyDescent="0.3">
      <c r="A6765" s="20"/>
      <c r="B6765" s="20"/>
    </row>
    <row r="6766" spans="1:2" x14ac:dyDescent="0.3">
      <c r="A6766" s="20"/>
      <c r="B6766" s="20"/>
    </row>
    <row r="6767" spans="1:2" x14ac:dyDescent="0.3">
      <c r="A6767" s="20"/>
      <c r="B6767" s="20"/>
    </row>
    <row r="6768" spans="1:2" x14ac:dyDescent="0.3">
      <c r="A6768" s="20"/>
      <c r="B6768" s="20"/>
    </row>
    <row r="6769" spans="1:2" x14ac:dyDescent="0.3">
      <c r="A6769" s="20"/>
      <c r="B6769" s="20"/>
    </row>
    <row r="6770" spans="1:2" x14ac:dyDescent="0.3">
      <c r="A6770" s="20"/>
      <c r="B6770" s="20"/>
    </row>
    <row r="6771" spans="1:2" x14ac:dyDescent="0.3">
      <c r="A6771" s="20"/>
      <c r="B6771" s="20"/>
    </row>
    <row r="6772" spans="1:2" x14ac:dyDescent="0.3">
      <c r="A6772" s="20"/>
      <c r="B6772" s="20"/>
    </row>
    <row r="6773" spans="1:2" x14ac:dyDescent="0.3">
      <c r="A6773" s="20"/>
      <c r="B6773" s="20"/>
    </row>
    <row r="6774" spans="1:2" x14ac:dyDescent="0.3">
      <c r="A6774" s="20"/>
      <c r="B6774" s="20"/>
    </row>
    <row r="6775" spans="1:2" x14ac:dyDescent="0.3">
      <c r="A6775" s="20"/>
      <c r="B6775" s="20"/>
    </row>
    <row r="6776" spans="1:2" x14ac:dyDescent="0.3">
      <c r="A6776" s="20"/>
      <c r="B6776" s="20"/>
    </row>
    <row r="6777" spans="1:2" x14ac:dyDescent="0.3">
      <c r="A6777" s="20"/>
      <c r="B6777" s="20"/>
    </row>
    <row r="6778" spans="1:2" x14ac:dyDescent="0.3">
      <c r="A6778" s="20"/>
      <c r="B6778" s="20"/>
    </row>
    <row r="6779" spans="1:2" x14ac:dyDescent="0.3">
      <c r="A6779" s="20"/>
      <c r="B6779" s="20"/>
    </row>
    <row r="6780" spans="1:2" x14ac:dyDescent="0.3">
      <c r="A6780" s="20"/>
      <c r="B6780" s="20"/>
    </row>
    <row r="6781" spans="1:2" x14ac:dyDescent="0.3">
      <c r="A6781" s="20"/>
      <c r="B6781" s="20"/>
    </row>
    <row r="6782" spans="1:2" x14ac:dyDescent="0.3">
      <c r="A6782" s="20"/>
      <c r="B6782" s="20"/>
    </row>
    <row r="6783" spans="1:2" x14ac:dyDescent="0.3">
      <c r="A6783" s="20"/>
      <c r="B6783" s="20"/>
    </row>
    <row r="6784" spans="1:2" x14ac:dyDescent="0.3">
      <c r="A6784" s="20"/>
      <c r="B6784" s="20"/>
    </row>
    <row r="6785" spans="1:2" x14ac:dyDescent="0.3">
      <c r="A6785" s="20"/>
      <c r="B6785" s="20"/>
    </row>
    <row r="6786" spans="1:2" x14ac:dyDescent="0.3">
      <c r="A6786" s="20"/>
      <c r="B6786" s="20"/>
    </row>
    <row r="6787" spans="1:2" x14ac:dyDescent="0.3">
      <c r="A6787" s="20"/>
      <c r="B6787" s="20"/>
    </row>
    <row r="6788" spans="1:2" x14ac:dyDescent="0.3">
      <c r="A6788" s="20"/>
      <c r="B6788" s="20"/>
    </row>
    <row r="6789" spans="1:2" x14ac:dyDescent="0.3">
      <c r="A6789" s="20"/>
      <c r="B6789" s="20"/>
    </row>
    <row r="6790" spans="1:2" x14ac:dyDescent="0.3">
      <c r="A6790" s="20"/>
      <c r="B6790" s="20"/>
    </row>
    <row r="6791" spans="1:2" x14ac:dyDescent="0.3">
      <c r="A6791" s="20"/>
      <c r="B6791" s="20"/>
    </row>
    <row r="6792" spans="1:2" x14ac:dyDescent="0.3">
      <c r="A6792" s="20"/>
      <c r="B6792" s="20"/>
    </row>
    <row r="6793" spans="1:2" x14ac:dyDescent="0.3">
      <c r="A6793" s="20"/>
      <c r="B6793" s="20"/>
    </row>
    <row r="6794" spans="1:2" x14ac:dyDescent="0.3">
      <c r="A6794" s="20"/>
      <c r="B6794" s="20"/>
    </row>
    <row r="6795" spans="1:2" x14ac:dyDescent="0.3">
      <c r="A6795" s="20"/>
      <c r="B6795" s="20"/>
    </row>
    <row r="6796" spans="1:2" x14ac:dyDescent="0.3">
      <c r="A6796" s="20"/>
      <c r="B6796" s="20"/>
    </row>
    <row r="6797" spans="1:2" x14ac:dyDescent="0.3">
      <c r="A6797" s="20"/>
      <c r="B6797" s="20"/>
    </row>
    <row r="6798" spans="1:2" x14ac:dyDescent="0.3">
      <c r="A6798" s="20"/>
      <c r="B6798" s="20"/>
    </row>
    <row r="6799" spans="1:2" x14ac:dyDescent="0.3">
      <c r="A6799" s="20"/>
      <c r="B6799" s="20"/>
    </row>
    <row r="6800" spans="1:2" x14ac:dyDescent="0.3">
      <c r="A6800" s="20"/>
      <c r="B6800" s="20"/>
    </row>
    <row r="6801" spans="1:2" x14ac:dyDescent="0.3">
      <c r="A6801" s="20"/>
      <c r="B6801" s="20"/>
    </row>
    <row r="6802" spans="1:2" x14ac:dyDescent="0.3">
      <c r="A6802" s="20"/>
      <c r="B6802" s="20"/>
    </row>
    <row r="6803" spans="1:2" x14ac:dyDescent="0.3">
      <c r="A6803" s="20"/>
      <c r="B6803" s="20"/>
    </row>
    <row r="6804" spans="1:2" x14ac:dyDescent="0.3">
      <c r="A6804" s="20"/>
      <c r="B6804" s="20"/>
    </row>
    <row r="6805" spans="1:2" x14ac:dyDescent="0.3">
      <c r="A6805" s="20"/>
      <c r="B6805" s="20"/>
    </row>
    <row r="6806" spans="1:2" x14ac:dyDescent="0.3">
      <c r="A6806" s="20"/>
      <c r="B6806" s="20"/>
    </row>
    <row r="6807" spans="1:2" x14ac:dyDescent="0.3">
      <c r="A6807" s="20"/>
      <c r="B6807" s="20"/>
    </row>
    <row r="6808" spans="1:2" x14ac:dyDescent="0.3">
      <c r="A6808" s="20"/>
      <c r="B6808" s="20"/>
    </row>
    <row r="6809" spans="1:2" x14ac:dyDescent="0.3">
      <c r="A6809" s="20"/>
      <c r="B6809" s="20"/>
    </row>
    <row r="6810" spans="1:2" x14ac:dyDescent="0.3">
      <c r="A6810" s="20"/>
      <c r="B6810" s="20"/>
    </row>
    <row r="6811" spans="1:2" x14ac:dyDescent="0.3">
      <c r="A6811" s="20"/>
      <c r="B6811" s="20"/>
    </row>
    <row r="6812" spans="1:2" x14ac:dyDescent="0.3">
      <c r="A6812" s="20"/>
      <c r="B6812" s="20"/>
    </row>
    <row r="6813" spans="1:2" x14ac:dyDescent="0.3">
      <c r="A6813" s="20"/>
      <c r="B6813" s="20"/>
    </row>
    <row r="6814" spans="1:2" x14ac:dyDescent="0.3">
      <c r="A6814" s="20"/>
      <c r="B6814" s="20"/>
    </row>
    <row r="6815" spans="1:2" x14ac:dyDescent="0.3">
      <c r="A6815" s="20"/>
      <c r="B6815" s="20"/>
    </row>
    <row r="6816" spans="1:2" x14ac:dyDescent="0.3">
      <c r="A6816" s="20"/>
      <c r="B6816" s="20"/>
    </row>
    <row r="6817" spans="1:2" x14ac:dyDescent="0.3">
      <c r="A6817" s="20"/>
      <c r="B6817" s="20"/>
    </row>
    <row r="6818" spans="1:2" x14ac:dyDescent="0.3">
      <c r="A6818" s="20"/>
      <c r="B6818" s="20"/>
    </row>
    <row r="6819" spans="1:2" x14ac:dyDescent="0.3">
      <c r="A6819" s="20"/>
      <c r="B6819" s="20"/>
    </row>
    <row r="6820" spans="1:2" x14ac:dyDescent="0.3">
      <c r="A6820" s="20"/>
      <c r="B6820" s="20"/>
    </row>
    <row r="6821" spans="1:2" x14ac:dyDescent="0.3">
      <c r="A6821" s="20"/>
      <c r="B6821" s="20"/>
    </row>
    <row r="6822" spans="1:2" x14ac:dyDescent="0.3">
      <c r="A6822" s="20"/>
      <c r="B6822" s="20"/>
    </row>
    <row r="6823" spans="1:2" x14ac:dyDescent="0.3">
      <c r="A6823" s="20"/>
      <c r="B6823" s="20"/>
    </row>
    <row r="6824" spans="1:2" x14ac:dyDescent="0.3">
      <c r="A6824" s="20"/>
      <c r="B6824" s="20"/>
    </row>
    <row r="6825" spans="1:2" x14ac:dyDescent="0.3">
      <c r="A6825" s="20"/>
      <c r="B6825" s="20"/>
    </row>
    <row r="6826" spans="1:2" x14ac:dyDescent="0.3">
      <c r="A6826" s="20"/>
      <c r="B6826" s="20"/>
    </row>
    <row r="6827" spans="1:2" x14ac:dyDescent="0.3">
      <c r="A6827" s="20"/>
      <c r="B6827" s="20"/>
    </row>
    <row r="6828" spans="1:2" x14ac:dyDescent="0.3">
      <c r="A6828" s="20"/>
      <c r="B6828" s="20"/>
    </row>
    <row r="6829" spans="1:2" x14ac:dyDescent="0.3">
      <c r="A6829" s="20"/>
      <c r="B6829" s="20"/>
    </row>
    <row r="6830" spans="1:2" x14ac:dyDescent="0.3">
      <c r="A6830" s="20"/>
      <c r="B6830" s="20"/>
    </row>
    <row r="6831" spans="1:2" x14ac:dyDescent="0.3">
      <c r="A6831" s="20"/>
      <c r="B6831" s="20"/>
    </row>
    <row r="6832" spans="1:2" x14ac:dyDescent="0.3">
      <c r="A6832" s="20"/>
      <c r="B6832" s="20"/>
    </row>
    <row r="6833" spans="1:2" x14ac:dyDescent="0.3">
      <c r="A6833" s="20"/>
      <c r="B6833" s="20"/>
    </row>
    <row r="6834" spans="1:2" x14ac:dyDescent="0.3">
      <c r="A6834" s="20"/>
      <c r="B6834" s="20"/>
    </row>
    <row r="6835" spans="1:2" x14ac:dyDescent="0.3">
      <c r="A6835" s="20"/>
      <c r="B6835" s="20"/>
    </row>
    <row r="6836" spans="1:2" x14ac:dyDescent="0.3">
      <c r="A6836" s="20"/>
      <c r="B6836" s="20"/>
    </row>
    <row r="6837" spans="1:2" x14ac:dyDescent="0.3">
      <c r="A6837" s="20"/>
      <c r="B6837" s="20"/>
    </row>
    <row r="6838" spans="1:2" x14ac:dyDescent="0.3">
      <c r="A6838" s="20"/>
      <c r="B6838" s="20"/>
    </row>
    <row r="6839" spans="1:2" x14ac:dyDescent="0.3">
      <c r="A6839" s="20"/>
      <c r="B6839" s="20"/>
    </row>
    <row r="6840" spans="1:2" x14ac:dyDescent="0.3">
      <c r="A6840" s="20"/>
      <c r="B6840" s="20"/>
    </row>
    <row r="6841" spans="1:2" x14ac:dyDescent="0.3">
      <c r="A6841" s="20"/>
      <c r="B6841" s="20"/>
    </row>
    <row r="6842" spans="1:2" x14ac:dyDescent="0.3">
      <c r="A6842" s="20"/>
      <c r="B6842" s="20"/>
    </row>
    <row r="6843" spans="1:2" x14ac:dyDescent="0.3">
      <c r="A6843" s="20"/>
      <c r="B6843" s="20"/>
    </row>
    <row r="6844" spans="1:2" x14ac:dyDescent="0.3">
      <c r="A6844" s="20"/>
      <c r="B6844" s="20"/>
    </row>
    <row r="6845" spans="1:2" x14ac:dyDescent="0.3">
      <c r="A6845" s="20"/>
      <c r="B6845" s="20"/>
    </row>
    <row r="6846" spans="1:2" x14ac:dyDescent="0.3">
      <c r="A6846" s="20"/>
      <c r="B6846" s="20"/>
    </row>
    <row r="6847" spans="1:2" x14ac:dyDescent="0.3">
      <c r="A6847" s="20"/>
      <c r="B6847" s="20"/>
    </row>
    <row r="6848" spans="1:2" x14ac:dyDescent="0.3">
      <c r="A6848" s="20"/>
      <c r="B6848" s="20"/>
    </row>
    <row r="6849" spans="1:2" x14ac:dyDescent="0.3">
      <c r="A6849" s="20"/>
      <c r="B6849" s="20"/>
    </row>
    <row r="6850" spans="1:2" x14ac:dyDescent="0.3">
      <c r="A6850" s="20"/>
      <c r="B6850" s="20"/>
    </row>
    <row r="6851" spans="1:2" x14ac:dyDescent="0.3">
      <c r="A6851" s="20"/>
      <c r="B6851" s="20"/>
    </row>
    <row r="6852" spans="1:2" x14ac:dyDescent="0.3">
      <c r="A6852" s="20"/>
      <c r="B6852" s="20"/>
    </row>
    <row r="6853" spans="1:2" x14ac:dyDescent="0.3">
      <c r="A6853" s="20"/>
      <c r="B6853" s="20"/>
    </row>
    <row r="6854" spans="1:2" x14ac:dyDescent="0.3">
      <c r="A6854" s="20"/>
      <c r="B6854" s="20"/>
    </row>
    <row r="6855" spans="1:2" x14ac:dyDescent="0.3">
      <c r="A6855" s="20"/>
      <c r="B6855" s="20"/>
    </row>
    <row r="6856" spans="1:2" x14ac:dyDescent="0.3">
      <c r="A6856" s="20"/>
      <c r="B6856" s="20"/>
    </row>
    <row r="6857" spans="1:2" x14ac:dyDescent="0.3">
      <c r="A6857" s="20"/>
      <c r="B6857" s="20"/>
    </row>
    <row r="6858" spans="1:2" x14ac:dyDescent="0.3">
      <c r="A6858" s="20"/>
      <c r="B6858" s="20"/>
    </row>
    <row r="6859" spans="1:2" x14ac:dyDescent="0.3">
      <c r="A6859" s="20"/>
      <c r="B6859" s="20"/>
    </row>
    <row r="6860" spans="1:2" x14ac:dyDescent="0.3">
      <c r="A6860" s="20"/>
      <c r="B6860" s="20"/>
    </row>
    <row r="6861" spans="1:2" x14ac:dyDescent="0.3">
      <c r="A6861" s="20"/>
      <c r="B6861" s="20"/>
    </row>
    <row r="6862" spans="1:2" x14ac:dyDescent="0.3">
      <c r="A6862" s="20"/>
      <c r="B6862" s="20"/>
    </row>
    <row r="6863" spans="1:2" x14ac:dyDescent="0.3">
      <c r="A6863" s="20"/>
      <c r="B6863" s="20"/>
    </row>
    <row r="6864" spans="1:2" x14ac:dyDescent="0.3">
      <c r="A6864" s="20"/>
      <c r="B6864" s="20"/>
    </row>
    <row r="6865" spans="1:2" x14ac:dyDescent="0.3">
      <c r="A6865" s="20"/>
      <c r="B6865" s="20"/>
    </row>
    <row r="6866" spans="1:2" x14ac:dyDescent="0.3">
      <c r="A6866" s="20"/>
      <c r="B6866" s="20"/>
    </row>
    <row r="6867" spans="1:2" x14ac:dyDescent="0.3">
      <c r="A6867" s="20"/>
      <c r="B6867" s="20"/>
    </row>
    <row r="6868" spans="1:2" x14ac:dyDescent="0.3">
      <c r="A6868" s="20"/>
      <c r="B6868" s="20"/>
    </row>
    <row r="6869" spans="1:2" x14ac:dyDescent="0.3">
      <c r="A6869" s="20"/>
      <c r="B6869" s="20"/>
    </row>
    <row r="6870" spans="1:2" x14ac:dyDescent="0.3">
      <c r="A6870" s="20"/>
      <c r="B6870" s="20"/>
    </row>
    <row r="6871" spans="1:2" x14ac:dyDescent="0.3">
      <c r="A6871" s="20"/>
      <c r="B6871" s="20"/>
    </row>
    <row r="6872" spans="1:2" x14ac:dyDescent="0.3">
      <c r="A6872" s="20"/>
      <c r="B6872" s="20"/>
    </row>
    <row r="6873" spans="1:2" x14ac:dyDescent="0.3">
      <c r="A6873" s="20"/>
      <c r="B6873" s="20"/>
    </row>
    <row r="6874" spans="1:2" x14ac:dyDescent="0.3">
      <c r="A6874" s="20"/>
      <c r="B6874" s="20"/>
    </row>
    <row r="6875" spans="1:2" x14ac:dyDescent="0.3">
      <c r="A6875" s="20"/>
      <c r="B6875" s="20"/>
    </row>
    <row r="6876" spans="1:2" x14ac:dyDescent="0.3">
      <c r="A6876" s="20"/>
      <c r="B6876" s="20"/>
    </row>
    <row r="6877" spans="1:2" x14ac:dyDescent="0.3">
      <c r="A6877" s="20"/>
      <c r="B6877" s="20"/>
    </row>
    <row r="6878" spans="1:2" x14ac:dyDescent="0.3">
      <c r="A6878" s="20"/>
      <c r="B6878" s="20"/>
    </row>
    <row r="6879" spans="1:2" x14ac:dyDescent="0.3">
      <c r="A6879" s="20"/>
      <c r="B6879" s="20"/>
    </row>
    <row r="6880" spans="1:2" x14ac:dyDescent="0.3">
      <c r="A6880" s="20"/>
      <c r="B6880" s="20"/>
    </row>
    <row r="6881" spans="1:2" x14ac:dyDescent="0.3">
      <c r="A6881" s="20"/>
      <c r="B6881" s="20"/>
    </row>
    <row r="6882" spans="1:2" x14ac:dyDescent="0.3">
      <c r="A6882" s="20"/>
      <c r="B6882" s="20"/>
    </row>
    <row r="6883" spans="1:2" x14ac:dyDescent="0.3">
      <c r="A6883" s="20"/>
      <c r="B6883" s="20"/>
    </row>
    <row r="6884" spans="1:2" x14ac:dyDescent="0.3">
      <c r="A6884" s="20"/>
      <c r="B6884" s="20"/>
    </row>
    <row r="6885" spans="1:2" x14ac:dyDescent="0.3">
      <c r="A6885" s="20"/>
      <c r="B6885" s="20"/>
    </row>
    <row r="6886" spans="1:2" x14ac:dyDescent="0.3">
      <c r="A6886" s="20"/>
      <c r="B6886" s="20"/>
    </row>
    <row r="6887" spans="1:2" x14ac:dyDescent="0.3">
      <c r="A6887" s="20"/>
      <c r="B6887" s="20"/>
    </row>
    <row r="6888" spans="1:2" x14ac:dyDescent="0.3">
      <c r="A6888" s="20"/>
      <c r="B6888" s="20"/>
    </row>
    <row r="6889" spans="1:2" x14ac:dyDescent="0.3">
      <c r="A6889" s="20"/>
      <c r="B6889" s="20"/>
    </row>
    <row r="6890" spans="1:2" x14ac:dyDescent="0.3">
      <c r="A6890" s="20"/>
      <c r="B6890" s="20"/>
    </row>
    <row r="6891" spans="1:2" x14ac:dyDescent="0.3">
      <c r="A6891" s="20"/>
      <c r="B6891" s="20"/>
    </row>
    <row r="6892" spans="1:2" x14ac:dyDescent="0.3">
      <c r="A6892" s="20"/>
      <c r="B6892" s="20"/>
    </row>
    <row r="6893" spans="1:2" x14ac:dyDescent="0.3">
      <c r="A6893" s="20"/>
      <c r="B6893" s="20"/>
    </row>
    <row r="6894" spans="1:2" x14ac:dyDescent="0.3">
      <c r="A6894" s="20"/>
      <c r="B6894" s="20"/>
    </row>
    <row r="6895" spans="1:2" x14ac:dyDescent="0.3">
      <c r="A6895" s="20"/>
      <c r="B6895" s="20"/>
    </row>
    <row r="6896" spans="1:2" x14ac:dyDescent="0.3">
      <c r="A6896" s="20"/>
      <c r="B6896" s="20"/>
    </row>
    <row r="6897" spans="1:2" x14ac:dyDescent="0.3">
      <c r="A6897" s="20"/>
      <c r="B6897" s="20"/>
    </row>
    <row r="6898" spans="1:2" x14ac:dyDescent="0.3">
      <c r="A6898" s="20"/>
      <c r="B6898" s="20"/>
    </row>
    <row r="6899" spans="1:2" x14ac:dyDescent="0.3">
      <c r="A6899" s="20"/>
      <c r="B6899" s="20"/>
    </row>
    <row r="6900" spans="1:2" x14ac:dyDescent="0.3">
      <c r="A6900" s="20"/>
      <c r="B6900" s="20"/>
    </row>
    <row r="6901" spans="1:2" x14ac:dyDescent="0.3">
      <c r="A6901" s="20"/>
      <c r="B6901" s="20"/>
    </row>
    <row r="6902" spans="1:2" x14ac:dyDescent="0.3">
      <c r="A6902" s="20"/>
      <c r="B6902" s="20"/>
    </row>
    <row r="6903" spans="1:2" x14ac:dyDescent="0.3">
      <c r="A6903" s="20"/>
      <c r="B6903" s="20"/>
    </row>
    <row r="6904" spans="1:2" x14ac:dyDescent="0.3">
      <c r="A6904" s="20"/>
      <c r="B6904" s="20"/>
    </row>
    <row r="6905" spans="1:2" x14ac:dyDescent="0.3">
      <c r="A6905" s="20"/>
      <c r="B6905" s="20"/>
    </row>
    <row r="6906" spans="1:2" x14ac:dyDescent="0.3">
      <c r="A6906" s="20"/>
      <c r="B6906" s="20"/>
    </row>
    <row r="6907" spans="1:2" x14ac:dyDescent="0.3">
      <c r="A6907" s="20"/>
      <c r="B6907" s="20"/>
    </row>
    <row r="6908" spans="1:2" x14ac:dyDescent="0.3">
      <c r="A6908" s="20"/>
      <c r="B6908" s="20"/>
    </row>
    <row r="6909" spans="1:2" x14ac:dyDescent="0.3">
      <c r="A6909" s="20"/>
      <c r="B6909" s="20"/>
    </row>
    <row r="6910" spans="1:2" x14ac:dyDescent="0.3">
      <c r="A6910" s="20"/>
      <c r="B6910" s="20"/>
    </row>
    <row r="6911" spans="1:2" x14ac:dyDescent="0.3">
      <c r="A6911" s="20"/>
      <c r="B6911" s="20"/>
    </row>
    <row r="6912" spans="1:2" x14ac:dyDescent="0.3">
      <c r="A6912" s="20"/>
      <c r="B6912" s="20"/>
    </row>
    <row r="6913" spans="1:2" x14ac:dyDescent="0.3">
      <c r="A6913" s="20"/>
      <c r="B6913" s="20"/>
    </row>
    <row r="6914" spans="1:2" x14ac:dyDescent="0.3">
      <c r="A6914" s="20"/>
      <c r="B6914" s="20"/>
    </row>
    <row r="6915" spans="1:2" x14ac:dyDescent="0.3">
      <c r="A6915" s="20"/>
      <c r="B6915" s="20"/>
    </row>
    <row r="6916" spans="1:2" x14ac:dyDescent="0.3">
      <c r="A6916" s="20"/>
      <c r="B6916" s="20"/>
    </row>
    <row r="6917" spans="1:2" x14ac:dyDescent="0.3">
      <c r="A6917" s="20"/>
      <c r="B6917" s="20"/>
    </row>
    <row r="6918" spans="1:2" x14ac:dyDescent="0.3">
      <c r="A6918" s="20"/>
      <c r="B6918" s="20"/>
    </row>
    <row r="6919" spans="1:2" x14ac:dyDescent="0.3">
      <c r="A6919" s="20"/>
      <c r="B6919" s="20"/>
    </row>
    <row r="6920" spans="1:2" x14ac:dyDescent="0.3">
      <c r="A6920" s="20"/>
      <c r="B6920" s="20"/>
    </row>
    <row r="6921" spans="1:2" x14ac:dyDescent="0.3">
      <c r="A6921" s="20"/>
      <c r="B6921" s="20"/>
    </row>
    <row r="6922" spans="1:2" x14ac:dyDescent="0.3">
      <c r="A6922" s="20"/>
      <c r="B6922" s="20"/>
    </row>
    <row r="6923" spans="1:2" x14ac:dyDescent="0.3">
      <c r="A6923" s="20"/>
      <c r="B6923" s="20"/>
    </row>
    <row r="6924" spans="1:2" x14ac:dyDescent="0.3">
      <c r="A6924" s="20"/>
      <c r="B6924" s="20"/>
    </row>
    <row r="6925" spans="1:2" x14ac:dyDescent="0.3">
      <c r="A6925" s="20"/>
      <c r="B6925" s="20"/>
    </row>
    <row r="6926" spans="1:2" x14ac:dyDescent="0.3">
      <c r="A6926" s="20"/>
      <c r="B6926" s="20"/>
    </row>
    <row r="6927" spans="1:2" x14ac:dyDescent="0.3">
      <c r="A6927" s="20"/>
      <c r="B6927" s="20"/>
    </row>
    <row r="6928" spans="1:2" x14ac:dyDescent="0.3">
      <c r="A6928" s="20"/>
      <c r="B6928" s="20"/>
    </row>
    <row r="6929" spans="1:2" x14ac:dyDescent="0.3">
      <c r="A6929" s="20"/>
      <c r="B6929" s="20"/>
    </row>
    <row r="6930" spans="1:2" x14ac:dyDescent="0.3">
      <c r="A6930" s="20"/>
      <c r="B6930" s="20"/>
    </row>
    <row r="6931" spans="1:2" x14ac:dyDescent="0.3">
      <c r="A6931" s="20"/>
      <c r="B6931" s="20"/>
    </row>
    <row r="6932" spans="1:2" x14ac:dyDescent="0.3">
      <c r="A6932" s="20"/>
      <c r="B6932" s="20"/>
    </row>
    <row r="6933" spans="1:2" x14ac:dyDescent="0.3">
      <c r="A6933" s="20"/>
      <c r="B6933" s="20"/>
    </row>
    <row r="6934" spans="1:2" x14ac:dyDescent="0.3">
      <c r="A6934" s="20"/>
      <c r="B6934" s="20"/>
    </row>
    <row r="6935" spans="1:2" x14ac:dyDescent="0.3">
      <c r="A6935" s="20"/>
      <c r="B6935" s="20"/>
    </row>
    <row r="6936" spans="1:2" x14ac:dyDescent="0.3">
      <c r="A6936" s="20"/>
      <c r="B6936" s="20"/>
    </row>
    <row r="6937" spans="1:2" x14ac:dyDescent="0.3">
      <c r="A6937" s="20"/>
      <c r="B6937" s="20"/>
    </row>
    <row r="6938" spans="1:2" x14ac:dyDescent="0.3">
      <c r="A6938" s="20"/>
      <c r="B6938" s="20"/>
    </row>
    <row r="6939" spans="1:2" x14ac:dyDescent="0.3">
      <c r="A6939" s="20"/>
      <c r="B6939" s="20"/>
    </row>
    <row r="6940" spans="1:2" x14ac:dyDescent="0.3">
      <c r="A6940" s="20"/>
      <c r="B6940" s="20"/>
    </row>
    <row r="6941" spans="1:2" x14ac:dyDescent="0.3">
      <c r="A6941" s="20"/>
      <c r="B6941" s="20"/>
    </row>
    <row r="6942" spans="1:2" x14ac:dyDescent="0.3">
      <c r="A6942" s="20"/>
      <c r="B6942" s="20"/>
    </row>
    <row r="6943" spans="1:2" x14ac:dyDescent="0.3">
      <c r="A6943" s="20"/>
      <c r="B6943" s="20"/>
    </row>
    <row r="6944" spans="1:2" x14ac:dyDescent="0.3">
      <c r="A6944" s="20"/>
      <c r="B6944" s="20"/>
    </row>
    <row r="6945" spans="1:2" x14ac:dyDescent="0.3">
      <c r="A6945" s="20"/>
      <c r="B6945" s="20"/>
    </row>
    <row r="6946" spans="1:2" x14ac:dyDescent="0.3">
      <c r="A6946" s="20"/>
      <c r="B6946" s="20"/>
    </row>
    <row r="6947" spans="1:2" x14ac:dyDescent="0.3">
      <c r="A6947" s="20"/>
      <c r="B6947" s="20"/>
    </row>
    <row r="6948" spans="1:2" x14ac:dyDescent="0.3">
      <c r="A6948" s="20"/>
      <c r="B6948" s="20"/>
    </row>
    <row r="6949" spans="1:2" x14ac:dyDescent="0.3">
      <c r="A6949" s="20"/>
      <c r="B6949" s="20"/>
    </row>
    <row r="6950" spans="1:2" x14ac:dyDescent="0.3">
      <c r="A6950" s="20"/>
      <c r="B6950" s="20"/>
    </row>
    <row r="6951" spans="1:2" x14ac:dyDescent="0.3">
      <c r="A6951" s="20"/>
      <c r="B6951" s="20"/>
    </row>
    <row r="6952" spans="1:2" x14ac:dyDescent="0.3">
      <c r="A6952" s="20"/>
      <c r="B6952" s="20"/>
    </row>
    <row r="6953" spans="1:2" x14ac:dyDescent="0.3">
      <c r="A6953" s="20"/>
      <c r="B6953" s="20"/>
    </row>
    <row r="6954" spans="1:2" x14ac:dyDescent="0.3">
      <c r="A6954" s="20"/>
      <c r="B6954" s="20"/>
    </row>
    <row r="6955" spans="1:2" x14ac:dyDescent="0.3">
      <c r="A6955" s="20"/>
      <c r="B6955" s="20"/>
    </row>
    <row r="6956" spans="1:2" x14ac:dyDescent="0.3">
      <c r="A6956" s="20"/>
      <c r="B6956" s="20"/>
    </row>
    <row r="6957" spans="1:2" x14ac:dyDescent="0.3">
      <c r="A6957" s="20"/>
      <c r="B6957" s="20"/>
    </row>
    <row r="6958" spans="1:2" x14ac:dyDescent="0.3">
      <c r="A6958" s="20"/>
      <c r="B6958" s="20"/>
    </row>
    <row r="6959" spans="1:2" x14ac:dyDescent="0.3">
      <c r="A6959" s="20"/>
      <c r="B6959" s="20"/>
    </row>
    <row r="6960" spans="1:2" x14ac:dyDescent="0.3">
      <c r="A6960" s="20"/>
      <c r="B6960" s="20"/>
    </row>
    <row r="6961" spans="1:2" x14ac:dyDescent="0.3">
      <c r="A6961" s="20"/>
      <c r="B6961" s="20"/>
    </row>
    <row r="6962" spans="1:2" x14ac:dyDescent="0.3">
      <c r="A6962" s="20"/>
      <c r="B6962" s="20"/>
    </row>
    <row r="6963" spans="1:2" x14ac:dyDescent="0.3">
      <c r="A6963" s="20"/>
      <c r="B6963" s="20"/>
    </row>
    <row r="6964" spans="1:2" x14ac:dyDescent="0.3">
      <c r="A6964" s="20"/>
      <c r="B6964" s="20"/>
    </row>
    <row r="6965" spans="1:2" x14ac:dyDescent="0.3">
      <c r="A6965" s="20"/>
      <c r="B6965" s="20"/>
    </row>
    <row r="6966" spans="1:2" x14ac:dyDescent="0.3">
      <c r="A6966" s="20"/>
      <c r="B6966" s="20"/>
    </row>
    <row r="6967" spans="1:2" x14ac:dyDescent="0.3">
      <c r="A6967" s="20"/>
      <c r="B6967" s="20"/>
    </row>
    <row r="6968" spans="1:2" x14ac:dyDescent="0.3">
      <c r="A6968" s="20"/>
      <c r="B6968" s="20"/>
    </row>
    <row r="6969" spans="1:2" x14ac:dyDescent="0.3">
      <c r="A6969" s="20"/>
      <c r="B6969" s="20"/>
    </row>
    <row r="6970" spans="1:2" x14ac:dyDescent="0.3">
      <c r="A6970" s="20"/>
      <c r="B6970" s="20"/>
    </row>
    <row r="6971" spans="1:2" x14ac:dyDescent="0.3">
      <c r="A6971" s="20"/>
      <c r="B6971" s="20"/>
    </row>
    <row r="6972" spans="1:2" x14ac:dyDescent="0.3">
      <c r="A6972" s="20"/>
      <c r="B6972" s="20"/>
    </row>
    <row r="6973" spans="1:2" x14ac:dyDescent="0.3">
      <c r="A6973" s="20"/>
      <c r="B6973" s="20"/>
    </row>
    <row r="6974" spans="1:2" x14ac:dyDescent="0.3">
      <c r="A6974" s="20"/>
      <c r="B6974" s="20"/>
    </row>
    <row r="6975" spans="1:2" x14ac:dyDescent="0.3">
      <c r="A6975" s="20"/>
      <c r="B6975" s="20"/>
    </row>
    <row r="6976" spans="1:2" x14ac:dyDescent="0.3">
      <c r="A6976" s="20"/>
      <c r="B6976" s="20"/>
    </row>
    <row r="6977" spans="1:2" x14ac:dyDescent="0.3">
      <c r="A6977" s="20"/>
      <c r="B6977" s="20"/>
    </row>
    <row r="6978" spans="1:2" x14ac:dyDescent="0.3">
      <c r="A6978" s="20"/>
      <c r="B6978" s="20"/>
    </row>
    <row r="6979" spans="1:2" x14ac:dyDescent="0.3">
      <c r="A6979" s="20"/>
      <c r="B6979" s="20"/>
    </row>
    <row r="6980" spans="1:2" x14ac:dyDescent="0.3">
      <c r="A6980" s="20"/>
      <c r="B6980" s="20"/>
    </row>
    <row r="6981" spans="1:2" x14ac:dyDescent="0.3">
      <c r="A6981" s="20"/>
      <c r="B6981" s="20"/>
    </row>
    <row r="6982" spans="1:2" x14ac:dyDescent="0.3">
      <c r="A6982" s="20"/>
      <c r="B6982" s="20"/>
    </row>
    <row r="6983" spans="1:2" x14ac:dyDescent="0.3">
      <c r="A6983" s="20"/>
      <c r="B6983" s="20"/>
    </row>
    <row r="6984" spans="1:2" x14ac:dyDescent="0.3">
      <c r="A6984" s="20"/>
      <c r="B6984" s="20"/>
    </row>
    <row r="6985" spans="1:2" x14ac:dyDescent="0.3">
      <c r="A6985" s="20"/>
      <c r="B6985" s="20"/>
    </row>
    <row r="6986" spans="1:2" x14ac:dyDescent="0.3">
      <c r="A6986" s="20"/>
      <c r="B6986" s="20"/>
    </row>
    <row r="6987" spans="1:2" x14ac:dyDescent="0.3">
      <c r="A6987" s="20"/>
      <c r="B6987" s="20"/>
    </row>
    <row r="6988" spans="1:2" x14ac:dyDescent="0.3">
      <c r="A6988" s="20"/>
      <c r="B6988" s="20"/>
    </row>
    <row r="6989" spans="1:2" x14ac:dyDescent="0.3">
      <c r="A6989" s="20"/>
      <c r="B6989" s="20"/>
    </row>
    <row r="6990" spans="1:2" x14ac:dyDescent="0.3">
      <c r="A6990" s="20"/>
      <c r="B6990" s="20"/>
    </row>
    <row r="6991" spans="1:2" x14ac:dyDescent="0.3">
      <c r="A6991" s="20"/>
      <c r="B6991" s="20"/>
    </row>
    <row r="6992" spans="1:2" x14ac:dyDescent="0.3">
      <c r="A6992" s="20"/>
      <c r="B6992" s="20"/>
    </row>
    <row r="6993" spans="1:2" x14ac:dyDescent="0.3">
      <c r="A6993" s="20"/>
      <c r="B6993" s="20"/>
    </row>
    <row r="6994" spans="1:2" x14ac:dyDescent="0.3">
      <c r="A6994" s="20"/>
      <c r="B6994" s="20"/>
    </row>
    <row r="6995" spans="1:2" x14ac:dyDescent="0.3">
      <c r="A6995" s="20"/>
      <c r="B6995" s="20"/>
    </row>
    <row r="6996" spans="1:2" x14ac:dyDescent="0.3">
      <c r="A6996" s="20"/>
      <c r="B6996" s="20"/>
    </row>
    <row r="6997" spans="1:2" x14ac:dyDescent="0.3">
      <c r="A6997" s="20"/>
      <c r="B6997" s="20"/>
    </row>
    <row r="6998" spans="1:2" x14ac:dyDescent="0.3">
      <c r="A6998" s="20"/>
      <c r="B6998" s="20"/>
    </row>
    <row r="6999" spans="1:2" x14ac:dyDescent="0.3">
      <c r="A6999" s="20"/>
      <c r="B6999" s="20"/>
    </row>
    <row r="7000" spans="1:2" x14ac:dyDescent="0.3">
      <c r="A7000" s="20"/>
      <c r="B7000" s="20"/>
    </row>
    <row r="7001" spans="1:2" x14ac:dyDescent="0.3">
      <c r="A7001" s="20"/>
      <c r="B7001" s="20"/>
    </row>
    <row r="7002" spans="1:2" x14ac:dyDescent="0.3">
      <c r="A7002" s="20"/>
      <c r="B7002" s="20"/>
    </row>
    <row r="7003" spans="1:2" x14ac:dyDescent="0.3">
      <c r="A7003" s="20"/>
      <c r="B7003" s="20"/>
    </row>
    <row r="7004" spans="1:2" x14ac:dyDescent="0.3">
      <c r="A7004" s="20"/>
      <c r="B7004" s="20"/>
    </row>
    <row r="7005" spans="1:2" x14ac:dyDescent="0.3">
      <c r="A7005" s="20"/>
      <c r="B7005" s="20"/>
    </row>
    <row r="7006" spans="1:2" x14ac:dyDescent="0.3">
      <c r="A7006" s="20"/>
      <c r="B7006" s="20"/>
    </row>
    <row r="7007" spans="1:2" x14ac:dyDescent="0.3">
      <c r="A7007" s="20"/>
      <c r="B7007" s="20"/>
    </row>
    <row r="7008" spans="1:2" x14ac:dyDescent="0.3">
      <c r="A7008" s="20"/>
      <c r="B7008" s="20"/>
    </row>
    <row r="7009" spans="1:2" x14ac:dyDescent="0.3">
      <c r="A7009" s="20"/>
      <c r="B7009" s="20"/>
    </row>
    <row r="7010" spans="1:2" x14ac:dyDescent="0.3">
      <c r="A7010" s="20"/>
      <c r="B7010" s="20"/>
    </row>
    <row r="7011" spans="1:2" x14ac:dyDescent="0.3">
      <c r="A7011" s="20"/>
      <c r="B7011" s="20"/>
    </row>
    <row r="7012" spans="1:2" x14ac:dyDescent="0.3">
      <c r="A7012" s="20"/>
      <c r="B7012" s="20"/>
    </row>
    <row r="7013" spans="1:2" x14ac:dyDescent="0.3">
      <c r="A7013" s="20"/>
      <c r="B7013" s="20"/>
    </row>
    <row r="7014" spans="1:2" x14ac:dyDescent="0.3">
      <c r="A7014" s="20"/>
      <c r="B7014" s="20"/>
    </row>
    <row r="7015" spans="1:2" x14ac:dyDescent="0.3">
      <c r="A7015" s="20"/>
      <c r="B7015" s="20"/>
    </row>
    <row r="7016" spans="1:2" x14ac:dyDescent="0.3">
      <c r="A7016" s="20"/>
      <c r="B7016" s="20"/>
    </row>
    <row r="7017" spans="1:2" x14ac:dyDescent="0.3">
      <c r="A7017" s="20"/>
      <c r="B7017" s="20"/>
    </row>
    <row r="7018" spans="1:2" x14ac:dyDescent="0.3">
      <c r="A7018" s="20"/>
      <c r="B7018" s="20"/>
    </row>
    <row r="7019" spans="1:2" x14ac:dyDescent="0.3">
      <c r="A7019" s="20"/>
      <c r="B7019" s="20"/>
    </row>
    <row r="7020" spans="1:2" x14ac:dyDescent="0.3">
      <c r="A7020" s="20"/>
      <c r="B7020" s="20"/>
    </row>
    <row r="7021" spans="1:2" x14ac:dyDescent="0.3">
      <c r="A7021" s="20"/>
      <c r="B7021" s="20"/>
    </row>
    <row r="7022" spans="1:2" x14ac:dyDescent="0.3">
      <c r="A7022" s="20"/>
      <c r="B7022" s="20"/>
    </row>
    <row r="7023" spans="1:2" x14ac:dyDescent="0.3">
      <c r="A7023" s="20"/>
      <c r="B7023" s="20"/>
    </row>
    <row r="7024" spans="1:2" x14ac:dyDescent="0.3">
      <c r="A7024" s="20"/>
      <c r="B7024" s="20"/>
    </row>
    <row r="7025" spans="1:2" x14ac:dyDescent="0.3">
      <c r="A7025" s="20"/>
      <c r="B7025" s="20"/>
    </row>
    <row r="7026" spans="1:2" x14ac:dyDescent="0.3">
      <c r="A7026" s="20"/>
      <c r="B7026" s="20"/>
    </row>
    <row r="7027" spans="1:2" x14ac:dyDescent="0.3">
      <c r="A7027" s="20"/>
      <c r="B7027" s="20"/>
    </row>
    <row r="7028" spans="1:2" x14ac:dyDescent="0.3">
      <c r="A7028" s="20"/>
      <c r="B7028" s="20"/>
    </row>
    <row r="7029" spans="1:2" x14ac:dyDescent="0.3">
      <c r="A7029" s="20"/>
      <c r="B7029" s="20"/>
    </row>
    <row r="7030" spans="1:2" x14ac:dyDescent="0.3">
      <c r="A7030" s="20"/>
      <c r="B7030" s="20"/>
    </row>
    <row r="7031" spans="1:2" x14ac:dyDescent="0.3">
      <c r="A7031" s="20"/>
      <c r="B7031" s="20"/>
    </row>
    <row r="7032" spans="1:2" x14ac:dyDescent="0.3">
      <c r="A7032" s="20"/>
      <c r="B7032" s="20"/>
    </row>
    <row r="7033" spans="1:2" x14ac:dyDescent="0.3">
      <c r="A7033" s="20"/>
      <c r="B7033" s="20"/>
    </row>
    <row r="7034" spans="1:2" x14ac:dyDescent="0.3">
      <c r="A7034" s="20"/>
      <c r="B7034" s="20"/>
    </row>
    <row r="7035" spans="1:2" x14ac:dyDescent="0.3">
      <c r="A7035" s="20"/>
      <c r="B7035" s="20"/>
    </row>
    <row r="7036" spans="1:2" x14ac:dyDescent="0.3">
      <c r="A7036" s="20"/>
      <c r="B7036" s="20"/>
    </row>
    <row r="7037" spans="1:2" x14ac:dyDescent="0.3">
      <c r="A7037" s="20"/>
      <c r="B7037" s="20"/>
    </row>
    <row r="7038" spans="1:2" x14ac:dyDescent="0.3">
      <c r="A7038" s="20"/>
      <c r="B7038" s="20"/>
    </row>
    <row r="7039" spans="1:2" x14ac:dyDescent="0.3">
      <c r="A7039" s="20"/>
      <c r="B7039" s="20"/>
    </row>
    <row r="7040" spans="1:2" x14ac:dyDescent="0.3">
      <c r="A7040" s="20"/>
      <c r="B7040" s="20"/>
    </row>
    <row r="7041" spans="1:2" x14ac:dyDescent="0.3">
      <c r="A7041" s="20"/>
      <c r="B7041" s="20"/>
    </row>
    <row r="7042" spans="1:2" x14ac:dyDescent="0.3">
      <c r="A7042" s="20"/>
      <c r="B7042" s="20"/>
    </row>
    <row r="7043" spans="1:2" x14ac:dyDescent="0.3">
      <c r="A7043" s="20"/>
      <c r="B7043" s="20"/>
    </row>
    <row r="7044" spans="1:2" x14ac:dyDescent="0.3">
      <c r="A7044" s="20"/>
      <c r="B7044" s="20"/>
    </row>
    <row r="7045" spans="1:2" x14ac:dyDescent="0.3">
      <c r="A7045" s="20"/>
      <c r="B7045" s="20"/>
    </row>
    <row r="7046" spans="1:2" x14ac:dyDescent="0.3">
      <c r="A7046" s="20"/>
      <c r="B7046" s="20"/>
    </row>
    <row r="7047" spans="1:2" x14ac:dyDescent="0.3">
      <c r="A7047" s="20"/>
      <c r="B7047" s="20"/>
    </row>
    <row r="7048" spans="1:2" x14ac:dyDescent="0.3">
      <c r="A7048" s="20"/>
      <c r="B7048" s="20"/>
    </row>
    <row r="7049" spans="1:2" x14ac:dyDescent="0.3">
      <c r="A7049" s="20"/>
      <c r="B7049" s="20"/>
    </row>
    <row r="7050" spans="1:2" x14ac:dyDescent="0.3">
      <c r="A7050" s="20"/>
      <c r="B7050" s="20"/>
    </row>
    <row r="7051" spans="1:2" x14ac:dyDescent="0.3">
      <c r="A7051" s="20"/>
      <c r="B7051" s="20"/>
    </row>
    <row r="7052" spans="1:2" x14ac:dyDescent="0.3">
      <c r="A7052" s="20"/>
      <c r="B7052" s="20"/>
    </row>
    <row r="7053" spans="1:2" x14ac:dyDescent="0.3">
      <c r="A7053" s="20"/>
      <c r="B7053" s="20"/>
    </row>
    <row r="7054" spans="1:2" x14ac:dyDescent="0.3">
      <c r="A7054" s="20"/>
      <c r="B7054" s="20"/>
    </row>
    <row r="7055" spans="1:2" x14ac:dyDescent="0.3">
      <c r="A7055" s="20"/>
      <c r="B7055" s="20"/>
    </row>
    <row r="7056" spans="1:2" x14ac:dyDescent="0.3">
      <c r="A7056" s="20"/>
      <c r="B7056" s="20"/>
    </row>
    <row r="7057" spans="1:2" x14ac:dyDescent="0.3">
      <c r="A7057" s="20"/>
      <c r="B7057" s="20"/>
    </row>
    <row r="7058" spans="1:2" x14ac:dyDescent="0.3">
      <c r="A7058" s="20"/>
      <c r="B7058" s="20"/>
    </row>
    <row r="7059" spans="1:2" x14ac:dyDescent="0.3">
      <c r="A7059" s="20"/>
      <c r="B7059" s="20"/>
    </row>
    <row r="7060" spans="1:2" x14ac:dyDescent="0.3">
      <c r="A7060" s="20"/>
      <c r="B7060" s="20"/>
    </row>
    <row r="7061" spans="1:2" x14ac:dyDescent="0.3">
      <c r="A7061" s="20"/>
      <c r="B7061" s="20"/>
    </row>
    <row r="7062" spans="1:2" x14ac:dyDescent="0.3">
      <c r="A7062" s="20"/>
      <c r="B7062" s="20"/>
    </row>
    <row r="7063" spans="1:2" x14ac:dyDescent="0.3">
      <c r="A7063" s="20"/>
      <c r="B7063" s="20"/>
    </row>
    <row r="7064" spans="1:2" x14ac:dyDescent="0.3">
      <c r="A7064" s="20"/>
      <c r="B7064" s="20"/>
    </row>
    <row r="7065" spans="1:2" x14ac:dyDescent="0.3">
      <c r="A7065" s="20"/>
      <c r="B7065" s="20"/>
    </row>
    <row r="7066" spans="1:2" x14ac:dyDescent="0.3">
      <c r="A7066" s="20"/>
      <c r="B7066" s="20"/>
    </row>
    <row r="7067" spans="1:2" x14ac:dyDescent="0.3">
      <c r="A7067" s="20"/>
      <c r="B7067" s="20"/>
    </row>
    <row r="7068" spans="1:2" x14ac:dyDescent="0.3">
      <c r="A7068" s="20"/>
      <c r="B7068" s="20"/>
    </row>
    <row r="7069" spans="1:2" x14ac:dyDescent="0.3">
      <c r="A7069" s="20"/>
      <c r="B7069" s="20"/>
    </row>
    <row r="7070" spans="1:2" x14ac:dyDescent="0.3">
      <c r="A7070" s="20"/>
      <c r="B7070" s="20"/>
    </row>
    <row r="7071" spans="1:2" x14ac:dyDescent="0.3">
      <c r="A7071" s="20"/>
      <c r="B7071" s="20"/>
    </row>
    <row r="7072" spans="1:2" x14ac:dyDescent="0.3">
      <c r="A7072" s="20"/>
      <c r="B7072" s="20"/>
    </row>
    <row r="7073" spans="1:2" x14ac:dyDescent="0.3">
      <c r="A7073" s="20"/>
      <c r="B7073" s="20"/>
    </row>
    <row r="7074" spans="1:2" x14ac:dyDescent="0.3">
      <c r="A7074" s="20"/>
      <c r="B7074" s="20"/>
    </row>
    <row r="7075" spans="1:2" x14ac:dyDescent="0.3">
      <c r="A7075" s="20"/>
      <c r="B7075" s="20"/>
    </row>
    <row r="7076" spans="1:2" x14ac:dyDescent="0.3">
      <c r="A7076" s="20"/>
      <c r="B7076" s="20"/>
    </row>
    <row r="7077" spans="1:2" x14ac:dyDescent="0.3">
      <c r="A7077" s="20"/>
      <c r="B7077" s="20"/>
    </row>
    <row r="7078" spans="1:2" x14ac:dyDescent="0.3">
      <c r="A7078" s="20"/>
      <c r="B7078" s="20"/>
    </row>
    <row r="7079" spans="1:2" x14ac:dyDescent="0.3">
      <c r="A7079" s="20"/>
      <c r="B7079" s="20"/>
    </row>
    <row r="7080" spans="1:2" x14ac:dyDescent="0.3">
      <c r="A7080" s="20"/>
      <c r="B7080" s="20"/>
    </row>
    <row r="7081" spans="1:2" x14ac:dyDescent="0.3">
      <c r="A7081" s="20"/>
      <c r="B7081" s="20"/>
    </row>
    <row r="7082" spans="1:2" x14ac:dyDescent="0.3">
      <c r="A7082" s="20"/>
      <c r="B7082" s="20"/>
    </row>
    <row r="7083" spans="1:2" x14ac:dyDescent="0.3">
      <c r="A7083" s="20"/>
      <c r="B7083" s="20"/>
    </row>
    <row r="7084" spans="1:2" x14ac:dyDescent="0.3">
      <c r="A7084" s="20"/>
      <c r="B7084" s="20"/>
    </row>
    <row r="7085" spans="1:2" x14ac:dyDescent="0.3">
      <c r="A7085" s="20"/>
      <c r="B7085" s="20"/>
    </row>
    <row r="7086" spans="1:2" x14ac:dyDescent="0.3">
      <c r="A7086" s="20"/>
      <c r="B7086" s="20"/>
    </row>
    <row r="7087" spans="1:2" x14ac:dyDescent="0.3">
      <c r="A7087" s="20"/>
      <c r="B7087" s="20"/>
    </row>
    <row r="7088" spans="1:2" x14ac:dyDescent="0.3">
      <c r="A7088" s="20"/>
      <c r="B7088" s="20"/>
    </row>
    <row r="7089" spans="1:2" x14ac:dyDescent="0.3">
      <c r="A7089" s="20"/>
      <c r="B7089" s="20"/>
    </row>
    <row r="7090" spans="1:2" x14ac:dyDescent="0.3">
      <c r="A7090" s="20"/>
      <c r="B7090" s="20"/>
    </row>
    <row r="7091" spans="1:2" x14ac:dyDescent="0.3">
      <c r="A7091" s="20"/>
      <c r="B7091" s="20"/>
    </row>
    <row r="7092" spans="1:2" x14ac:dyDescent="0.3">
      <c r="A7092" s="20"/>
      <c r="B7092" s="20"/>
    </row>
    <row r="7093" spans="1:2" x14ac:dyDescent="0.3">
      <c r="A7093" s="20"/>
      <c r="B7093" s="20"/>
    </row>
    <row r="7094" spans="1:2" x14ac:dyDescent="0.3">
      <c r="A7094" s="20"/>
      <c r="B7094" s="20"/>
    </row>
    <row r="7095" spans="1:2" x14ac:dyDescent="0.3">
      <c r="A7095" s="20"/>
      <c r="B7095" s="20"/>
    </row>
    <row r="7096" spans="1:2" x14ac:dyDescent="0.3">
      <c r="A7096" s="20"/>
      <c r="B7096" s="20"/>
    </row>
    <row r="7097" spans="1:2" x14ac:dyDescent="0.3">
      <c r="A7097" s="20"/>
      <c r="B7097" s="20"/>
    </row>
    <row r="7098" spans="1:2" x14ac:dyDescent="0.3">
      <c r="A7098" s="20"/>
      <c r="B7098" s="20"/>
    </row>
    <row r="7099" spans="1:2" x14ac:dyDescent="0.3">
      <c r="A7099" s="20"/>
      <c r="B7099" s="20"/>
    </row>
    <row r="7100" spans="1:2" x14ac:dyDescent="0.3">
      <c r="A7100" s="20"/>
      <c r="B7100" s="20"/>
    </row>
    <row r="7101" spans="1:2" x14ac:dyDescent="0.3">
      <c r="A7101" s="20"/>
      <c r="B7101" s="20"/>
    </row>
    <row r="7102" spans="1:2" x14ac:dyDescent="0.3">
      <c r="A7102" s="20"/>
      <c r="B7102" s="20"/>
    </row>
    <row r="7103" spans="1:2" x14ac:dyDescent="0.3">
      <c r="A7103" s="20"/>
      <c r="B7103" s="20"/>
    </row>
    <row r="7104" spans="1:2" x14ac:dyDescent="0.3">
      <c r="A7104" s="20"/>
      <c r="B7104" s="20"/>
    </row>
    <row r="7105" spans="1:2" x14ac:dyDescent="0.3">
      <c r="A7105" s="20"/>
      <c r="B7105" s="20"/>
    </row>
    <row r="7106" spans="1:2" x14ac:dyDescent="0.3">
      <c r="A7106" s="20"/>
      <c r="B7106" s="20"/>
    </row>
    <row r="7107" spans="1:2" x14ac:dyDescent="0.3">
      <c r="A7107" s="20"/>
      <c r="B7107" s="20"/>
    </row>
    <row r="7108" spans="1:2" x14ac:dyDescent="0.3">
      <c r="A7108" s="20"/>
      <c r="B7108" s="20"/>
    </row>
    <row r="7109" spans="1:2" x14ac:dyDescent="0.3">
      <c r="A7109" s="20"/>
      <c r="B7109" s="20"/>
    </row>
    <row r="7110" spans="1:2" x14ac:dyDescent="0.3">
      <c r="A7110" s="20"/>
      <c r="B7110" s="20"/>
    </row>
    <row r="7111" spans="1:2" x14ac:dyDescent="0.3">
      <c r="A7111" s="20"/>
      <c r="B7111" s="20"/>
    </row>
    <row r="7112" spans="1:2" x14ac:dyDescent="0.3">
      <c r="A7112" s="20"/>
      <c r="B7112" s="20"/>
    </row>
    <row r="7113" spans="1:2" x14ac:dyDescent="0.3">
      <c r="A7113" s="20"/>
      <c r="B7113" s="20"/>
    </row>
    <row r="7114" spans="1:2" x14ac:dyDescent="0.3">
      <c r="A7114" s="20"/>
      <c r="B7114" s="20"/>
    </row>
    <row r="7115" spans="1:2" x14ac:dyDescent="0.3">
      <c r="A7115" s="20"/>
      <c r="B7115" s="20"/>
    </row>
    <row r="7116" spans="1:2" x14ac:dyDescent="0.3">
      <c r="A7116" s="20"/>
      <c r="B7116" s="20"/>
    </row>
    <row r="7117" spans="1:2" x14ac:dyDescent="0.3">
      <c r="A7117" s="20"/>
      <c r="B7117" s="20"/>
    </row>
    <row r="7118" spans="1:2" x14ac:dyDescent="0.3">
      <c r="A7118" s="20"/>
      <c r="B7118" s="20"/>
    </row>
    <row r="7119" spans="1:2" x14ac:dyDescent="0.3">
      <c r="A7119" s="20"/>
      <c r="B7119" s="20"/>
    </row>
    <row r="7120" spans="1:2" x14ac:dyDescent="0.3">
      <c r="A7120" s="20"/>
      <c r="B7120" s="20"/>
    </row>
    <row r="7121" spans="1:2" x14ac:dyDescent="0.3">
      <c r="A7121" s="20"/>
      <c r="B7121" s="20"/>
    </row>
    <row r="7122" spans="1:2" x14ac:dyDescent="0.3">
      <c r="A7122" s="20"/>
      <c r="B7122" s="20"/>
    </row>
    <row r="7123" spans="1:2" x14ac:dyDescent="0.3">
      <c r="A7123" s="20"/>
      <c r="B7123" s="20"/>
    </row>
    <row r="7124" spans="1:2" x14ac:dyDescent="0.3">
      <c r="A7124" s="20"/>
      <c r="B7124" s="20"/>
    </row>
    <row r="7125" spans="1:2" x14ac:dyDescent="0.3">
      <c r="A7125" s="20"/>
      <c r="B7125" s="20"/>
    </row>
    <row r="7126" spans="1:2" x14ac:dyDescent="0.3">
      <c r="A7126" s="20"/>
      <c r="B7126" s="20"/>
    </row>
    <row r="7127" spans="1:2" x14ac:dyDescent="0.3">
      <c r="A7127" s="20"/>
      <c r="B7127" s="20"/>
    </row>
    <row r="7128" spans="1:2" x14ac:dyDescent="0.3">
      <c r="A7128" s="20"/>
      <c r="B7128" s="20"/>
    </row>
    <row r="7129" spans="1:2" x14ac:dyDescent="0.3">
      <c r="A7129" s="20"/>
      <c r="B7129" s="20"/>
    </row>
    <row r="7130" spans="1:2" x14ac:dyDescent="0.3">
      <c r="A7130" s="20"/>
      <c r="B7130" s="20"/>
    </row>
    <row r="7131" spans="1:2" x14ac:dyDescent="0.3">
      <c r="A7131" s="20"/>
      <c r="B7131" s="20"/>
    </row>
    <row r="7132" spans="1:2" x14ac:dyDescent="0.3">
      <c r="A7132" s="20"/>
      <c r="B7132" s="20"/>
    </row>
    <row r="7133" spans="1:2" x14ac:dyDescent="0.3">
      <c r="A7133" s="20"/>
      <c r="B7133" s="20"/>
    </row>
    <row r="7134" spans="1:2" x14ac:dyDescent="0.3">
      <c r="A7134" s="20"/>
      <c r="B7134" s="20"/>
    </row>
    <row r="7135" spans="1:2" x14ac:dyDescent="0.3">
      <c r="A7135" s="20"/>
      <c r="B7135" s="20"/>
    </row>
    <row r="7136" spans="1:2" x14ac:dyDescent="0.3">
      <c r="A7136" s="20"/>
      <c r="B7136" s="20"/>
    </row>
    <row r="7137" spans="1:2" x14ac:dyDescent="0.3">
      <c r="A7137" s="20"/>
      <c r="B7137" s="20"/>
    </row>
    <row r="7138" spans="1:2" x14ac:dyDescent="0.3">
      <c r="A7138" s="20"/>
      <c r="B7138" s="20"/>
    </row>
    <row r="7139" spans="1:2" x14ac:dyDescent="0.3">
      <c r="A7139" s="20"/>
      <c r="B7139" s="20"/>
    </row>
    <row r="7140" spans="1:2" x14ac:dyDescent="0.3">
      <c r="A7140" s="20"/>
      <c r="B7140" s="20"/>
    </row>
    <row r="7141" spans="1:2" x14ac:dyDescent="0.3">
      <c r="A7141" s="20"/>
      <c r="B7141" s="20"/>
    </row>
    <row r="7142" spans="1:2" x14ac:dyDescent="0.3">
      <c r="A7142" s="20"/>
      <c r="B7142" s="20"/>
    </row>
    <row r="7143" spans="1:2" x14ac:dyDescent="0.3">
      <c r="A7143" s="20"/>
      <c r="B7143" s="20"/>
    </row>
    <row r="7144" spans="1:2" x14ac:dyDescent="0.3">
      <c r="A7144" s="20"/>
      <c r="B7144" s="20"/>
    </row>
    <row r="7145" spans="1:2" x14ac:dyDescent="0.3">
      <c r="A7145" s="20"/>
      <c r="B7145" s="20"/>
    </row>
    <row r="7146" spans="1:2" x14ac:dyDescent="0.3">
      <c r="A7146" s="20"/>
      <c r="B7146" s="20"/>
    </row>
    <row r="7147" spans="1:2" x14ac:dyDescent="0.3">
      <c r="A7147" s="20"/>
      <c r="B7147" s="20"/>
    </row>
    <row r="7148" spans="1:2" x14ac:dyDescent="0.3">
      <c r="A7148" s="20"/>
      <c r="B7148" s="20"/>
    </row>
    <row r="7149" spans="1:2" x14ac:dyDescent="0.3">
      <c r="A7149" s="20"/>
      <c r="B7149" s="20"/>
    </row>
    <row r="7150" spans="1:2" x14ac:dyDescent="0.3">
      <c r="A7150" s="20"/>
      <c r="B7150" s="20"/>
    </row>
    <row r="7151" spans="1:2" x14ac:dyDescent="0.3">
      <c r="A7151" s="20"/>
      <c r="B7151" s="20"/>
    </row>
    <row r="7152" spans="1:2" x14ac:dyDescent="0.3">
      <c r="A7152" s="20"/>
      <c r="B7152" s="20"/>
    </row>
    <row r="7153" spans="1:2" x14ac:dyDescent="0.3">
      <c r="A7153" s="20"/>
      <c r="B7153" s="20"/>
    </row>
    <row r="7154" spans="1:2" x14ac:dyDescent="0.3">
      <c r="A7154" s="20"/>
      <c r="B7154" s="20"/>
    </row>
    <row r="7155" spans="1:2" x14ac:dyDescent="0.3">
      <c r="A7155" s="20"/>
      <c r="B7155" s="20"/>
    </row>
    <row r="7156" spans="1:2" x14ac:dyDescent="0.3">
      <c r="A7156" s="20"/>
      <c r="B7156" s="20"/>
    </row>
    <row r="7157" spans="1:2" x14ac:dyDescent="0.3">
      <c r="A7157" s="20"/>
      <c r="B7157" s="20"/>
    </row>
    <row r="7158" spans="1:2" x14ac:dyDescent="0.3">
      <c r="A7158" s="20"/>
      <c r="B7158" s="20"/>
    </row>
    <row r="7159" spans="1:2" x14ac:dyDescent="0.3">
      <c r="A7159" s="20"/>
      <c r="B7159" s="20"/>
    </row>
    <row r="7160" spans="1:2" x14ac:dyDescent="0.3">
      <c r="A7160" s="20"/>
      <c r="B7160" s="20"/>
    </row>
    <row r="7161" spans="1:2" x14ac:dyDescent="0.3">
      <c r="A7161" s="20"/>
      <c r="B7161" s="20"/>
    </row>
    <row r="7162" spans="1:2" x14ac:dyDescent="0.3">
      <c r="A7162" s="20"/>
      <c r="B7162" s="20"/>
    </row>
    <row r="7163" spans="1:2" x14ac:dyDescent="0.3">
      <c r="A7163" s="20"/>
      <c r="B7163" s="20"/>
    </row>
    <row r="7164" spans="1:2" x14ac:dyDescent="0.3">
      <c r="A7164" s="20"/>
      <c r="B7164" s="20"/>
    </row>
    <row r="7165" spans="1:2" x14ac:dyDescent="0.3">
      <c r="A7165" s="20"/>
      <c r="B7165" s="20"/>
    </row>
    <row r="7166" spans="1:2" x14ac:dyDescent="0.3">
      <c r="A7166" s="20"/>
      <c r="B7166" s="20"/>
    </row>
    <row r="7167" spans="1:2" x14ac:dyDescent="0.3">
      <c r="A7167" s="20"/>
      <c r="B7167" s="20"/>
    </row>
    <row r="7168" spans="1:2" x14ac:dyDescent="0.3">
      <c r="A7168" s="20"/>
      <c r="B7168" s="20"/>
    </row>
    <row r="7169" spans="1:2" x14ac:dyDescent="0.3">
      <c r="A7169" s="20"/>
      <c r="B7169" s="20"/>
    </row>
    <row r="7170" spans="1:2" x14ac:dyDescent="0.3">
      <c r="A7170" s="20"/>
      <c r="B7170" s="20"/>
    </row>
    <row r="7171" spans="1:2" x14ac:dyDescent="0.3">
      <c r="A7171" s="20"/>
      <c r="B7171" s="20"/>
    </row>
    <row r="7172" spans="1:2" x14ac:dyDescent="0.3">
      <c r="A7172" s="20"/>
      <c r="B7172" s="20"/>
    </row>
    <row r="7173" spans="1:2" x14ac:dyDescent="0.3">
      <c r="A7173" s="20"/>
      <c r="B7173" s="20"/>
    </row>
    <row r="7174" spans="1:2" x14ac:dyDescent="0.3">
      <c r="A7174" s="20"/>
      <c r="B7174" s="20"/>
    </row>
    <row r="7175" spans="1:2" x14ac:dyDescent="0.3">
      <c r="A7175" s="20"/>
      <c r="B7175" s="20"/>
    </row>
    <row r="7176" spans="1:2" x14ac:dyDescent="0.3">
      <c r="A7176" s="20"/>
      <c r="B7176" s="20"/>
    </row>
    <row r="7177" spans="1:2" x14ac:dyDescent="0.3">
      <c r="A7177" s="20"/>
      <c r="B7177" s="20"/>
    </row>
    <row r="7178" spans="1:2" x14ac:dyDescent="0.3">
      <c r="A7178" s="20"/>
      <c r="B7178" s="20"/>
    </row>
    <row r="7179" spans="1:2" x14ac:dyDescent="0.3">
      <c r="A7179" s="20"/>
      <c r="B7179" s="20"/>
    </row>
    <row r="7180" spans="1:2" x14ac:dyDescent="0.3">
      <c r="A7180" s="20"/>
      <c r="B7180" s="20"/>
    </row>
    <row r="7181" spans="1:2" x14ac:dyDescent="0.3">
      <c r="A7181" s="20"/>
      <c r="B7181" s="20"/>
    </row>
    <row r="7182" spans="1:2" x14ac:dyDescent="0.3">
      <c r="A7182" s="20"/>
      <c r="B7182" s="20"/>
    </row>
    <row r="7183" spans="1:2" x14ac:dyDescent="0.3">
      <c r="A7183" s="20"/>
      <c r="B7183" s="20"/>
    </row>
    <row r="7184" spans="1:2" x14ac:dyDescent="0.3">
      <c r="A7184" s="20"/>
      <c r="B7184" s="20"/>
    </row>
    <row r="7185" spans="1:2" x14ac:dyDescent="0.3">
      <c r="A7185" s="20"/>
      <c r="B7185" s="20"/>
    </row>
    <row r="7186" spans="1:2" x14ac:dyDescent="0.3">
      <c r="A7186" s="20"/>
      <c r="B7186" s="20"/>
    </row>
    <row r="7187" spans="1:2" x14ac:dyDescent="0.3">
      <c r="A7187" s="20"/>
      <c r="B7187" s="20"/>
    </row>
    <row r="7188" spans="1:2" x14ac:dyDescent="0.3">
      <c r="A7188" s="20"/>
      <c r="B7188" s="20"/>
    </row>
    <row r="7189" spans="1:2" x14ac:dyDescent="0.3">
      <c r="A7189" s="20"/>
      <c r="B7189" s="20"/>
    </row>
    <row r="7190" spans="1:2" x14ac:dyDescent="0.3">
      <c r="A7190" s="20"/>
      <c r="B7190" s="20"/>
    </row>
    <row r="7191" spans="1:2" x14ac:dyDescent="0.3">
      <c r="A7191" s="20"/>
      <c r="B7191" s="20"/>
    </row>
    <row r="7192" spans="1:2" x14ac:dyDescent="0.3">
      <c r="A7192" s="20"/>
      <c r="B7192" s="20"/>
    </row>
    <row r="7193" spans="1:2" x14ac:dyDescent="0.3">
      <c r="A7193" s="20"/>
      <c r="B7193" s="20"/>
    </row>
    <row r="7194" spans="1:2" x14ac:dyDescent="0.3">
      <c r="A7194" s="20"/>
      <c r="B7194" s="20"/>
    </row>
    <row r="7195" spans="1:2" x14ac:dyDescent="0.3">
      <c r="A7195" s="20"/>
      <c r="B7195" s="20"/>
    </row>
    <row r="7196" spans="1:2" x14ac:dyDescent="0.3">
      <c r="A7196" s="20"/>
      <c r="B7196" s="20"/>
    </row>
    <row r="7197" spans="1:2" x14ac:dyDescent="0.3">
      <c r="A7197" s="20"/>
      <c r="B7197" s="20"/>
    </row>
    <row r="7198" spans="1:2" x14ac:dyDescent="0.3">
      <c r="A7198" s="20"/>
      <c r="B7198" s="20"/>
    </row>
    <row r="7199" spans="1:2" x14ac:dyDescent="0.3">
      <c r="A7199" s="20"/>
      <c r="B7199" s="20"/>
    </row>
    <row r="7200" spans="1:2" x14ac:dyDescent="0.3">
      <c r="A7200" s="20"/>
      <c r="B7200" s="20"/>
    </row>
    <row r="7201" spans="1:2" x14ac:dyDescent="0.3">
      <c r="A7201" s="20"/>
      <c r="B7201" s="20"/>
    </row>
    <row r="7202" spans="1:2" x14ac:dyDescent="0.3">
      <c r="A7202" s="20"/>
      <c r="B7202" s="20"/>
    </row>
    <row r="7203" spans="1:2" x14ac:dyDescent="0.3">
      <c r="A7203" s="20"/>
      <c r="B7203" s="20"/>
    </row>
    <row r="7204" spans="1:2" x14ac:dyDescent="0.3">
      <c r="A7204" s="20"/>
      <c r="B7204" s="20"/>
    </row>
    <row r="7205" spans="1:2" x14ac:dyDescent="0.3">
      <c r="A7205" s="20"/>
      <c r="B7205" s="20"/>
    </row>
    <row r="7206" spans="1:2" x14ac:dyDescent="0.3">
      <c r="A7206" s="20"/>
      <c r="B7206" s="20"/>
    </row>
    <row r="7207" spans="1:2" x14ac:dyDescent="0.3">
      <c r="A7207" s="20"/>
      <c r="B7207" s="20"/>
    </row>
    <row r="7208" spans="1:2" x14ac:dyDescent="0.3">
      <c r="A7208" s="20"/>
      <c r="B7208" s="20"/>
    </row>
    <row r="7209" spans="1:2" x14ac:dyDescent="0.3">
      <c r="A7209" s="20"/>
      <c r="B7209" s="20"/>
    </row>
    <row r="7210" spans="1:2" x14ac:dyDescent="0.3">
      <c r="A7210" s="20"/>
      <c r="B7210" s="20"/>
    </row>
    <row r="7211" spans="1:2" x14ac:dyDescent="0.3">
      <c r="A7211" s="20"/>
      <c r="B7211" s="20"/>
    </row>
    <row r="7212" spans="1:2" x14ac:dyDescent="0.3">
      <c r="A7212" s="20"/>
      <c r="B7212" s="20"/>
    </row>
    <row r="7213" spans="1:2" x14ac:dyDescent="0.3">
      <c r="A7213" s="20"/>
      <c r="B7213" s="20"/>
    </row>
    <row r="7214" spans="1:2" x14ac:dyDescent="0.3">
      <c r="A7214" s="20"/>
      <c r="B7214" s="20"/>
    </row>
    <row r="7215" spans="1:2" x14ac:dyDescent="0.3">
      <c r="A7215" s="20"/>
      <c r="B7215" s="20"/>
    </row>
    <row r="7216" spans="1:2" x14ac:dyDescent="0.3">
      <c r="A7216" s="20"/>
      <c r="B7216" s="20"/>
    </row>
    <row r="7217" spans="1:2" x14ac:dyDescent="0.3">
      <c r="A7217" s="20"/>
      <c r="B7217" s="20"/>
    </row>
    <row r="7218" spans="1:2" x14ac:dyDescent="0.3">
      <c r="A7218" s="20"/>
      <c r="B7218" s="20"/>
    </row>
    <row r="7219" spans="1:2" x14ac:dyDescent="0.3">
      <c r="A7219" s="20"/>
      <c r="B7219" s="20"/>
    </row>
    <row r="7220" spans="1:2" x14ac:dyDescent="0.3">
      <c r="A7220" s="20"/>
      <c r="B7220" s="20"/>
    </row>
    <row r="7221" spans="1:2" x14ac:dyDescent="0.3">
      <c r="A7221" s="20"/>
      <c r="B7221" s="20"/>
    </row>
    <row r="7222" spans="1:2" x14ac:dyDescent="0.3">
      <c r="A7222" s="20"/>
      <c r="B7222" s="20"/>
    </row>
    <row r="7223" spans="1:2" x14ac:dyDescent="0.3">
      <c r="A7223" s="20"/>
      <c r="B7223" s="20"/>
    </row>
    <row r="7224" spans="1:2" x14ac:dyDescent="0.3">
      <c r="A7224" s="20"/>
      <c r="B7224" s="20"/>
    </row>
    <row r="7225" spans="1:2" x14ac:dyDescent="0.3">
      <c r="A7225" s="20"/>
      <c r="B7225" s="20"/>
    </row>
    <row r="7226" spans="1:2" x14ac:dyDescent="0.3">
      <c r="A7226" s="20"/>
      <c r="B7226" s="20"/>
    </row>
    <row r="7227" spans="1:2" x14ac:dyDescent="0.3">
      <c r="A7227" s="20"/>
      <c r="B7227" s="20"/>
    </row>
    <row r="7228" spans="1:2" x14ac:dyDescent="0.3">
      <c r="A7228" s="20"/>
      <c r="B7228" s="20"/>
    </row>
    <row r="7229" spans="1:2" x14ac:dyDescent="0.3">
      <c r="A7229" s="20"/>
      <c r="B7229" s="20"/>
    </row>
    <row r="7230" spans="1:2" x14ac:dyDescent="0.3">
      <c r="A7230" s="20"/>
      <c r="B7230" s="20"/>
    </row>
    <row r="7231" spans="1:2" x14ac:dyDescent="0.3">
      <c r="A7231" s="20"/>
      <c r="B7231" s="20"/>
    </row>
    <row r="7232" spans="1:2" x14ac:dyDescent="0.3">
      <c r="A7232" s="20"/>
      <c r="B7232" s="20"/>
    </row>
    <row r="7233" spans="1:2" x14ac:dyDescent="0.3">
      <c r="A7233" s="20"/>
      <c r="B7233" s="20"/>
    </row>
    <row r="7234" spans="1:2" x14ac:dyDescent="0.3">
      <c r="A7234" s="20"/>
      <c r="B7234" s="20"/>
    </row>
    <row r="7235" spans="1:2" x14ac:dyDescent="0.3">
      <c r="A7235" s="20"/>
      <c r="B7235" s="20"/>
    </row>
    <row r="7236" spans="1:2" x14ac:dyDescent="0.3">
      <c r="A7236" s="20"/>
      <c r="B7236" s="20"/>
    </row>
    <row r="7237" spans="1:2" x14ac:dyDescent="0.3">
      <c r="A7237" s="20"/>
      <c r="B7237" s="20"/>
    </row>
    <row r="7238" spans="1:2" x14ac:dyDescent="0.3">
      <c r="A7238" s="20"/>
      <c r="B7238" s="20"/>
    </row>
    <row r="7239" spans="1:2" x14ac:dyDescent="0.3">
      <c r="A7239" s="20"/>
      <c r="B7239" s="20"/>
    </row>
    <row r="7240" spans="1:2" x14ac:dyDescent="0.3">
      <c r="A7240" s="20"/>
      <c r="B7240" s="20"/>
    </row>
    <row r="7241" spans="1:2" x14ac:dyDescent="0.3">
      <c r="A7241" s="20"/>
      <c r="B7241" s="20"/>
    </row>
    <row r="7242" spans="1:2" x14ac:dyDescent="0.3">
      <c r="A7242" s="20"/>
      <c r="B7242" s="20"/>
    </row>
    <row r="7243" spans="1:2" x14ac:dyDescent="0.3">
      <c r="A7243" s="20"/>
      <c r="B7243" s="20"/>
    </row>
    <row r="7244" spans="1:2" x14ac:dyDescent="0.3">
      <c r="A7244" s="20"/>
      <c r="B7244" s="20"/>
    </row>
    <row r="7245" spans="1:2" x14ac:dyDescent="0.3">
      <c r="A7245" s="20"/>
      <c r="B7245" s="20"/>
    </row>
    <row r="7246" spans="1:2" x14ac:dyDescent="0.3">
      <c r="A7246" s="20"/>
      <c r="B7246" s="20"/>
    </row>
    <row r="7247" spans="1:2" x14ac:dyDescent="0.3">
      <c r="A7247" s="20"/>
      <c r="B7247" s="20"/>
    </row>
    <row r="7248" spans="1:2" x14ac:dyDescent="0.3">
      <c r="A7248" s="20"/>
      <c r="B7248" s="20"/>
    </row>
    <row r="7249" spans="1:2" x14ac:dyDescent="0.3">
      <c r="A7249" s="20"/>
      <c r="B7249" s="20"/>
    </row>
    <row r="7250" spans="1:2" x14ac:dyDescent="0.3">
      <c r="A7250" s="20"/>
      <c r="B7250" s="20"/>
    </row>
    <row r="7251" spans="1:2" x14ac:dyDescent="0.3">
      <c r="A7251" s="20"/>
      <c r="B7251" s="20"/>
    </row>
    <row r="7252" spans="1:2" x14ac:dyDescent="0.3">
      <c r="A7252" s="20"/>
      <c r="B7252" s="20"/>
    </row>
    <row r="7253" spans="1:2" x14ac:dyDescent="0.3">
      <c r="A7253" s="20"/>
      <c r="B7253" s="20"/>
    </row>
    <row r="7254" spans="1:2" x14ac:dyDescent="0.3">
      <c r="A7254" s="20"/>
      <c r="B7254" s="20"/>
    </row>
    <row r="7255" spans="1:2" x14ac:dyDescent="0.3">
      <c r="A7255" s="20"/>
      <c r="B7255" s="20"/>
    </row>
    <row r="7256" spans="1:2" x14ac:dyDescent="0.3">
      <c r="A7256" s="20"/>
      <c r="B7256" s="20"/>
    </row>
    <row r="7257" spans="1:2" x14ac:dyDescent="0.3">
      <c r="A7257" s="20"/>
      <c r="B7257" s="20"/>
    </row>
    <row r="7258" spans="1:2" x14ac:dyDescent="0.3">
      <c r="A7258" s="20"/>
      <c r="B7258" s="20"/>
    </row>
    <row r="7259" spans="1:2" x14ac:dyDescent="0.3">
      <c r="A7259" s="20"/>
      <c r="B7259" s="20"/>
    </row>
    <row r="7260" spans="1:2" x14ac:dyDescent="0.3">
      <c r="A7260" s="20"/>
      <c r="B7260" s="20"/>
    </row>
    <row r="7261" spans="1:2" x14ac:dyDescent="0.3">
      <c r="A7261" s="20"/>
      <c r="B7261" s="20"/>
    </row>
    <row r="7262" spans="1:2" x14ac:dyDescent="0.3">
      <c r="A7262" s="20"/>
      <c r="B7262" s="20"/>
    </row>
    <row r="7263" spans="1:2" x14ac:dyDescent="0.3">
      <c r="A7263" s="20"/>
      <c r="B7263" s="20"/>
    </row>
    <row r="7264" spans="1:2" x14ac:dyDescent="0.3">
      <c r="A7264" s="20"/>
      <c r="B7264" s="20"/>
    </row>
    <row r="7265" spans="1:2" x14ac:dyDescent="0.3">
      <c r="A7265" s="20"/>
      <c r="B7265" s="20"/>
    </row>
    <row r="7266" spans="1:2" x14ac:dyDescent="0.3">
      <c r="A7266" s="20"/>
      <c r="B7266" s="20"/>
    </row>
    <row r="7267" spans="1:2" x14ac:dyDescent="0.3">
      <c r="A7267" s="20"/>
      <c r="B7267" s="20"/>
    </row>
    <row r="7268" spans="1:2" x14ac:dyDescent="0.3">
      <c r="A7268" s="20"/>
      <c r="B7268" s="20"/>
    </row>
    <row r="7269" spans="1:2" x14ac:dyDescent="0.3">
      <c r="A7269" s="20"/>
      <c r="B7269" s="20"/>
    </row>
    <row r="7270" spans="1:2" x14ac:dyDescent="0.3">
      <c r="A7270" s="20"/>
      <c r="B7270" s="20"/>
    </row>
    <row r="7271" spans="1:2" x14ac:dyDescent="0.3">
      <c r="A7271" s="20"/>
      <c r="B7271" s="20"/>
    </row>
    <row r="7272" spans="1:2" x14ac:dyDescent="0.3">
      <c r="A7272" s="20"/>
      <c r="B7272" s="20"/>
    </row>
    <row r="7273" spans="1:2" x14ac:dyDescent="0.3">
      <c r="A7273" s="20"/>
      <c r="B7273" s="20"/>
    </row>
    <row r="7274" spans="1:2" x14ac:dyDescent="0.3">
      <c r="A7274" s="20"/>
      <c r="B7274" s="20"/>
    </row>
    <row r="7275" spans="1:2" x14ac:dyDescent="0.3">
      <c r="A7275" s="20"/>
      <c r="B7275" s="20"/>
    </row>
    <row r="7276" spans="1:2" x14ac:dyDescent="0.3">
      <c r="A7276" s="20"/>
      <c r="B7276" s="20"/>
    </row>
    <row r="7277" spans="1:2" x14ac:dyDescent="0.3">
      <c r="A7277" s="20"/>
      <c r="B7277" s="20"/>
    </row>
    <row r="7278" spans="1:2" x14ac:dyDescent="0.3">
      <c r="A7278" s="20"/>
      <c r="B7278" s="20"/>
    </row>
    <row r="7279" spans="1:2" x14ac:dyDescent="0.3">
      <c r="A7279" s="20"/>
      <c r="B7279" s="20"/>
    </row>
    <row r="7280" spans="1:2" x14ac:dyDescent="0.3">
      <c r="A7280" s="20"/>
      <c r="B7280" s="20"/>
    </row>
    <row r="7281" spans="1:2" x14ac:dyDescent="0.3">
      <c r="A7281" s="20"/>
      <c r="B7281" s="20"/>
    </row>
    <row r="7282" spans="1:2" x14ac:dyDescent="0.3">
      <c r="A7282" s="20"/>
      <c r="B7282" s="20"/>
    </row>
    <row r="7283" spans="1:2" x14ac:dyDescent="0.3">
      <c r="A7283" s="20"/>
      <c r="B7283" s="20"/>
    </row>
    <row r="7284" spans="1:2" x14ac:dyDescent="0.3">
      <c r="A7284" s="20"/>
      <c r="B7284" s="20"/>
    </row>
    <row r="7285" spans="1:2" x14ac:dyDescent="0.3">
      <c r="A7285" s="20"/>
      <c r="B7285" s="20"/>
    </row>
    <row r="7286" spans="1:2" x14ac:dyDescent="0.3">
      <c r="A7286" s="20"/>
      <c r="B7286" s="20"/>
    </row>
    <row r="7287" spans="1:2" x14ac:dyDescent="0.3">
      <c r="A7287" s="20"/>
      <c r="B7287" s="20"/>
    </row>
    <row r="7288" spans="1:2" x14ac:dyDescent="0.3">
      <c r="A7288" s="20"/>
      <c r="B7288" s="20"/>
    </row>
    <row r="7289" spans="1:2" x14ac:dyDescent="0.3">
      <c r="A7289" s="20"/>
      <c r="B7289" s="20"/>
    </row>
    <row r="7290" spans="1:2" x14ac:dyDescent="0.3">
      <c r="A7290" s="20"/>
      <c r="B7290" s="20"/>
    </row>
    <row r="7291" spans="1:2" x14ac:dyDescent="0.3">
      <c r="A7291" s="20"/>
      <c r="B7291" s="20"/>
    </row>
    <row r="7292" spans="1:2" x14ac:dyDescent="0.3">
      <c r="A7292" s="20"/>
      <c r="B7292" s="20"/>
    </row>
    <row r="7293" spans="1:2" x14ac:dyDescent="0.3">
      <c r="A7293" s="20"/>
      <c r="B7293" s="20"/>
    </row>
    <row r="7294" spans="1:2" x14ac:dyDescent="0.3">
      <c r="A7294" s="20"/>
      <c r="B7294" s="20"/>
    </row>
    <row r="7295" spans="1:2" x14ac:dyDescent="0.3">
      <c r="A7295" s="20"/>
      <c r="B7295" s="20"/>
    </row>
    <row r="7296" spans="1:2" x14ac:dyDescent="0.3">
      <c r="A7296" s="20"/>
      <c r="B7296" s="20"/>
    </row>
    <row r="7297" spans="1:2" x14ac:dyDescent="0.3">
      <c r="A7297" s="20"/>
      <c r="B7297" s="20"/>
    </row>
    <row r="7298" spans="1:2" x14ac:dyDescent="0.3">
      <c r="A7298" s="20"/>
      <c r="B7298" s="20"/>
    </row>
    <row r="7299" spans="1:2" x14ac:dyDescent="0.3">
      <c r="A7299" s="20"/>
      <c r="B7299" s="20"/>
    </row>
    <row r="7300" spans="1:2" x14ac:dyDescent="0.3">
      <c r="A7300" s="20"/>
      <c r="B7300" s="20"/>
    </row>
    <row r="7301" spans="1:2" x14ac:dyDescent="0.3">
      <c r="A7301" s="20"/>
      <c r="B7301" s="20"/>
    </row>
    <row r="7302" spans="1:2" x14ac:dyDescent="0.3">
      <c r="A7302" s="20"/>
      <c r="B7302" s="20"/>
    </row>
    <row r="7303" spans="1:2" x14ac:dyDescent="0.3">
      <c r="A7303" s="20"/>
      <c r="B7303" s="20"/>
    </row>
    <row r="7304" spans="1:2" x14ac:dyDescent="0.3">
      <c r="A7304" s="20"/>
      <c r="B7304" s="20"/>
    </row>
    <row r="7305" spans="1:2" x14ac:dyDescent="0.3">
      <c r="A7305" s="20"/>
      <c r="B7305" s="20"/>
    </row>
    <row r="7306" spans="1:2" x14ac:dyDescent="0.3">
      <c r="A7306" s="20"/>
      <c r="B7306" s="20"/>
    </row>
    <row r="7307" spans="1:2" x14ac:dyDescent="0.3">
      <c r="A7307" s="20"/>
      <c r="B7307" s="20"/>
    </row>
    <row r="7308" spans="1:2" x14ac:dyDescent="0.3">
      <c r="A7308" s="20"/>
      <c r="B7308" s="20"/>
    </row>
    <row r="7309" spans="1:2" x14ac:dyDescent="0.3">
      <c r="A7309" s="20"/>
      <c r="B7309" s="20"/>
    </row>
    <row r="7310" spans="1:2" x14ac:dyDescent="0.3">
      <c r="A7310" s="20"/>
      <c r="B7310" s="20"/>
    </row>
    <row r="7311" spans="1:2" x14ac:dyDescent="0.3">
      <c r="A7311" s="20"/>
      <c r="B7311" s="20"/>
    </row>
    <row r="7312" spans="1:2" x14ac:dyDescent="0.3">
      <c r="A7312" s="20"/>
      <c r="B7312" s="20"/>
    </row>
    <row r="7313" spans="1:2" x14ac:dyDescent="0.3">
      <c r="A7313" s="20"/>
      <c r="B7313" s="20"/>
    </row>
    <row r="7314" spans="1:2" x14ac:dyDescent="0.3">
      <c r="A7314" s="20"/>
      <c r="B7314" s="20"/>
    </row>
    <row r="7315" spans="1:2" x14ac:dyDescent="0.3">
      <c r="A7315" s="20"/>
      <c r="B7315" s="20"/>
    </row>
    <row r="7316" spans="1:2" x14ac:dyDescent="0.3">
      <c r="A7316" s="20"/>
      <c r="B7316" s="20"/>
    </row>
    <row r="7317" spans="1:2" x14ac:dyDescent="0.3">
      <c r="A7317" s="20"/>
      <c r="B7317" s="20"/>
    </row>
    <row r="7318" spans="1:2" x14ac:dyDescent="0.3">
      <c r="A7318" s="20"/>
      <c r="B7318" s="20"/>
    </row>
    <row r="7319" spans="1:2" x14ac:dyDescent="0.3">
      <c r="A7319" s="20"/>
      <c r="B7319" s="20"/>
    </row>
    <row r="7320" spans="1:2" x14ac:dyDescent="0.3">
      <c r="A7320" s="20"/>
      <c r="B7320" s="20"/>
    </row>
    <row r="7321" spans="1:2" x14ac:dyDescent="0.3">
      <c r="A7321" s="20"/>
      <c r="B7321" s="20"/>
    </row>
    <row r="7322" spans="1:2" x14ac:dyDescent="0.3">
      <c r="A7322" s="20"/>
      <c r="B7322" s="20"/>
    </row>
    <row r="7323" spans="1:2" x14ac:dyDescent="0.3">
      <c r="A7323" s="20"/>
      <c r="B7323" s="20"/>
    </row>
    <row r="7324" spans="1:2" x14ac:dyDescent="0.3">
      <c r="A7324" s="20"/>
      <c r="B7324" s="20"/>
    </row>
    <row r="7325" spans="1:2" x14ac:dyDescent="0.3">
      <c r="A7325" s="20"/>
      <c r="B7325" s="20"/>
    </row>
    <row r="7326" spans="1:2" x14ac:dyDescent="0.3">
      <c r="A7326" s="20"/>
      <c r="B7326" s="20"/>
    </row>
    <row r="7327" spans="1:2" x14ac:dyDescent="0.3">
      <c r="A7327" s="20"/>
      <c r="B7327" s="20"/>
    </row>
    <row r="7328" spans="1:2" x14ac:dyDescent="0.3">
      <c r="A7328" s="20"/>
      <c r="B7328" s="20"/>
    </row>
    <row r="7329" spans="1:2" x14ac:dyDescent="0.3">
      <c r="A7329" s="20"/>
      <c r="B7329" s="20"/>
    </row>
    <row r="7330" spans="1:2" x14ac:dyDescent="0.3">
      <c r="A7330" s="20"/>
      <c r="B7330" s="20"/>
    </row>
    <row r="7331" spans="1:2" x14ac:dyDescent="0.3">
      <c r="A7331" s="20"/>
      <c r="B7331" s="20"/>
    </row>
    <row r="7332" spans="1:2" x14ac:dyDescent="0.3">
      <c r="A7332" s="20"/>
      <c r="B7332" s="20"/>
    </row>
    <row r="7333" spans="1:2" x14ac:dyDescent="0.3">
      <c r="A7333" s="20"/>
      <c r="B7333" s="20"/>
    </row>
    <row r="7334" spans="1:2" x14ac:dyDescent="0.3">
      <c r="A7334" s="20"/>
      <c r="B7334" s="20"/>
    </row>
    <row r="7335" spans="1:2" x14ac:dyDescent="0.3">
      <c r="A7335" s="20"/>
      <c r="B7335" s="20"/>
    </row>
    <row r="7336" spans="1:2" x14ac:dyDescent="0.3">
      <c r="A7336" s="20"/>
      <c r="B7336" s="20"/>
    </row>
    <row r="7337" spans="1:2" x14ac:dyDescent="0.3">
      <c r="A7337" s="20"/>
      <c r="B7337" s="20"/>
    </row>
    <row r="7338" spans="1:2" x14ac:dyDescent="0.3">
      <c r="A7338" s="20"/>
      <c r="B7338" s="20"/>
    </row>
    <row r="7339" spans="1:2" x14ac:dyDescent="0.3">
      <c r="A7339" s="20"/>
      <c r="B7339" s="20"/>
    </row>
    <row r="7340" spans="1:2" x14ac:dyDescent="0.3">
      <c r="A7340" s="20"/>
      <c r="B7340" s="20"/>
    </row>
    <row r="7341" spans="1:2" x14ac:dyDescent="0.3">
      <c r="A7341" s="20"/>
      <c r="B7341" s="20"/>
    </row>
    <row r="7342" spans="1:2" x14ac:dyDescent="0.3">
      <c r="A7342" s="20"/>
      <c r="B7342" s="20"/>
    </row>
    <row r="7343" spans="1:2" x14ac:dyDescent="0.3">
      <c r="A7343" s="20"/>
      <c r="B7343" s="20"/>
    </row>
    <row r="7344" spans="1:2" x14ac:dyDescent="0.3">
      <c r="A7344" s="20"/>
      <c r="B7344" s="20"/>
    </row>
    <row r="7345" spans="1:2" x14ac:dyDescent="0.3">
      <c r="A7345" s="20"/>
      <c r="B7345" s="20"/>
    </row>
    <row r="7346" spans="1:2" x14ac:dyDescent="0.3">
      <c r="A7346" s="20"/>
      <c r="B7346" s="20"/>
    </row>
    <row r="7347" spans="1:2" x14ac:dyDescent="0.3">
      <c r="A7347" s="20"/>
      <c r="B7347" s="20"/>
    </row>
    <row r="7348" spans="1:2" x14ac:dyDescent="0.3">
      <c r="A7348" s="20"/>
      <c r="B7348" s="20"/>
    </row>
    <row r="7349" spans="1:2" x14ac:dyDescent="0.3">
      <c r="A7349" s="20"/>
      <c r="B7349" s="20"/>
    </row>
    <row r="7350" spans="1:2" x14ac:dyDescent="0.3">
      <c r="A7350" s="20"/>
      <c r="B7350" s="20"/>
    </row>
    <row r="7351" spans="1:2" x14ac:dyDescent="0.3">
      <c r="A7351" s="20"/>
      <c r="B7351" s="20"/>
    </row>
    <row r="7352" spans="1:2" x14ac:dyDescent="0.3">
      <c r="A7352" s="20"/>
      <c r="B7352" s="20"/>
    </row>
    <row r="7353" spans="1:2" x14ac:dyDescent="0.3">
      <c r="A7353" s="20"/>
      <c r="B7353" s="20"/>
    </row>
    <row r="7354" spans="1:2" x14ac:dyDescent="0.3">
      <c r="A7354" s="20"/>
      <c r="B7354" s="20"/>
    </row>
    <row r="7355" spans="1:2" x14ac:dyDescent="0.3">
      <c r="A7355" s="20"/>
      <c r="B7355" s="20"/>
    </row>
    <row r="7356" spans="1:2" x14ac:dyDescent="0.3">
      <c r="A7356" s="20"/>
      <c r="B7356" s="20"/>
    </row>
    <row r="7357" spans="1:2" x14ac:dyDescent="0.3">
      <c r="A7357" s="20"/>
      <c r="B7357" s="20"/>
    </row>
    <row r="7358" spans="1:2" x14ac:dyDescent="0.3">
      <c r="A7358" s="20"/>
      <c r="B7358" s="20"/>
    </row>
    <row r="7359" spans="1:2" x14ac:dyDescent="0.3">
      <c r="A7359" s="20"/>
      <c r="B7359" s="20"/>
    </row>
    <row r="7360" spans="1:2" x14ac:dyDescent="0.3">
      <c r="A7360" s="20"/>
      <c r="B7360" s="20"/>
    </row>
    <row r="7361" spans="1:2" x14ac:dyDescent="0.3">
      <c r="A7361" s="20"/>
      <c r="B7361" s="20"/>
    </row>
    <row r="7362" spans="1:2" x14ac:dyDescent="0.3">
      <c r="A7362" s="20"/>
      <c r="B7362" s="20"/>
    </row>
    <row r="7363" spans="1:2" x14ac:dyDescent="0.3">
      <c r="A7363" s="20"/>
      <c r="B7363" s="20"/>
    </row>
    <row r="7364" spans="1:2" x14ac:dyDescent="0.3">
      <c r="A7364" s="20"/>
      <c r="B7364" s="20"/>
    </row>
    <row r="7365" spans="1:2" x14ac:dyDescent="0.3">
      <c r="A7365" s="20"/>
      <c r="B7365" s="20"/>
    </row>
    <row r="7366" spans="1:2" x14ac:dyDescent="0.3">
      <c r="A7366" s="20"/>
      <c r="B7366" s="20"/>
    </row>
    <row r="7367" spans="1:2" x14ac:dyDescent="0.3">
      <c r="A7367" s="20"/>
      <c r="B7367" s="20"/>
    </row>
    <row r="7368" spans="1:2" x14ac:dyDescent="0.3">
      <c r="A7368" s="20"/>
      <c r="B7368" s="20"/>
    </row>
    <row r="7369" spans="1:2" x14ac:dyDescent="0.3">
      <c r="A7369" s="20"/>
      <c r="B7369" s="20"/>
    </row>
    <row r="7370" spans="1:2" x14ac:dyDescent="0.3">
      <c r="A7370" s="20"/>
      <c r="B7370" s="20"/>
    </row>
    <row r="7371" spans="1:2" x14ac:dyDescent="0.3">
      <c r="A7371" s="20"/>
      <c r="B7371" s="20"/>
    </row>
    <row r="7372" spans="1:2" x14ac:dyDescent="0.3">
      <c r="A7372" s="20"/>
      <c r="B7372" s="20"/>
    </row>
    <row r="7373" spans="1:2" x14ac:dyDescent="0.3">
      <c r="A7373" s="20"/>
      <c r="B7373" s="20"/>
    </row>
    <row r="7374" spans="1:2" x14ac:dyDescent="0.3">
      <c r="A7374" s="20"/>
      <c r="B7374" s="20"/>
    </row>
    <row r="7375" spans="1:2" x14ac:dyDescent="0.3">
      <c r="A7375" s="20"/>
      <c r="B7375" s="20"/>
    </row>
    <row r="7376" spans="1:2" x14ac:dyDescent="0.3">
      <c r="A7376" s="20"/>
      <c r="B7376" s="20"/>
    </row>
    <row r="7377" spans="1:2" x14ac:dyDescent="0.3">
      <c r="A7377" s="20"/>
      <c r="B7377" s="20"/>
    </row>
    <row r="7378" spans="1:2" x14ac:dyDescent="0.3">
      <c r="A7378" s="20"/>
      <c r="B7378" s="20"/>
    </row>
    <row r="7379" spans="1:2" x14ac:dyDescent="0.3">
      <c r="A7379" s="20"/>
      <c r="B7379" s="20"/>
    </row>
    <row r="7380" spans="1:2" x14ac:dyDescent="0.3">
      <c r="A7380" s="20"/>
      <c r="B7380" s="20"/>
    </row>
    <row r="7381" spans="1:2" x14ac:dyDescent="0.3">
      <c r="A7381" s="20"/>
      <c r="B7381" s="20"/>
    </row>
    <row r="7382" spans="1:2" x14ac:dyDescent="0.3">
      <c r="A7382" s="20"/>
      <c r="B7382" s="20"/>
    </row>
    <row r="7383" spans="1:2" x14ac:dyDescent="0.3">
      <c r="A7383" s="20"/>
      <c r="B7383" s="20"/>
    </row>
    <row r="7384" spans="1:2" x14ac:dyDescent="0.3">
      <c r="A7384" s="20"/>
      <c r="B7384" s="20"/>
    </row>
    <row r="7385" spans="1:2" x14ac:dyDescent="0.3">
      <c r="A7385" s="20"/>
      <c r="B7385" s="20"/>
    </row>
    <row r="7386" spans="1:2" x14ac:dyDescent="0.3">
      <c r="A7386" s="20"/>
      <c r="B7386" s="20"/>
    </row>
    <row r="7387" spans="1:2" x14ac:dyDescent="0.3">
      <c r="A7387" s="20"/>
      <c r="B7387" s="20"/>
    </row>
    <row r="7388" spans="1:2" x14ac:dyDescent="0.3">
      <c r="A7388" s="20"/>
      <c r="B7388" s="20"/>
    </row>
    <row r="7389" spans="1:2" x14ac:dyDescent="0.3">
      <c r="A7389" s="20"/>
      <c r="B7389" s="20"/>
    </row>
    <row r="7390" spans="1:2" x14ac:dyDescent="0.3">
      <c r="A7390" s="20"/>
      <c r="B7390" s="20"/>
    </row>
    <row r="7391" spans="1:2" x14ac:dyDescent="0.3">
      <c r="A7391" s="20"/>
      <c r="B7391" s="20"/>
    </row>
    <row r="7392" spans="1:2" x14ac:dyDescent="0.3">
      <c r="A7392" s="20"/>
      <c r="B7392" s="20"/>
    </row>
    <row r="7393" spans="1:2" x14ac:dyDescent="0.3">
      <c r="A7393" s="20"/>
      <c r="B7393" s="20"/>
    </row>
    <row r="7394" spans="1:2" x14ac:dyDescent="0.3">
      <c r="A7394" s="20"/>
      <c r="B7394" s="20"/>
    </row>
    <row r="7395" spans="1:2" x14ac:dyDescent="0.3">
      <c r="A7395" s="20"/>
      <c r="B7395" s="20"/>
    </row>
    <row r="7396" spans="1:2" x14ac:dyDescent="0.3">
      <c r="A7396" s="20"/>
      <c r="B7396" s="20"/>
    </row>
    <row r="7397" spans="1:2" x14ac:dyDescent="0.3">
      <c r="A7397" s="20"/>
      <c r="B7397" s="20"/>
    </row>
    <row r="7398" spans="1:2" x14ac:dyDescent="0.3">
      <c r="A7398" s="20"/>
      <c r="B7398" s="20"/>
    </row>
    <row r="7399" spans="1:2" x14ac:dyDescent="0.3">
      <c r="A7399" s="20"/>
      <c r="B7399" s="20"/>
    </row>
    <row r="7400" spans="1:2" x14ac:dyDescent="0.3">
      <c r="A7400" s="20"/>
      <c r="B7400" s="20"/>
    </row>
    <row r="7401" spans="1:2" x14ac:dyDescent="0.3">
      <c r="A7401" s="20"/>
      <c r="B7401" s="20"/>
    </row>
    <row r="7402" spans="1:2" x14ac:dyDescent="0.3">
      <c r="A7402" s="20"/>
      <c r="B7402" s="20"/>
    </row>
    <row r="7403" spans="1:2" x14ac:dyDescent="0.3">
      <c r="A7403" s="20"/>
      <c r="B7403" s="20"/>
    </row>
    <row r="7404" spans="1:2" x14ac:dyDescent="0.3">
      <c r="A7404" s="20"/>
      <c r="B7404" s="20"/>
    </row>
    <row r="7405" spans="1:2" x14ac:dyDescent="0.3">
      <c r="A7405" s="20"/>
      <c r="B7405" s="20"/>
    </row>
    <row r="7406" spans="1:2" x14ac:dyDescent="0.3">
      <c r="A7406" s="20"/>
      <c r="B7406" s="20"/>
    </row>
    <row r="7407" spans="1:2" x14ac:dyDescent="0.3">
      <c r="A7407" s="20"/>
      <c r="B7407" s="20"/>
    </row>
    <row r="7408" spans="1:2" x14ac:dyDescent="0.3">
      <c r="A7408" s="20"/>
      <c r="B7408" s="20"/>
    </row>
    <row r="7409" spans="1:2" x14ac:dyDescent="0.3">
      <c r="A7409" s="20"/>
      <c r="B7409" s="20"/>
    </row>
    <row r="7410" spans="1:2" x14ac:dyDescent="0.3">
      <c r="A7410" s="20"/>
      <c r="B7410" s="20"/>
    </row>
    <row r="7411" spans="1:2" x14ac:dyDescent="0.3">
      <c r="A7411" s="20"/>
      <c r="B7411" s="20"/>
    </row>
    <row r="7412" spans="1:2" x14ac:dyDescent="0.3">
      <c r="A7412" s="20"/>
      <c r="B7412" s="20"/>
    </row>
    <row r="7413" spans="1:2" x14ac:dyDescent="0.3">
      <c r="A7413" s="20"/>
      <c r="B7413" s="20"/>
    </row>
    <row r="7414" spans="1:2" x14ac:dyDescent="0.3">
      <c r="A7414" s="20"/>
      <c r="B7414" s="20"/>
    </row>
    <row r="7415" spans="1:2" x14ac:dyDescent="0.3">
      <c r="A7415" s="20"/>
      <c r="B7415" s="20"/>
    </row>
    <row r="7416" spans="1:2" x14ac:dyDescent="0.3">
      <c r="A7416" s="20"/>
      <c r="B7416" s="20"/>
    </row>
    <row r="7417" spans="1:2" x14ac:dyDescent="0.3">
      <c r="A7417" s="20"/>
      <c r="B7417" s="20"/>
    </row>
    <row r="7418" spans="1:2" x14ac:dyDescent="0.3">
      <c r="A7418" s="20"/>
      <c r="B7418" s="20"/>
    </row>
    <row r="7419" spans="1:2" x14ac:dyDescent="0.3">
      <c r="A7419" s="20"/>
      <c r="B7419" s="20"/>
    </row>
    <row r="7420" spans="1:2" x14ac:dyDescent="0.3">
      <c r="A7420" s="20"/>
      <c r="B7420" s="20"/>
    </row>
    <row r="7421" spans="1:2" x14ac:dyDescent="0.3">
      <c r="A7421" s="20"/>
      <c r="B7421" s="20"/>
    </row>
    <row r="7422" spans="1:2" x14ac:dyDescent="0.3">
      <c r="A7422" s="20"/>
      <c r="B7422" s="20"/>
    </row>
    <row r="7423" spans="1:2" x14ac:dyDescent="0.3">
      <c r="A7423" s="20"/>
      <c r="B7423" s="20"/>
    </row>
    <row r="7424" spans="1:2" x14ac:dyDescent="0.3">
      <c r="A7424" s="20"/>
      <c r="B7424" s="20"/>
    </row>
    <row r="7425" spans="1:2" x14ac:dyDescent="0.3">
      <c r="A7425" s="20"/>
      <c r="B7425" s="20"/>
    </row>
    <row r="7426" spans="1:2" x14ac:dyDescent="0.3">
      <c r="A7426" s="20"/>
      <c r="B7426" s="20"/>
    </row>
    <row r="7427" spans="1:2" x14ac:dyDescent="0.3">
      <c r="A7427" s="20"/>
      <c r="B7427" s="20"/>
    </row>
    <row r="7428" spans="1:2" x14ac:dyDescent="0.3">
      <c r="A7428" s="20"/>
      <c r="B7428" s="20"/>
    </row>
    <row r="7429" spans="1:2" x14ac:dyDescent="0.3">
      <c r="A7429" s="20"/>
      <c r="B7429" s="20"/>
    </row>
    <row r="7430" spans="1:2" x14ac:dyDescent="0.3">
      <c r="A7430" s="20"/>
      <c r="B7430" s="20"/>
    </row>
    <row r="7431" spans="1:2" x14ac:dyDescent="0.3">
      <c r="A7431" s="20"/>
      <c r="B7431" s="20"/>
    </row>
    <row r="7432" spans="1:2" x14ac:dyDescent="0.3">
      <c r="A7432" s="20"/>
      <c r="B7432" s="20"/>
    </row>
    <row r="7433" spans="1:2" x14ac:dyDescent="0.3">
      <c r="A7433" s="20"/>
      <c r="B7433" s="20"/>
    </row>
    <row r="7434" spans="1:2" x14ac:dyDescent="0.3">
      <c r="A7434" s="20"/>
      <c r="B7434" s="20"/>
    </row>
    <row r="7435" spans="1:2" x14ac:dyDescent="0.3">
      <c r="A7435" s="20"/>
      <c r="B7435" s="20"/>
    </row>
    <row r="7436" spans="1:2" x14ac:dyDescent="0.3">
      <c r="A7436" s="20"/>
      <c r="B7436" s="20"/>
    </row>
    <row r="7437" spans="1:2" x14ac:dyDescent="0.3">
      <c r="A7437" s="20"/>
      <c r="B7437" s="20"/>
    </row>
    <row r="7438" spans="1:2" x14ac:dyDescent="0.3">
      <c r="A7438" s="20"/>
      <c r="B7438" s="20"/>
    </row>
    <row r="7439" spans="1:2" x14ac:dyDescent="0.3">
      <c r="A7439" s="20"/>
      <c r="B7439" s="20"/>
    </row>
    <row r="7440" spans="1:2" x14ac:dyDescent="0.3">
      <c r="A7440" s="20"/>
      <c r="B7440" s="20"/>
    </row>
    <row r="7441" spans="1:2" x14ac:dyDescent="0.3">
      <c r="A7441" s="20"/>
      <c r="B7441" s="20"/>
    </row>
    <row r="7442" spans="1:2" x14ac:dyDescent="0.3">
      <c r="A7442" s="20"/>
      <c r="B7442" s="20"/>
    </row>
    <row r="7443" spans="1:2" x14ac:dyDescent="0.3">
      <c r="A7443" s="20"/>
      <c r="B7443" s="20"/>
    </row>
    <row r="7444" spans="1:2" x14ac:dyDescent="0.3">
      <c r="A7444" s="20"/>
      <c r="B7444" s="20"/>
    </row>
    <row r="7445" spans="1:2" x14ac:dyDescent="0.3">
      <c r="A7445" s="20"/>
      <c r="B7445" s="20"/>
    </row>
    <row r="7446" spans="1:2" x14ac:dyDescent="0.3">
      <c r="A7446" s="20"/>
      <c r="B7446" s="20"/>
    </row>
    <row r="7447" spans="1:2" x14ac:dyDescent="0.3">
      <c r="A7447" s="20"/>
      <c r="B7447" s="20"/>
    </row>
    <row r="7448" spans="1:2" x14ac:dyDescent="0.3">
      <c r="A7448" s="20"/>
      <c r="B7448" s="20"/>
    </row>
    <row r="7449" spans="1:2" x14ac:dyDescent="0.3">
      <c r="A7449" s="20"/>
      <c r="B7449" s="20"/>
    </row>
    <row r="7450" spans="1:2" x14ac:dyDescent="0.3">
      <c r="A7450" s="20"/>
      <c r="B7450" s="20"/>
    </row>
    <row r="7451" spans="1:2" x14ac:dyDescent="0.3">
      <c r="A7451" s="20"/>
      <c r="B7451" s="20"/>
    </row>
    <row r="7452" spans="1:2" x14ac:dyDescent="0.3">
      <c r="A7452" s="20"/>
      <c r="B7452" s="20"/>
    </row>
    <row r="7453" spans="1:2" x14ac:dyDescent="0.3">
      <c r="A7453" s="20"/>
      <c r="B7453" s="20"/>
    </row>
    <row r="7454" spans="1:2" x14ac:dyDescent="0.3">
      <c r="A7454" s="20"/>
      <c r="B7454" s="20"/>
    </row>
    <row r="7455" spans="1:2" x14ac:dyDescent="0.3">
      <c r="A7455" s="20"/>
      <c r="B7455" s="20"/>
    </row>
    <row r="7456" spans="1:2" x14ac:dyDescent="0.3">
      <c r="A7456" s="20"/>
      <c r="B7456" s="20"/>
    </row>
    <row r="7457" spans="1:2" x14ac:dyDescent="0.3">
      <c r="A7457" s="20"/>
      <c r="B7457" s="20"/>
    </row>
    <row r="7458" spans="1:2" x14ac:dyDescent="0.3">
      <c r="A7458" s="20"/>
      <c r="B7458" s="20"/>
    </row>
    <row r="7459" spans="1:2" x14ac:dyDescent="0.3">
      <c r="A7459" s="20"/>
      <c r="B7459" s="20"/>
    </row>
    <row r="7460" spans="1:2" x14ac:dyDescent="0.3">
      <c r="A7460" s="20"/>
      <c r="B7460" s="20"/>
    </row>
    <row r="7461" spans="1:2" x14ac:dyDescent="0.3">
      <c r="A7461" s="20"/>
      <c r="B7461" s="20"/>
    </row>
    <row r="7462" spans="1:2" x14ac:dyDescent="0.3">
      <c r="A7462" s="20"/>
      <c r="B7462" s="20"/>
    </row>
    <row r="7463" spans="1:2" x14ac:dyDescent="0.3">
      <c r="A7463" s="20"/>
      <c r="B7463" s="20"/>
    </row>
    <row r="7464" spans="1:2" x14ac:dyDescent="0.3">
      <c r="A7464" s="20"/>
      <c r="B7464" s="20"/>
    </row>
    <row r="7465" spans="1:2" x14ac:dyDescent="0.3">
      <c r="A7465" s="20"/>
      <c r="B7465" s="20"/>
    </row>
    <row r="7466" spans="1:2" x14ac:dyDescent="0.3">
      <c r="A7466" s="20"/>
      <c r="B7466" s="20"/>
    </row>
    <row r="7467" spans="1:2" x14ac:dyDescent="0.3">
      <c r="A7467" s="20"/>
      <c r="B7467" s="20"/>
    </row>
    <row r="7468" spans="1:2" x14ac:dyDescent="0.3">
      <c r="A7468" s="20"/>
      <c r="B7468" s="20"/>
    </row>
    <row r="7469" spans="1:2" x14ac:dyDescent="0.3">
      <c r="A7469" s="20"/>
      <c r="B7469" s="20"/>
    </row>
    <row r="7470" spans="1:2" x14ac:dyDescent="0.3">
      <c r="A7470" s="20"/>
      <c r="B7470" s="20"/>
    </row>
    <row r="7471" spans="1:2" x14ac:dyDescent="0.3">
      <c r="A7471" s="20"/>
      <c r="B7471" s="20"/>
    </row>
    <row r="7472" spans="1:2" x14ac:dyDescent="0.3">
      <c r="A7472" s="20"/>
      <c r="B7472" s="20"/>
    </row>
    <row r="7473" spans="1:2" x14ac:dyDescent="0.3">
      <c r="A7473" s="20"/>
      <c r="B7473" s="20"/>
    </row>
    <row r="7474" spans="1:2" x14ac:dyDescent="0.3">
      <c r="A7474" s="20"/>
      <c r="B7474" s="20"/>
    </row>
    <row r="7475" spans="1:2" x14ac:dyDescent="0.3">
      <c r="A7475" s="20"/>
      <c r="B7475" s="20"/>
    </row>
    <row r="7476" spans="1:2" x14ac:dyDescent="0.3">
      <c r="A7476" s="20"/>
      <c r="B7476" s="20"/>
    </row>
    <row r="7477" spans="1:2" x14ac:dyDescent="0.3">
      <c r="A7477" s="20"/>
      <c r="B7477" s="20"/>
    </row>
    <row r="7478" spans="1:2" x14ac:dyDescent="0.3">
      <c r="A7478" s="20"/>
      <c r="B7478" s="20"/>
    </row>
    <row r="7479" spans="1:2" x14ac:dyDescent="0.3">
      <c r="A7479" s="20"/>
      <c r="B7479" s="20"/>
    </row>
    <row r="7480" spans="1:2" x14ac:dyDescent="0.3">
      <c r="A7480" s="20"/>
      <c r="B7480" s="20"/>
    </row>
    <row r="7481" spans="1:2" x14ac:dyDescent="0.3">
      <c r="A7481" s="20"/>
      <c r="B7481" s="20"/>
    </row>
    <row r="7482" spans="1:2" x14ac:dyDescent="0.3">
      <c r="A7482" s="20"/>
      <c r="B7482" s="20"/>
    </row>
    <row r="7483" spans="1:2" x14ac:dyDescent="0.3">
      <c r="A7483" s="20"/>
      <c r="B7483" s="20"/>
    </row>
    <row r="7484" spans="1:2" x14ac:dyDescent="0.3">
      <c r="A7484" s="20"/>
      <c r="B7484" s="20"/>
    </row>
    <row r="7485" spans="1:2" x14ac:dyDescent="0.3">
      <c r="A7485" s="20"/>
      <c r="B7485" s="20"/>
    </row>
    <row r="7486" spans="1:2" x14ac:dyDescent="0.3">
      <c r="A7486" s="20"/>
      <c r="B7486" s="20"/>
    </row>
    <row r="7487" spans="1:2" x14ac:dyDescent="0.3">
      <c r="A7487" s="20"/>
      <c r="B7487" s="20"/>
    </row>
    <row r="7488" spans="1:2" x14ac:dyDescent="0.3">
      <c r="A7488" s="20"/>
      <c r="B7488" s="20"/>
    </row>
    <row r="7489" spans="1:2" x14ac:dyDescent="0.3">
      <c r="A7489" s="20"/>
      <c r="B7489" s="20"/>
    </row>
    <row r="7490" spans="1:2" x14ac:dyDescent="0.3">
      <c r="A7490" s="20"/>
      <c r="B7490" s="20"/>
    </row>
    <row r="7491" spans="1:2" x14ac:dyDescent="0.3">
      <c r="A7491" s="20"/>
      <c r="B7491" s="20"/>
    </row>
    <row r="7492" spans="1:2" x14ac:dyDescent="0.3">
      <c r="A7492" s="20"/>
      <c r="B7492" s="20"/>
    </row>
    <row r="7493" spans="1:2" x14ac:dyDescent="0.3">
      <c r="A7493" s="20"/>
      <c r="B7493" s="20"/>
    </row>
    <row r="7494" spans="1:2" x14ac:dyDescent="0.3">
      <c r="A7494" s="20"/>
      <c r="B7494" s="20"/>
    </row>
    <row r="7495" spans="1:2" x14ac:dyDescent="0.3">
      <c r="A7495" s="20"/>
      <c r="B7495" s="20"/>
    </row>
    <row r="7496" spans="1:2" x14ac:dyDescent="0.3">
      <c r="A7496" s="20"/>
      <c r="B7496" s="20"/>
    </row>
    <row r="7497" spans="1:2" x14ac:dyDescent="0.3">
      <c r="A7497" s="20"/>
      <c r="B7497" s="20"/>
    </row>
    <row r="7498" spans="1:2" x14ac:dyDescent="0.3">
      <c r="A7498" s="20"/>
      <c r="B7498" s="20"/>
    </row>
    <row r="7499" spans="1:2" x14ac:dyDescent="0.3">
      <c r="A7499" s="20"/>
      <c r="B7499" s="20"/>
    </row>
    <row r="7500" spans="1:2" x14ac:dyDescent="0.3">
      <c r="A7500" s="20"/>
      <c r="B7500" s="20"/>
    </row>
    <row r="7501" spans="1:2" x14ac:dyDescent="0.3">
      <c r="A7501" s="20"/>
      <c r="B7501" s="20"/>
    </row>
    <row r="7502" spans="1:2" x14ac:dyDescent="0.3">
      <c r="A7502" s="20"/>
      <c r="B7502" s="20"/>
    </row>
    <row r="7503" spans="1:2" x14ac:dyDescent="0.3">
      <c r="A7503" s="20"/>
      <c r="B7503" s="20"/>
    </row>
    <row r="7504" spans="1:2" x14ac:dyDescent="0.3">
      <c r="A7504" s="20"/>
      <c r="B7504" s="20"/>
    </row>
    <row r="7505" spans="1:2" x14ac:dyDescent="0.3">
      <c r="A7505" s="20"/>
      <c r="B7505" s="20"/>
    </row>
    <row r="7506" spans="1:2" x14ac:dyDescent="0.3">
      <c r="A7506" s="20"/>
      <c r="B7506" s="20"/>
    </row>
    <row r="7507" spans="1:2" x14ac:dyDescent="0.3">
      <c r="A7507" s="20"/>
      <c r="B7507" s="20"/>
    </row>
    <row r="7508" spans="1:2" x14ac:dyDescent="0.3">
      <c r="A7508" s="20"/>
      <c r="B7508" s="20"/>
    </row>
    <row r="7509" spans="1:2" x14ac:dyDescent="0.3">
      <c r="A7509" s="20"/>
      <c r="B7509" s="20"/>
    </row>
    <row r="7510" spans="1:2" x14ac:dyDescent="0.3">
      <c r="A7510" s="20"/>
      <c r="B7510" s="20"/>
    </row>
    <row r="7511" spans="1:2" x14ac:dyDescent="0.3">
      <c r="A7511" s="20"/>
      <c r="B7511" s="20"/>
    </row>
    <row r="7512" spans="1:2" x14ac:dyDescent="0.3">
      <c r="A7512" s="20"/>
      <c r="B7512" s="20"/>
    </row>
    <row r="7513" spans="1:2" x14ac:dyDescent="0.3">
      <c r="A7513" s="20"/>
      <c r="B7513" s="20"/>
    </row>
    <row r="7514" spans="1:2" x14ac:dyDescent="0.3">
      <c r="A7514" s="20"/>
      <c r="B7514" s="20"/>
    </row>
    <row r="7515" spans="1:2" x14ac:dyDescent="0.3">
      <c r="A7515" s="20"/>
      <c r="B7515" s="20"/>
    </row>
    <row r="7516" spans="1:2" x14ac:dyDescent="0.3">
      <c r="A7516" s="20"/>
      <c r="B7516" s="20"/>
    </row>
    <row r="7517" spans="1:2" x14ac:dyDescent="0.3">
      <c r="A7517" s="20"/>
      <c r="B7517" s="20"/>
    </row>
    <row r="7518" spans="1:2" x14ac:dyDescent="0.3">
      <c r="A7518" s="20"/>
      <c r="B7518" s="20"/>
    </row>
    <row r="7519" spans="1:2" x14ac:dyDescent="0.3">
      <c r="A7519" s="20"/>
      <c r="B7519" s="20"/>
    </row>
    <row r="7520" spans="1:2" x14ac:dyDescent="0.3">
      <c r="A7520" s="20"/>
      <c r="B7520" s="20"/>
    </row>
    <row r="7521" spans="1:2" x14ac:dyDescent="0.3">
      <c r="A7521" s="20"/>
      <c r="B7521" s="20"/>
    </row>
    <row r="7522" spans="1:2" x14ac:dyDescent="0.3">
      <c r="A7522" s="20"/>
      <c r="B7522" s="20"/>
    </row>
    <row r="7523" spans="1:2" x14ac:dyDescent="0.3">
      <c r="A7523" s="20"/>
      <c r="B7523" s="20"/>
    </row>
    <row r="7524" spans="1:2" x14ac:dyDescent="0.3">
      <c r="A7524" s="20"/>
      <c r="B7524" s="20"/>
    </row>
    <row r="7525" spans="1:2" x14ac:dyDescent="0.3">
      <c r="A7525" s="20"/>
      <c r="B7525" s="20"/>
    </row>
    <row r="7526" spans="1:2" x14ac:dyDescent="0.3">
      <c r="A7526" s="20"/>
      <c r="B7526" s="20"/>
    </row>
    <row r="7527" spans="1:2" x14ac:dyDescent="0.3">
      <c r="A7527" s="20"/>
      <c r="B7527" s="20"/>
    </row>
    <row r="7528" spans="1:2" x14ac:dyDescent="0.3">
      <c r="A7528" s="20"/>
      <c r="B7528" s="20"/>
    </row>
    <row r="7529" spans="1:2" x14ac:dyDescent="0.3">
      <c r="A7529" s="20"/>
      <c r="B7529" s="20"/>
    </row>
    <row r="7530" spans="1:2" x14ac:dyDescent="0.3">
      <c r="A7530" s="20"/>
      <c r="B7530" s="20"/>
    </row>
    <row r="7531" spans="1:2" x14ac:dyDescent="0.3">
      <c r="A7531" s="20"/>
      <c r="B7531" s="20"/>
    </row>
    <row r="7532" spans="1:2" x14ac:dyDescent="0.3">
      <c r="A7532" s="20"/>
      <c r="B7532" s="20"/>
    </row>
    <row r="7533" spans="1:2" x14ac:dyDescent="0.3">
      <c r="A7533" s="20"/>
      <c r="B7533" s="20"/>
    </row>
    <row r="7534" spans="1:2" x14ac:dyDescent="0.3">
      <c r="A7534" s="20"/>
      <c r="B7534" s="20"/>
    </row>
    <row r="7535" spans="1:2" x14ac:dyDescent="0.3">
      <c r="A7535" s="20"/>
      <c r="B7535" s="20"/>
    </row>
    <row r="7536" spans="1:2" x14ac:dyDescent="0.3">
      <c r="A7536" s="20"/>
      <c r="B7536" s="20"/>
    </row>
    <row r="7537" spans="1:2" x14ac:dyDescent="0.3">
      <c r="A7537" s="20"/>
      <c r="B7537" s="20"/>
    </row>
    <row r="7538" spans="1:2" x14ac:dyDescent="0.3">
      <c r="A7538" s="20"/>
      <c r="B7538" s="20"/>
    </row>
    <row r="7539" spans="1:2" x14ac:dyDescent="0.3">
      <c r="A7539" s="20"/>
      <c r="B7539" s="20"/>
    </row>
    <row r="7540" spans="1:2" x14ac:dyDescent="0.3">
      <c r="A7540" s="20"/>
      <c r="B7540" s="20"/>
    </row>
    <row r="7541" spans="1:2" x14ac:dyDescent="0.3">
      <c r="A7541" s="20"/>
      <c r="B7541" s="20"/>
    </row>
    <row r="7542" spans="1:2" x14ac:dyDescent="0.3">
      <c r="A7542" s="20"/>
      <c r="B7542" s="20"/>
    </row>
    <row r="7543" spans="1:2" x14ac:dyDescent="0.3">
      <c r="A7543" s="20"/>
      <c r="B7543" s="20"/>
    </row>
    <row r="7544" spans="1:2" x14ac:dyDescent="0.3">
      <c r="A7544" s="20"/>
      <c r="B7544" s="20"/>
    </row>
    <row r="7545" spans="1:2" x14ac:dyDescent="0.3">
      <c r="A7545" s="20"/>
      <c r="B7545" s="20"/>
    </row>
    <row r="7546" spans="1:2" x14ac:dyDescent="0.3">
      <c r="A7546" s="20"/>
      <c r="B7546" s="20"/>
    </row>
    <row r="7547" spans="1:2" x14ac:dyDescent="0.3">
      <c r="A7547" s="20"/>
      <c r="B7547" s="20"/>
    </row>
    <row r="7548" spans="1:2" x14ac:dyDescent="0.3">
      <c r="A7548" s="20"/>
      <c r="B7548" s="20"/>
    </row>
    <row r="7549" spans="1:2" x14ac:dyDescent="0.3">
      <c r="A7549" s="20"/>
      <c r="B7549" s="20"/>
    </row>
    <row r="7550" spans="1:2" x14ac:dyDescent="0.3">
      <c r="A7550" s="20"/>
      <c r="B7550" s="20"/>
    </row>
    <row r="7551" spans="1:2" x14ac:dyDescent="0.3">
      <c r="A7551" s="20"/>
      <c r="B7551" s="20"/>
    </row>
    <row r="7552" spans="1:2" x14ac:dyDescent="0.3">
      <c r="A7552" s="20"/>
      <c r="B7552" s="20"/>
    </row>
    <row r="7553" spans="1:2" x14ac:dyDescent="0.3">
      <c r="A7553" s="20"/>
      <c r="B7553" s="20"/>
    </row>
    <row r="7554" spans="1:2" x14ac:dyDescent="0.3">
      <c r="A7554" s="20"/>
      <c r="B7554" s="20"/>
    </row>
    <row r="7555" spans="1:2" x14ac:dyDescent="0.3">
      <c r="A7555" s="20"/>
      <c r="B7555" s="20"/>
    </row>
    <row r="7556" spans="1:2" x14ac:dyDescent="0.3">
      <c r="A7556" s="20"/>
      <c r="B7556" s="20"/>
    </row>
    <row r="7557" spans="1:2" x14ac:dyDescent="0.3">
      <c r="A7557" s="20"/>
      <c r="B7557" s="20"/>
    </row>
    <row r="7558" spans="1:2" x14ac:dyDescent="0.3">
      <c r="A7558" s="20"/>
      <c r="B7558" s="20"/>
    </row>
    <row r="7559" spans="1:2" x14ac:dyDescent="0.3">
      <c r="A7559" s="20"/>
      <c r="B7559" s="20"/>
    </row>
    <row r="7560" spans="1:2" x14ac:dyDescent="0.3">
      <c r="A7560" s="20"/>
      <c r="B7560" s="20"/>
    </row>
    <row r="7561" spans="1:2" x14ac:dyDescent="0.3">
      <c r="A7561" s="20"/>
      <c r="B7561" s="20"/>
    </row>
    <row r="7562" spans="1:2" x14ac:dyDescent="0.3">
      <c r="A7562" s="20"/>
      <c r="B7562" s="20"/>
    </row>
    <row r="7563" spans="1:2" x14ac:dyDescent="0.3">
      <c r="A7563" s="20"/>
      <c r="B7563" s="20"/>
    </row>
    <row r="7564" spans="1:2" x14ac:dyDescent="0.3">
      <c r="A7564" s="20"/>
      <c r="B7564" s="20"/>
    </row>
    <row r="7565" spans="1:2" x14ac:dyDescent="0.3">
      <c r="A7565" s="20"/>
      <c r="B7565" s="20"/>
    </row>
    <row r="7566" spans="1:2" x14ac:dyDescent="0.3">
      <c r="A7566" s="20"/>
      <c r="B7566" s="20"/>
    </row>
    <row r="7567" spans="1:2" x14ac:dyDescent="0.3">
      <c r="A7567" s="20"/>
      <c r="B7567" s="20"/>
    </row>
    <row r="7568" spans="1:2" x14ac:dyDescent="0.3">
      <c r="A7568" s="20"/>
      <c r="B7568" s="20"/>
    </row>
    <row r="7569" spans="1:2" x14ac:dyDescent="0.3">
      <c r="A7569" s="20"/>
      <c r="B7569" s="20"/>
    </row>
    <row r="7570" spans="1:2" x14ac:dyDescent="0.3">
      <c r="A7570" s="20"/>
      <c r="B7570" s="20"/>
    </row>
    <row r="7571" spans="1:2" x14ac:dyDescent="0.3">
      <c r="A7571" s="20"/>
      <c r="B7571" s="20"/>
    </row>
    <row r="7572" spans="1:2" x14ac:dyDescent="0.3">
      <c r="A7572" s="20"/>
      <c r="B7572" s="20"/>
    </row>
    <row r="7573" spans="1:2" x14ac:dyDescent="0.3">
      <c r="A7573" s="20"/>
      <c r="B7573" s="20"/>
    </row>
    <row r="7574" spans="1:2" x14ac:dyDescent="0.3">
      <c r="A7574" s="20"/>
      <c r="B7574" s="20"/>
    </row>
    <row r="7575" spans="1:2" x14ac:dyDescent="0.3">
      <c r="A7575" s="20"/>
      <c r="B7575" s="20"/>
    </row>
    <row r="7576" spans="1:2" x14ac:dyDescent="0.3">
      <c r="A7576" s="20"/>
      <c r="B7576" s="20"/>
    </row>
    <row r="7577" spans="1:2" x14ac:dyDescent="0.3">
      <c r="A7577" s="20"/>
      <c r="B7577" s="20"/>
    </row>
    <row r="7578" spans="1:2" x14ac:dyDescent="0.3">
      <c r="A7578" s="20"/>
      <c r="B7578" s="20"/>
    </row>
    <row r="7579" spans="1:2" x14ac:dyDescent="0.3">
      <c r="A7579" s="20"/>
      <c r="B7579" s="20"/>
    </row>
    <row r="7580" spans="1:2" x14ac:dyDescent="0.3">
      <c r="A7580" s="20"/>
      <c r="B7580" s="20"/>
    </row>
    <row r="7581" spans="1:2" x14ac:dyDescent="0.3">
      <c r="A7581" s="20"/>
      <c r="B7581" s="20"/>
    </row>
    <row r="7582" spans="1:2" x14ac:dyDescent="0.3">
      <c r="A7582" s="20"/>
      <c r="B7582" s="20"/>
    </row>
    <row r="7583" spans="1:2" x14ac:dyDescent="0.3">
      <c r="A7583" s="20"/>
      <c r="B7583" s="20"/>
    </row>
    <row r="7584" spans="1:2" x14ac:dyDescent="0.3">
      <c r="A7584" s="20"/>
      <c r="B7584" s="20"/>
    </row>
    <row r="7585" spans="1:2" x14ac:dyDescent="0.3">
      <c r="A7585" s="20"/>
      <c r="B7585" s="20"/>
    </row>
    <row r="7586" spans="1:2" x14ac:dyDescent="0.3">
      <c r="A7586" s="20"/>
      <c r="B7586" s="20"/>
    </row>
    <row r="7587" spans="1:2" x14ac:dyDescent="0.3">
      <c r="A7587" s="20"/>
      <c r="B7587" s="20"/>
    </row>
    <row r="7588" spans="1:2" x14ac:dyDescent="0.3">
      <c r="A7588" s="20"/>
      <c r="B7588" s="20"/>
    </row>
    <row r="7589" spans="1:2" x14ac:dyDescent="0.3">
      <c r="A7589" s="20"/>
      <c r="B7589" s="20"/>
    </row>
    <row r="7590" spans="1:2" x14ac:dyDescent="0.3">
      <c r="A7590" s="20"/>
      <c r="B7590" s="20"/>
    </row>
    <row r="7591" spans="1:2" x14ac:dyDescent="0.3">
      <c r="A7591" s="20"/>
      <c r="B7591" s="20"/>
    </row>
    <row r="7592" spans="1:2" x14ac:dyDescent="0.3">
      <c r="A7592" s="20"/>
      <c r="B7592" s="20"/>
    </row>
    <row r="7593" spans="1:2" x14ac:dyDescent="0.3">
      <c r="A7593" s="20"/>
      <c r="B7593" s="20"/>
    </row>
    <row r="7594" spans="1:2" x14ac:dyDescent="0.3">
      <c r="A7594" s="20"/>
      <c r="B7594" s="20"/>
    </row>
    <row r="7595" spans="1:2" x14ac:dyDescent="0.3">
      <c r="A7595" s="20"/>
      <c r="B7595" s="20"/>
    </row>
    <row r="7596" spans="1:2" x14ac:dyDescent="0.3">
      <c r="A7596" s="20"/>
      <c r="B7596" s="20"/>
    </row>
    <row r="7597" spans="1:2" x14ac:dyDescent="0.3">
      <c r="A7597" s="20"/>
      <c r="B7597" s="20"/>
    </row>
    <row r="7598" spans="1:2" x14ac:dyDescent="0.3">
      <c r="A7598" s="20"/>
      <c r="B7598" s="20"/>
    </row>
    <row r="7599" spans="1:2" x14ac:dyDescent="0.3">
      <c r="A7599" s="20"/>
      <c r="B7599" s="20"/>
    </row>
    <row r="7600" spans="1:2" x14ac:dyDescent="0.3">
      <c r="A7600" s="20"/>
      <c r="B7600" s="20"/>
    </row>
    <row r="7601" spans="1:2" x14ac:dyDescent="0.3">
      <c r="A7601" s="20"/>
      <c r="B7601" s="20"/>
    </row>
    <row r="7602" spans="1:2" x14ac:dyDescent="0.3">
      <c r="A7602" s="20"/>
      <c r="B7602" s="20"/>
    </row>
    <row r="7603" spans="1:2" x14ac:dyDescent="0.3">
      <c r="A7603" s="20"/>
      <c r="B7603" s="20"/>
    </row>
    <row r="7604" spans="1:2" x14ac:dyDescent="0.3">
      <c r="A7604" s="20"/>
      <c r="B7604" s="20"/>
    </row>
    <row r="7605" spans="1:2" x14ac:dyDescent="0.3">
      <c r="A7605" s="20"/>
      <c r="B7605" s="20"/>
    </row>
    <row r="7606" spans="1:2" x14ac:dyDescent="0.3">
      <c r="A7606" s="20"/>
      <c r="B7606" s="20"/>
    </row>
    <row r="7607" spans="1:2" x14ac:dyDescent="0.3">
      <c r="A7607" s="20"/>
      <c r="B7607" s="20"/>
    </row>
    <row r="7608" spans="1:2" x14ac:dyDescent="0.3">
      <c r="A7608" s="20"/>
      <c r="B7608" s="20"/>
    </row>
    <row r="7609" spans="1:2" x14ac:dyDescent="0.3">
      <c r="A7609" s="20"/>
      <c r="B7609" s="20"/>
    </row>
    <row r="7610" spans="1:2" x14ac:dyDescent="0.3">
      <c r="A7610" s="20"/>
      <c r="B7610" s="20"/>
    </row>
    <row r="7611" spans="1:2" x14ac:dyDescent="0.3">
      <c r="A7611" s="20"/>
      <c r="B7611" s="20"/>
    </row>
    <row r="7612" spans="1:2" x14ac:dyDescent="0.3">
      <c r="A7612" s="20"/>
      <c r="B7612" s="20"/>
    </row>
    <row r="7613" spans="1:2" x14ac:dyDescent="0.3">
      <c r="A7613" s="20"/>
      <c r="B7613" s="20"/>
    </row>
    <row r="7614" spans="1:2" x14ac:dyDescent="0.3">
      <c r="A7614" s="20"/>
      <c r="B7614" s="20"/>
    </row>
    <row r="7615" spans="1:2" x14ac:dyDescent="0.3">
      <c r="A7615" s="20"/>
      <c r="B7615" s="20"/>
    </row>
    <row r="7616" spans="1:2" x14ac:dyDescent="0.3">
      <c r="A7616" s="20"/>
      <c r="B7616" s="20"/>
    </row>
    <row r="7617" spans="1:2" x14ac:dyDescent="0.3">
      <c r="A7617" s="20"/>
      <c r="B7617" s="20"/>
    </row>
    <row r="7618" spans="1:2" x14ac:dyDescent="0.3">
      <c r="A7618" s="20"/>
      <c r="B7618" s="20"/>
    </row>
    <row r="7619" spans="1:2" x14ac:dyDescent="0.3">
      <c r="A7619" s="20"/>
      <c r="B7619" s="20"/>
    </row>
    <row r="7620" spans="1:2" x14ac:dyDescent="0.3">
      <c r="A7620" s="20"/>
      <c r="B7620" s="20"/>
    </row>
    <row r="7621" spans="1:2" x14ac:dyDescent="0.3">
      <c r="A7621" s="20"/>
      <c r="B7621" s="20"/>
    </row>
    <row r="7622" spans="1:2" x14ac:dyDescent="0.3">
      <c r="A7622" s="20"/>
      <c r="B7622" s="20"/>
    </row>
    <row r="7623" spans="1:2" x14ac:dyDescent="0.3">
      <c r="A7623" s="20"/>
      <c r="B7623" s="20"/>
    </row>
    <row r="7624" spans="1:2" x14ac:dyDescent="0.3">
      <c r="A7624" s="20"/>
      <c r="B7624" s="20"/>
    </row>
    <row r="7625" spans="1:2" x14ac:dyDescent="0.3">
      <c r="A7625" s="20"/>
      <c r="B7625" s="20"/>
    </row>
    <row r="7626" spans="1:2" x14ac:dyDescent="0.3">
      <c r="A7626" s="20"/>
      <c r="B7626" s="20"/>
    </row>
    <row r="7627" spans="1:2" x14ac:dyDescent="0.3">
      <c r="A7627" s="20"/>
      <c r="B7627" s="20"/>
    </row>
    <row r="7628" spans="1:2" x14ac:dyDescent="0.3">
      <c r="A7628" s="20"/>
      <c r="B7628" s="20"/>
    </row>
    <row r="7629" spans="1:2" x14ac:dyDescent="0.3">
      <c r="A7629" s="20"/>
      <c r="B7629" s="20"/>
    </row>
    <row r="7630" spans="1:2" x14ac:dyDescent="0.3">
      <c r="A7630" s="20"/>
      <c r="B7630" s="20"/>
    </row>
    <row r="7631" spans="1:2" x14ac:dyDescent="0.3">
      <c r="A7631" s="20"/>
      <c r="B7631" s="20"/>
    </row>
    <row r="7632" spans="1:2" x14ac:dyDescent="0.3">
      <c r="A7632" s="20"/>
      <c r="B7632" s="20"/>
    </row>
    <row r="7633" spans="1:2" x14ac:dyDescent="0.3">
      <c r="A7633" s="20"/>
      <c r="B7633" s="20"/>
    </row>
    <row r="7634" spans="1:2" x14ac:dyDescent="0.3">
      <c r="A7634" s="20"/>
      <c r="B7634" s="20"/>
    </row>
    <row r="7635" spans="1:2" x14ac:dyDescent="0.3">
      <c r="A7635" s="20"/>
      <c r="B7635" s="20"/>
    </row>
    <row r="7636" spans="1:2" x14ac:dyDescent="0.3">
      <c r="A7636" s="20"/>
      <c r="B7636" s="20"/>
    </row>
    <row r="7637" spans="1:2" x14ac:dyDescent="0.3">
      <c r="A7637" s="20"/>
      <c r="B7637" s="20"/>
    </row>
    <row r="7638" spans="1:2" x14ac:dyDescent="0.3">
      <c r="A7638" s="20"/>
      <c r="B7638" s="20"/>
    </row>
    <row r="7639" spans="1:2" x14ac:dyDescent="0.3">
      <c r="A7639" s="20"/>
      <c r="B7639" s="20"/>
    </row>
    <row r="7640" spans="1:2" x14ac:dyDescent="0.3">
      <c r="A7640" s="20"/>
      <c r="B7640" s="20"/>
    </row>
    <row r="7641" spans="1:2" x14ac:dyDescent="0.3">
      <c r="A7641" s="20"/>
      <c r="B7641" s="20"/>
    </row>
    <row r="7642" spans="1:2" x14ac:dyDescent="0.3">
      <c r="A7642" s="20"/>
      <c r="B7642" s="20"/>
    </row>
    <row r="7643" spans="1:2" x14ac:dyDescent="0.3">
      <c r="A7643" s="20"/>
      <c r="B7643" s="20"/>
    </row>
    <row r="7644" spans="1:2" x14ac:dyDescent="0.3">
      <c r="A7644" s="20"/>
      <c r="B7644" s="20"/>
    </row>
    <row r="7645" spans="1:2" x14ac:dyDescent="0.3">
      <c r="A7645" s="20"/>
      <c r="B7645" s="20"/>
    </row>
    <row r="7646" spans="1:2" x14ac:dyDescent="0.3">
      <c r="A7646" s="20"/>
      <c r="B7646" s="20"/>
    </row>
    <row r="7647" spans="1:2" x14ac:dyDescent="0.3">
      <c r="A7647" s="20"/>
      <c r="B7647" s="20"/>
    </row>
    <row r="7648" spans="1:2" x14ac:dyDescent="0.3">
      <c r="A7648" s="20"/>
      <c r="B7648" s="20"/>
    </row>
    <row r="7649" spans="1:2" x14ac:dyDescent="0.3">
      <c r="A7649" s="20"/>
      <c r="B7649" s="20"/>
    </row>
    <row r="7650" spans="1:2" x14ac:dyDescent="0.3">
      <c r="A7650" s="20"/>
      <c r="B7650" s="20"/>
    </row>
    <row r="7651" spans="1:2" x14ac:dyDescent="0.3">
      <c r="A7651" s="20"/>
      <c r="B7651" s="20"/>
    </row>
    <row r="7652" spans="1:2" x14ac:dyDescent="0.3">
      <c r="A7652" s="20"/>
      <c r="B7652" s="20"/>
    </row>
    <row r="7653" spans="1:2" x14ac:dyDescent="0.3">
      <c r="A7653" s="20"/>
      <c r="B7653" s="20"/>
    </row>
    <row r="7654" spans="1:2" x14ac:dyDescent="0.3">
      <c r="A7654" s="20"/>
      <c r="B7654" s="20"/>
    </row>
    <row r="7655" spans="1:2" x14ac:dyDescent="0.3">
      <c r="A7655" s="20"/>
      <c r="B7655" s="20"/>
    </row>
    <row r="7656" spans="1:2" x14ac:dyDescent="0.3">
      <c r="A7656" s="20"/>
      <c r="B7656" s="20"/>
    </row>
    <row r="7657" spans="1:2" x14ac:dyDescent="0.3">
      <c r="A7657" s="20"/>
      <c r="B7657" s="20"/>
    </row>
    <row r="7658" spans="1:2" x14ac:dyDescent="0.3">
      <c r="A7658" s="20"/>
      <c r="B7658" s="20"/>
    </row>
    <row r="7659" spans="1:2" x14ac:dyDescent="0.3">
      <c r="A7659" s="20"/>
      <c r="B7659" s="20"/>
    </row>
    <row r="7660" spans="1:2" x14ac:dyDescent="0.3">
      <c r="A7660" s="20"/>
      <c r="B7660" s="20"/>
    </row>
    <row r="7661" spans="1:2" x14ac:dyDescent="0.3">
      <c r="A7661" s="20"/>
      <c r="B7661" s="20"/>
    </row>
    <row r="7662" spans="1:2" x14ac:dyDescent="0.3">
      <c r="A7662" s="20"/>
      <c r="B7662" s="20"/>
    </row>
    <row r="7663" spans="1:2" x14ac:dyDescent="0.3">
      <c r="A7663" s="20"/>
      <c r="B7663" s="20"/>
    </row>
    <row r="7664" spans="1:2" x14ac:dyDescent="0.3">
      <c r="A7664" s="20"/>
      <c r="B7664" s="20"/>
    </row>
    <row r="7665" spans="1:2" x14ac:dyDescent="0.3">
      <c r="A7665" s="20"/>
      <c r="B7665" s="20"/>
    </row>
    <row r="7666" spans="1:2" x14ac:dyDescent="0.3">
      <c r="A7666" s="20"/>
      <c r="B7666" s="20"/>
    </row>
    <row r="7667" spans="1:2" x14ac:dyDescent="0.3">
      <c r="A7667" s="20"/>
      <c r="B7667" s="20"/>
    </row>
    <row r="7668" spans="1:2" x14ac:dyDescent="0.3">
      <c r="A7668" s="20"/>
      <c r="B7668" s="20"/>
    </row>
    <row r="7669" spans="1:2" x14ac:dyDescent="0.3">
      <c r="A7669" s="20"/>
      <c r="B7669" s="20"/>
    </row>
    <row r="7670" spans="1:2" x14ac:dyDescent="0.3">
      <c r="A7670" s="20"/>
      <c r="B7670" s="20"/>
    </row>
    <row r="7671" spans="1:2" x14ac:dyDescent="0.3">
      <c r="A7671" s="20"/>
      <c r="B7671" s="20"/>
    </row>
    <row r="7672" spans="1:2" x14ac:dyDescent="0.3">
      <c r="A7672" s="20"/>
      <c r="B7672" s="20"/>
    </row>
    <row r="7673" spans="1:2" x14ac:dyDescent="0.3">
      <c r="A7673" s="20"/>
      <c r="B7673" s="20"/>
    </row>
    <row r="7674" spans="1:2" x14ac:dyDescent="0.3">
      <c r="A7674" s="20"/>
      <c r="B7674" s="20"/>
    </row>
    <row r="7675" spans="1:2" x14ac:dyDescent="0.3">
      <c r="A7675" s="20"/>
      <c r="B7675" s="20"/>
    </row>
    <row r="7676" spans="1:2" x14ac:dyDescent="0.3">
      <c r="A7676" s="20"/>
      <c r="B7676" s="20"/>
    </row>
    <row r="7677" spans="1:2" x14ac:dyDescent="0.3">
      <c r="A7677" s="20"/>
      <c r="B7677" s="20"/>
    </row>
    <row r="7678" spans="1:2" x14ac:dyDescent="0.3">
      <c r="A7678" s="20"/>
      <c r="B7678" s="20"/>
    </row>
    <row r="7679" spans="1:2" x14ac:dyDescent="0.3">
      <c r="A7679" s="20"/>
      <c r="B7679" s="20"/>
    </row>
    <row r="7680" spans="1:2" x14ac:dyDescent="0.3">
      <c r="A7680" s="20"/>
      <c r="B7680" s="20"/>
    </row>
    <row r="7681" spans="1:2" x14ac:dyDescent="0.3">
      <c r="A7681" s="20"/>
      <c r="B7681" s="20"/>
    </row>
    <row r="7682" spans="1:2" x14ac:dyDescent="0.3">
      <c r="A7682" s="20"/>
      <c r="B7682" s="20"/>
    </row>
    <row r="7683" spans="1:2" x14ac:dyDescent="0.3">
      <c r="A7683" s="20"/>
      <c r="B7683" s="20"/>
    </row>
    <row r="7684" spans="1:2" x14ac:dyDescent="0.3">
      <c r="A7684" s="20"/>
      <c r="B7684" s="20"/>
    </row>
    <row r="7685" spans="1:2" x14ac:dyDescent="0.3">
      <c r="A7685" s="20"/>
      <c r="B7685" s="20"/>
    </row>
    <row r="7686" spans="1:2" x14ac:dyDescent="0.3">
      <c r="A7686" s="20"/>
      <c r="B7686" s="20"/>
    </row>
    <row r="7687" spans="1:2" x14ac:dyDescent="0.3">
      <c r="A7687" s="20"/>
      <c r="B7687" s="20"/>
    </row>
    <row r="7688" spans="1:2" x14ac:dyDescent="0.3">
      <c r="A7688" s="20"/>
      <c r="B7688" s="20"/>
    </row>
    <row r="7689" spans="1:2" x14ac:dyDescent="0.3">
      <c r="A7689" s="20"/>
      <c r="B7689" s="20"/>
    </row>
    <row r="7690" spans="1:2" x14ac:dyDescent="0.3">
      <c r="A7690" s="20"/>
      <c r="B7690" s="20"/>
    </row>
    <row r="7691" spans="1:2" x14ac:dyDescent="0.3">
      <c r="A7691" s="20"/>
      <c r="B7691" s="20"/>
    </row>
    <row r="7692" spans="1:2" x14ac:dyDescent="0.3">
      <c r="A7692" s="20"/>
      <c r="B7692" s="20"/>
    </row>
    <row r="7693" spans="1:2" x14ac:dyDescent="0.3">
      <c r="A7693" s="20"/>
      <c r="B7693" s="20"/>
    </row>
    <row r="7694" spans="1:2" x14ac:dyDescent="0.3">
      <c r="A7694" s="20"/>
      <c r="B7694" s="20"/>
    </row>
    <row r="7695" spans="1:2" x14ac:dyDescent="0.3">
      <c r="A7695" s="20"/>
      <c r="B7695" s="20"/>
    </row>
    <row r="7696" spans="1:2" x14ac:dyDescent="0.3">
      <c r="A7696" s="20"/>
      <c r="B7696" s="20"/>
    </row>
    <row r="7697" spans="1:2" x14ac:dyDescent="0.3">
      <c r="A7697" s="20"/>
      <c r="B7697" s="20"/>
    </row>
    <row r="7698" spans="1:2" x14ac:dyDescent="0.3">
      <c r="A7698" s="20"/>
      <c r="B7698" s="20"/>
    </row>
    <row r="7699" spans="1:2" x14ac:dyDescent="0.3">
      <c r="A7699" s="20"/>
      <c r="B7699" s="20"/>
    </row>
    <row r="7700" spans="1:2" x14ac:dyDescent="0.3">
      <c r="A7700" s="20"/>
      <c r="B7700" s="20"/>
    </row>
    <row r="7701" spans="1:2" x14ac:dyDescent="0.3">
      <c r="A7701" s="20"/>
      <c r="B7701" s="20"/>
    </row>
    <row r="7702" spans="1:2" x14ac:dyDescent="0.3">
      <c r="A7702" s="20"/>
      <c r="B7702" s="20"/>
    </row>
    <row r="7703" spans="1:2" x14ac:dyDescent="0.3">
      <c r="A7703" s="20"/>
      <c r="B7703" s="20"/>
    </row>
    <row r="7704" spans="1:2" x14ac:dyDescent="0.3">
      <c r="A7704" s="20"/>
      <c r="B7704" s="20"/>
    </row>
    <row r="7705" spans="1:2" x14ac:dyDescent="0.3">
      <c r="A7705" s="20"/>
      <c r="B7705" s="20"/>
    </row>
    <row r="7706" spans="1:2" x14ac:dyDescent="0.3">
      <c r="A7706" s="20"/>
      <c r="B7706" s="20"/>
    </row>
    <row r="7707" spans="1:2" x14ac:dyDescent="0.3">
      <c r="A7707" s="20"/>
      <c r="B7707" s="20"/>
    </row>
    <row r="7708" spans="1:2" x14ac:dyDescent="0.3">
      <c r="A7708" s="20"/>
      <c r="B7708" s="20"/>
    </row>
    <row r="7709" spans="1:2" x14ac:dyDescent="0.3">
      <c r="A7709" s="20"/>
      <c r="B7709" s="20"/>
    </row>
    <row r="7710" spans="1:2" x14ac:dyDescent="0.3">
      <c r="A7710" s="20"/>
      <c r="B7710" s="20"/>
    </row>
    <row r="7711" spans="1:2" x14ac:dyDescent="0.3">
      <c r="A7711" s="20"/>
      <c r="B7711" s="20"/>
    </row>
    <row r="7712" spans="1:2" x14ac:dyDescent="0.3">
      <c r="A7712" s="20"/>
      <c r="B7712" s="20"/>
    </row>
    <row r="7713" spans="1:2" x14ac:dyDescent="0.3">
      <c r="A7713" s="20"/>
      <c r="B7713" s="20"/>
    </row>
    <row r="7714" spans="1:2" x14ac:dyDescent="0.3">
      <c r="A7714" s="20"/>
      <c r="B7714" s="20"/>
    </row>
    <row r="7715" spans="1:2" x14ac:dyDescent="0.3">
      <c r="A7715" s="20"/>
      <c r="B7715" s="20"/>
    </row>
    <row r="7716" spans="1:2" x14ac:dyDescent="0.3">
      <c r="A7716" s="20"/>
      <c r="B7716" s="20"/>
    </row>
    <row r="7717" spans="1:2" x14ac:dyDescent="0.3">
      <c r="A7717" s="20"/>
      <c r="B7717" s="20"/>
    </row>
    <row r="7718" spans="1:2" x14ac:dyDescent="0.3">
      <c r="A7718" s="20"/>
      <c r="B7718" s="20"/>
    </row>
    <row r="7719" spans="1:2" x14ac:dyDescent="0.3">
      <c r="A7719" s="20"/>
      <c r="B7719" s="20"/>
    </row>
    <row r="7720" spans="1:2" x14ac:dyDescent="0.3">
      <c r="A7720" s="20"/>
      <c r="B7720" s="20"/>
    </row>
    <row r="7721" spans="1:2" x14ac:dyDescent="0.3">
      <c r="A7721" s="20"/>
      <c r="B7721" s="20"/>
    </row>
    <row r="7722" spans="1:2" x14ac:dyDescent="0.3">
      <c r="A7722" s="20"/>
      <c r="B7722" s="20"/>
    </row>
    <row r="7723" spans="1:2" x14ac:dyDescent="0.3">
      <c r="A7723" s="20"/>
      <c r="B7723" s="20"/>
    </row>
    <row r="7724" spans="1:2" x14ac:dyDescent="0.3">
      <c r="A7724" s="20"/>
      <c r="B7724" s="20"/>
    </row>
    <row r="7725" spans="1:2" x14ac:dyDescent="0.3">
      <c r="A7725" s="20"/>
      <c r="B7725" s="20"/>
    </row>
    <row r="7726" spans="1:2" x14ac:dyDescent="0.3">
      <c r="A7726" s="20"/>
      <c r="B7726" s="20"/>
    </row>
    <row r="7727" spans="1:2" x14ac:dyDescent="0.3">
      <c r="A7727" s="20"/>
      <c r="B7727" s="20"/>
    </row>
    <row r="7728" spans="1:2" x14ac:dyDescent="0.3">
      <c r="A7728" s="20"/>
      <c r="B7728" s="20"/>
    </row>
    <row r="7729" spans="1:2" x14ac:dyDescent="0.3">
      <c r="A7729" s="20"/>
      <c r="B7729" s="20"/>
    </row>
    <row r="7730" spans="1:2" x14ac:dyDescent="0.3">
      <c r="A7730" s="20"/>
      <c r="B7730" s="20"/>
    </row>
    <row r="7731" spans="1:2" x14ac:dyDescent="0.3">
      <c r="A7731" s="20"/>
      <c r="B7731" s="20"/>
    </row>
    <row r="7732" spans="1:2" x14ac:dyDescent="0.3">
      <c r="A7732" s="20"/>
      <c r="B7732" s="20"/>
    </row>
    <row r="7733" spans="1:2" x14ac:dyDescent="0.3">
      <c r="A7733" s="20"/>
      <c r="B7733" s="20"/>
    </row>
    <row r="7734" spans="1:2" x14ac:dyDescent="0.3">
      <c r="A7734" s="20"/>
      <c r="B7734" s="20"/>
    </row>
    <row r="7735" spans="1:2" x14ac:dyDescent="0.3">
      <c r="A7735" s="20"/>
      <c r="B7735" s="20"/>
    </row>
    <row r="7736" spans="1:2" x14ac:dyDescent="0.3">
      <c r="A7736" s="20"/>
      <c r="B7736" s="20"/>
    </row>
    <row r="7737" spans="1:2" x14ac:dyDescent="0.3">
      <c r="A7737" s="20"/>
      <c r="B7737" s="20"/>
    </row>
    <row r="7738" spans="1:2" x14ac:dyDescent="0.3">
      <c r="A7738" s="20"/>
      <c r="B7738" s="20"/>
    </row>
    <row r="7739" spans="1:2" x14ac:dyDescent="0.3">
      <c r="A7739" s="20"/>
      <c r="B7739" s="20"/>
    </row>
    <row r="7740" spans="1:2" x14ac:dyDescent="0.3">
      <c r="A7740" s="20"/>
      <c r="B7740" s="20"/>
    </row>
    <row r="7741" spans="1:2" x14ac:dyDescent="0.3">
      <c r="A7741" s="20"/>
      <c r="B7741" s="20"/>
    </row>
    <row r="7742" spans="1:2" x14ac:dyDescent="0.3">
      <c r="A7742" s="20"/>
      <c r="B7742" s="20"/>
    </row>
    <row r="7743" spans="1:2" x14ac:dyDescent="0.3">
      <c r="A7743" s="20"/>
      <c r="B7743" s="20"/>
    </row>
    <row r="7744" spans="1:2" x14ac:dyDescent="0.3">
      <c r="A7744" s="20"/>
      <c r="B7744" s="20"/>
    </row>
    <row r="7745" spans="1:2" x14ac:dyDescent="0.3">
      <c r="A7745" s="20"/>
      <c r="B7745" s="20"/>
    </row>
    <row r="7746" spans="1:2" x14ac:dyDescent="0.3">
      <c r="A7746" s="20"/>
      <c r="B7746" s="20"/>
    </row>
    <row r="7747" spans="1:2" x14ac:dyDescent="0.3">
      <c r="A7747" s="20"/>
      <c r="B7747" s="20"/>
    </row>
    <row r="7748" spans="1:2" x14ac:dyDescent="0.3">
      <c r="A7748" s="20"/>
      <c r="B7748" s="20"/>
    </row>
    <row r="7749" spans="1:2" x14ac:dyDescent="0.3">
      <c r="A7749" s="20"/>
      <c r="B7749" s="20"/>
    </row>
    <row r="7750" spans="1:2" x14ac:dyDescent="0.3">
      <c r="A7750" s="20"/>
      <c r="B7750" s="20"/>
    </row>
    <row r="7751" spans="1:2" x14ac:dyDescent="0.3">
      <c r="A7751" s="20"/>
      <c r="B7751" s="20"/>
    </row>
    <row r="7752" spans="1:2" x14ac:dyDescent="0.3">
      <c r="A7752" s="20"/>
      <c r="B7752" s="20"/>
    </row>
    <row r="7753" spans="1:2" x14ac:dyDescent="0.3">
      <c r="A7753" s="20"/>
      <c r="B7753" s="20"/>
    </row>
    <row r="7754" spans="1:2" x14ac:dyDescent="0.3">
      <c r="A7754" s="20"/>
      <c r="B7754" s="20"/>
    </row>
    <row r="7755" spans="1:2" x14ac:dyDescent="0.3">
      <c r="A7755" s="20"/>
      <c r="B7755" s="20"/>
    </row>
    <row r="7756" spans="1:2" x14ac:dyDescent="0.3">
      <c r="A7756" s="20"/>
      <c r="B7756" s="20"/>
    </row>
    <row r="7757" spans="1:2" x14ac:dyDescent="0.3">
      <c r="A7757" s="20"/>
      <c r="B7757" s="20"/>
    </row>
    <row r="7758" spans="1:2" x14ac:dyDescent="0.3">
      <c r="A7758" s="20"/>
      <c r="B7758" s="20"/>
    </row>
    <row r="7759" spans="1:2" x14ac:dyDescent="0.3">
      <c r="A7759" s="20"/>
      <c r="B7759" s="20"/>
    </row>
    <row r="7760" spans="1:2" x14ac:dyDescent="0.3">
      <c r="A7760" s="20"/>
      <c r="B7760" s="20"/>
    </row>
    <row r="7761" spans="1:2" x14ac:dyDescent="0.3">
      <c r="A7761" s="20"/>
      <c r="B7761" s="20"/>
    </row>
    <row r="7762" spans="1:2" x14ac:dyDescent="0.3">
      <c r="A7762" s="20"/>
      <c r="B7762" s="20"/>
    </row>
    <row r="7763" spans="1:2" x14ac:dyDescent="0.3">
      <c r="A7763" s="20"/>
      <c r="B7763" s="20"/>
    </row>
    <row r="7764" spans="1:2" x14ac:dyDescent="0.3">
      <c r="A7764" s="20"/>
      <c r="B7764" s="20"/>
    </row>
    <row r="7765" spans="1:2" x14ac:dyDescent="0.3">
      <c r="A7765" s="20"/>
      <c r="B7765" s="20"/>
    </row>
    <row r="7766" spans="1:2" x14ac:dyDescent="0.3">
      <c r="A7766" s="20"/>
      <c r="B7766" s="20"/>
    </row>
    <row r="7767" spans="1:2" x14ac:dyDescent="0.3">
      <c r="A7767" s="20"/>
      <c r="B7767" s="20"/>
    </row>
    <row r="7768" spans="1:2" x14ac:dyDescent="0.3">
      <c r="A7768" s="20"/>
      <c r="B7768" s="20"/>
    </row>
    <row r="7769" spans="1:2" x14ac:dyDescent="0.3">
      <c r="A7769" s="20"/>
      <c r="B7769" s="20"/>
    </row>
    <row r="7770" spans="1:2" x14ac:dyDescent="0.3">
      <c r="A7770" s="20"/>
      <c r="B7770" s="20"/>
    </row>
    <row r="7771" spans="1:2" x14ac:dyDescent="0.3">
      <c r="A7771" s="20"/>
      <c r="B7771" s="20"/>
    </row>
    <row r="7772" spans="1:2" x14ac:dyDescent="0.3">
      <c r="A7772" s="20"/>
      <c r="B7772" s="20"/>
    </row>
    <row r="7773" spans="1:2" x14ac:dyDescent="0.3">
      <c r="A7773" s="20"/>
      <c r="B7773" s="20"/>
    </row>
    <row r="7774" spans="1:2" x14ac:dyDescent="0.3">
      <c r="A7774" s="20"/>
      <c r="B7774" s="20"/>
    </row>
    <row r="7775" spans="1:2" x14ac:dyDescent="0.3">
      <c r="A7775" s="20"/>
      <c r="B7775" s="20"/>
    </row>
    <row r="7776" spans="1:2" x14ac:dyDescent="0.3">
      <c r="A7776" s="20"/>
      <c r="B7776" s="20"/>
    </row>
    <row r="7777" spans="1:2" x14ac:dyDescent="0.3">
      <c r="A7777" s="20"/>
      <c r="B7777" s="20"/>
    </row>
    <row r="7778" spans="1:2" x14ac:dyDescent="0.3">
      <c r="A7778" s="20"/>
      <c r="B7778" s="20"/>
    </row>
    <row r="7779" spans="1:2" x14ac:dyDescent="0.3">
      <c r="A7779" s="20"/>
      <c r="B7779" s="20"/>
    </row>
    <row r="7780" spans="1:2" x14ac:dyDescent="0.3">
      <c r="A7780" s="20"/>
      <c r="B7780" s="20"/>
    </row>
    <row r="7781" spans="1:2" x14ac:dyDescent="0.3">
      <c r="A7781" s="20"/>
      <c r="B7781" s="20"/>
    </row>
    <row r="7782" spans="1:2" x14ac:dyDescent="0.3">
      <c r="A7782" s="20"/>
      <c r="B7782" s="20"/>
    </row>
    <row r="7783" spans="1:2" x14ac:dyDescent="0.3">
      <c r="A7783" s="20"/>
      <c r="B7783" s="20"/>
    </row>
    <row r="7784" spans="1:2" x14ac:dyDescent="0.3">
      <c r="A7784" s="20"/>
      <c r="B7784" s="20"/>
    </row>
    <row r="7785" spans="1:2" x14ac:dyDescent="0.3">
      <c r="A7785" s="20"/>
      <c r="B7785" s="20"/>
    </row>
    <row r="7786" spans="1:2" x14ac:dyDescent="0.3">
      <c r="A7786" s="20"/>
      <c r="B7786" s="20"/>
    </row>
    <row r="7787" spans="1:2" x14ac:dyDescent="0.3">
      <c r="A7787" s="20"/>
      <c r="B7787" s="20"/>
    </row>
    <row r="7788" spans="1:2" x14ac:dyDescent="0.3">
      <c r="A7788" s="20"/>
      <c r="B7788" s="20"/>
    </row>
    <row r="7789" spans="1:2" x14ac:dyDescent="0.3">
      <c r="A7789" s="20"/>
      <c r="B7789" s="20"/>
    </row>
    <row r="7790" spans="1:2" x14ac:dyDescent="0.3">
      <c r="A7790" s="20"/>
      <c r="B7790" s="20"/>
    </row>
    <row r="7791" spans="1:2" x14ac:dyDescent="0.3">
      <c r="A7791" s="20"/>
      <c r="B7791" s="20"/>
    </row>
    <row r="7792" spans="1:2" x14ac:dyDescent="0.3">
      <c r="A7792" s="20"/>
      <c r="B7792" s="20"/>
    </row>
    <row r="7793" spans="1:2" x14ac:dyDescent="0.3">
      <c r="A7793" s="20"/>
      <c r="B7793" s="20"/>
    </row>
    <row r="7794" spans="1:2" x14ac:dyDescent="0.3">
      <c r="A7794" s="20"/>
      <c r="B7794" s="20"/>
    </row>
    <row r="7795" spans="1:2" x14ac:dyDescent="0.3">
      <c r="A7795" s="20"/>
      <c r="B7795" s="20"/>
    </row>
    <row r="7796" spans="1:2" x14ac:dyDescent="0.3">
      <c r="A7796" s="20"/>
      <c r="B7796" s="20"/>
    </row>
    <row r="7797" spans="1:2" x14ac:dyDescent="0.3">
      <c r="A7797" s="20"/>
      <c r="B7797" s="20"/>
    </row>
    <row r="7798" spans="1:2" x14ac:dyDescent="0.3">
      <c r="A7798" s="20"/>
      <c r="B7798" s="20"/>
    </row>
    <row r="7799" spans="1:2" x14ac:dyDescent="0.3">
      <c r="A7799" s="20"/>
      <c r="B7799" s="20"/>
    </row>
    <row r="7800" spans="1:2" x14ac:dyDescent="0.3">
      <c r="A7800" s="20"/>
      <c r="B7800" s="20"/>
    </row>
    <row r="7801" spans="1:2" x14ac:dyDescent="0.3">
      <c r="A7801" s="20"/>
      <c r="B7801" s="20"/>
    </row>
    <row r="7802" spans="1:2" x14ac:dyDescent="0.3">
      <c r="A7802" s="20"/>
      <c r="B7802" s="20"/>
    </row>
    <row r="7803" spans="1:2" x14ac:dyDescent="0.3">
      <c r="A7803" s="20"/>
      <c r="B7803" s="20"/>
    </row>
    <row r="7804" spans="1:2" x14ac:dyDescent="0.3">
      <c r="A7804" s="20"/>
      <c r="B7804" s="20"/>
    </row>
    <row r="7805" spans="1:2" x14ac:dyDescent="0.3">
      <c r="A7805" s="20"/>
      <c r="B7805" s="20"/>
    </row>
    <row r="7806" spans="1:2" x14ac:dyDescent="0.3">
      <c r="A7806" s="20"/>
      <c r="B7806" s="20"/>
    </row>
    <row r="7807" spans="1:2" x14ac:dyDescent="0.3">
      <c r="A7807" s="20"/>
      <c r="B7807" s="20"/>
    </row>
    <row r="7808" spans="1:2" x14ac:dyDescent="0.3">
      <c r="A7808" s="20"/>
      <c r="B7808" s="20"/>
    </row>
    <row r="7809" spans="1:2" x14ac:dyDescent="0.3">
      <c r="A7809" s="20"/>
      <c r="B7809" s="20"/>
    </row>
    <row r="7810" spans="1:2" x14ac:dyDescent="0.3">
      <c r="A7810" s="20"/>
      <c r="B7810" s="20"/>
    </row>
    <row r="7811" spans="1:2" x14ac:dyDescent="0.3">
      <c r="A7811" s="20"/>
      <c r="B7811" s="20"/>
    </row>
    <row r="7812" spans="1:2" x14ac:dyDescent="0.3">
      <c r="A7812" s="20"/>
      <c r="B7812" s="20"/>
    </row>
    <row r="7813" spans="1:2" x14ac:dyDescent="0.3">
      <c r="A7813" s="20"/>
      <c r="B7813" s="20"/>
    </row>
    <row r="7814" spans="1:2" x14ac:dyDescent="0.3">
      <c r="A7814" s="20"/>
      <c r="B7814" s="20"/>
    </row>
    <row r="7815" spans="1:2" x14ac:dyDescent="0.3">
      <c r="A7815" s="20"/>
      <c r="B7815" s="20"/>
    </row>
    <row r="7816" spans="1:2" x14ac:dyDescent="0.3">
      <c r="A7816" s="20"/>
      <c r="B7816" s="20"/>
    </row>
    <row r="7817" spans="1:2" x14ac:dyDescent="0.3">
      <c r="A7817" s="20"/>
      <c r="B7817" s="20"/>
    </row>
    <row r="7818" spans="1:2" x14ac:dyDescent="0.3">
      <c r="A7818" s="20"/>
      <c r="B7818" s="20"/>
    </row>
    <row r="7819" spans="1:2" x14ac:dyDescent="0.3">
      <c r="A7819" s="20"/>
      <c r="B7819" s="20"/>
    </row>
    <row r="7820" spans="1:2" x14ac:dyDescent="0.3">
      <c r="A7820" s="20"/>
      <c r="B7820" s="20"/>
    </row>
    <row r="7821" spans="1:2" x14ac:dyDescent="0.3">
      <c r="A7821" s="20"/>
      <c r="B7821" s="20"/>
    </row>
    <row r="7822" spans="1:2" x14ac:dyDescent="0.3">
      <c r="A7822" s="20"/>
      <c r="B7822" s="20"/>
    </row>
    <row r="7823" spans="1:2" x14ac:dyDescent="0.3">
      <c r="A7823" s="20"/>
      <c r="B7823" s="20"/>
    </row>
    <row r="7824" spans="1:2" x14ac:dyDescent="0.3">
      <c r="A7824" s="20"/>
      <c r="B7824" s="20"/>
    </row>
    <row r="7825" spans="1:2" x14ac:dyDescent="0.3">
      <c r="A7825" s="20"/>
      <c r="B7825" s="20"/>
    </row>
    <row r="7826" spans="1:2" x14ac:dyDescent="0.3">
      <c r="A7826" s="20"/>
      <c r="B7826" s="20"/>
    </row>
    <row r="7827" spans="1:2" x14ac:dyDescent="0.3">
      <c r="A7827" s="20"/>
      <c r="B7827" s="20"/>
    </row>
    <row r="7828" spans="1:2" x14ac:dyDescent="0.3">
      <c r="A7828" s="20"/>
      <c r="B7828" s="20"/>
    </row>
    <row r="7829" spans="1:2" x14ac:dyDescent="0.3">
      <c r="A7829" s="20"/>
      <c r="B7829" s="20"/>
    </row>
    <row r="7830" spans="1:2" x14ac:dyDescent="0.3">
      <c r="A7830" s="20"/>
      <c r="B7830" s="20"/>
    </row>
    <row r="7831" spans="1:2" x14ac:dyDescent="0.3">
      <c r="A7831" s="20"/>
      <c r="B7831" s="20"/>
    </row>
    <row r="7832" spans="1:2" x14ac:dyDescent="0.3">
      <c r="A7832" s="20"/>
      <c r="B7832" s="20"/>
    </row>
    <row r="7833" spans="1:2" x14ac:dyDescent="0.3">
      <c r="A7833" s="20"/>
      <c r="B7833" s="20"/>
    </row>
    <row r="7834" spans="1:2" x14ac:dyDescent="0.3">
      <c r="A7834" s="20"/>
      <c r="B7834" s="20"/>
    </row>
    <row r="7835" spans="1:2" x14ac:dyDescent="0.3">
      <c r="A7835" s="20"/>
      <c r="B7835" s="20"/>
    </row>
    <row r="7836" spans="1:2" x14ac:dyDescent="0.3">
      <c r="A7836" s="20"/>
      <c r="B7836" s="20"/>
    </row>
    <row r="7837" spans="1:2" x14ac:dyDescent="0.3">
      <c r="A7837" s="20"/>
      <c r="B7837" s="20"/>
    </row>
    <row r="7838" spans="1:2" x14ac:dyDescent="0.3">
      <c r="A7838" s="20"/>
      <c r="B7838" s="20"/>
    </row>
    <row r="7839" spans="1:2" x14ac:dyDescent="0.3">
      <c r="A7839" s="20"/>
      <c r="B7839" s="20"/>
    </row>
    <row r="7840" spans="1:2" x14ac:dyDescent="0.3">
      <c r="A7840" s="20"/>
      <c r="B7840" s="20"/>
    </row>
    <row r="7841" spans="1:2" x14ac:dyDescent="0.3">
      <c r="A7841" s="20"/>
      <c r="B7841" s="20"/>
    </row>
    <row r="7842" spans="1:2" x14ac:dyDescent="0.3">
      <c r="A7842" s="20"/>
      <c r="B7842" s="20"/>
    </row>
    <row r="7843" spans="1:2" x14ac:dyDescent="0.3">
      <c r="A7843" s="20"/>
      <c r="B7843" s="20"/>
    </row>
    <row r="7844" spans="1:2" x14ac:dyDescent="0.3">
      <c r="A7844" s="20"/>
      <c r="B7844" s="20"/>
    </row>
    <row r="7845" spans="1:2" x14ac:dyDescent="0.3">
      <c r="A7845" s="20"/>
      <c r="B7845" s="20"/>
    </row>
    <row r="7846" spans="1:2" x14ac:dyDescent="0.3">
      <c r="A7846" s="20"/>
      <c r="B7846" s="20"/>
    </row>
    <row r="7847" spans="1:2" x14ac:dyDescent="0.3">
      <c r="A7847" s="20"/>
      <c r="B7847" s="20"/>
    </row>
    <row r="7848" spans="1:2" x14ac:dyDescent="0.3">
      <c r="A7848" s="20"/>
      <c r="B7848" s="20"/>
    </row>
    <row r="7849" spans="1:2" x14ac:dyDescent="0.3">
      <c r="A7849" s="20"/>
      <c r="B7849" s="20"/>
    </row>
    <row r="7850" spans="1:2" x14ac:dyDescent="0.3">
      <c r="A7850" s="20"/>
      <c r="B7850" s="20"/>
    </row>
    <row r="7851" spans="1:2" x14ac:dyDescent="0.3">
      <c r="A7851" s="20"/>
      <c r="B7851" s="20"/>
    </row>
    <row r="7852" spans="1:2" x14ac:dyDescent="0.3">
      <c r="A7852" s="20"/>
      <c r="B7852" s="20"/>
    </row>
    <row r="7853" spans="1:2" x14ac:dyDescent="0.3">
      <c r="A7853" s="20"/>
      <c r="B7853" s="20"/>
    </row>
    <row r="7854" spans="1:2" x14ac:dyDescent="0.3">
      <c r="A7854" s="20"/>
      <c r="B7854" s="20"/>
    </row>
    <row r="7855" spans="1:2" x14ac:dyDescent="0.3">
      <c r="A7855" s="20"/>
      <c r="B7855" s="20"/>
    </row>
    <row r="7856" spans="1:2" x14ac:dyDescent="0.3">
      <c r="A7856" s="20"/>
      <c r="B7856" s="20"/>
    </row>
    <row r="7857" spans="1:2" x14ac:dyDescent="0.3">
      <c r="A7857" s="20"/>
      <c r="B7857" s="20"/>
    </row>
    <row r="7858" spans="1:2" x14ac:dyDescent="0.3">
      <c r="A7858" s="20"/>
      <c r="B7858" s="20"/>
    </row>
    <row r="7859" spans="1:2" x14ac:dyDescent="0.3">
      <c r="A7859" s="20"/>
      <c r="B7859" s="20"/>
    </row>
    <row r="7860" spans="1:2" x14ac:dyDescent="0.3">
      <c r="A7860" s="20"/>
      <c r="B7860" s="20"/>
    </row>
    <row r="7861" spans="1:2" x14ac:dyDescent="0.3">
      <c r="A7861" s="20"/>
      <c r="B7861" s="20"/>
    </row>
    <row r="7862" spans="1:2" x14ac:dyDescent="0.3">
      <c r="A7862" s="20"/>
      <c r="B7862" s="20"/>
    </row>
    <row r="7863" spans="1:2" x14ac:dyDescent="0.3">
      <c r="A7863" s="20"/>
      <c r="B7863" s="20"/>
    </row>
    <row r="7864" spans="1:2" x14ac:dyDescent="0.3">
      <c r="A7864" s="20"/>
      <c r="B7864" s="20"/>
    </row>
    <row r="7865" spans="1:2" x14ac:dyDescent="0.3">
      <c r="A7865" s="20"/>
      <c r="B7865" s="20"/>
    </row>
    <row r="7866" spans="1:2" x14ac:dyDescent="0.3">
      <c r="A7866" s="20"/>
      <c r="B7866" s="20"/>
    </row>
    <row r="7867" spans="1:2" x14ac:dyDescent="0.3">
      <c r="A7867" s="20"/>
      <c r="B7867" s="20"/>
    </row>
    <row r="7868" spans="1:2" x14ac:dyDescent="0.3">
      <c r="A7868" s="20"/>
      <c r="B7868" s="20"/>
    </row>
    <row r="7869" spans="1:2" x14ac:dyDescent="0.3">
      <c r="A7869" s="20"/>
      <c r="B7869" s="20"/>
    </row>
    <row r="7870" spans="1:2" x14ac:dyDescent="0.3">
      <c r="A7870" s="20"/>
      <c r="B7870" s="20"/>
    </row>
    <row r="7871" spans="1:2" x14ac:dyDescent="0.3">
      <c r="A7871" s="20"/>
      <c r="B7871" s="20"/>
    </row>
    <row r="7872" spans="1:2" x14ac:dyDescent="0.3">
      <c r="A7872" s="20"/>
      <c r="B7872" s="20"/>
    </row>
    <row r="7873" spans="1:2" x14ac:dyDescent="0.3">
      <c r="A7873" s="20"/>
      <c r="B7873" s="20"/>
    </row>
    <row r="7874" spans="1:2" x14ac:dyDescent="0.3">
      <c r="A7874" s="20"/>
      <c r="B7874" s="20"/>
    </row>
    <row r="7875" spans="1:2" x14ac:dyDescent="0.3">
      <c r="A7875" s="20"/>
      <c r="B7875" s="20"/>
    </row>
    <row r="7876" spans="1:2" x14ac:dyDescent="0.3">
      <c r="A7876" s="20"/>
      <c r="B7876" s="20"/>
    </row>
    <row r="7877" spans="1:2" x14ac:dyDescent="0.3">
      <c r="A7877" s="20"/>
      <c r="B7877" s="20"/>
    </row>
    <row r="7878" spans="1:2" x14ac:dyDescent="0.3">
      <c r="A7878" s="20"/>
      <c r="B7878" s="20"/>
    </row>
    <row r="7879" spans="1:2" x14ac:dyDescent="0.3">
      <c r="A7879" s="20"/>
      <c r="B7879" s="20"/>
    </row>
    <row r="7880" spans="1:2" x14ac:dyDescent="0.3">
      <c r="A7880" s="20"/>
      <c r="B7880" s="20"/>
    </row>
    <row r="7881" spans="1:2" x14ac:dyDescent="0.3">
      <c r="A7881" s="20"/>
      <c r="B7881" s="20"/>
    </row>
    <row r="7882" spans="1:2" x14ac:dyDescent="0.3">
      <c r="A7882" s="20"/>
      <c r="B7882" s="20"/>
    </row>
    <row r="7883" spans="1:2" x14ac:dyDescent="0.3">
      <c r="A7883" s="20"/>
      <c r="B7883" s="20"/>
    </row>
    <row r="7884" spans="1:2" x14ac:dyDescent="0.3">
      <c r="A7884" s="20"/>
      <c r="B7884" s="20"/>
    </row>
    <row r="7885" spans="1:2" x14ac:dyDescent="0.3">
      <c r="A7885" s="20"/>
      <c r="B7885" s="20"/>
    </row>
    <row r="7886" spans="1:2" x14ac:dyDescent="0.3">
      <c r="A7886" s="20"/>
      <c r="B7886" s="20"/>
    </row>
    <row r="7887" spans="1:2" x14ac:dyDescent="0.3">
      <c r="A7887" s="20"/>
      <c r="B7887" s="20"/>
    </row>
    <row r="7888" spans="1:2" x14ac:dyDescent="0.3">
      <c r="A7888" s="20"/>
      <c r="B7888" s="20"/>
    </row>
    <row r="7889" spans="1:2" x14ac:dyDescent="0.3">
      <c r="A7889" s="20"/>
      <c r="B7889" s="20"/>
    </row>
    <row r="7890" spans="1:2" x14ac:dyDescent="0.3">
      <c r="A7890" s="20"/>
      <c r="B7890" s="20"/>
    </row>
    <row r="7891" spans="1:2" x14ac:dyDescent="0.3">
      <c r="A7891" s="20"/>
      <c r="B7891" s="20"/>
    </row>
    <row r="7892" spans="1:2" x14ac:dyDescent="0.3">
      <c r="A7892" s="20"/>
      <c r="B7892" s="20"/>
    </row>
    <row r="7893" spans="1:2" x14ac:dyDescent="0.3">
      <c r="A7893" s="20"/>
      <c r="B7893" s="20"/>
    </row>
    <row r="7894" spans="1:2" x14ac:dyDescent="0.3">
      <c r="A7894" s="20"/>
      <c r="B7894" s="20"/>
    </row>
    <row r="7895" spans="1:2" x14ac:dyDescent="0.3">
      <c r="A7895" s="20"/>
      <c r="B7895" s="20"/>
    </row>
    <row r="7896" spans="1:2" x14ac:dyDescent="0.3">
      <c r="A7896" s="20"/>
      <c r="B7896" s="20"/>
    </row>
    <row r="7897" spans="1:2" x14ac:dyDescent="0.3">
      <c r="A7897" s="20"/>
      <c r="B7897" s="20"/>
    </row>
    <row r="7898" spans="1:2" x14ac:dyDescent="0.3">
      <c r="A7898" s="20"/>
      <c r="B7898" s="20"/>
    </row>
    <row r="7899" spans="1:2" x14ac:dyDescent="0.3">
      <c r="A7899" s="20"/>
      <c r="B7899" s="20"/>
    </row>
    <row r="7900" spans="1:2" x14ac:dyDescent="0.3">
      <c r="A7900" s="20"/>
      <c r="B7900" s="20"/>
    </row>
    <row r="7901" spans="1:2" x14ac:dyDescent="0.3">
      <c r="A7901" s="20"/>
      <c r="B7901" s="20"/>
    </row>
    <row r="7902" spans="1:2" x14ac:dyDescent="0.3">
      <c r="A7902" s="20"/>
      <c r="B7902" s="20"/>
    </row>
    <row r="7903" spans="1:2" x14ac:dyDescent="0.3">
      <c r="A7903" s="20"/>
      <c r="B7903" s="20"/>
    </row>
    <row r="7904" spans="1:2" x14ac:dyDescent="0.3">
      <c r="A7904" s="20"/>
      <c r="B7904" s="20"/>
    </row>
    <row r="7905" spans="1:2" x14ac:dyDescent="0.3">
      <c r="A7905" s="20"/>
      <c r="B7905" s="20"/>
    </row>
    <row r="7906" spans="1:2" x14ac:dyDescent="0.3">
      <c r="A7906" s="20"/>
      <c r="B7906" s="20"/>
    </row>
    <row r="7907" spans="1:2" x14ac:dyDescent="0.3">
      <c r="A7907" s="20"/>
      <c r="B7907" s="20"/>
    </row>
    <row r="7908" spans="1:2" x14ac:dyDescent="0.3">
      <c r="A7908" s="20"/>
      <c r="B7908" s="20"/>
    </row>
    <row r="7909" spans="1:2" x14ac:dyDescent="0.3">
      <c r="A7909" s="20"/>
      <c r="B7909" s="20"/>
    </row>
    <row r="7910" spans="1:2" x14ac:dyDescent="0.3">
      <c r="A7910" s="20"/>
      <c r="B7910" s="20"/>
    </row>
    <row r="7911" spans="1:2" x14ac:dyDescent="0.3">
      <c r="A7911" s="20"/>
      <c r="B7911" s="20"/>
    </row>
    <row r="7912" spans="1:2" x14ac:dyDescent="0.3">
      <c r="A7912" s="20"/>
      <c r="B7912" s="20"/>
    </row>
    <row r="7913" spans="1:2" x14ac:dyDescent="0.3">
      <c r="A7913" s="20"/>
      <c r="B7913" s="20"/>
    </row>
    <row r="7914" spans="1:2" x14ac:dyDescent="0.3">
      <c r="A7914" s="20"/>
      <c r="B7914" s="20"/>
    </row>
    <row r="7915" spans="1:2" x14ac:dyDescent="0.3">
      <c r="A7915" s="20"/>
      <c r="B7915" s="20"/>
    </row>
    <row r="7916" spans="1:2" x14ac:dyDescent="0.3">
      <c r="A7916" s="20"/>
      <c r="B7916" s="20"/>
    </row>
    <row r="7917" spans="1:2" x14ac:dyDescent="0.3">
      <c r="A7917" s="20"/>
      <c r="B7917" s="20"/>
    </row>
    <row r="7918" spans="1:2" x14ac:dyDescent="0.3">
      <c r="A7918" s="20"/>
      <c r="B7918" s="20"/>
    </row>
    <row r="7919" spans="1:2" x14ac:dyDescent="0.3">
      <c r="A7919" s="20"/>
      <c r="B7919" s="20"/>
    </row>
    <row r="7920" spans="1:2" x14ac:dyDescent="0.3">
      <c r="A7920" s="20"/>
      <c r="B7920" s="20"/>
    </row>
    <row r="7921" spans="1:2" x14ac:dyDescent="0.3">
      <c r="A7921" s="20"/>
      <c r="B7921" s="20"/>
    </row>
    <row r="7922" spans="1:2" x14ac:dyDescent="0.3">
      <c r="A7922" s="20"/>
      <c r="B7922" s="20"/>
    </row>
    <row r="7923" spans="1:2" x14ac:dyDescent="0.3">
      <c r="A7923" s="20"/>
      <c r="B7923" s="20"/>
    </row>
    <row r="7924" spans="1:2" x14ac:dyDescent="0.3">
      <c r="A7924" s="20"/>
      <c r="B7924" s="20"/>
    </row>
    <row r="7925" spans="1:2" x14ac:dyDescent="0.3">
      <c r="A7925" s="20"/>
      <c r="B7925" s="20"/>
    </row>
    <row r="7926" spans="1:2" x14ac:dyDescent="0.3">
      <c r="A7926" s="20"/>
      <c r="B7926" s="20"/>
    </row>
    <row r="7927" spans="1:2" x14ac:dyDescent="0.3">
      <c r="A7927" s="20"/>
      <c r="B7927" s="20"/>
    </row>
    <row r="7928" spans="1:2" x14ac:dyDescent="0.3">
      <c r="A7928" s="20"/>
      <c r="B7928" s="20"/>
    </row>
    <row r="7929" spans="1:2" x14ac:dyDescent="0.3">
      <c r="A7929" s="20"/>
      <c r="B7929" s="20"/>
    </row>
    <row r="7930" spans="1:2" x14ac:dyDescent="0.3">
      <c r="A7930" s="20"/>
      <c r="B7930" s="20"/>
    </row>
    <row r="7931" spans="1:2" x14ac:dyDescent="0.3">
      <c r="A7931" s="20"/>
      <c r="B7931" s="20"/>
    </row>
    <row r="7932" spans="1:2" x14ac:dyDescent="0.3">
      <c r="A7932" s="20"/>
      <c r="B7932" s="20"/>
    </row>
    <row r="7933" spans="1:2" x14ac:dyDescent="0.3">
      <c r="A7933" s="20"/>
      <c r="B7933" s="20"/>
    </row>
    <row r="7934" spans="1:2" x14ac:dyDescent="0.3">
      <c r="A7934" s="20"/>
      <c r="B7934" s="20"/>
    </row>
    <row r="7935" spans="1:2" x14ac:dyDescent="0.3">
      <c r="A7935" s="20"/>
      <c r="B7935" s="20"/>
    </row>
    <row r="7936" spans="1:2" x14ac:dyDescent="0.3">
      <c r="A7936" s="20"/>
      <c r="B7936" s="20"/>
    </row>
    <row r="7937" spans="1:2" x14ac:dyDescent="0.3">
      <c r="A7937" s="20"/>
      <c r="B7937" s="20"/>
    </row>
    <row r="7938" spans="1:2" x14ac:dyDescent="0.3">
      <c r="A7938" s="20"/>
      <c r="B7938" s="20"/>
    </row>
    <row r="7939" spans="1:2" x14ac:dyDescent="0.3">
      <c r="A7939" s="20"/>
      <c r="B7939" s="20"/>
    </row>
    <row r="7940" spans="1:2" x14ac:dyDescent="0.3">
      <c r="A7940" s="20"/>
      <c r="B7940" s="20"/>
    </row>
    <row r="7941" spans="1:2" x14ac:dyDescent="0.3">
      <c r="A7941" s="20"/>
      <c r="B7941" s="20"/>
    </row>
    <row r="7942" spans="1:2" x14ac:dyDescent="0.3">
      <c r="A7942" s="20"/>
      <c r="B7942" s="20"/>
    </row>
    <row r="7943" spans="1:2" x14ac:dyDescent="0.3">
      <c r="A7943" s="20"/>
      <c r="B7943" s="20"/>
    </row>
    <row r="7944" spans="1:2" x14ac:dyDescent="0.3">
      <c r="A7944" s="20"/>
      <c r="B7944" s="20"/>
    </row>
    <row r="7945" spans="1:2" x14ac:dyDescent="0.3">
      <c r="A7945" s="20"/>
      <c r="B7945" s="20"/>
    </row>
    <row r="7946" spans="1:2" x14ac:dyDescent="0.3">
      <c r="A7946" s="20"/>
      <c r="B7946" s="20"/>
    </row>
    <row r="7947" spans="1:2" x14ac:dyDescent="0.3">
      <c r="A7947" s="20"/>
      <c r="B7947" s="20"/>
    </row>
    <row r="7948" spans="1:2" x14ac:dyDescent="0.3">
      <c r="A7948" s="20"/>
      <c r="B7948" s="20"/>
    </row>
    <row r="7949" spans="1:2" x14ac:dyDescent="0.3">
      <c r="A7949" s="20"/>
      <c r="B7949" s="20"/>
    </row>
    <row r="7950" spans="1:2" x14ac:dyDescent="0.3">
      <c r="A7950" s="20"/>
      <c r="B7950" s="20"/>
    </row>
    <row r="7951" spans="1:2" x14ac:dyDescent="0.3">
      <c r="A7951" s="20"/>
      <c r="B7951" s="20"/>
    </row>
    <row r="7952" spans="1:2" x14ac:dyDescent="0.3">
      <c r="A7952" s="20"/>
      <c r="B7952" s="20"/>
    </row>
    <row r="7953" spans="1:2" x14ac:dyDescent="0.3">
      <c r="A7953" s="20"/>
      <c r="B7953" s="20"/>
    </row>
    <row r="7954" spans="1:2" x14ac:dyDescent="0.3">
      <c r="A7954" s="20"/>
      <c r="B7954" s="20"/>
    </row>
    <row r="7955" spans="1:2" x14ac:dyDescent="0.3">
      <c r="A7955" s="20"/>
      <c r="B7955" s="20"/>
    </row>
    <row r="7956" spans="1:2" x14ac:dyDescent="0.3">
      <c r="A7956" s="20"/>
      <c r="B7956" s="20"/>
    </row>
    <row r="7957" spans="1:2" x14ac:dyDescent="0.3">
      <c r="A7957" s="20"/>
      <c r="B7957" s="20"/>
    </row>
    <row r="7958" spans="1:2" x14ac:dyDescent="0.3">
      <c r="A7958" s="20"/>
      <c r="B7958" s="20"/>
    </row>
    <row r="7959" spans="1:2" x14ac:dyDescent="0.3">
      <c r="A7959" s="20"/>
      <c r="B7959" s="20"/>
    </row>
    <row r="7960" spans="1:2" x14ac:dyDescent="0.3">
      <c r="A7960" s="20"/>
      <c r="B7960" s="20"/>
    </row>
    <row r="7961" spans="1:2" x14ac:dyDescent="0.3">
      <c r="A7961" s="20"/>
      <c r="B7961" s="20"/>
    </row>
    <row r="7962" spans="1:2" x14ac:dyDescent="0.3">
      <c r="A7962" s="20"/>
      <c r="B7962" s="20"/>
    </row>
    <row r="7963" spans="1:2" x14ac:dyDescent="0.3">
      <c r="A7963" s="20"/>
      <c r="B7963" s="20"/>
    </row>
    <row r="7964" spans="1:2" x14ac:dyDescent="0.3">
      <c r="A7964" s="20"/>
      <c r="B7964" s="20"/>
    </row>
    <row r="7965" spans="1:2" x14ac:dyDescent="0.3">
      <c r="A7965" s="20"/>
      <c r="B7965" s="20"/>
    </row>
    <row r="7966" spans="1:2" x14ac:dyDescent="0.3">
      <c r="A7966" s="20"/>
      <c r="B7966" s="20"/>
    </row>
    <row r="7967" spans="1:2" x14ac:dyDescent="0.3">
      <c r="A7967" s="20"/>
      <c r="B7967" s="20"/>
    </row>
    <row r="7968" spans="1:2" x14ac:dyDescent="0.3">
      <c r="A7968" s="20"/>
      <c r="B7968" s="20"/>
    </row>
    <row r="7969" spans="1:2" x14ac:dyDescent="0.3">
      <c r="A7969" s="20"/>
      <c r="B7969" s="20"/>
    </row>
    <row r="7970" spans="1:2" x14ac:dyDescent="0.3">
      <c r="A7970" s="20"/>
      <c r="B7970" s="20"/>
    </row>
    <row r="7971" spans="1:2" x14ac:dyDescent="0.3">
      <c r="A7971" s="20"/>
      <c r="B7971" s="20"/>
    </row>
    <row r="7972" spans="1:2" x14ac:dyDescent="0.3">
      <c r="A7972" s="20"/>
      <c r="B7972" s="20"/>
    </row>
    <row r="7973" spans="1:2" x14ac:dyDescent="0.3">
      <c r="A7973" s="20"/>
      <c r="B7973" s="20"/>
    </row>
    <row r="7974" spans="1:2" x14ac:dyDescent="0.3">
      <c r="A7974" s="20"/>
      <c r="B7974" s="20"/>
    </row>
    <row r="7975" spans="1:2" x14ac:dyDescent="0.3">
      <c r="A7975" s="20"/>
      <c r="B7975" s="20"/>
    </row>
    <row r="7976" spans="1:2" x14ac:dyDescent="0.3">
      <c r="A7976" s="20"/>
      <c r="B7976" s="20"/>
    </row>
    <row r="7977" spans="1:2" x14ac:dyDescent="0.3">
      <c r="A7977" s="20"/>
      <c r="B7977" s="20"/>
    </row>
    <row r="7978" spans="1:2" x14ac:dyDescent="0.3">
      <c r="A7978" s="20"/>
      <c r="B7978" s="20"/>
    </row>
    <row r="7979" spans="1:2" x14ac:dyDescent="0.3">
      <c r="A7979" s="20"/>
      <c r="B7979" s="20"/>
    </row>
    <row r="7980" spans="1:2" x14ac:dyDescent="0.3">
      <c r="A7980" s="20"/>
      <c r="B7980" s="20"/>
    </row>
    <row r="7981" spans="1:2" x14ac:dyDescent="0.3">
      <c r="A7981" s="20"/>
      <c r="B7981" s="20"/>
    </row>
    <row r="7982" spans="1:2" x14ac:dyDescent="0.3">
      <c r="A7982" s="20"/>
      <c r="B7982" s="20"/>
    </row>
    <row r="7983" spans="1:2" x14ac:dyDescent="0.3">
      <c r="A7983" s="20"/>
      <c r="B7983" s="20"/>
    </row>
    <row r="7984" spans="1:2" x14ac:dyDescent="0.3">
      <c r="A7984" s="20"/>
      <c r="B7984" s="20"/>
    </row>
    <row r="7985" spans="1:2" x14ac:dyDescent="0.3">
      <c r="A7985" s="20"/>
      <c r="B7985" s="20"/>
    </row>
    <row r="7986" spans="1:2" x14ac:dyDescent="0.3">
      <c r="A7986" s="20"/>
      <c r="B7986" s="20"/>
    </row>
    <row r="7987" spans="1:2" x14ac:dyDescent="0.3">
      <c r="A7987" s="20"/>
      <c r="B7987" s="20"/>
    </row>
    <row r="7988" spans="1:2" x14ac:dyDescent="0.3">
      <c r="A7988" s="20"/>
      <c r="B7988" s="20"/>
    </row>
    <row r="7989" spans="1:2" x14ac:dyDescent="0.3">
      <c r="A7989" s="20"/>
      <c r="B7989" s="20"/>
    </row>
    <row r="7990" spans="1:2" x14ac:dyDescent="0.3">
      <c r="A7990" s="20"/>
      <c r="B7990" s="20"/>
    </row>
    <row r="7991" spans="1:2" x14ac:dyDescent="0.3">
      <c r="A7991" s="20"/>
      <c r="B7991" s="20"/>
    </row>
    <row r="7992" spans="1:2" x14ac:dyDescent="0.3">
      <c r="A7992" s="20"/>
      <c r="B7992" s="20"/>
    </row>
    <row r="7993" spans="1:2" x14ac:dyDescent="0.3">
      <c r="A7993" s="20"/>
      <c r="B7993" s="20"/>
    </row>
    <row r="7994" spans="1:2" x14ac:dyDescent="0.3">
      <c r="A7994" s="20"/>
      <c r="B7994" s="20"/>
    </row>
    <row r="7995" spans="1:2" x14ac:dyDescent="0.3">
      <c r="A7995" s="20"/>
      <c r="B7995" s="20"/>
    </row>
    <row r="7996" spans="1:2" x14ac:dyDescent="0.3">
      <c r="A7996" s="20"/>
      <c r="B7996" s="20"/>
    </row>
    <row r="7997" spans="1:2" x14ac:dyDescent="0.3">
      <c r="A7997" s="20"/>
      <c r="B7997" s="20"/>
    </row>
    <row r="7998" spans="1:2" x14ac:dyDescent="0.3">
      <c r="A7998" s="20"/>
      <c r="B7998" s="20"/>
    </row>
    <row r="7999" spans="1:2" x14ac:dyDescent="0.3">
      <c r="A7999" s="20"/>
      <c r="B7999" s="20"/>
    </row>
    <row r="8000" spans="1:2" x14ac:dyDescent="0.3">
      <c r="A8000" s="20"/>
      <c r="B8000" s="20"/>
    </row>
    <row r="8001" spans="1:2" x14ac:dyDescent="0.3">
      <c r="A8001" s="20"/>
      <c r="B8001" s="20"/>
    </row>
    <row r="8002" spans="1:2" x14ac:dyDescent="0.3">
      <c r="A8002" s="20"/>
      <c r="B8002" s="20"/>
    </row>
    <row r="8003" spans="1:2" x14ac:dyDescent="0.3">
      <c r="A8003" s="20"/>
      <c r="B8003" s="20"/>
    </row>
    <row r="8004" spans="1:2" x14ac:dyDescent="0.3">
      <c r="A8004" s="20"/>
      <c r="B8004" s="20"/>
    </row>
    <row r="8005" spans="1:2" x14ac:dyDescent="0.3">
      <c r="A8005" s="20"/>
      <c r="B8005" s="20"/>
    </row>
    <row r="8006" spans="1:2" x14ac:dyDescent="0.3">
      <c r="A8006" s="20"/>
      <c r="B8006" s="20"/>
    </row>
    <row r="8007" spans="1:2" x14ac:dyDescent="0.3">
      <c r="A8007" s="20"/>
      <c r="B8007" s="20"/>
    </row>
    <row r="8008" spans="1:2" x14ac:dyDescent="0.3">
      <c r="A8008" s="20"/>
      <c r="B8008" s="20"/>
    </row>
    <row r="8009" spans="1:2" x14ac:dyDescent="0.3">
      <c r="A8009" s="20"/>
      <c r="B8009" s="20"/>
    </row>
    <row r="8010" spans="1:2" x14ac:dyDescent="0.3">
      <c r="A8010" s="20"/>
      <c r="B8010" s="20"/>
    </row>
    <row r="8011" spans="1:2" x14ac:dyDescent="0.3">
      <c r="A8011" s="20"/>
      <c r="B8011" s="20"/>
    </row>
    <row r="8012" spans="1:2" x14ac:dyDescent="0.3">
      <c r="A8012" s="20"/>
      <c r="B8012" s="20"/>
    </row>
    <row r="8013" spans="1:2" x14ac:dyDescent="0.3">
      <c r="A8013" s="20"/>
      <c r="B8013" s="20"/>
    </row>
    <row r="8014" spans="1:2" x14ac:dyDescent="0.3">
      <c r="A8014" s="20"/>
      <c r="B8014" s="20"/>
    </row>
    <row r="8015" spans="1:2" x14ac:dyDescent="0.3">
      <c r="A8015" s="20"/>
      <c r="B8015" s="20"/>
    </row>
    <row r="8016" spans="1:2" x14ac:dyDescent="0.3">
      <c r="A8016" s="20"/>
      <c r="B8016" s="20"/>
    </row>
    <row r="8017" spans="1:2" x14ac:dyDescent="0.3">
      <c r="A8017" s="20"/>
      <c r="B8017" s="20"/>
    </row>
    <row r="8018" spans="1:2" x14ac:dyDescent="0.3">
      <c r="A8018" s="20"/>
      <c r="B8018" s="20"/>
    </row>
    <row r="8019" spans="1:2" x14ac:dyDescent="0.3">
      <c r="A8019" s="20"/>
      <c r="B8019" s="20"/>
    </row>
    <row r="8020" spans="1:2" x14ac:dyDescent="0.3">
      <c r="A8020" s="20"/>
      <c r="B8020" s="20"/>
    </row>
    <row r="8021" spans="1:2" x14ac:dyDescent="0.3">
      <c r="A8021" s="20"/>
      <c r="B8021" s="20"/>
    </row>
    <row r="8022" spans="1:2" x14ac:dyDescent="0.3">
      <c r="A8022" s="20"/>
      <c r="B8022" s="20"/>
    </row>
    <row r="8023" spans="1:2" x14ac:dyDescent="0.3">
      <c r="A8023" s="20"/>
      <c r="B8023" s="20"/>
    </row>
    <row r="8024" spans="1:2" x14ac:dyDescent="0.3">
      <c r="A8024" s="20"/>
      <c r="B8024" s="20"/>
    </row>
    <row r="8025" spans="1:2" x14ac:dyDescent="0.3">
      <c r="A8025" s="20"/>
      <c r="B8025" s="20"/>
    </row>
    <row r="8026" spans="1:2" x14ac:dyDescent="0.3">
      <c r="A8026" s="20"/>
      <c r="B8026" s="20"/>
    </row>
    <row r="8027" spans="1:2" x14ac:dyDescent="0.3">
      <c r="A8027" s="20"/>
      <c r="B8027" s="20"/>
    </row>
    <row r="8028" spans="1:2" x14ac:dyDescent="0.3">
      <c r="A8028" s="20"/>
      <c r="B8028" s="20"/>
    </row>
    <row r="8029" spans="1:2" x14ac:dyDescent="0.3">
      <c r="A8029" s="20"/>
      <c r="B8029" s="20"/>
    </row>
    <row r="8030" spans="1:2" x14ac:dyDescent="0.3">
      <c r="A8030" s="20"/>
      <c r="B8030" s="20"/>
    </row>
    <row r="8031" spans="1:2" x14ac:dyDescent="0.3">
      <c r="A8031" s="20"/>
      <c r="B8031" s="20"/>
    </row>
    <row r="8032" spans="1:2" x14ac:dyDescent="0.3">
      <c r="A8032" s="20"/>
      <c r="B8032" s="20"/>
    </row>
    <row r="8033" spans="1:2" x14ac:dyDescent="0.3">
      <c r="A8033" s="20"/>
      <c r="B8033" s="20"/>
    </row>
    <row r="8034" spans="1:2" x14ac:dyDescent="0.3">
      <c r="A8034" s="20"/>
      <c r="B8034" s="20"/>
    </row>
    <row r="8035" spans="1:2" x14ac:dyDescent="0.3">
      <c r="A8035" s="20"/>
      <c r="B8035" s="20"/>
    </row>
    <row r="8036" spans="1:2" x14ac:dyDescent="0.3">
      <c r="A8036" s="20"/>
      <c r="B8036" s="20"/>
    </row>
    <row r="8037" spans="1:2" x14ac:dyDescent="0.3">
      <c r="A8037" s="20"/>
      <c r="B8037" s="20"/>
    </row>
    <row r="8038" spans="1:2" x14ac:dyDescent="0.3">
      <c r="A8038" s="20"/>
      <c r="B8038" s="20"/>
    </row>
    <row r="8039" spans="1:2" x14ac:dyDescent="0.3">
      <c r="A8039" s="20"/>
      <c r="B8039" s="20"/>
    </row>
    <row r="8040" spans="1:2" x14ac:dyDescent="0.3">
      <c r="A8040" s="20"/>
      <c r="B8040" s="20"/>
    </row>
    <row r="8041" spans="1:2" x14ac:dyDescent="0.3">
      <c r="A8041" s="20"/>
      <c r="B8041" s="20"/>
    </row>
    <row r="8042" spans="1:2" x14ac:dyDescent="0.3">
      <c r="A8042" s="20"/>
      <c r="B8042" s="20"/>
    </row>
    <row r="8043" spans="1:2" x14ac:dyDescent="0.3">
      <c r="A8043" s="20"/>
      <c r="B8043" s="20"/>
    </row>
    <row r="8044" spans="1:2" x14ac:dyDescent="0.3">
      <c r="A8044" s="20"/>
      <c r="B8044" s="20"/>
    </row>
    <row r="8045" spans="1:2" x14ac:dyDescent="0.3">
      <c r="A8045" s="20"/>
      <c r="B8045" s="20"/>
    </row>
    <row r="8046" spans="1:2" x14ac:dyDescent="0.3">
      <c r="A8046" s="20"/>
      <c r="B8046" s="20"/>
    </row>
    <row r="8047" spans="1:2" x14ac:dyDescent="0.3">
      <c r="A8047" s="20"/>
      <c r="B8047" s="20"/>
    </row>
    <row r="8048" spans="1:2" x14ac:dyDescent="0.3">
      <c r="A8048" s="20"/>
      <c r="B8048" s="20"/>
    </row>
    <row r="8049" spans="1:2" x14ac:dyDescent="0.3">
      <c r="A8049" s="20"/>
      <c r="B8049" s="20"/>
    </row>
    <row r="8050" spans="1:2" x14ac:dyDescent="0.3">
      <c r="A8050" s="20"/>
      <c r="B8050" s="20"/>
    </row>
    <row r="8051" spans="1:2" x14ac:dyDescent="0.3">
      <c r="A8051" s="20"/>
      <c r="B8051" s="20"/>
    </row>
    <row r="8052" spans="1:2" x14ac:dyDescent="0.3">
      <c r="A8052" s="20"/>
      <c r="B8052" s="20"/>
    </row>
    <row r="8053" spans="1:2" x14ac:dyDescent="0.3">
      <c r="A8053" s="20"/>
      <c r="B8053" s="20"/>
    </row>
    <row r="8054" spans="1:2" x14ac:dyDescent="0.3">
      <c r="A8054" s="20"/>
      <c r="B8054" s="20"/>
    </row>
    <row r="8055" spans="1:2" x14ac:dyDescent="0.3">
      <c r="A8055" s="20"/>
      <c r="B8055" s="20"/>
    </row>
    <row r="8056" spans="1:2" x14ac:dyDescent="0.3">
      <c r="A8056" s="20"/>
      <c r="B8056" s="20"/>
    </row>
    <row r="8057" spans="1:2" x14ac:dyDescent="0.3">
      <c r="A8057" s="20"/>
      <c r="B8057" s="20"/>
    </row>
    <row r="8058" spans="1:2" x14ac:dyDescent="0.3">
      <c r="A8058" s="20"/>
      <c r="B8058" s="20"/>
    </row>
    <row r="8059" spans="1:2" x14ac:dyDescent="0.3">
      <c r="A8059" s="20"/>
      <c r="B8059" s="20"/>
    </row>
    <row r="8060" spans="1:2" x14ac:dyDescent="0.3">
      <c r="A8060" s="20"/>
      <c r="B8060" s="20"/>
    </row>
    <row r="8061" spans="1:2" x14ac:dyDescent="0.3">
      <c r="A8061" s="20"/>
      <c r="B8061" s="20"/>
    </row>
    <row r="8062" spans="1:2" x14ac:dyDescent="0.3">
      <c r="A8062" s="20"/>
      <c r="B8062" s="20"/>
    </row>
    <row r="8063" spans="1:2" x14ac:dyDescent="0.3">
      <c r="A8063" s="20"/>
      <c r="B8063" s="20"/>
    </row>
    <row r="8064" spans="1:2" x14ac:dyDescent="0.3">
      <c r="A8064" s="20"/>
      <c r="B8064" s="20"/>
    </row>
    <row r="8065" spans="1:2" x14ac:dyDescent="0.3">
      <c r="A8065" s="20"/>
      <c r="B8065" s="20"/>
    </row>
    <row r="8066" spans="1:2" x14ac:dyDescent="0.3">
      <c r="A8066" s="20"/>
      <c r="B8066" s="20"/>
    </row>
    <row r="8067" spans="1:2" x14ac:dyDescent="0.3">
      <c r="A8067" s="20"/>
      <c r="B8067" s="20"/>
    </row>
    <row r="8068" spans="1:2" x14ac:dyDescent="0.3">
      <c r="A8068" s="20"/>
      <c r="B8068" s="20"/>
    </row>
    <row r="8069" spans="1:2" x14ac:dyDescent="0.3">
      <c r="A8069" s="20"/>
      <c r="B8069" s="20"/>
    </row>
    <row r="8070" spans="1:2" x14ac:dyDescent="0.3">
      <c r="A8070" s="20"/>
      <c r="B8070" s="20"/>
    </row>
    <row r="8071" spans="1:2" x14ac:dyDescent="0.3">
      <c r="A8071" s="20"/>
      <c r="B8071" s="20"/>
    </row>
    <row r="8072" spans="1:2" x14ac:dyDescent="0.3">
      <c r="A8072" s="20"/>
      <c r="B8072" s="20"/>
    </row>
    <row r="8073" spans="1:2" x14ac:dyDescent="0.3">
      <c r="A8073" s="20"/>
      <c r="B8073" s="20"/>
    </row>
    <row r="8074" spans="1:2" x14ac:dyDescent="0.3">
      <c r="A8074" s="20"/>
      <c r="B8074" s="20"/>
    </row>
    <row r="8075" spans="1:2" x14ac:dyDescent="0.3">
      <c r="A8075" s="20"/>
      <c r="B8075" s="20"/>
    </row>
    <row r="8076" spans="1:2" x14ac:dyDescent="0.3">
      <c r="A8076" s="20"/>
      <c r="B8076" s="20"/>
    </row>
    <row r="8077" spans="1:2" x14ac:dyDescent="0.3">
      <c r="A8077" s="20"/>
      <c r="B8077" s="20"/>
    </row>
    <row r="8078" spans="1:2" x14ac:dyDescent="0.3">
      <c r="A8078" s="20"/>
      <c r="B8078" s="20"/>
    </row>
    <row r="8079" spans="1:2" x14ac:dyDescent="0.3">
      <c r="A8079" s="20"/>
      <c r="B8079" s="20"/>
    </row>
    <row r="8080" spans="1:2" x14ac:dyDescent="0.3">
      <c r="A8080" s="20"/>
      <c r="B8080" s="20"/>
    </row>
    <row r="8081" spans="1:2" x14ac:dyDescent="0.3">
      <c r="A8081" s="20"/>
      <c r="B8081" s="20"/>
    </row>
    <row r="8082" spans="1:2" x14ac:dyDescent="0.3">
      <c r="A8082" s="20"/>
      <c r="B8082" s="20"/>
    </row>
    <row r="8083" spans="1:2" x14ac:dyDescent="0.3">
      <c r="A8083" s="20"/>
      <c r="B8083" s="20"/>
    </row>
    <row r="8084" spans="1:2" x14ac:dyDescent="0.3">
      <c r="A8084" s="20"/>
      <c r="B8084" s="20"/>
    </row>
    <row r="8085" spans="1:2" x14ac:dyDescent="0.3">
      <c r="A8085" s="20"/>
      <c r="B8085" s="20"/>
    </row>
    <row r="8086" spans="1:2" x14ac:dyDescent="0.3">
      <c r="A8086" s="20"/>
      <c r="B8086" s="20"/>
    </row>
    <row r="8087" spans="1:2" x14ac:dyDescent="0.3">
      <c r="A8087" s="20"/>
      <c r="B8087" s="20"/>
    </row>
    <row r="8088" spans="1:2" x14ac:dyDescent="0.3">
      <c r="A8088" s="20"/>
      <c r="B8088" s="20"/>
    </row>
    <row r="8089" spans="1:2" x14ac:dyDescent="0.3">
      <c r="A8089" s="20"/>
      <c r="B8089" s="20"/>
    </row>
    <row r="8090" spans="1:2" x14ac:dyDescent="0.3">
      <c r="A8090" s="20"/>
      <c r="B8090" s="20"/>
    </row>
    <row r="8091" spans="1:2" x14ac:dyDescent="0.3">
      <c r="A8091" s="20"/>
      <c r="B8091" s="20"/>
    </row>
    <row r="8092" spans="1:2" x14ac:dyDescent="0.3">
      <c r="A8092" s="20"/>
      <c r="B8092" s="20"/>
    </row>
    <row r="8093" spans="1:2" x14ac:dyDescent="0.3">
      <c r="A8093" s="20"/>
      <c r="B8093" s="20"/>
    </row>
    <row r="8094" spans="1:2" x14ac:dyDescent="0.3">
      <c r="A8094" s="20"/>
      <c r="B8094" s="20"/>
    </row>
    <row r="8095" spans="1:2" x14ac:dyDescent="0.3">
      <c r="A8095" s="20"/>
      <c r="B8095" s="20"/>
    </row>
    <row r="8096" spans="1:2" x14ac:dyDescent="0.3">
      <c r="A8096" s="20"/>
      <c r="B8096" s="20"/>
    </row>
    <row r="8097" spans="1:2" x14ac:dyDescent="0.3">
      <c r="A8097" s="20"/>
      <c r="B8097" s="20"/>
    </row>
    <row r="8098" spans="1:2" x14ac:dyDescent="0.3">
      <c r="A8098" s="20"/>
      <c r="B8098" s="20"/>
    </row>
    <row r="8099" spans="1:2" x14ac:dyDescent="0.3">
      <c r="A8099" s="20"/>
      <c r="B8099" s="20"/>
    </row>
    <row r="8100" spans="1:2" x14ac:dyDescent="0.3">
      <c r="A8100" s="20"/>
      <c r="B8100" s="20"/>
    </row>
    <row r="8101" spans="1:2" x14ac:dyDescent="0.3">
      <c r="A8101" s="20"/>
      <c r="B8101" s="20"/>
    </row>
    <row r="8102" spans="1:2" x14ac:dyDescent="0.3">
      <c r="A8102" s="20"/>
      <c r="B8102" s="20"/>
    </row>
    <row r="8103" spans="1:2" x14ac:dyDescent="0.3">
      <c r="A8103" s="20"/>
      <c r="B8103" s="20"/>
    </row>
    <row r="8104" spans="1:2" x14ac:dyDescent="0.3">
      <c r="A8104" s="20"/>
      <c r="B8104" s="20"/>
    </row>
    <row r="8105" spans="1:2" x14ac:dyDescent="0.3">
      <c r="A8105" s="20"/>
      <c r="B8105" s="20"/>
    </row>
    <row r="8106" spans="1:2" x14ac:dyDescent="0.3">
      <c r="A8106" s="20"/>
      <c r="B8106" s="20"/>
    </row>
    <row r="8107" spans="1:2" x14ac:dyDescent="0.3">
      <c r="A8107" s="20"/>
      <c r="B8107" s="20"/>
    </row>
    <row r="8108" spans="1:2" x14ac:dyDescent="0.3">
      <c r="A8108" s="20"/>
      <c r="B8108" s="20"/>
    </row>
    <row r="8109" spans="1:2" x14ac:dyDescent="0.3">
      <c r="A8109" s="20"/>
      <c r="B8109" s="20"/>
    </row>
    <row r="8110" spans="1:2" x14ac:dyDescent="0.3">
      <c r="A8110" s="20"/>
      <c r="B8110" s="20"/>
    </row>
    <row r="8111" spans="1:2" x14ac:dyDescent="0.3">
      <c r="A8111" s="20"/>
      <c r="B8111" s="20"/>
    </row>
    <row r="8112" spans="1:2" x14ac:dyDescent="0.3">
      <c r="A8112" s="20"/>
      <c r="B8112" s="20"/>
    </row>
    <row r="8113" spans="1:2" x14ac:dyDescent="0.3">
      <c r="A8113" s="20"/>
      <c r="B8113" s="20"/>
    </row>
    <row r="8114" spans="1:2" x14ac:dyDescent="0.3">
      <c r="A8114" s="20"/>
      <c r="B8114" s="20"/>
    </row>
    <row r="8115" spans="1:2" x14ac:dyDescent="0.3">
      <c r="A8115" s="20"/>
      <c r="B8115" s="20"/>
    </row>
    <row r="8116" spans="1:2" x14ac:dyDescent="0.3">
      <c r="A8116" s="20"/>
      <c r="B8116" s="20"/>
    </row>
    <row r="8117" spans="1:2" x14ac:dyDescent="0.3">
      <c r="A8117" s="20"/>
      <c r="B8117" s="20"/>
    </row>
    <row r="8118" spans="1:2" x14ac:dyDescent="0.3">
      <c r="A8118" s="20"/>
      <c r="B8118" s="20"/>
    </row>
    <row r="8119" spans="1:2" x14ac:dyDescent="0.3">
      <c r="A8119" s="20"/>
      <c r="B8119" s="20"/>
    </row>
    <row r="8120" spans="1:2" x14ac:dyDescent="0.3">
      <c r="A8120" s="20"/>
      <c r="B8120" s="20"/>
    </row>
    <row r="8121" spans="1:2" x14ac:dyDescent="0.3">
      <c r="A8121" s="20"/>
      <c r="B8121" s="20"/>
    </row>
    <row r="8122" spans="1:2" x14ac:dyDescent="0.3">
      <c r="A8122" s="20"/>
      <c r="B8122" s="20"/>
    </row>
    <row r="8123" spans="1:2" x14ac:dyDescent="0.3">
      <c r="A8123" s="20"/>
      <c r="B8123" s="20"/>
    </row>
    <row r="8124" spans="1:2" x14ac:dyDescent="0.3">
      <c r="A8124" s="20"/>
      <c r="B8124" s="20"/>
    </row>
    <row r="8125" spans="1:2" x14ac:dyDescent="0.3">
      <c r="A8125" s="20"/>
      <c r="B8125" s="20"/>
    </row>
    <row r="8126" spans="1:2" x14ac:dyDescent="0.3">
      <c r="A8126" s="20"/>
      <c r="B8126" s="20"/>
    </row>
    <row r="8127" spans="1:2" x14ac:dyDescent="0.3">
      <c r="A8127" s="20"/>
      <c r="B8127" s="20"/>
    </row>
    <row r="8128" spans="1:2" x14ac:dyDescent="0.3">
      <c r="A8128" s="20"/>
      <c r="B8128" s="20"/>
    </row>
    <row r="8129" spans="1:2" x14ac:dyDescent="0.3">
      <c r="A8129" s="20"/>
      <c r="B8129" s="20"/>
    </row>
    <row r="8130" spans="1:2" x14ac:dyDescent="0.3">
      <c r="A8130" s="20"/>
      <c r="B8130" s="20"/>
    </row>
    <row r="8131" spans="1:2" x14ac:dyDescent="0.3">
      <c r="A8131" s="20"/>
      <c r="B8131" s="20"/>
    </row>
    <row r="8132" spans="1:2" x14ac:dyDescent="0.3">
      <c r="A8132" s="20"/>
      <c r="B8132" s="20"/>
    </row>
    <row r="8133" spans="1:2" x14ac:dyDescent="0.3">
      <c r="A8133" s="20"/>
      <c r="B8133" s="20"/>
    </row>
    <row r="8134" spans="1:2" x14ac:dyDescent="0.3">
      <c r="A8134" s="20"/>
      <c r="B8134" s="20"/>
    </row>
    <row r="8135" spans="1:2" x14ac:dyDescent="0.3">
      <c r="A8135" s="20"/>
      <c r="B8135" s="20"/>
    </row>
    <row r="8136" spans="1:2" x14ac:dyDescent="0.3">
      <c r="A8136" s="20"/>
      <c r="B8136" s="20"/>
    </row>
    <row r="8137" spans="1:2" x14ac:dyDescent="0.3">
      <c r="A8137" s="20"/>
      <c r="B8137" s="20"/>
    </row>
    <row r="8138" spans="1:2" x14ac:dyDescent="0.3">
      <c r="A8138" s="20"/>
      <c r="B8138" s="20"/>
    </row>
    <row r="8139" spans="1:2" x14ac:dyDescent="0.3">
      <c r="A8139" s="20"/>
      <c r="B8139" s="20"/>
    </row>
    <row r="8140" spans="1:2" x14ac:dyDescent="0.3">
      <c r="A8140" s="20"/>
      <c r="B8140" s="20"/>
    </row>
    <row r="8141" spans="1:2" x14ac:dyDescent="0.3">
      <c r="A8141" s="20"/>
      <c r="B8141" s="20"/>
    </row>
    <row r="8142" spans="1:2" x14ac:dyDescent="0.3">
      <c r="A8142" s="20"/>
      <c r="B8142" s="20"/>
    </row>
    <row r="8143" spans="1:2" x14ac:dyDescent="0.3">
      <c r="A8143" s="20"/>
      <c r="B8143" s="20"/>
    </row>
    <row r="8144" spans="1:2" x14ac:dyDescent="0.3">
      <c r="A8144" s="20"/>
      <c r="B8144" s="20"/>
    </row>
    <row r="8145" spans="1:2" x14ac:dyDescent="0.3">
      <c r="A8145" s="20"/>
      <c r="B8145" s="20"/>
    </row>
    <row r="8146" spans="1:2" x14ac:dyDescent="0.3">
      <c r="A8146" s="20"/>
      <c r="B8146" s="20"/>
    </row>
    <row r="8147" spans="1:2" x14ac:dyDescent="0.3">
      <c r="A8147" s="20"/>
      <c r="B8147" s="20"/>
    </row>
    <row r="8148" spans="1:2" x14ac:dyDescent="0.3">
      <c r="A8148" s="20"/>
      <c r="B8148" s="20"/>
    </row>
    <row r="8149" spans="1:2" x14ac:dyDescent="0.3">
      <c r="A8149" s="20"/>
      <c r="B8149" s="20"/>
    </row>
    <row r="8150" spans="1:2" x14ac:dyDescent="0.3">
      <c r="A8150" s="20"/>
      <c r="B8150" s="20"/>
    </row>
    <row r="8151" spans="1:2" x14ac:dyDescent="0.3">
      <c r="A8151" s="20"/>
      <c r="B8151" s="20"/>
    </row>
    <row r="8152" spans="1:2" x14ac:dyDescent="0.3">
      <c r="A8152" s="20"/>
      <c r="B8152" s="20"/>
    </row>
    <row r="8153" spans="1:2" x14ac:dyDescent="0.3">
      <c r="A8153" s="20"/>
      <c r="B8153" s="20"/>
    </row>
    <row r="8154" spans="1:2" x14ac:dyDescent="0.3">
      <c r="A8154" s="20"/>
      <c r="B8154" s="20"/>
    </row>
    <row r="8155" spans="1:2" x14ac:dyDescent="0.3">
      <c r="A8155" s="20"/>
      <c r="B8155" s="20"/>
    </row>
    <row r="8156" spans="1:2" x14ac:dyDescent="0.3">
      <c r="A8156" s="20"/>
      <c r="B8156" s="20"/>
    </row>
    <row r="8157" spans="1:2" x14ac:dyDescent="0.3">
      <c r="A8157" s="20"/>
      <c r="B8157" s="20"/>
    </row>
    <row r="8158" spans="1:2" x14ac:dyDescent="0.3">
      <c r="A8158" s="20"/>
      <c r="B8158" s="20"/>
    </row>
    <row r="8159" spans="1:2" x14ac:dyDescent="0.3">
      <c r="A8159" s="20"/>
      <c r="B8159" s="20"/>
    </row>
    <row r="8160" spans="1:2" x14ac:dyDescent="0.3">
      <c r="A8160" s="20"/>
      <c r="B8160" s="20"/>
    </row>
    <row r="8161" spans="1:2" x14ac:dyDescent="0.3">
      <c r="A8161" s="20"/>
      <c r="B8161" s="20"/>
    </row>
    <row r="8162" spans="1:2" x14ac:dyDescent="0.3">
      <c r="A8162" s="20"/>
      <c r="B8162" s="20"/>
    </row>
    <row r="8163" spans="1:2" x14ac:dyDescent="0.3">
      <c r="A8163" s="20"/>
      <c r="B8163" s="20"/>
    </row>
    <row r="8164" spans="1:2" x14ac:dyDescent="0.3">
      <c r="A8164" s="20"/>
      <c r="B8164" s="20"/>
    </row>
    <row r="8165" spans="1:2" x14ac:dyDescent="0.3">
      <c r="A8165" s="20"/>
      <c r="B8165" s="20"/>
    </row>
    <row r="8166" spans="1:2" x14ac:dyDescent="0.3">
      <c r="A8166" s="20"/>
      <c r="B8166" s="20"/>
    </row>
    <row r="8167" spans="1:2" x14ac:dyDescent="0.3">
      <c r="A8167" s="20"/>
      <c r="B8167" s="20"/>
    </row>
    <row r="8168" spans="1:2" x14ac:dyDescent="0.3">
      <c r="A8168" s="20"/>
      <c r="B8168" s="20"/>
    </row>
    <row r="8169" spans="1:2" x14ac:dyDescent="0.3">
      <c r="A8169" s="20"/>
      <c r="B8169" s="20"/>
    </row>
    <row r="8170" spans="1:2" x14ac:dyDescent="0.3">
      <c r="A8170" s="20"/>
      <c r="B8170" s="20"/>
    </row>
    <row r="8171" spans="1:2" x14ac:dyDescent="0.3">
      <c r="A8171" s="20"/>
      <c r="B8171" s="20"/>
    </row>
    <row r="8172" spans="1:2" x14ac:dyDescent="0.3">
      <c r="A8172" s="20"/>
      <c r="B8172" s="20"/>
    </row>
    <row r="8173" spans="1:2" x14ac:dyDescent="0.3">
      <c r="A8173" s="20"/>
      <c r="B8173" s="20"/>
    </row>
    <row r="8174" spans="1:2" x14ac:dyDescent="0.3">
      <c r="A8174" s="20"/>
      <c r="B8174" s="20"/>
    </row>
    <row r="8175" spans="1:2" x14ac:dyDescent="0.3">
      <c r="A8175" s="20"/>
      <c r="B8175" s="20"/>
    </row>
    <row r="8176" spans="1:2" x14ac:dyDescent="0.3">
      <c r="A8176" s="20"/>
      <c r="B8176" s="20"/>
    </row>
    <row r="8177" spans="1:2" x14ac:dyDescent="0.3">
      <c r="A8177" s="20"/>
      <c r="B8177" s="20"/>
    </row>
    <row r="8178" spans="1:2" x14ac:dyDescent="0.3">
      <c r="A8178" s="20"/>
      <c r="B8178" s="20"/>
    </row>
    <row r="8179" spans="1:2" x14ac:dyDescent="0.3">
      <c r="A8179" s="20"/>
      <c r="B8179" s="20"/>
    </row>
    <row r="8180" spans="1:2" x14ac:dyDescent="0.3">
      <c r="A8180" s="20"/>
      <c r="B8180" s="20"/>
    </row>
    <row r="8181" spans="1:2" x14ac:dyDescent="0.3">
      <c r="A8181" s="20"/>
      <c r="B8181" s="20"/>
    </row>
    <row r="8182" spans="1:2" x14ac:dyDescent="0.3">
      <c r="A8182" s="20"/>
      <c r="B8182" s="20"/>
    </row>
    <row r="8183" spans="1:2" x14ac:dyDescent="0.3">
      <c r="A8183" s="20"/>
      <c r="B8183" s="20"/>
    </row>
    <row r="8184" spans="1:2" x14ac:dyDescent="0.3">
      <c r="A8184" s="20"/>
      <c r="B8184" s="20"/>
    </row>
    <row r="8185" spans="1:2" x14ac:dyDescent="0.3">
      <c r="A8185" s="20"/>
      <c r="B8185" s="20"/>
    </row>
    <row r="8186" spans="1:2" x14ac:dyDescent="0.3">
      <c r="A8186" s="20"/>
      <c r="B8186" s="20"/>
    </row>
    <row r="8187" spans="1:2" x14ac:dyDescent="0.3">
      <c r="A8187" s="20"/>
      <c r="B8187" s="20"/>
    </row>
    <row r="8188" spans="1:2" x14ac:dyDescent="0.3">
      <c r="A8188" s="20"/>
      <c r="B8188" s="20"/>
    </row>
    <row r="8189" spans="1:2" x14ac:dyDescent="0.3">
      <c r="A8189" s="20"/>
      <c r="B8189" s="20"/>
    </row>
    <row r="8190" spans="1:2" x14ac:dyDescent="0.3">
      <c r="A8190" s="20"/>
      <c r="B8190" s="20"/>
    </row>
    <row r="8191" spans="1:2" x14ac:dyDescent="0.3">
      <c r="A8191" s="20"/>
      <c r="B8191" s="20"/>
    </row>
    <row r="8192" spans="1:2" x14ac:dyDescent="0.3">
      <c r="A8192" s="20"/>
      <c r="B8192" s="20"/>
    </row>
    <row r="8193" spans="1:2" x14ac:dyDescent="0.3">
      <c r="A8193" s="20"/>
      <c r="B8193" s="20"/>
    </row>
    <row r="8194" spans="1:2" x14ac:dyDescent="0.3">
      <c r="A8194" s="20"/>
      <c r="B8194" s="20"/>
    </row>
    <row r="8195" spans="1:2" x14ac:dyDescent="0.3">
      <c r="A8195" s="20"/>
      <c r="B8195" s="20"/>
    </row>
    <row r="8196" spans="1:2" x14ac:dyDescent="0.3">
      <c r="A8196" s="20"/>
      <c r="B8196" s="20"/>
    </row>
    <row r="8197" spans="1:2" x14ac:dyDescent="0.3">
      <c r="A8197" s="20"/>
      <c r="B8197" s="20"/>
    </row>
    <row r="8198" spans="1:2" x14ac:dyDescent="0.3">
      <c r="A8198" s="20"/>
      <c r="B8198" s="20"/>
    </row>
    <row r="8199" spans="1:2" x14ac:dyDescent="0.3">
      <c r="A8199" s="20"/>
      <c r="B8199" s="20"/>
    </row>
    <row r="8200" spans="1:2" x14ac:dyDescent="0.3">
      <c r="A8200" s="20"/>
      <c r="B8200" s="20"/>
    </row>
    <row r="8201" spans="1:2" x14ac:dyDescent="0.3">
      <c r="A8201" s="20"/>
      <c r="B8201" s="20"/>
    </row>
    <row r="8202" spans="1:2" x14ac:dyDescent="0.3">
      <c r="A8202" s="20"/>
      <c r="B8202" s="20"/>
    </row>
    <row r="8203" spans="1:2" x14ac:dyDescent="0.3">
      <c r="A8203" s="20"/>
      <c r="B8203" s="20"/>
    </row>
    <row r="8204" spans="1:2" x14ac:dyDescent="0.3">
      <c r="A8204" s="20"/>
      <c r="B8204" s="20"/>
    </row>
    <row r="8205" spans="1:2" x14ac:dyDescent="0.3">
      <c r="A8205" s="20"/>
      <c r="B8205" s="20"/>
    </row>
    <row r="8206" spans="1:2" x14ac:dyDescent="0.3">
      <c r="A8206" s="20"/>
      <c r="B8206" s="20"/>
    </row>
    <row r="8207" spans="1:2" x14ac:dyDescent="0.3">
      <c r="A8207" s="20"/>
      <c r="B8207" s="20"/>
    </row>
    <row r="8208" spans="1:2" x14ac:dyDescent="0.3">
      <c r="A8208" s="20"/>
      <c r="B8208" s="20"/>
    </row>
    <row r="8209" spans="1:2" x14ac:dyDescent="0.3">
      <c r="A8209" s="20"/>
      <c r="B8209" s="20"/>
    </row>
    <row r="8210" spans="1:2" x14ac:dyDescent="0.3">
      <c r="A8210" s="20"/>
      <c r="B8210" s="20"/>
    </row>
    <row r="8211" spans="1:2" x14ac:dyDescent="0.3">
      <c r="A8211" s="20"/>
      <c r="B8211" s="20"/>
    </row>
    <row r="8212" spans="1:2" x14ac:dyDescent="0.3">
      <c r="A8212" s="20"/>
      <c r="B8212" s="20"/>
    </row>
    <row r="8213" spans="1:2" x14ac:dyDescent="0.3">
      <c r="A8213" s="20"/>
      <c r="B8213" s="20"/>
    </row>
    <row r="8214" spans="1:2" x14ac:dyDescent="0.3">
      <c r="A8214" s="20"/>
      <c r="B8214" s="20"/>
    </row>
    <row r="8215" spans="1:2" x14ac:dyDescent="0.3">
      <c r="A8215" s="20"/>
      <c r="B8215" s="20"/>
    </row>
    <row r="8216" spans="1:2" x14ac:dyDescent="0.3">
      <c r="A8216" s="20"/>
      <c r="B8216" s="20"/>
    </row>
    <row r="8217" spans="1:2" x14ac:dyDescent="0.3">
      <c r="A8217" s="20"/>
      <c r="B8217" s="20"/>
    </row>
    <row r="8218" spans="1:2" x14ac:dyDescent="0.3">
      <c r="A8218" s="20"/>
      <c r="B8218" s="20"/>
    </row>
    <row r="8219" spans="1:2" x14ac:dyDescent="0.3">
      <c r="A8219" s="20"/>
      <c r="B8219" s="20"/>
    </row>
    <row r="8220" spans="1:2" x14ac:dyDescent="0.3">
      <c r="A8220" s="20"/>
      <c r="B8220" s="20"/>
    </row>
    <row r="8221" spans="1:2" x14ac:dyDescent="0.3">
      <c r="A8221" s="20"/>
      <c r="B8221" s="20"/>
    </row>
    <row r="8222" spans="1:2" x14ac:dyDescent="0.3">
      <c r="A8222" s="20"/>
      <c r="B8222" s="20"/>
    </row>
    <row r="8223" spans="1:2" x14ac:dyDescent="0.3">
      <c r="A8223" s="20"/>
      <c r="B8223" s="20"/>
    </row>
    <row r="8224" spans="1:2" x14ac:dyDescent="0.3">
      <c r="A8224" s="20"/>
      <c r="B8224" s="20"/>
    </row>
    <row r="8225" spans="1:2" x14ac:dyDescent="0.3">
      <c r="A8225" s="20"/>
      <c r="B8225" s="20"/>
    </row>
    <row r="8226" spans="1:2" x14ac:dyDescent="0.3">
      <c r="A8226" s="20"/>
      <c r="B8226" s="20"/>
    </row>
    <row r="8227" spans="1:2" x14ac:dyDescent="0.3">
      <c r="A8227" s="20"/>
      <c r="B8227" s="20"/>
    </row>
    <row r="8228" spans="1:2" x14ac:dyDescent="0.3">
      <c r="A8228" s="20"/>
      <c r="B8228" s="20"/>
    </row>
    <row r="8229" spans="1:2" x14ac:dyDescent="0.3">
      <c r="A8229" s="20"/>
      <c r="B8229" s="20"/>
    </row>
    <row r="8230" spans="1:2" x14ac:dyDescent="0.3">
      <c r="A8230" s="20"/>
      <c r="B8230" s="20"/>
    </row>
    <row r="8231" spans="1:2" x14ac:dyDescent="0.3">
      <c r="A8231" s="20"/>
      <c r="B8231" s="20"/>
    </row>
    <row r="8232" spans="1:2" x14ac:dyDescent="0.3">
      <c r="A8232" s="20"/>
      <c r="B8232" s="20"/>
    </row>
    <row r="8233" spans="1:2" x14ac:dyDescent="0.3">
      <c r="A8233" s="20"/>
      <c r="B8233" s="20"/>
    </row>
    <row r="8234" spans="1:2" x14ac:dyDescent="0.3">
      <c r="A8234" s="20"/>
      <c r="B8234" s="20"/>
    </row>
    <row r="8235" spans="1:2" x14ac:dyDescent="0.3">
      <c r="A8235" s="20"/>
      <c r="B8235" s="20"/>
    </row>
    <row r="8236" spans="1:2" x14ac:dyDescent="0.3">
      <c r="A8236" s="20"/>
      <c r="B8236" s="20"/>
    </row>
    <row r="8237" spans="1:2" x14ac:dyDescent="0.3">
      <c r="A8237" s="20"/>
      <c r="B8237" s="20"/>
    </row>
    <row r="8238" spans="1:2" x14ac:dyDescent="0.3">
      <c r="A8238" s="20"/>
      <c r="B8238" s="20"/>
    </row>
    <row r="8239" spans="1:2" x14ac:dyDescent="0.3">
      <c r="A8239" s="20"/>
      <c r="B8239" s="20"/>
    </row>
    <row r="8240" spans="1:2" x14ac:dyDescent="0.3">
      <c r="A8240" s="20"/>
      <c r="B8240" s="20"/>
    </row>
    <row r="8241" spans="1:2" x14ac:dyDescent="0.3">
      <c r="A8241" s="20"/>
      <c r="B8241" s="20"/>
    </row>
    <row r="8242" spans="1:2" x14ac:dyDescent="0.3">
      <c r="A8242" s="20"/>
      <c r="B8242" s="20"/>
    </row>
    <row r="8243" spans="1:2" x14ac:dyDescent="0.3">
      <c r="A8243" s="20"/>
      <c r="B8243" s="20"/>
    </row>
    <row r="8244" spans="1:2" x14ac:dyDescent="0.3">
      <c r="A8244" s="20"/>
      <c r="B8244" s="20"/>
    </row>
    <row r="8245" spans="1:2" x14ac:dyDescent="0.3">
      <c r="A8245" s="20"/>
      <c r="B8245" s="20"/>
    </row>
    <row r="8246" spans="1:2" x14ac:dyDescent="0.3">
      <c r="A8246" s="20"/>
      <c r="B8246" s="20"/>
    </row>
    <row r="8247" spans="1:2" x14ac:dyDescent="0.3">
      <c r="A8247" s="20"/>
      <c r="B8247" s="20"/>
    </row>
    <row r="8248" spans="1:2" x14ac:dyDescent="0.3">
      <c r="A8248" s="20"/>
      <c r="B8248" s="20"/>
    </row>
    <row r="8249" spans="1:2" x14ac:dyDescent="0.3">
      <c r="A8249" s="20"/>
      <c r="B8249" s="20"/>
    </row>
    <row r="8250" spans="1:2" x14ac:dyDescent="0.3">
      <c r="A8250" s="20"/>
      <c r="B8250" s="20"/>
    </row>
    <row r="8251" spans="1:2" x14ac:dyDescent="0.3">
      <c r="A8251" s="20"/>
      <c r="B8251" s="20"/>
    </row>
    <row r="8252" spans="1:2" x14ac:dyDescent="0.3">
      <c r="A8252" s="20"/>
      <c r="B8252" s="20"/>
    </row>
    <row r="8253" spans="1:2" x14ac:dyDescent="0.3">
      <c r="A8253" s="20"/>
      <c r="B8253" s="20"/>
    </row>
    <row r="8254" spans="1:2" x14ac:dyDescent="0.3">
      <c r="A8254" s="20"/>
      <c r="B8254" s="20"/>
    </row>
    <row r="8255" spans="1:2" x14ac:dyDescent="0.3">
      <c r="A8255" s="20"/>
      <c r="B8255" s="20"/>
    </row>
    <row r="8256" spans="1:2" x14ac:dyDescent="0.3">
      <c r="A8256" s="20"/>
      <c r="B8256" s="20"/>
    </row>
    <row r="8257" spans="1:2" x14ac:dyDescent="0.3">
      <c r="A8257" s="20"/>
      <c r="B8257" s="20"/>
    </row>
    <row r="8258" spans="1:2" x14ac:dyDescent="0.3">
      <c r="A8258" s="20"/>
      <c r="B8258" s="20"/>
    </row>
    <row r="8259" spans="1:2" x14ac:dyDescent="0.3">
      <c r="A8259" s="20"/>
      <c r="B8259" s="20"/>
    </row>
    <row r="8260" spans="1:2" x14ac:dyDescent="0.3">
      <c r="A8260" s="20"/>
      <c r="B8260" s="20"/>
    </row>
    <row r="8261" spans="1:2" x14ac:dyDescent="0.3">
      <c r="A8261" s="20"/>
      <c r="B8261" s="20"/>
    </row>
    <row r="8262" spans="1:2" x14ac:dyDescent="0.3">
      <c r="A8262" s="20"/>
      <c r="B8262" s="20"/>
    </row>
    <row r="8263" spans="1:2" x14ac:dyDescent="0.3">
      <c r="A8263" s="20"/>
      <c r="B8263" s="20"/>
    </row>
    <row r="8264" spans="1:2" x14ac:dyDescent="0.3">
      <c r="A8264" s="20"/>
      <c r="B8264" s="20"/>
    </row>
    <row r="8265" spans="1:2" x14ac:dyDescent="0.3">
      <c r="A8265" s="20"/>
      <c r="B8265" s="20"/>
    </row>
    <row r="8266" spans="1:2" x14ac:dyDescent="0.3">
      <c r="A8266" s="20"/>
      <c r="B8266" s="20"/>
    </row>
    <row r="8267" spans="1:2" x14ac:dyDescent="0.3">
      <c r="A8267" s="20"/>
      <c r="B8267" s="20"/>
    </row>
    <row r="8268" spans="1:2" x14ac:dyDescent="0.3">
      <c r="A8268" s="20"/>
      <c r="B8268" s="20"/>
    </row>
    <row r="8269" spans="1:2" x14ac:dyDescent="0.3">
      <c r="A8269" s="20"/>
      <c r="B8269" s="20"/>
    </row>
    <row r="8270" spans="1:2" x14ac:dyDescent="0.3">
      <c r="A8270" s="20"/>
      <c r="B8270" s="20"/>
    </row>
    <row r="8271" spans="1:2" x14ac:dyDescent="0.3">
      <c r="A8271" s="20"/>
      <c r="B8271" s="20"/>
    </row>
    <row r="8272" spans="1:2" x14ac:dyDescent="0.3">
      <c r="A8272" s="20"/>
      <c r="B8272" s="20"/>
    </row>
    <row r="8273" spans="1:2" x14ac:dyDescent="0.3">
      <c r="A8273" s="20"/>
      <c r="B8273" s="20"/>
    </row>
    <row r="8274" spans="1:2" x14ac:dyDescent="0.3">
      <c r="A8274" s="20"/>
      <c r="B8274" s="20"/>
    </row>
    <row r="8275" spans="1:2" x14ac:dyDescent="0.3">
      <c r="A8275" s="20"/>
      <c r="B8275" s="20"/>
    </row>
    <row r="8276" spans="1:2" x14ac:dyDescent="0.3">
      <c r="A8276" s="20"/>
      <c r="B8276" s="20"/>
    </row>
    <row r="8277" spans="1:2" x14ac:dyDescent="0.3">
      <c r="A8277" s="20"/>
      <c r="B8277" s="20"/>
    </row>
    <row r="8278" spans="1:2" x14ac:dyDescent="0.3">
      <c r="A8278" s="20"/>
      <c r="B8278" s="20"/>
    </row>
    <row r="8279" spans="1:2" x14ac:dyDescent="0.3">
      <c r="A8279" s="20"/>
      <c r="B8279" s="20"/>
    </row>
    <row r="8280" spans="1:2" x14ac:dyDescent="0.3">
      <c r="A8280" s="20"/>
      <c r="B8280" s="20"/>
    </row>
    <row r="8281" spans="1:2" x14ac:dyDescent="0.3">
      <c r="A8281" s="20"/>
      <c r="B8281" s="20"/>
    </row>
    <row r="8282" spans="1:2" x14ac:dyDescent="0.3">
      <c r="A8282" s="20"/>
      <c r="B8282" s="20"/>
    </row>
    <row r="8283" spans="1:2" x14ac:dyDescent="0.3">
      <c r="A8283" s="20"/>
      <c r="B8283" s="20"/>
    </row>
    <row r="8284" spans="1:2" x14ac:dyDescent="0.3">
      <c r="A8284" s="20"/>
      <c r="B8284" s="20"/>
    </row>
    <row r="8285" spans="1:2" x14ac:dyDescent="0.3">
      <c r="A8285" s="20"/>
      <c r="B8285" s="20"/>
    </row>
    <row r="8286" spans="1:2" x14ac:dyDescent="0.3">
      <c r="A8286" s="20"/>
      <c r="B8286" s="20"/>
    </row>
    <row r="8287" spans="1:2" x14ac:dyDescent="0.3">
      <c r="A8287" s="20"/>
      <c r="B8287" s="20"/>
    </row>
    <row r="8288" spans="1:2" x14ac:dyDescent="0.3">
      <c r="A8288" s="20"/>
      <c r="B8288" s="20"/>
    </row>
    <row r="8289" spans="1:2" x14ac:dyDescent="0.3">
      <c r="A8289" s="20"/>
      <c r="B8289" s="20"/>
    </row>
    <row r="8290" spans="1:2" x14ac:dyDescent="0.3">
      <c r="A8290" s="20"/>
      <c r="B8290" s="20"/>
    </row>
    <row r="8291" spans="1:2" x14ac:dyDescent="0.3">
      <c r="A8291" s="20"/>
      <c r="B8291" s="20"/>
    </row>
    <row r="8292" spans="1:2" x14ac:dyDescent="0.3">
      <c r="A8292" s="20"/>
      <c r="B8292" s="20"/>
    </row>
    <row r="8293" spans="1:2" x14ac:dyDescent="0.3">
      <c r="A8293" s="20"/>
      <c r="B8293" s="20"/>
    </row>
    <row r="8294" spans="1:2" x14ac:dyDescent="0.3">
      <c r="A8294" s="20"/>
      <c r="B8294" s="20"/>
    </row>
    <row r="8295" spans="1:2" x14ac:dyDescent="0.3">
      <c r="A8295" s="20"/>
      <c r="B8295" s="20"/>
    </row>
    <row r="8296" spans="1:2" x14ac:dyDescent="0.3">
      <c r="A8296" s="20"/>
      <c r="B8296" s="20"/>
    </row>
    <row r="8297" spans="1:2" x14ac:dyDescent="0.3">
      <c r="A8297" s="20"/>
      <c r="B8297" s="20"/>
    </row>
    <row r="8298" spans="1:2" x14ac:dyDescent="0.3">
      <c r="A8298" s="20"/>
      <c r="B8298" s="20"/>
    </row>
    <row r="8299" spans="1:2" x14ac:dyDescent="0.3">
      <c r="A8299" s="20"/>
      <c r="B8299" s="20"/>
    </row>
    <row r="8300" spans="1:2" x14ac:dyDescent="0.3">
      <c r="A8300" s="20"/>
      <c r="B8300" s="20"/>
    </row>
    <row r="8301" spans="1:2" x14ac:dyDescent="0.3">
      <c r="A8301" s="20"/>
      <c r="B8301" s="20"/>
    </row>
    <row r="8302" spans="1:2" x14ac:dyDescent="0.3">
      <c r="A8302" s="20"/>
      <c r="B8302" s="20"/>
    </row>
    <row r="8303" spans="1:2" x14ac:dyDescent="0.3">
      <c r="A8303" s="20"/>
      <c r="B8303" s="20"/>
    </row>
    <row r="8304" spans="1:2" x14ac:dyDescent="0.3">
      <c r="A8304" s="20"/>
      <c r="B8304" s="20"/>
    </row>
    <row r="8305" spans="1:2" x14ac:dyDescent="0.3">
      <c r="A8305" s="20"/>
      <c r="B8305" s="20"/>
    </row>
    <row r="8306" spans="1:2" x14ac:dyDescent="0.3">
      <c r="A8306" s="20"/>
      <c r="B8306" s="20"/>
    </row>
    <row r="8307" spans="1:2" x14ac:dyDescent="0.3">
      <c r="A8307" s="20"/>
      <c r="B8307" s="20"/>
    </row>
    <row r="8308" spans="1:2" x14ac:dyDescent="0.3">
      <c r="A8308" s="20"/>
      <c r="B8308" s="20"/>
    </row>
    <row r="8309" spans="1:2" x14ac:dyDescent="0.3">
      <c r="A8309" s="20"/>
      <c r="B8309" s="20"/>
    </row>
    <row r="8310" spans="1:2" x14ac:dyDescent="0.3">
      <c r="A8310" s="20"/>
      <c r="B8310" s="20"/>
    </row>
    <row r="8311" spans="1:2" x14ac:dyDescent="0.3">
      <c r="A8311" s="20"/>
      <c r="B8311" s="20"/>
    </row>
    <row r="8312" spans="1:2" x14ac:dyDescent="0.3">
      <c r="A8312" s="20"/>
      <c r="B8312" s="20"/>
    </row>
    <row r="8313" spans="1:2" x14ac:dyDescent="0.3">
      <c r="A8313" s="20"/>
      <c r="B8313" s="20"/>
    </row>
    <row r="8314" spans="1:2" x14ac:dyDescent="0.3">
      <c r="A8314" s="20"/>
      <c r="B8314" s="20"/>
    </row>
    <row r="8315" spans="1:2" x14ac:dyDescent="0.3">
      <c r="A8315" s="20"/>
      <c r="B8315" s="20"/>
    </row>
    <row r="8316" spans="1:2" x14ac:dyDescent="0.3">
      <c r="A8316" s="20"/>
      <c r="B8316" s="20"/>
    </row>
    <row r="8317" spans="1:2" x14ac:dyDescent="0.3">
      <c r="A8317" s="20"/>
      <c r="B8317" s="20"/>
    </row>
    <row r="8318" spans="1:2" x14ac:dyDescent="0.3">
      <c r="A8318" s="20"/>
      <c r="B8318" s="20"/>
    </row>
    <row r="8319" spans="1:2" x14ac:dyDescent="0.3">
      <c r="A8319" s="20"/>
      <c r="B8319" s="20"/>
    </row>
    <row r="8320" spans="1:2" x14ac:dyDescent="0.3">
      <c r="A8320" s="20"/>
      <c r="B8320" s="20"/>
    </row>
    <row r="8321" spans="1:2" x14ac:dyDescent="0.3">
      <c r="A8321" s="20"/>
      <c r="B8321" s="20"/>
    </row>
    <row r="8322" spans="1:2" x14ac:dyDescent="0.3">
      <c r="A8322" s="20"/>
      <c r="B8322" s="20"/>
    </row>
    <row r="8323" spans="1:2" x14ac:dyDescent="0.3">
      <c r="A8323" s="20"/>
      <c r="B8323" s="20"/>
    </row>
    <row r="8324" spans="1:2" x14ac:dyDescent="0.3">
      <c r="A8324" s="20"/>
      <c r="B8324" s="20"/>
    </row>
    <row r="8325" spans="1:2" x14ac:dyDescent="0.3">
      <c r="A8325" s="20"/>
      <c r="B8325" s="20"/>
    </row>
    <row r="8326" spans="1:2" x14ac:dyDescent="0.3">
      <c r="A8326" s="20"/>
      <c r="B8326" s="20"/>
    </row>
    <row r="8327" spans="1:2" x14ac:dyDescent="0.3">
      <c r="A8327" s="20"/>
      <c r="B8327" s="20"/>
    </row>
    <row r="8328" spans="1:2" x14ac:dyDescent="0.3">
      <c r="A8328" s="20"/>
      <c r="B8328" s="20"/>
    </row>
    <row r="8329" spans="1:2" x14ac:dyDescent="0.3">
      <c r="A8329" s="20"/>
      <c r="B8329" s="20"/>
    </row>
    <row r="8330" spans="1:2" x14ac:dyDescent="0.3">
      <c r="A8330" s="20"/>
      <c r="B8330" s="20"/>
    </row>
    <row r="8331" spans="1:2" x14ac:dyDescent="0.3">
      <c r="A8331" s="20"/>
      <c r="B8331" s="20"/>
    </row>
    <row r="8332" spans="1:2" x14ac:dyDescent="0.3">
      <c r="A8332" s="20"/>
      <c r="B8332" s="20"/>
    </row>
    <row r="8333" spans="1:2" x14ac:dyDescent="0.3">
      <c r="A8333" s="20"/>
      <c r="B8333" s="20"/>
    </row>
    <row r="8334" spans="1:2" x14ac:dyDescent="0.3">
      <c r="A8334" s="20"/>
      <c r="B8334" s="20"/>
    </row>
    <row r="8335" spans="1:2" x14ac:dyDescent="0.3">
      <c r="A8335" s="20"/>
      <c r="B8335" s="20"/>
    </row>
    <row r="8336" spans="1:2" x14ac:dyDescent="0.3">
      <c r="A8336" s="20"/>
      <c r="B8336" s="20"/>
    </row>
    <row r="8337" spans="1:2" x14ac:dyDescent="0.3">
      <c r="A8337" s="20"/>
      <c r="B8337" s="20"/>
    </row>
    <row r="8338" spans="1:2" x14ac:dyDescent="0.3">
      <c r="A8338" s="20"/>
      <c r="B8338" s="20"/>
    </row>
    <row r="8339" spans="1:2" x14ac:dyDescent="0.3">
      <c r="A8339" s="20"/>
      <c r="B8339" s="20"/>
    </row>
    <row r="8340" spans="1:2" x14ac:dyDescent="0.3">
      <c r="A8340" s="20"/>
      <c r="B8340" s="20"/>
    </row>
    <row r="8341" spans="1:2" x14ac:dyDescent="0.3">
      <c r="A8341" s="20"/>
      <c r="B8341" s="20"/>
    </row>
    <row r="8342" spans="1:2" x14ac:dyDescent="0.3">
      <c r="A8342" s="20"/>
      <c r="B8342" s="20"/>
    </row>
    <row r="8343" spans="1:2" x14ac:dyDescent="0.3">
      <c r="A8343" s="20"/>
      <c r="B8343" s="20"/>
    </row>
    <row r="8344" spans="1:2" x14ac:dyDescent="0.3">
      <c r="A8344" s="20"/>
      <c r="B8344" s="20"/>
    </row>
    <row r="8345" spans="1:2" x14ac:dyDescent="0.3">
      <c r="A8345" s="20"/>
      <c r="B8345" s="20"/>
    </row>
    <row r="8346" spans="1:2" x14ac:dyDescent="0.3">
      <c r="A8346" s="20"/>
      <c r="B8346" s="20"/>
    </row>
    <row r="8347" spans="1:2" x14ac:dyDescent="0.3">
      <c r="A8347" s="20"/>
      <c r="B8347" s="20"/>
    </row>
    <row r="8348" spans="1:2" x14ac:dyDescent="0.3">
      <c r="A8348" s="20"/>
      <c r="B8348" s="20"/>
    </row>
    <row r="8349" spans="1:2" x14ac:dyDescent="0.3">
      <c r="A8349" s="20"/>
      <c r="B8349" s="20"/>
    </row>
    <row r="8350" spans="1:2" x14ac:dyDescent="0.3">
      <c r="A8350" s="20"/>
      <c r="B8350" s="20"/>
    </row>
    <row r="8351" spans="1:2" x14ac:dyDescent="0.3">
      <c r="A8351" s="20"/>
      <c r="B8351" s="20"/>
    </row>
    <row r="8352" spans="1:2" x14ac:dyDescent="0.3">
      <c r="A8352" s="20"/>
      <c r="B8352" s="20"/>
    </row>
    <row r="8353" spans="1:2" x14ac:dyDescent="0.3">
      <c r="A8353" s="20"/>
      <c r="B8353" s="20"/>
    </row>
    <row r="8354" spans="1:2" x14ac:dyDescent="0.3">
      <c r="A8354" s="20"/>
      <c r="B8354" s="20"/>
    </row>
    <row r="8355" spans="1:2" x14ac:dyDescent="0.3">
      <c r="A8355" s="20"/>
      <c r="B8355" s="20"/>
    </row>
    <row r="8356" spans="1:2" x14ac:dyDescent="0.3">
      <c r="A8356" s="20"/>
      <c r="B8356" s="20"/>
    </row>
    <row r="8357" spans="1:2" x14ac:dyDescent="0.3">
      <c r="A8357" s="20"/>
      <c r="B8357" s="20"/>
    </row>
    <row r="8358" spans="1:2" x14ac:dyDescent="0.3">
      <c r="A8358" s="20"/>
      <c r="B8358" s="20"/>
    </row>
    <row r="8359" spans="1:2" x14ac:dyDescent="0.3">
      <c r="A8359" s="20"/>
      <c r="B8359" s="20"/>
    </row>
    <row r="8360" spans="1:2" x14ac:dyDescent="0.3">
      <c r="A8360" s="20"/>
      <c r="B8360" s="20"/>
    </row>
    <row r="8361" spans="1:2" x14ac:dyDescent="0.3">
      <c r="A8361" s="20"/>
      <c r="B8361" s="20"/>
    </row>
    <row r="8362" spans="1:2" x14ac:dyDescent="0.3">
      <c r="A8362" s="20"/>
      <c r="B8362" s="20"/>
    </row>
    <row r="8363" spans="1:2" x14ac:dyDescent="0.3">
      <c r="A8363" s="20"/>
      <c r="B8363" s="20"/>
    </row>
    <row r="8364" spans="1:2" x14ac:dyDescent="0.3">
      <c r="A8364" s="20"/>
      <c r="B8364" s="20"/>
    </row>
    <row r="8365" spans="1:2" x14ac:dyDescent="0.3">
      <c r="A8365" s="20"/>
      <c r="B8365" s="20"/>
    </row>
    <row r="8366" spans="1:2" x14ac:dyDescent="0.3">
      <c r="A8366" s="20"/>
      <c r="B8366" s="20"/>
    </row>
    <row r="8367" spans="1:2" x14ac:dyDescent="0.3">
      <c r="A8367" s="20"/>
      <c r="B8367" s="20"/>
    </row>
    <row r="8368" spans="1:2" x14ac:dyDescent="0.3">
      <c r="A8368" s="20"/>
      <c r="B8368" s="20"/>
    </row>
    <row r="8369" spans="1:2" x14ac:dyDescent="0.3">
      <c r="A8369" s="20"/>
      <c r="B8369" s="20"/>
    </row>
    <row r="8370" spans="1:2" x14ac:dyDescent="0.3">
      <c r="A8370" s="20"/>
      <c r="B8370" s="20"/>
    </row>
    <row r="8371" spans="1:2" x14ac:dyDescent="0.3">
      <c r="A8371" s="20"/>
      <c r="B8371" s="20"/>
    </row>
    <row r="8372" spans="1:2" x14ac:dyDescent="0.3">
      <c r="A8372" s="20"/>
      <c r="B8372" s="20"/>
    </row>
    <row r="8373" spans="1:2" x14ac:dyDescent="0.3">
      <c r="A8373" s="20"/>
      <c r="B8373" s="20"/>
    </row>
    <row r="8374" spans="1:2" x14ac:dyDescent="0.3">
      <c r="A8374" s="20"/>
      <c r="B8374" s="20"/>
    </row>
    <row r="8375" spans="1:2" x14ac:dyDescent="0.3">
      <c r="A8375" s="20"/>
      <c r="B8375" s="20"/>
    </row>
    <row r="8376" spans="1:2" x14ac:dyDescent="0.3">
      <c r="A8376" s="20"/>
      <c r="B8376" s="20"/>
    </row>
    <row r="8377" spans="1:2" x14ac:dyDescent="0.3">
      <c r="A8377" s="20"/>
      <c r="B8377" s="20"/>
    </row>
    <row r="8378" spans="1:2" x14ac:dyDescent="0.3">
      <c r="A8378" s="20"/>
      <c r="B8378" s="20"/>
    </row>
    <row r="8379" spans="1:2" x14ac:dyDescent="0.3">
      <c r="A8379" s="20"/>
      <c r="B8379" s="20"/>
    </row>
    <row r="8380" spans="1:2" x14ac:dyDescent="0.3">
      <c r="A8380" s="20"/>
      <c r="B8380" s="20"/>
    </row>
    <row r="8381" spans="1:2" x14ac:dyDescent="0.3">
      <c r="A8381" s="20"/>
      <c r="B8381" s="20"/>
    </row>
    <row r="8382" spans="1:2" x14ac:dyDescent="0.3">
      <c r="A8382" s="20"/>
      <c r="B8382" s="20"/>
    </row>
    <row r="8383" spans="1:2" x14ac:dyDescent="0.3">
      <c r="A8383" s="20"/>
      <c r="B8383" s="20"/>
    </row>
    <row r="8384" spans="1:2" x14ac:dyDescent="0.3">
      <c r="A8384" s="20"/>
      <c r="B8384" s="20"/>
    </row>
    <row r="8385" spans="1:2" x14ac:dyDescent="0.3">
      <c r="A8385" s="20"/>
      <c r="B8385" s="20"/>
    </row>
    <row r="8386" spans="1:2" x14ac:dyDescent="0.3">
      <c r="A8386" s="20"/>
      <c r="B8386" s="20"/>
    </row>
    <row r="8387" spans="1:2" x14ac:dyDescent="0.3">
      <c r="A8387" s="20"/>
      <c r="B8387" s="20"/>
    </row>
    <row r="8388" spans="1:2" x14ac:dyDescent="0.3">
      <c r="A8388" s="20"/>
      <c r="B8388" s="20"/>
    </row>
    <row r="8389" spans="1:2" x14ac:dyDescent="0.3">
      <c r="A8389" s="20"/>
      <c r="B8389" s="20"/>
    </row>
    <row r="8390" spans="1:2" x14ac:dyDescent="0.3">
      <c r="A8390" s="20"/>
      <c r="B8390" s="20"/>
    </row>
    <row r="8391" spans="1:2" x14ac:dyDescent="0.3">
      <c r="A8391" s="20"/>
      <c r="B8391" s="20"/>
    </row>
    <row r="8392" spans="1:2" x14ac:dyDescent="0.3">
      <c r="A8392" s="20"/>
      <c r="B8392" s="20"/>
    </row>
    <row r="8393" spans="1:2" x14ac:dyDescent="0.3">
      <c r="A8393" s="20"/>
      <c r="B8393" s="20"/>
    </row>
    <row r="8394" spans="1:2" x14ac:dyDescent="0.3">
      <c r="A8394" s="20"/>
      <c r="B8394" s="20"/>
    </row>
    <row r="8395" spans="1:2" x14ac:dyDescent="0.3">
      <c r="A8395" s="20"/>
      <c r="B8395" s="20"/>
    </row>
    <row r="8396" spans="1:2" x14ac:dyDescent="0.3">
      <c r="A8396" s="20"/>
      <c r="B8396" s="20"/>
    </row>
    <row r="8397" spans="1:2" x14ac:dyDescent="0.3">
      <c r="A8397" s="20"/>
      <c r="B8397" s="20"/>
    </row>
    <row r="8398" spans="1:2" x14ac:dyDescent="0.3">
      <c r="A8398" s="20"/>
      <c r="B8398" s="20"/>
    </row>
    <row r="8399" spans="1:2" x14ac:dyDescent="0.3">
      <c r="A8399" s="20"/>
      <c r="B8399" s="20"/>
    </row>
    <row r="8400" spans="1:2" x14ac:dyDescent="0.3">
      <c r="A8400" s="20"/>
      <c r="B8400" s="20"/>
    </row>
    <row r="8401" spans="1:2" x14ac:dyDescent="0.3">
      <c r="A8401" s="20"/>
      <c r="B8401" s="20"/>
    </row>
    <row r="8402" spans="1:2" x14ac:dyDescent="0.3">
      <c r="A8402" s="20"/>
      <c r="B8402" s="20"/>
    </row>
    <row r="8403" spans="1:2" x14ac:dyDescent="0.3">
      <c r="A8403" s="20"/>
      <c r="B8403" s="20"/>
    </row>
    <row r="8404" spans="1:2" x14ac:dyDescent="0.3">
      <c r="A8404" s="20"/>
      <c r="B8404" s="20"/>
    </row>
    <row r="8405" spans="1:2" x14ac:dyDescent="0.3">
      <c r="A8405" s="20"/>
      <c r="B8405" s="20"/>
    </row>
    <row r="8406" spans="1:2" x14ac:dyDescent="0.3">
      <c r="A8406" s="20"/>
      <c r="B8406" s="20"/>
    </row>
    <row r="8407" spans="1:2" x14ac:dyDescent="0.3">
      <c r="A8407" s="20"/>
      <c r="B8407" s="20"/>
    </row>
    <row r="8408" spans="1:2" x14ac:dyDescent="0.3">
      <c r="A8408" s="20"/>
      <c r="B8408" s="20"/>
    </row>
    <row r="8409" spans="1:2" x14ac:dyDescent="0.3">
      <c r="A8409" s="20"/>
      <c r="B8409" s="20"/>
    </row>
    <row r="8410" spans="1:2" x14ac:dyDescent="0.3">
      <c r="A8410" s="20"/>
      <c r="B8410" s="20"/>
    </row>
    <row r="8411" spans="1:2" x14ac:dyDescent="0.3">
      <c r="A8411" s="20"/>
      <c r="B8411" s="20"/>
    </row>
    <row r="8412" spans="1:2" x14ac:dyDescent="0.3">
      <c r="A8412" s="20"/>
      <c r="B8412" s="20"/>
    </row>
    <row r="8413" spans="1:2" x14ac:dyDescent="0.3">
      <c r="A8413" s="20"/>
      <c r="B8413" s="20"/>
    </row>
    <row r="8414" spans="1:2" x14ac:dyDescent="0.3">
      <c r="A8414" s="20"/>
      <c r="B8414" s="20"/>
    </row>
    <row r="8415" spans="1:2" x14ac:dyDescent="0.3">
      <c r="A8415" s="20"/>
      <c r="B8415" s="20"/>
    </row>
    <row r="8416" spans="1:2" x14ac:dyDescent="0.3">
      <c r="A8416" s="20"/>
      <c r="B8416" s="20"/>
    </row>
    <row r="8417" spans="1:2" x14ac:dyDescent="0.3">
      <c r="A8417" s="20"/>
      <c r="B8417" s="20"/>
    </row>
    <row r="8418" spans="1:2" x14ac:dyDescent="0.3">
      <c r="A8418" s="20"/>
      <c r="B8418" s="20"/>
    </row>
    <row r="8419" spans="1:2" x14ac:dyDescent="0.3">
      <c r="A8419" s="20"/>
      <c r="B8419" s="20"/>
    </row>
    <row r="8420" spans="1:2" x14ac:dyDescent="0.3">
      <c r="A8420" s="20"/>
      <c r="B8420" s="20"/>
    </row>
    <row r="8421" spans="1:2" x14ac:dyDescent="0.3">
      <c r="A8421" s="20"/>
      <c r="B8421" s="20"/>
    </row>
    <row r="8422" spans="1:2" x14ac:dyDescent="0.3">
      <c r="A8422" s="20"/>
      <c r="B8422" s="20"/>
    </row>
    <row r="8423" spans="1:2" x14ac:dyDescent="0.3">
      <c r="A8423" s="20"/>
      <c r="B8423" s="20"/>
    </row>
    <row r="8424" spans="1:2" x14ac:dyDescent="0.3">
      <c r="A8424" s="20"/>
      <c r="B8424" s="20"/>
    </row>
    <row r="8425" spans="1:2" x14ac:dyDescent="0.3">
      <c r="A8425" s="20"/>
      <c r="B8425" s="20"/>
    </row>
    <row r="8426" spans="1:2" x14ac:dyDescent="0.3">
      <c r="A8426" s="20"/>
      <c r="B8426" s="20"/>
    </row>
    <row r="8427" spans="1:2" x14ac:dyDescent="0.3">
      <c r="A8427" s="20"/>
      <c r="B8427" s="20"/>
    </row>
    <row r="8428" spans="1:2" x14ac:dyDescent="0.3">
      <c r="A8428" s="20"/>
      <c r="B8428" s="20"/>
    </row>
    <row r="8429" spans="1:2" x14ac:dyDescent="0.3">
      <c r="A8429" s="20"/>
      <c r="B8429" s="20"/>
    </row>
    <row r="8430" spans="1:2" x14ac:dyDescent="0.3">
      <c r="A8430" s="20"/>
      <c r="B8430" s="20"/>
    </row>
    <row r="8431" spans="1:2" x14ac:dyDescent="0.3">
      <c r="A8431" s="20"/>
      <c r="B8431" s="20"/>
    </row>
    <row r="8432" spans="1:2" x14ac:dyDescent="0.3">
      <c r="A8432" s="20"/>
      <c r="B8432" s="20"/>
    </row>
    <row r="8433" spans="1:2" x14ac:dyDescent="0.3">
      <c r="A8433" s="20"/>
      <c r="B8433" s="20"/>
    </row>
    <row r="8434" spans="1:2" x14ac:dyDescent="0.3">
      <c r="A8434" s="20"/>
      <c r="B8434" s="20"/>
    </row>
    <row r="8435" spans="1:2" x14ac:dyDescent="0.3">
      <c r="A8435" s="20"/>
      <c r="B8435" s="20"/>
    </row>
    <row r="8436" spans="1:2" x14ac:dyDescent="0.3">
      <c r="A8436" s="20"/>
      <c r="B8436" s="20"/>
    </row>
    <row r="8437" spans="1:2" x14ac:dyDescent="0.3">
      <c r="A8437" s="20"/>
      <c r="B8437" s="20"/>
    </row>
    <row r="8438" spans="1:2" x14ac:dyDescent="0.3">
      <c r="A8438" s="20"/>
      <c r="B8438" s="20"/>
    </row>
    <row r="8439" spans="1:2" x14ac:dyDescent="0.3">
      <c r="A8439" s="20"/>
      <c r="B8439" s="20"/>
    </row>
    <row r="8440" spans="1:2" x14ac:dyDescent="0.3">
      <c r="A8440" s="20"/>
      <c r="B8440" s="20"/>
    </row>
    <row r="8441" spans="1:2" x14ac:dyDescent="0.3">
      <c r="A8441" s="20"/>
      <c r="B8441" s="20"/>
    </row>
    <row r="8442" spans="1:2" x14ac:dyDescent="0.3">
      <c r="A8442" s="20"/>
      <c r="B8442" s="20"/>
    </row>
    <row r="8443" spans="1:2" x14ac:dyDescent="0.3">
      <c r="A8443" s="20"/>
      <c r="B8443" s="20"/>
    </row>
    <row r="8444" spans="1:2" x14ac:dyDescent="0.3">
      <c r="A8444" s="20"/>
      <c r="B8444" s="20"/>
    </row>
    <row r="8445" spans="1:2" x14ac:dyDescent="0.3">
      <c r="A8445" s="20"/>
      <c r="B8445" s="20"/>
    </row>
    <row r="8446" spans="1:2" x14ac:dyDescent="0.3">
      <c r="A8446" s="20"/>
      <c r="B8446" s="20"/>
    </row>
    <row r="8447" spans="1:2" x14ac:dyDescent="0.3">
      <c r="A8447" s="20"/>
      <c r="B8447" s="20"/>
    </row>
    <row r="8448" spans="1:2" x14ac:dyDescent="0.3">
      <c r="A8448" s="20"/>
      <c r="B8448" s="20"/>
    </row>
    <row r="8449" spans="1:2" x14ac:dyDescent="0.3">
      <c r="A8449" s="20"/>
      <c r="B8449" s="20"/>
    </row>
    <row r="8450" spans="1:2" x14ac:dyDescent="0.3">
      <c r="A8450" s="20"/>
      <c r="B8450" s="20"/>
    </row>
    <row r="8451" spans="1:2" x14ac:dyDescent="0.3">
      <c r="A8451" s="20"/>
      <c r="B8451" s="20"/>
    </row>
    <row r="8452" spans="1:2" x14ac:dyDescent="0.3">
      <c r="A8452" s="20"/>
      <c r="B8452" s="20"/>
    </row>
    <row r="8453" spans="1:2" x14ac:dyDescent="0.3">
      <c r="A8453" s="20"/>
      <c r="B8453" s="20"/>
    </row>
    <row r="8454" spans="1:2" x14ac:dyDescent="0.3">
      <c r="A8454" s="20"/>
      <c r="B8454" s="20"/>
    </row>
    <row r="8455" spans="1:2" x14ac:dyDescent="0.3">
      <c r="A8455" s="20"/>
      <c r="B8455" s="20"/>
    </row>
    <row r="8456" spans="1:2" x14ac:dyDescent="0.3">
      <c r="A8456" s="20"/>
      <c r="B8456" s="20"/>
    </row>
    <row r="8457" spans="1:2" x14ac:dyDescent="0.3">
      <c r="A8457" s="20"/>
      <c r="B8457" s="20"/>
    </row>
    <row r="8458" spans="1:2" x14ac:dyDescent="0.3">
      <c r="A8458" s="20"/>
      <c r="B8458" s="20"/>
    </row>
    <row r="8459" spans="1:2" x14ac:dyDescent="0.3">
      <c r="A8459" s="20"/>
      <c r="B8459" s="20"/>
    </row>
    <row r="8460" spans="1:2" x14ac:dyDescent="0.3">
      <c r="A8460" s="20"/>
      <c r="B8460" s="20"/>
    </row>
    <row r="8461" spans="1:2" x14ac:dyDescent="0.3">
      <c r="A8461" s="20"/>
      <c r="B8461" s="20"/>
    </row>
    <row r="8462" spans="1:2" x14ac:dyDescent="0.3">
      <c r="A8462" s="20"/>
      <c r="B8462" s="20"/>
    </row>
    <row r="8463" spans="1:2" x14ac:dyDescent="0.3">
      <c r="A8463" s="20"/>
      <c r="B8463" s="20"/>
    </row>
    <row r="8464" spans="1:2" x14ac:dyDescent="0.3">
      <c r="A8464" s="20"/>
      <c r="B8464" s="20"/>
    </row>
    <row r="8465" spans="1:2" x14ac:dyDescent="0.3">
      <c r="A8465" s="20"/>
      <c r="B8465" s="20"/>
    </row>
    <row r="8466" spans="1:2" x14ac:dyDescent="0.3">
      <c r="A8466" s="20"/>
      <c r="B8466" s="20"/>
    </row>
    <row r="8467" spans="1:2" x14ac:dyDescent="0.3">
      <c r="A8467" s="20"/>
      <c r="B8467" s="20"/>
    </row>
    <row r="8468" spans="1:2" x14ac:dyDescent="0.3">
      <c r="A8468" s="20"/>
      <c r="B8468" s="20"/>
    </row>
    <row r="8469" spans="1:2" x14ac:dyDescent="0.3">
      <c r="A8469" s="20"/>
      <c r="B8469" s="20"/>
    </row>
    <row r="8470" spans="1:2" x14ac:dyDescent="0.3">
      <c r="A8470" s="20"/>
      <c r="B8470" s="20"/>
    </row>
    <row r="8471" spans="1:2" x14ac:dyDescent="0.3">
      <c r="A8471" s="20"/>
      <c r="B8471" s="20"/>
    </row>
    <row r="8472" spans="1:2" x14ac:dyDescent="0.3">
      <c r="A8472" s="20"/>
      <c r="B8472" s="20"/>
    </row>
    <row r="8473" spans="1:2" x14ac:dyDescent="0.3">
      <c r="A8473" s="20"/>
      <c r="B8473" s="20"/>
    </row>
    <row r="8474" spans="1:2" x14ac:dyDescent="0.3">
      <c r="A8474" s="20"/>
      <c r="B8474" s="20"/>
    </row>
    <row r="8475" spans="1:2" x14ac:dyDescent="0.3">
      <c r="A8475" s="20"/>
      <c r="B8475" s="20"/>
    </row>
    <row r="8476" spans="1:2" x14ac:dyDescent="0.3">
      <c r="A8476" s="20"/>
      <c r="B8476" s="20"/>
    </row>
    <row r="8477" spans="1:2" x14ac:dyDescent="0.3">
      <c r="A8477" s="20"/>
      <c r="B8477" s="20"/>
    </row>
    <row r="8478" spans="1:2" x14ac:dyDescent="0.3">
      <c r="A8478" s="20"/>
      <c r="B8478" s="20"/>
    </row>
    <row r="8479" spans="1:2" x14ac:dyDescent="0.3">
      <c r="A8479" s="20"/>
      <c r="B8479" s="20"/>
    </row>
    <row r="8480" spans="1:2" x14ac:dyDescent="0.3">
      <c r="A8480" s="20"/>
      <c r="B8480" s="20"/>
    </row>
    <row r="8481" spans="1:2" x14ac:dyDescent="0.3">
      <c r="A8481" s="20"/>
      <c r="B8481" s="20"/>
    </row>
    <row r="8482" spans="1:2" x14ac:dyDescent="0.3">
      <c r="A8482" s="20"/>
      <c r="B8482" s="20"/>
    </row>
    <row r="8483" spans="1:2" x14ac:dyDescent="0.3">
      <c r="A8483" s="20"/>
      <c r="B8483" s="20"/>
    </row>
    <row r="8484" spans="1:2" x14ac:dyDescent="0.3">
      <c r="A8484" s="20"/>
      <c r="B8484" s="20"/>
    </row>
    <row r="8485" spans="1:2" x14ac:dyDescent="0.3">
      <c r="A8485" s="20"/>
      <c r="B8485" s="20"/>
    </row>
    <row r="8486" spans="1:2" x14ac:dyDescent="0.3">
      <c r="A8486" s="20"/>
      <c r="B8486" s="20"/>
    </row>
    <row r="8487" spans="1:2" x14ac:dyDescent="0.3">
      <c r="A8487" s="20"/>
      <c r="B8487" s="20"/>
    </row>
    <row r="8488" spans="1:2" x14ac:dyDescent="0.3">
      <c r="A8488" s="20"/>
      <c r="B8488" s="20"/>
    </row>
    <row r="8489" spans="1:2" x14ac:dyDescent="0.3">
      <c r="A8489" s="20"/>
      <c r="B8489" s="20"/>
    </row>
    <row r="8490" spans="1:2" x14ac:dyDescent="0.3">
      <c r="A8490" s="20"/>
      <c r="B8490" s="20"/>
    </row>
    <row r="8491" spans="1:2" x14ac:dyDescent="0.3">
      <c r="A8491" s="20"/>
      <c r="B8491" s="20"/>
    </row>
    <row r="8492" spans="1:2" x14ac:dyDescent="0.3">
      <c r="A8492" s="20"/>
      <c r="B8492" s="20"/>
    </row>
    <row r="8493" spans="1:2" x14ac:dyDescent="0.3">
      <c r="A8493" s="20"/>
      <c r="B8493" s="20"/>
    </row>
    <row r="8494" spans="1:2" x14ac:dyDescent="0.3">
      <c r="A8494" s="20"/>
      <c r="B8494" s="20"/>
    </row>
    <row r="8495" spans="1:2" x14ac:dyDescent="0.3">
      <c r="A8495" s="20"/>
      <c r="B8495" s="20"/>
    </row>
    <row r="8496" spans="1:2" x14ac:dyDescent="0.3">
      <c r="A8496" s="20"/>
      <c r="B8496" s="20"/>
    </row>
    <row r="8497" spans="1:2" x14ac:dyDescent="0.3">
      <c r="A8497" s="20"/>
      <c r="B8497" s="20"/>
    </row>
    <row r="8498" spans="1:2" x14ac:dyDescent="0.3">
      <c r="A8498" s="20"/>
      <c r="B8498" s="20"/>
    </row>
    <row r="8499" spans="1:2" x14ac:dyDescent="0.3">
      <c r="A8499" s="20"/>
      <c r="B8499" s="20"/>
    </row>
    <row r="8500" spans="1:2" x14ac:dyDescent="0.3">
      <c r="A8500" s="20"/>
      <c r="B8500" s="20"/>
    </row>
    <row r="8501" spans="1:2" x14ac:dyDescent="0.3">
      <c r="A8501" s="20"/>
      <c r="B8501" s="20"/>
    </row>
    <row r="8502" spans="1:2" x14ac:dyDescent="0.3">
      <c r="A8502" s="20"/>
      <c r="B8502" s="20"/>
    </row>
    <row r="8503" spans="1:2" x14ac:dyDescent="0.3">
      <c r="A8503" s="20"/>
      <c r="B8503" s="20"/>
    </row>
    <row r="8504" spans="1:2" x14ac:dyDescent="0.3">
      <c r="A8504" s="20"/>
      <c r="B8504" s="20"/>
    </row>
    <row r="8505" spans="1:2" x14ac:dyDescent="0.3">
      <c r="A8505" s="20"/>
      <c r="B8505" s="20"/>
    </row>
    <row r="8506" spans="1:2" x14ac:dyDescent="0.3">
      <c r="A8506" s="20"/>
      <c r="B8506" s="20"/>
    </row>
    <row r="8507" spans="1:2" x14ac:dyDescent="0.3">
      <c r="A8507" s="20"/>
      <c r="B8507" s="20"/>
    </row>
    <row r="8508" spans="1:2" x14ac:dyDescent="0.3">
      <c r="A8508" s="20"/>
      <c r="B8508" s="20"/>
    </row>
    <row r="8509" spans="1:2" x14ac:dyDescent="0.3">
      <c r="A8509" s="20"/>
      <c r="B8509" s="20"/>
    </row>
    <row r="8510" spans="1:2" x14ac:dyDescent="0.3">
      <c r="A8510" s="20"/>
      <c r="B8510" s="20"/>
    </row>
    <row r="8511" spans="1:2" x14ac:dyDescent="0.3">
      <c r="A8511" s="20"/>
      <c r="B8511" s="20"/>
    </row>
    <row r="8512" spans="1:2" x14ac:dyDescent="0.3">
      <c r="A8512" s="20"/>
      <c r="B8512" s="20"/>
    </row>
    <row r="8513" spans="1:2" x14ac:dyDescent="0.3">
      <c r="A8513" s="20"/>
      <c r="B8513" s="20"/>
    </row>
    <row r="8514" spans="1:2" x14ac:dyDescent="0.3">
      <c r="A8514" s="20"/>
      <c r="B8514" s="20"/>
    </row>
    <row r="8515" spans="1:2" x14ac:dyDescent="0.3">
      <c r="A8515" s="20"/>
      <c r="B8515" s="20"/>
    </row>
    <row r="8516" spans="1:2" x14ac:dyDescent="0.3">
      <c r="A8516" s="20"/>
      <c r="B8516" s="20"/>
    </row>
    <row r="8517" spans="1:2" x14ac:dyDescent="0.3">
      <c r="A8517" s="20"/>
      <c r="B8517" s="20"/>
    </row>
    <row r="8518" spans="1:2" x14ac:dyDescent="0.3">
      <c r="A8518" s="20"/>
      <c r="B8518" s="20"/>
    </row>
    <row r="8519" spans="1:2" x14ac:dyDescent="0.3">
      <c r="A8519" s="20"/>
      <c r="B8519" s="20"/>
    </row>
    <row r="8520" spans="1:2" x14ac:dyDescent="0.3">
      <c r="A8520" s="20"/>
      <c r="B8520" s="20"/>
    </row>
    <row r="8521" spans="1:2" x14ac:dyDescent="0.3">
      <c r="A8521" s="20"/>
      <c r="B8521" s="20"/>
    </row>
    <row r="8522" spans="1:2" x14ac:dyDescent="0.3">
      <c r="A8522" s="20"/>
      <c r="B8522" s="20"/>
    </row>
    <row r="8523" spans="1:2" x14ac:dyDescent="0.3">
      <c r="A8523" s="20"/>
      <c r="B8523" s="20"/>
    </row>
    <row r="8524" spans="1:2" x14ac:dyDescent="0.3">
      <c r="A8524" s="20"/>
      <c r="B8524" s="20"/>
    </row>
    <row r="8525" spans="1:2" x14ac:dyDescent="0.3">
      <c r="A8525" s="20"/>
      <c r="B8525" s="20"/>
    </row>
    <row r="8526" spans="1:2" x14ac:dyDescent="0.3">
      <c r="A8526" s="20"/>
      <c r="B8526" s="20"/>
    </row>
    <row r="8527" spans="1:2" x14ac:dyDescent="0.3">
      <c r="A8527" s="20"/>
      <c r="B8527" s="20"/>
    </row>
    <row r="8528" spans="1:2" x14ac:dyDescent="0.3">
      <c r="A8528" s="20"/>
      <c r="B8528" s="20"/>
    </row>
    <row r="8529" spans="1:2" x14ac:dyDescent="0.3">
      <c r="A8529" s="20"/>
      <c r="B8529" s="20"/>
    </row>
    <row r="8530" spans="1:2" x14ac:dyDescent="0.3">
      <c r="A8530" s="20"/>
      <c r="B8530" s="20"/>
    </row>
    <row r="8531" spans="1:2" x14ac:dyDescent="0.3">
      <c r="A8531" s="20"/>
      <c r="B8531" s="20"/>
    </row>
    <row r="8532" spans="1:2" x14ac:dyDescent="0.3">
      <c r="A8532" s="20"/>
      <c r="B8532" s="20"/>
    </row>
    <row r="8533" spans="1:2" x14ac:dyDescent="0.3">
      <c r="A8533" s="20"/>
      <c r="B8533" s="20"/>
    </row>
    <row r="8534" spans="1:2" x14ac:dyDescent="0.3">
      <c r="A8534" s="20"/>
      <c r="B8534" s="20"/>
    </row>
    <row r="8535" spans="1:2" x14ac:dyDescent="0.3">
      <c r="A8535" s="20"/>
      <c r="B8535" s="20"/>
    </row>
    <row r="8536" spans="1:2" x14ac:dyDescent="0.3">
      <c r="A8536" s="20"/>
      <c r="B8536" s="20"/>
    </row>
    <row r="8537" spans="1:2" x14ac:dyDescent="0.3">
      <c r="A8537" s="20"/>
      <c r="B8537" s="20"/>
    </row>
    <row r="8538" spans="1:2" x14ac:dyDescent="0.3">
      <c r="A8538" s="20"/>
      <c r="B8538" s="20"/>
    </row>
    <row r="8539" spans="1:2" x14ac:dyDescent="0.3">
      <c r="A8539" s="20"/>
      <c r="B8539" s="20"/>
    </row>
    <row r="8540" spans="1:2" x14ac:dyDescent="0.3">
      <c r="A8540" s="20"/>
      <c r="B8540" s="20"/>
    </row>
    <row r="8541" spans="1:2" x14ac:dyDescent="0.3">
      <c r="A8541" s="20"/>
      <c r="B8541" s="20"/>
    </row>
    <row r="8542" spans="1:2" x14ac:dyDescent="0.3">
      <c r="A8542" s="20"/>
      <c r="B8542" s="20"/>
    </row>
    <row r="8543" spans="1:2" x14ac:dyDescent="0.3">
      <c r="A8543" s="20"/>
      <c r="B8543" s="20"/>
    </row>
    <row r="8544" spans="1:2" x14ac:dyDescent="0.3">
      <c r="A8544" s="20"/>
      <c r="B8544" s="20"/>
    </row>
    <row r="8545" spans="1:2" x14ac:dyDescent="0.3">
      <c r="A8545" s="20"/>
      <c r="B8545" s="20"/>
    </row>
    <row r="8546" spans="1:2" x14ac:dyDescent="0.3">
      <c r="A8546" s="20"/>
      <c r="B8546" s="20"/>
    </row>
    <row r="8547" spans="1:2" x14ac:dyDescent="0.3">
      <c r="A8547" s="20"/>
      <c r="B8547" s="20"/>
    </row>
    <row r="8548" spans="1:2" x14ac:dyDescent="0.3">
      <c r="A8548" s="20"/>
      <c r="B8548" s="20"/>
    </row>
    <row r="8549" spans="1:2" x14ac:dyDescent="0.3">
      <c r="A8549" s="20"/>
      <c r="B8549" s="20"/>
    </row>
    <row r="8550" spans="1:2" x14ac:dyDescent="0.3">
      <c r="A8550" s="20"/>
      <c r="B8550" s="20"/>
    </row>
    <row r="8551" spans="1:2" x14ac:dyDescent="0.3">
      <c r="A8551" s="20"/>
      <c r="B8551" s="20"/>
    </row>
    <row r="8552" spans="1:2" x14ac:dyDescent="0.3">
      <c r="A8552" s="20"/>
      <c r="B8552" s="20"/>
    </row>
    <row r="8553" spans="1:2" x14ac:dyDescent="0.3">
      <c r="A8553" s="20"/>
      <c r="B8553" s="20"/>
    </row>
    <row r="8554" spans="1:2" x14ac:dyDescent="0.3">
      <c r="A8554" s="20"/>
      <c r="B8554" s="20"/>
    </row>
    <row r="8555" spans="1:2" x14ac:dyDescent="0.3">
      <c r="A8555" s="20"/>
      <c r="B8555" s="20"/>
    </row>
    <row r="8556" spans="1:2" x14ac:dyDescent="0.3">
      <c r="A8556" s="20"/>
      <c r="B8556" s="20"/>
    </row>
    <row r="8557" spans="1:2" x14ac:dyDescent="0.3">
      <c r="A8557" s="20"/>
      <c r="B8557" s="20"/>
    </row>
    <row r="8558" spans="1:2" x14ac:dyDescent="0.3">
      <c r="A8558" s="20"/>
      <c r="B8558" s="20"/>
    </row>
    <row r="8559" spans="1:2" x14ac:dyDescent="0.3">
      <c r="A8559" s="20"/>
      <c r="B8559" s="20"/>
    </row>
    <row r="8560" spans="1:2" x14ac:dyDescent="0.3">
      <c r="A8560" s="20"/>
      <c r="B8560" s="20"/>
    </row>
    <row r="8561" spans="1:2" x14ac:dyDescent="0.3">
      <c r="A8561" s="20"/>
      <c r="B8561" s="20"/>
    </row>
    <row r="8562" spans="1:2" x14ac:dyDescent="0.3">
      <c r="A8562" s="20"/>
      <c r="B8562" s="20"/>
    </row>
    <row r="8563" spans="1:2" x14ac:dyDescent="0.3">
      <c r="A8563" s="20"/>
      <c r="B8563" s="20"/>
    </row>
    <row r="8564" spans="1:2" x14ac:dyDescent="0.3">
      <c r="A8564" s="20"/>
      <c r="B8564" s="20"/>
    </row>
    <row r="8565" spans="1:2" x14ac:dyDescent="0.3">
      <c r="A8565" s="20"/>
      <c r="B8565" s="20"/>
    </row>
    <row r="8566" spans="1:2" x14ac:dyDescent="0.3">
      <c r="A8566" s="20"/>
      <c r="B8566" s="20"/>
    </row>
    <row r="8567" spans="1:2" x14ac:dyDescent="0.3">
      <c r="A8567" s="20"/>
      <c r="B8567" s="20"/>
    </row>
    <row r="8568" spans="1:2" x14ac:dyDescent="0.3">
      <c r="A8568" s="20"/>
      <c r="B8568" s="20"/>
    </row>
    <row r="8569" spans="1:2" x14ac:dyDescent="0.3">
      <c r="A8569" s="20"/>
      <c r="B8569" s="20"/>
    </row>
    <row r="8570" spans="1:2" x14ac:dyDescent="0.3">
      <c r="A8570" s="20"/>
      <c r="B8570" s="20"/>
    </row>
    <row r="8571" spans="1:2" x14ac:dyDescent="0.3">
      <c r="A8571" s="20"/>
      <c r="B8571" s="20"/>
    </row>
    <row r="8572" spans="1:2" x14ac:dyDescent="0.3">
      <c r="A8572" s="20"/>
      <c r="B8572" s="20"/>
    </row>
    <row r="8573" spans="1:2" x14ac:dyDescent="0.3">
      <c r="A8573" s="20"/>
      <c r="B8573" s="20"/>
    </row>
    <row r="8574" spans="1:2" x14ac:dyDescent="0.3">
      <c r="A8574" s="20"/>
      <c r="B8574" s="20"/>
    </row>
    <row r="8575" spans="1:2" x14ac:dyDescent="0.3">
      <c r="A8575" s="20"/>
      <c r="B8575" s="20"/>
    </row>
    <row r="8576" spans="1:2" x14ac:dyDescent="0.3">
      <c r="A8576" s="20"/>
      <c r="B8576" s="20"/>
    </row>
    <row r="8577" spans="1:2" x14ac:dyDescent="0.3">
      <c r="A8577" s="20"/>
      <c r="B8577" s="20"/>
    </row>
    <row r="8578" spans="1:2" x14ac:dyDescent="0.3">
      <c r="A8578" s="20"/>
      <c r="B8578" s="20"/>
    </row>
    <row r="8579" spans="1:2" x14ac:dyDescent="0.3">
      <c r="A8579" s="20"/>
      <c r="B8579" s="20"/>
    </row>
    <row r="8580" spans="1:2" x14ac:dyDescent="0.3">
      <c r="A8580" s="20"/>
      <c r="B8580" s="20"/>
    </row>
    <row r="8581" spans="1:2" x14ac:dyDescent="0.3">
      <c r="A8581" s="20"/>
      <c r="B8581" s="20"/>
    </row>
    <row r="8582" spans="1:2" x14ac:dyDescent="0.3">
      <c r="A8582" s="20"/>
      <c r="B8582" s="20"/>
    </row>
    <row r="8583" spans="1:2" x14ac:dyDescent="0.3">
      <c r="A8583" s="20"/>
      <c r="B8583" s="20"/>
    </row>
    <row r="8584" spans="1:2" x14ac:dyDescent="0.3">
      <c r="A8584" s="20"/>
      <c r="B8584" s="20"/>
    </row>
    <row r="8585" spans="1:2" x14ac:dyDescent="0.3">
      <c r="A8585" s="20"/>
      <c r="B8585" s="20"/>
    </row>
    <row r="8586" spans="1:2" x14ac:dyDescent="0.3">
      <c r="A8586" s="20"/>
      <c r="B8586" s="20"/>
    </row>
    <row r="8587" spans="1:2" x14ac:dyDescent="0.3">
      <c r="A8587" s="20"/>
      <c r="B8587" s="20"/>
    </row>
    <row r="8588" spans="1:2" x14ac:dyDescent="0.3">
      <c r="A8588" s="20"/>
      <c r="B8588" s="20"/>
    </row>
    <row r="8589" spans="1:2" x14ac:dyDescent="0.3">
      <c r="A8589" s="20"/>
      <c r="B8589" s="20"/>
    </row>
    <row r="8590" spans="1:2" x14ac:dyDescent="0.3">
      <c r="A8590" s="20"/>
      <c r="B8590" s="20"/>
    </row>
    <row r="8591" spans="1:2" x14ac:dyDescent="0.3">
      <c r="A8591" s="20"/>
      <c r="B8591" s="20"/>
    </row>
    <row r="8592" spans="1:2" x14ac:dyDescent="0.3">
      <c r="A8592" s="20"/>
      <c r="B8592" s="20"/>
    </row>
    <row r="8593" spans="1:2" x14ac:dyDescent="0.3">
      <c r="A8593" s="20"/>
      <c r="B8593" s="20"/>
    </row>
    <row r="8594" spans="1:2" x14ac:dyDescent="0.3">
      <c r="A8594" s="20"/>
      <c r="B8594" s="20"/>
    </row>
    <row r="8595" spans="1:2" x14ac:dyDescent="0.3">
      <c r="A8595" s="20"/>
      <c r="B8595" s="20"/>
    </row>
    <row r="8596" spans="1:2" x14ac:dyDescent="0.3">
      <c r="A8596" s="20"/>
      <c r="B8596" s="20"/>
    </row>
    <row r="8597" spans="1:2" x14ac:dyDescent="0.3">
      <c r="A8597" s="20"/>
      <c r="B8597" s="20"/>
    </row>
    <row r="8598" spans="1:2" x14ac:dyDescent="0.3">
      <c r="A8598" s="20"/>
      <c r="B8598" s="20"/>
    </row>
    <row r="8599" spans="1:2" x14ac:dyDescent="0.3">
      <c r="A8599" s="20"/>
      <c r="B8599" s="20"/>
    </row>
    <row r="8600" spans="1:2" x14ac:dyDescent="0.3">
      <c r="A8600" s="20"/>
      <c r="B8600" s="20"/>
    </row>
    <row r="8601" spans="1:2" x14ac:dyDescent="0.3">
      <c r="A8601" s="20"/>
      <c r="B8601" s="20"/>
    </row>
    <row r="8602" spans="1:2" x14ac:dyDescent="0.3">
      <c r="A8602" s="20"/>
      <c r="B8602" s="20"/>
    </row>
    <row r="8603" spans="1:2" x14ac:dyDescent="0.3">
      <c r="A8603" s="20"/>
      <c r="B8603" s="20"/>
    </row>
    <row r="8604" spans="1:2" x14ac:dyDescent="0.3">
      <c r="A8604" s="20"/>
      <c r="B8604" s="20"/>
    </row>
    <row r="8605" spans="1:2" x14ac:dyDescent="0.3">
      <c r="A8605" s="20"/>
      <c r="B8605" s="20"/>
    </row>
    <row r="8606" spans="1:2" x14ac:dyDescent="0.3">
      <c r="A8606" s="20"/>
      <c r="B8606" s="20"/>
    </row>
    <row r="8607" spans="1:2" x14ac:dyDescent="0.3">
      <c r="A8607" s="20"/>
      <c r="B8607" s="20"/>
    </row>
    <row r="8608" spans="1:2" x14ac:dyDescent="0.3">
      <c r="A8608" s="20"/>
      <c r="B8608" s="20"/>
    </row>
    <row r="8609" spans="1:2" x14ac:dyDescent="0.3">
      <c r="A8609" s="20"/>
      <c r="B8609" s="20"/>
    </row>
    <row r="8610" spans="1:2" x14ac:dyDescent="0.3">
      <c r="A8610" s="20"/>
      <c r="B8610" s="20"/>
    </row>
    <row r="8611" spans="1:2" x14ac:dyDescent="0.3">
      <c r="A8611" s="20"/>
      <c r="B8611" s="20"/>
    </row>
    <row r="8612" spans="1:2" x14ac:dyDescent="0.3">
      <c r="A8612" s="20"/>
      <c r="B8612" s="20"/>
    </row>
    <row r="8613" spans="1:2" x14ac:dyDescent="0.3">
      <c r="A8613" s="20"/>
      <c r="B8613" s="20"/>
    </row>
    <row r="8614" spans="1:2" x14ac:dyDescent="0.3">
      <c r="A8614" s="20"/>
      <c r="B8614" s="20"/>
    </row>
    <row r="8615" spans="1:2" x14ac:dyDescent="0.3">
      <c r="A8615" s="20"/>
      <c r="B8615" s="20"/>
    </row>
    <row r="8616" spans="1:2" x14ac:dyDescent="0.3">
      <c r="A8616" s="20"/>
      <c r="B8616" s="20"/>
    </row>
    <row r="8617" spans="1:2" x14ac:dyDescent="0.3">
      <c r="A8617" s="20"/>
      <c r="B8617" s="20"/>
    </row>
    <row r="8618" spans="1:2" x14ac:dyDescent="0.3">
      <c r="A8618" s="20"/>
      <c r="B8618" s="20"/>
    </row>
    <row r="8619" spans="1:2" x14ac:dyDescent="0.3">
      <c r="A8619" s="20"/>
      <c r="B8619" s="20"/>
    </row>
    <row r="8620" spans="1:2" x14ac:dyDescent="0.3">
      <c r="A8620" s="20"/>
      <c r="B8620" s="20"/>
    </row>
    <row r="8621" spans="1:2" x14ac:dyDescent="0.3">
      <c r="A8621" s="20"/>
      <c r="B8621" s="20"/>
    </row>
    <row r="8622" spans="1:2" x14ac:dyDescent="0.3">
      <c r="A8622" s="20"/>
      <c r="B8622" s="20"/>
    </row>
    <row r="8623" spans="1:2" x14ac:dyDescent="0.3">
      <c r="A8623" s="20"/>
      <c r="B8623" s="20"/>
    </row>
    <row r="8624" spans="1:2" x14ac:dyDescent="0.3">
      <c r="A8624" s="20"/>
      <c r="B8624" s="20"/>
    </row>
    <row r="8625" spans="1:2" x14ac:dyDescent="0.3">
      <c r="A8625" s="20"/>
      <c r="B8625" s="20"/>
    </row>
    <row r="8626" spans="1:2" x14ac:dyDescent="0.3">
      <c r="A8626" s="20"/>
      <c r="B8626" s="20"/>
    </row>
    <row r="8627" spans="1:2" x14ac:dyDescent="0.3">
      <c r="A8627" s="20"/>
      <c r="B8627" s="20"/>
    </row>
    <row r="8628" spans="1:2" x14ac:dyDescent="0.3">
      <c r="A8628" s="20"/>
      <c r="B8628" s="20"/>
    </row>
    <row r="8629" spans="1:2" x14ac:dyDescent="0.3">
      <c r="A8629" s="20"/>
      <c r="B8629" s="20"/>
    </row>
    <row r="8630" spans="1:2" x14ac:dyDescent="0.3">
      <c r="A8630" s="20"/>
      <c r="B8630" s="20"/>
    </row>
    <row r="8631" spans="1:2" x14ac:dyDescent="0.3">
      <c r="A8631" s="20"/>
      <c r="B8631" s="20"/>
    </row>
    <row r="8632" spans="1:2" x14ac:dyDescent="0.3">
      <c r="A8632" s="20"/>
      <c r="B8632" s="20"/>
    </row>
    <row r="8633" spans="1:2" x14ac:dyDescent="0.3">
      <c r="A8633" s="20"/>
      <c r="B8633" s="20"/>
    </row>
    <row r="8634" spans="1:2" x14ac:dyDescent="0.3">
      <c r="A8634" s="20"/>
      <c r="B8634" s="20"/>
    </row>
    <row r="8635" spans="1:2" x14ac:dyDescent="0.3">
      <c r="A8635" s="20"/>
      <c r="B8635" s="20"/>
    </row>
    <row r="8636" spans="1:2" x14ac:dyDescent="0.3">
      <c r="A8636" s="20"/>
      <c r="B8636" s="20"/>
    </row>
    <row r="8637" spans="1:2" x14ac:dyDescent="0.3">
      <c r="A8637" s="20"/>
      <c r="B8637" s="20"/>
    </row>
    <row r="8638" spans="1:2" x14ac:dyDescent="0.3">
      <c r="A8638" s="20"/>
      <c r="B8638" s="20"/>
    </row>
    <row r="8639" spans="1:2" x14ac:dyDescent="0.3">
      <c r="A8639" s="20"/>
      <c r="B8639" s="20"/>
    </row>
    <row r="8640" spans="1:2" x14ac:dyDescent="0.3">
      <c r="A8640" s="20"/>
      <c r="B8640" s="20"/>
    </row>
    <row r="8641" spans="1:2" x14ac:dyDescent="0.3">
      <c r="A8641" s="20"/>
      <c r="B8641" s="20"/>
    </row>
    <row r="8642" spans="1:2" x14ac:dyDescent="0.3">
      <c r="A8642" s="20"/>
      <c r="B8642" s="20"/>
    </row>
    <row r="8643" spans="1:2" x14ac:dyDescent="0.3">
      <c r="A8643" s="20"/>
      <c r="B8643" s="20"/>
    </row>
    <row r="8644" spans="1:2" x14ac:dyDescent="0.3">
      <c r="A8644" s="20"/>
      <c r="B8644" s="20"/>
    </row>
    <row r="8645" spans="1:2" x14ac:dyDescent="0.3">
      <c r="A8645" s="20"/>
      <c r="B8645" s="20"/>
    </row>
    <row r="8646" spans="1:2" x14ac:dyDescent="0.3">
      <c r="A8646" s="20"/>
      <c r="B8646" s="20"/>
    </row>
    <row r="8647" spans="1:2" x14ac:dyDescent="0.3">
      <c r="A8647" s="20"/>
      <c r="B8647" s="20"/>
    </row>
    <row r="8648" spans="1:2" x14ac:dyDescent="0.3">
      <c r="A8648" s="20"/>
      <c r="B8648" s="20"/>
    </row>
    <row r="8649" spans="1:2" x14ac:dyDescent="0.3">
      <c r="A8649" s="20"/>
      <c r="B8649" s="20"/>
    </row>
    <row r="8650" spans="1:2" x14ac:dyDescent="0.3">
      <c r="A8650" s="20"/>
      <c r="B8650" s="20"/>
    </row>
    <row r="8651" spans="1:2" x14ac:dyDescent="0.3">
      <c r="A8651" s="20"/>
      <c r="B8651" s="20"/>
    </row>
    <row r="8652" spans="1:2" x14ac:dyDescent="0.3">
      <c r="A8652" s="20"/>
      <c r="B8652" s="20"/>
    </row>
    <row r="8653" spans="1:2" x14ac:dyDescent="0.3">
      <c r="A8653" s="20"/>
      <c r="B8653" s="20"/>
    </row>
    <row r="8654" spans="1:2" x14ac:dyDescent="0.3">
      <c r="A8654" s="20"/>
      <c r="B8654" s="20"/>
    </row>
    <row r="8655" spans="1:2" x14ac:dyDescent="0.3">
      <c r="A8655" s="20"/>
      <c r="B8655" s="20"/>
    </row>
    <row r="8656" spans="1:2" x14ac:dyDescent="0.3">
      <c r="A8656" s="20"/>
      <c r="B8656" s="20"/>
    </row>
    <row r="8657" spans="1:2" x14ac:dyDescent="0.3">
      <c r="A8657" s="20"/>
      <c r="B8657" s="20"/>
    </row>
    <row r="8658" spans="1:2" x14ac:dyDescent="0.3">
      <c r="A8658" s="20"/>
      <c r="B8658" s="20"/>
    </row>
    <row r="8659" spans="1:2" x14ac:dyDescent="0.3">
      <c r="A8659" s="20"/>
      <c r="B8659" s="20"/>
    </row>
    <row r="8660" spans="1:2" x14ac:dyDescent="0.3">
      <c r="A8660" s="20"/>
      <c r="B8660" s="20"/>
    </row>
    <row r="8661" spans="1:2" x14ac:dyDescent="0.3">
      <c r="A8661" s="20"/>
      <c r="B8661" s="20"/>
    </row>
    <row r="8662" spans="1:2" x14ac:dyDescent="0.3">
      <c r="A8662" s="20"/>
      <c r="B8662" s="20"/>
    </row>
    <row r="8663" spans="1:2" x14ac:dyDescent="0.3">
      <c r="A8663" s="20"/>
      <c r="B8663" s="20"/>
    </row>
    <row r="8664" spans="1:2" x14ac:dyDescent="0.3">
      <c r="A8664" s="20"/>
      <c r="B8664" s="20"/>
    </row>
    <row r="8665" spans="1:2" x14ac:dyDescent="0.3">
      <c r="A8665" s="20"/>
      <c r="B8665" s="20"/>
    </row>
    <row r="8666" spans="1:2" x14ac:dyDescent="0.3">
      <c r="A8666" s="20"/>
      <c r="B8666" s="20"/>
    </row>
    <row r="8667" spans="1:2" x14ac:dyDescent="0.3">
      <c r="A8667" s="20"/>
      <c r="B8667" s="20"/>
    </row>
    <row r="8668" spans="1:2" x14ac:dyDescent="0.3">
      <c r="A8668" s="20"/>
      <c r="B8668" s="20"/>
    </row>
    <row r="8669" spans="1:2" x14ac:dyDescent="0.3">
      <c r="A8669" s="20"/>
      <c r="B8669" s="20"/>
    </row>
    <row r="8670" spans="1:2" x14ac:dyDescent="0.3">
      <c r="A8670" s="20"/>
      <c r="B8670" s="20"/>
    </row>
    <row r="8671" spans="1:2" x14ac:dyDescent="0.3">
      <c r="A8671" s="20"/>
      <c r="B8671" s="20"/>
    </row>
    <row r="8672" spans="1:2" x14ac:dyDescent="0.3">
      <c r="A8672" s="20"/>
      <c r="B8672" s="20"/>
    </row>
    <row r="8673" spans="1:2" x14ac:dyDescent="0.3">
      <c r="A8673" s="20"/>
      <c r="B8673" s="20"/>
    </row>
    <row r="8674" spans="1:2" x14ac:dyDescent="0.3">
      <c r="A8674" s="20"/>
      <c r="B8674" s="20"/>
    </row>
    <row r="8675" spans="1:2" x14ac:dyDescent="0.3">
      <c r="A8675" s="20"/>
      <c r="B8675" s="20"/>
    </row>
    <row r="8676" spans="1:2" x14ac:dyDescent="0.3">
      <c r="A8676" s="20"/>
      <c r="B8676" s="20"/>
    </row>
    <row r="8677" spans="1:2" x14ac:dyDescent="0.3">
      <c r="A8677" s="20"/>
      <c r="B8677" s="20"/>
    </row>
    <row r="8678" spans="1:2" x14ac:dyDescent="0.3">
      <c r="A8678" s="20"/>
      <c r="B8678" s="20"/>
    </row>
    <row r="8679" spans="1:2" x14ac:dyDescent="0.3">
      <c r="A8679" s="20"/>
      <c r="B8679" s="20"/>
    </row>
    <row r="8680" spans="1:2" x14ac:dyDescent="0.3">
      <c r="A8680" s="20"/>
      <c r="B8680" s="20"/>
    </row>
    <row r="8681" spans="1:2" x14ac:dyDescent="0.3">
      <c r="A8681" s="20"/>
      <c r="B8681" s="20"/>
    </row>
    <row r="8682" spans="1:2" x14ac:dyDescent="0.3">
      <c r="A8682" s="20"/>
      <c r="B8682" s="20"/>
    </row>
    <row r="8683" spans="1:2" x14ac:dyDescent="0.3">
      <c r="A8683" s="20"/>
      <c r="B8683" s="20"/>
    </row>
    <row r="8684" spans="1:2" x14ac:dyDescent="0.3">
      <c r="A8684" s="20"/>
      <c r="B8684" s="20"/>
    </row>
    <row r="8685" spans="1:2" x14ac:dyDescent="0.3">
      <c r="A8685" s="20"/>
      <c r="B8685" s="20"/>
    </row>
    <row r="8686" spans="1:2" x14ac:dyDescent="0.3">
      <c r="A8686" s="20"/>
      <c r="B8686" s="20"/>
    </row>
    <row r="8687" spans="1:2" x14ac:dyDescent="0.3">
      <c r="A8687" s="20"/>
      <c r="B8687" s="20"/>
    </row>
    <row r="8688" spans="1:2" x14ac:dyDescent="0.3">
      <c r="A8688" s="20"/>
      <c r="B8688" s="20"/>
    </row>
    <row r="8689" spans="1:2" x14ac:dyDescent="0.3">
      <c r="A8689" s="20"/>
      <c r="B8689" s="20"/>
    </row>
    <row r="8690" spans="1:2" x14ac:dyDescent="0.3">
      <c r="A8690" s="20"/>
      <c r="B8690" s="20"/>
    </row>
    <row r="8691" spans="1:2" x14ac:dyDescent="0.3">
      <c r="A8691" s="20"/>
      <c r="B8691" s="20"/>
    </row>
    <row r="8692" spans="1:2" x14ac:dyDescent="0.3">
      <c r="A8692" s="20"/>
      <c r="B8692" s="20"/>
    </row>
    <row r="8693" spans="1:2" x14ac:dyDescent="0.3">
      <c r="A8693" s="20"/>
      <c r="B8693" s="20"/>
    </row>
    <row r="8694" spans="1:2" x14ac:dyDescent="0.3">
      <c r="A8694" s="20"/>
      <c r="B8694" s="20"/>
    </row>
    <row r="8695" spans="1:2" x14ac:dyDescent="0.3">
      <c r="A8695" s="20"/>
      <c r="B8695" s="20"/>
    </row>
    <row r="8696" spans="1:2" x14ac:dyDescent="0.3">
      <c r="A8696" s="20"/>
      <c r="B8696" s="20"/>
    </row>
    <row r="8697" spans="1:2" x14ac:dyDescent="0.3">
      <c r="A8697" s="20"/>
      <c r="B8697" s="20"/>
    </row>
    <row r="8698" spans="1:2" x14ac:dyDescent="0.3">
      <c r="A8698" s="20"/>
      <c r="B8698" s="20"/>
    </row>
    <row r="8699" spans="1:2" x14ac:dyDescent="0.3">
      <c r="A8699" s="20"/>
      <c r="B8699" s="20"/>
    </row>
    <row r="8700" spans="1:2" x14ac:dyDescent="0.3">
      <c r="A8700" s="20"/>
      <c r="B8700" s="20"/>
    </row>
    <row r="8701" spans="1:2" x14ac:dyDescent="0.3">
      <c r="A8701" s="20"/>
      <c r="B8701" s="20"/>
    </row>
    <row r="8702" spans="1:2" x14ac:dyDescent="0.3">
      <c r="A8702" s="20"/>
      <c r="B8702" s="20"/>
    </row>
    <row r="8703" spans="1:2" x14ac:dyDescent="0.3">
      <c r="A8703" s="20"/>
      <c r="B8703" s="20"/>
    </row>
    <row r="8704" spans="1:2" x14ac:dyDescent="0.3">
      <c r="A8704" s="20"/>
      <c r="B8704" s="20"/>
    </row>
    <row r="8705" spans="1:2" x14ac:dyDescent="0.3">
      <c r="A8705" s="20"/>
      <c r="B8705" s="20"/>
    </row>
    <row r="8706" spans="1:2" x14ac:dyDescent="0.3">
      <c r="A8706" s="20"/>
      <c r="B8706" s="20"/>
    </row>
    <row r="8707" spans="1:2" x14ac:dyDescent="0.3">
      <c r="A8707" s="20"/>
      <c r="B8707" s="20"/>
    </row>
    <row r="8708" spans="1:2" x14ac:dyDescent="0.3">
      <c r="A8708" s="20"/>
      <c r="B8708" s="20"/>
    </row>
    <row r="8709" spans="1:2" x14ac:dyDescent="0.3">
      <c r="A8709" s="20"/>
      <c r="B8709" s="20"/>
    </row>
    <row r="8710" spans="1:2" x14ac:dyDescent="0.3">
      <c r="A8710" s="20"/>
      <c r="B8710" s="20"/>
    </row>
    <row r="8711" spans="1:2" x14ac:dyDescent="0.3">
      <c r="A8711" s="20"/>
      <c r="B8711" s="20"/>
    </row>
    <row r="8712" spans="1:2" x14ac:dyDescent="0.3">
      <c r="A8712" s="20"/>
      <c r="B8712" s="20"/>
    </row>
    <row r="8713" spans="1:2" x14ac:dyDescent="0.3">
      <c r="A8713" s="20"/>
      <c r="B8713" s="20"/>
    </row>
    <row r="8714" spans="1:2" x14ac:dyDescent="0.3">
      <c r="A8714" s="20"/>
      <c r="B8714" s="20"/>
    </row>
    <row r="8715" spans="1:2" x14ac:dyDescent="0.3">
      <c r="A8715" s="20"/>
      <c r="B8715" s="20"/>
    </row>
    <row r="8716" spans="1:2" x14ac:dyDescent="0.3">
      <c r="A8716" s="20"/>
      <c r="B8716" s="20"/>
    </row>
    <row r="8717" spans="1:2" x14ac:dyDescent="0.3">
      <c r="A8717" s="20"/>
      <c r="B8717" s="20"/>
    </row>
    <row r="8718" spans="1:2" x14ac:dyDescent="0.3">
      <c r="A8718" s="20"/>
      <c r="B8718" s="20"/>
    </row>
    <row r="8719" spans="1:2" x14ac:dyDescent="0.3">
      <c r="A8719" s="20"/>
      <c r="B8719" s="20"/>
    </row>
    <row r="8720" spans="1:2" x14ac:dyDescent="0.3">
      <c r="A8720" s="20"/>
      <c r="B8720" s="20"/>
    </row>
    <row r="8721" spans="1:2" x14ac:dyDescent="0.3">
      <c r="A8721" s="20"/>
      <c r="B8721" s="20"/>
    </row>
    <row r="8722" spans="1:2" x14ac:dyDescent="0.3">
      <c r="A8722" s="20"/>
      <c r="B8722" s="20"/>
    </row>
    <row r="8723" spans="1:2" x14ac:dyDescent="0.3">
      <c r="A8723" s="20"/>
      <c r="B8723" s="20"/>
    </row>
    <row r="8724" spans="1:2" x14ac:dyDescent="0.3">
      <c r="A8724" s="20"/>
      <c r="B8724" s="20"/>
    </row>
    <row r="8725" spans="1:2" x14ac:dyDescent="0.3">
      <c r="A8725" s="20"/>
      <c r="B8725" s="20"/>
    </row>
    <row r="8726" spans="1:2" x14ac:dyDescent="0.3">
      <c r="A8726" s="20"/>
      <c r="B8726" s="20"/>
    </row>
    <row r="8727" spans="1:2" x14ac:dyDescent="0.3">
      <c r="A8727" s="20"/>
      <c r="B8727" s="20"/>
    </row>
    <row r="8728" spans="1:2" x14ac:dyDescent="0.3">
      <c r="A8728" s="20"/>
      <c r="B8728" s="20"/>
    </row>
    <row r="8729" spans="1:2" x14ac:dyDescent="0.3">
      <c r="A8729" s="20"/>
      <c r="B8729" s="20"/>
    </row>
    <row r="8730" spans="1:2" x14ac:dyDescent="0.3">
      <c r="A8730" s="20"/>
      <c r="B8730" s="20"/>
    </row>
    <row r="8731" spans="1:2" x14ac:dyDescent="0.3">
      <c r="A8731" s="20"/>
      <c r="B8731" s="20"/>
    </row>
    <row r="8732" spans="1:2" x14ac:dyDescent="0.3">
      <c r="A8732" s="20"/>
      <c r="B8732" s="20"/>
    </row>
    <row r="8733" spans="1:2" x14ac:dyDescent="0.3">
      <c r="A8733" s="20"/>
      <c r="B8733" s="20"/>
    </row>
    <row r="8734" spans="1:2" x14ac:dyDescent="0.3">
      <c r="A8734" s="20"/>
      <c r="B8734" s="20"/>
    </row>
    <row r="8735" spans="1:2" x14ac:dyDescent="0.3">
      <c r="A8735" s="20"/>
      <c r="B8735" s="20"/>
    </row>
    <row r="8736" spans="1:2" x14ac:dyDescent="0.3">
      <c r="A8736" s="20"/>
      <c r="B8736" s="20"/>
    </row>
    <row r="8737" spans="1:2" x14ac:dyDescent="0.3">
      <c r="A8737" s="20"/>
      <c r="B8737" s="20"/>
    </row>
    <row r="8738" spans="1:2" x14ac:dyDescent="0.3">
      <c r="A8738" s="20"/>
      <c r="B8738" s="20"/>
    </row>
    <row r="8739" spans="1:2" x14ac:dyDescent="0.3">
      <c r="A8739" s="20"/>
      <c r="B8739" s="20"/>
    </row>
    <row r="8740" spans="1:2" x14ac:dyDescent="0.3">
      <c r="A8740" s="20"/>
      <c r="B8740" s="20"/>
    </row>
    <row r="8741" spans="1:2" x14ac:dyDescent="0.3">
      <c r="A8741" s="20"/>
      <c r="B8741" s="20"/>
    </row>
    <row r="8742" spans="1:2" x14ac:dyDescent="0.3">
      <c r="A8742" s="20"/>
      <c r="B8742" s="20"/>
    </row>
    <row r="8743" spans="1:2" x14ac:dyDescent="0.3">
      <c r="A8743" s="20"/>
      <c r="B8743" s="20"/>
    </row>
    <row r="8744" spans="1:2" x14ac:dyDescent="0.3">
      <c r="A8744" s="20"/>
      <c r="B8744" s="20"/>
    </row>
    <row r="8745" spans="1:2" x14ac:dyDescent="0.3">
      <c r="A8745" s="20"/>
      <c r="B8745" s="20"/>
    </row>
    <row r="8746" spans="1:2" x14ac:dyDescent="0.3">
      <c r="A8746" s="20"/>
      <c r="B8746" s="20"/>
    </row>
    <row r="8747" spans="1:2" x14ac:dyDescent="0.3">
      <c r="A8747" s="20"/>
      <c r="B8747" s="20"/>
    </row>
    <row r="8748" spans="1:2" x14ac:dyDescent="0.3">
      <c r="A8748" s="20"/>
      <c r="B8748" s="20"/>
    </row>
    <row r="8749" spans="1:2" x14ac:dyDescent="0.3">
      <c r="A8749" s="20"/>
      <c r="B8749" s="20"/>
    </row>
    <row r="8750" spans="1:2" x14ac:dyDescent="0.3">
      <c r="A8750" s="20"/>
      <c r="B8750" s="20"/>
    </row>
    <row r="8751" spans="1:2" x14ac:dyDescent="0.3">
      <c r="A8751" s="20"/>
      <c r="B8751" s="20"/>
    </row>
    <row r="8752" spans="1:2" x14ac:dyDescent="0.3">
      <c r="A8752" s="20"/>
      <c r="B8752" s="20"/>
    </row>
    <row r="8753" spans="1:2" x14ac:dyDescent="0.3">
      <c r="A8753" s="20"/>
      <c r="B8753" s="20"/>
    </row>
    <row r="8754" spans="1:2" x14ac:dyDescent="0.3">
      <c r="A8754" s="20"/>
      <c r="B8754" s="20"/>
    </row>
    <row r="8755" spans="1:2" x14ac:dyDescent="0.3">
      <c r="A8755" s="20"/>
      <c r="B8755" s="20"/>
    </row>
    <row r="8756" spans="1:2" x14ac:dyDescent="0.3">
      <c r="A8756" s="20"/>
      <c r="B8756" s="20"/>
    </row>
    <row r="8757" spans="1:2" x14ac:dyDescent="0.3">
      <c r="A8757" s="20"/>
      <c r="B8757" s="20"/>
    </row>
    <row r="8758" spans="1:2" x14ac:dyDescent="0.3">
      <c r="A8758" s="20"/>
      <c r="B8758" s="20"/>
    </row>
    <row r="8759" spans="1:2" x14ac:dyDescent="0.3">
      <c r="A8759" s="20"/>
      <c r="B8759" s="20"/>
    </row>
    <row r="8760" spans="1:2" x14ac:dyDescent="0.3">
      <c r="A8760" s="20"/>
      <c r="B8760" s="20"/>
    </row>
    <row r="8761" spans="1:2" x14ac:dyDescent="0.3">
      <c r="A8761" s="20"/>
      <c r="B8761" s="20"/>
    </row>
    <row r="8762" spans="1:2" x14ac:dyDescent="0.3">
      <c r="A8762" s="20"/>
      <c r="B8762" s="20"/>
    </row>
    <row r="8763" spans="1:2" x14ac:dyDescent="0.3">
      <c r="A8763" s="20"/>
      <c r="B8763" s="20"/>
    </row>
    <row r="8764" spans="1:2" x14ac:dyDescent="0.3">
      <c r="A8764" s="20"/>
      <c r="B8764" s="20"/>
    </row>
    <row r="8765" spans="1:2" x14ac:dyDescent="0.3">
      <c r="A8765" s="20"/>
      <c r="B8765" s="20"/>
    </row>
    <row r="8766" spans="1:2" x14ac:dyDescent="0.3">
      <c r="A8766" s="20"/>
      <c r="B8766" s="20"/>
    </row>
    <row r="8767" spans="1:2" x14ac:dyDescent="0.3">
      <c r="A8767" s="20"/>
      <c r="B8767" s="20"/>
    </row>
    <row r="8768" spans="1:2" x14ac:dyDescent="0.3">
      <c r="A8768" s="20"/>
      <c r="B8768" s="20"/>
    </row>
    <row r="8769" spans="1:2" x14ac:dyDescent="0.3">
      <c r="A8769" s="20"/>
      <c r="B8769" s="20"/>
    </row>
    <row r="8770" spans="1:2" x14ac:dyDescent="0.3">
      <c r="A8770" s="20"/>
      <c r="B8770" s="20"/>
    </row>
    <row r="8771" spans="1:2" x14ac:dyDescent="0.3">
      <c r="A8771" s="20"/>
      <c r="B8771" s="20"/>
    </row>
    <row r="8772" spans="1:2" x14ac:dyDescent="0.3">
      <c r="A8772" s="20"/>
      <c r="B8772" s="20"/>
    </row>
    <row r="8773" spans="1:2" x14ac:dyDescent="0.3">
      <c r="A8773" s="20"/>
      <c r="B8773" s="20"/>
    </row>
    <row r="8774" spans="1:2" x14ac:dyDescent="0.3">
      <c r="A8774" s="20"/>
      <c r="B8774" s="20"/>
    </row>
    <row r="8775" spans="1:2" x14ac:dyDescent="0.3">
      <c r="A8775" s="20"/>
      <c r="B8775" s="20"/>
    </row>
    <row r="8776" spans="1:2" x14ac:dyDescent="0.3">
      <c r="A8776" s="20"/>
      <c r="B8776" s="20"/>
    </row>
    <row r="8777" spans="1:2" x14ac:dyDescent="0.3">
      <c r="A8777" s="20"/>
      <c r="B8777" s="20"/>
    </row>
    <row r="8778" spans="1:2" x14ac:dyDescent="0.3">
      <c r="A8778" s="20"/>
      <c r="B8778" s="20"/>
    </row>
    <row r="8779" spans="1:2" x14ac:dyDescent="0.3">
      <c r="A8779" s="20"/>
      <c r="B8779" s="20"/>
    </row>
    <row r="8780" spans="1:2" x14ac:dyDescent="0.3">
      <c r="A8780" s="20"/>
      <c r="B8780" s="20"/>
    </row>
    <row r="8781" spans="1:2" x14ac:dyDescent="0.3">
      <c r="A8781" s="20"/>
      <c r="B8781" s="20"/>
    </row>
    <row r="8782" spans="1:2" x14ac:dyDescent="0.3">
      <c r="A8782" s="20"/>
      <c r="B8782" s="20"/>
    </row>
    <row r="8783" spans="1:2" x14ac:dyDescent="0.3">
      <c r="A8783" s="20"/>
      <c r="B8783" s="20"/>
    </row>
    <row r="8784" spans="1:2" x14ac:dyDescent="0.3">
      <c r="A8784" s="20"/>
      <c r="B8784" s="20"/>
    </row>
    <row r="8785" spans="1:2" x14ac:dyDescent="0.3">
      <c r="A8785" s="20"/>
      <c r="B8785" s="20"/>
    </row>
    <row r="8786" spans="1:2" x14ac:dyDescent="0.3">
      <c r="A8786" s="20"/>
      <c r="B8786" s="20"/>
    </row>
    <row r="8787" spans="1:2" x14ac:dyDescent="0.3">
      <c r="A8787" s="20"/>
      <c r="B8787" s="20"/>
    </row>
    <row r="8788" spans="1:2" x14ac:dyDescent="0.3">
      <c r="A8788" s="20"/>
      <c r="B8788" s="20"/>
    </row>
    <row r="8789" spans="1:2" x14ac:dyDescent="0.3">
      <c r="A8789" s="20"/>
      <c r="B8789" s="20"/>
    </row>
    <row r="8790" spans="1:2" x14ac:dyDescent="0.3">
      <c r="A8790" s="20"/>
      <c r="B8790" s="20"/>
    </row>
    <row r="8791" spans="1:2" x14ac:dyDescent="0.3">
      <c r="A8791" s="20"/>
      <c r="B8791" s="20"/>
    </row>
    <row r="8792" spans="1:2" x14ac:dyDescent="0.3">
      <c r="A8792" s="20"/>
      <c r="B8792" s="20"/>
    </row>
    <row r="8793" spans="1:2" x14ac:dyDescent="0.3">
      <c r="A8793" s="20"/>
      <c r="B8793" s="20"/>
    </row>
    <row r="8794" spans="1:2" x14ac:dyDescent="0.3">
      <c r="A8794" s="20"/>
      <c r="B8794" s="20"/>
    </row>
    <row r="8795" spans="1:2" x14ac:dyDescent="0.3">
      <c r="A8795" s="20"/>
      <c r="B8795" s="20"/>
    </row>
    <row r="8796" spans="1:2" x14ac:dyDescent="0.3">
      <c r="A8796" s="20"/>
      <c r="B8796" s="20"/>
    </row>
    <row r="8797" spans="1:2" x14ac:dyDescent="0.3">
      <c r="A8797" s="20"/>
      <c r="B8797" s="20"/>
    </row>
    <row r="8798" spans="1:2" x14ac:dyDescent="0.3">
      <c r="A8798" s="20"/>
      <c r="B8798" s="20"/>
    </row>
    <row r="8799" spans="1:2" x14ac:dyDescent="0.3">
      <c r="A8799" s="20"/>
      <c r="B8799" s="20"/>
    </row>
    <row r="8800" spans="1:2" x14ac:dyDescent="0.3">
      <c r="A8800" s="20"/>
      <c r="B8800" s="20"/>
    </row>
    <row r="8801" spans="1:2" x14ac:dyDescent="0.3">
      <c r="A8801" s="20"/>
      <c r="B8801" s="20"/>
    </row>
    <row r="8802" spans="1:2" x14ac:dyDescent="0.3">
      <c r="A8802" s="20"/>
      <c r="B8802" s="20"/>
    </row>
    <row r="8803" spans="1:2" x14ac:dyDescent="0.3">
      <c r="A8803" s="20"/>
      <c r="B8803" s="20"/>
    </row>
    <row r="8804" spans="1:2" x14ac:dyDescent="0.3">
      <c r="A8804" s="20"/>
      <c r="B8804" s="20"/>
    </row>
    <row r="8805" spans="1:2" x14ac:dyDescent="0.3">
      <c r="A8805" s="20"/>
      <c r="B8805" s="20"/>
    </row>
    <row r="8806" spans="1:2" x14ac:dyDescent="0.3">
      <c r="A8806" s="20"/>
      <c r="B8806" s="20"/>
    </row>
    <row r="8807" spans="1:2" x14ac:dyDescent="0.3">
      <c r="A8807" s="20"/>
      <c r="B8807" s="20"/>
    </row>
    <row r="8808" spans="1:2" x14ac:dyDescent="0.3">
      <c r="A8808" s="20"/>
      <c r="B8808" s="20"/>
    </row>
    <row r="8809" spans="1:2" x14ac:dyDescent="0.3">
      <c r="A8809" s="20"/>
      <c r="B8809" s="20"/>
    </row>
    <row r="8810" spans="1:2" x14ac:dyDescent="0.3">
      <c r="A8810" s="20"/>
      <c r="B8810" s="20"/>
    </row>
    <row r="8811" spans="1:2" x14ac:dyDescent="0.3">
      <c r="A8811" s="20"/>
      <c r="B8811" s="20"/>
    </row>
    <row r="8812" spans="1:2" x14ac:dyDescent="0.3">
      <c r="A8812" s="20"/>
      <c r="B8812" s="20"/>
    </row>
    <row r="8813" spans="1:2" x14ac:dyDescent="0.3">
      <c r="A8813" s="20"/>
      <c r="B8813" s="20"/>
    </row>
    <row r="8814" spans="1:2" x14ac:dyDescent="0.3">
      <c r="A8814" s="20"/>
      <c r="B8814" s="20"/>
    </row>
    <row r="8815" spans="1:2" x14ac:dyDescent="0.3">
      <c r="A8815" s="20"/>
      <c r="B8815" s="20"/>
    </row>
    <row r="8816" spans="1:2" x14ac:dyDescent="0.3">
      <c r="A8816" s="20"/>
      <c r="B8816" s="20"/>
    </row>
    <row r="8817" spans="1:2" x14ac:dyDescent="0.3">
      <c r="A8817" s="20"/>
      <c r="B8817" s="20"/>
    </row>
    <row r="8818" spans="1:2" x14ac:dyDescent="0.3">
      <c r="A8818" s="20"/>
      <c r="B8818" s="20"/>
    </row>
    <row r="8819" spans="1:2" x14ac:dyDescent="0.3">
      <c r="A8819" s="20"/>
      <c r="B8819" s="20"/>
    </row>
    <row r="8820" spans="1:2" x14ac:dyDescent="0.3">
      <c r="A8820" s="20"/>
      <c r="B8820" s="20"/>
    </row>
    <row r="8821" spans="1:2" x14ac:dyDescent="0.3">
      <c r="A8821" s="20"/>
      <c r="B8821" s="20"/>
    </row>
    <row r="8822" spans="1:2" x14ac:dyDescent="0.3">
      <c r="A8822" s="20"/>
      <c r="B8822" s="20"/>
    </row>
    <row r="8823" spans="1:2" x14ac:dyDescent="0.3">
      <c r="A8823" s="20"/>
      <c r="B8823" s="20"/>
    </row>
    <row r="8824" spans="1:2" x14ac:dyDescent="0.3">
      <c r="A8824" s="20"/>
      <c r="B8824" s="20"/>
    </row>
    <row r="8825" spans="1:2" x14ac:dyDescent="0.3">
      <c r="A8825" s="20"/>
      <c r="B8825" s="20"/>
    </row>
    <row r="8826" spans="1:2" x14ac:dyDescent="0.3">
      <c r="A8826" s="20"/>
      <c r="B8826" s="20"/>
    </row>
    <row r="8827" spans="1:2" x14ac:dyDescent="0.3">
      <c r="A8827" s="20"/>
      <c r="B8827" s="20"/>
    </row>
    <row r="8828" spans="1:2" x14ac:dyDescent="0.3">
      <c r="A8828" s="20"/>
      <c r="B8828" s="20"/>
    </row>
    <row r="8829" spans="1:2" x14ac:dyDescent="0.3">
      <c r="A8829" s="20"/>
      <c r="B8829" s="20"/>
    </row>
    <row r="8830" spans="1:2" x14ac:dyDescent="0.3">
      <c r="A8830" s="20"/>
      <c r="B8830" s="20"/>
    </row>
    <row r="8831" spans="1:2" x14ac:dyDescent="0.3">
      <c r="A8831" s="20"/>
      <c r="B8831" s="20"/>
    </row>
    <row r="8832" spans="1:2" x14ac:dyDescent="0.3">
      <c r="A8832" s="20"/>
      <c r="B8832" s="20"/>
    </row>
    <row r="8833" spans="1:2" x14ac:dyDescent="0.3">
      <c r="A8833" s="20"/>
      <c r="B8833" s="20"/>
    </row>
    <row r="8834" spans="1:2" x14ac:dyDescent="0.3">
      <c r="A8834" s="20"/>
      <c r="B8834" s="20"/>
    </row>
    <row r="8835" spans="1:2" x14ac:dyDescent="0.3">
      <c r="A8835" s="20"/>
      <c r="B8835" s="20"/>
    </row>
    <row r="8836" spans="1:2" x14ac:dyDescent="0.3">
      <c r="A8836" s="20"/>
      <c r="B8836" s="20"/>
    </row>
    <row r="8837" spans="1:2" x14ac:dyDescent="0.3">
      <c r="A8837" s="20"/>
      <c r="B8837" s="20"/>
    </row>
    <row r="8838" spans="1:2" x14ac:dyDescent="0.3">
      <c r="A8838" s="20"/>
      <c r="B8838" s="20"/>
    </row>
    <row r="8839" spans="1:2" x14ac:dyDescent="0.3">
      <c r="A8839" s="20"/>
      <c r="B8839" s="20"/>
    </row>
    <row r="8840" spans="1:2" x14ac:dyDescent="0.3">
      <c r="A8840" s="20"/>
      <c r="B8840" s="20"/>
    </row>
    <row r="8841" spans="1:2" x14ac:dyDescent="0.3">
      <c r="A8841" s="20"/>
      <c r="B8841" s="20"/>
    </row>
    <row r="8842" spans="1:2" x14ac:dyDescent="0.3">
      <c r="A8842" s="20"/>
      <c r="B8842" s="20"/>
    </row>
    <row r="8843" spans="1:2" x14ac:dyDescent="0.3">
      <c r="A8843" s="20"/>
      <c r="B8843" s="20"/>
    </row>
    <row r="8844" spans="1:2" x14ac:dyDescent="0.3">
      <c r="A8844" s="20"/>
      <c r="B8844" s="20"/>
    </row>
    <row r="8845" spans="1:2" x14ac:dyDescent="0.3">
      <c r="A8845" s="20"/>
      <c r="B8845" s="20"/>
    </row>
    <row r="8846" spans="1:2" x14ac:dyDescent="0.3">
      <c r="A8846" s="20"/>
      <c r="B8846" s="20"/>
    </row>
    <row r="8847" spans="1:2" x14ac:dyDescent="0.3">
      <c r="A8847" s="20"/>
      <c r="B8847" s="20"/>
    </row>
    <row r="8848" spans="1:2" x14ac:dyDescent="0.3">
      <c r="A8848" s="20"/>
      <c r="B8848" s="20"/>
    </row>
    <row r="8849" spans="1:2" x14ac:dyDescent="0.3">
      <c r="A8849" s="20"/>
      <c r="B8849" s="20"/>
    </row>
    <row r="8850" spans="1:2" x14ac:dyDescent="0.3">
      <c r="A8850" s="20"/>
      <c r="B8850" s="20"/>
    </row>
    <row r="8851" spans="1:2" x14ac:dyDescent="0.3">
      <c r="A8851" s="20"/>
      <c r="B8851" s="20"/>
    </row>
    <row r="8852" spans="1:2" x14ac:dyDescent="0.3">
      <c r="A8852" s="20"/>
      <c r="B8852" s="20"/>
    </row>
    <row r="8853" spans="1:2" x14ac:dyDescent="0.3">
      <c r="A8853" s="20"/>
      <c r="B8853" s="20"/>
    </row>
    <row r="8854" spans="1:2" x14ac:dyDescent="0.3">
      <c r="A8854" s="20"/>
      <c r="B8854" s="20"/>
    </row>
    <row r="8855" spans="1:2" x14ac:dyDescent="0.3">
      <c r="A8855" s="20"/>
      <c r="B8855" s="20"/>
    </row>
    <row r="8856" spans="1:2" x14ac:dyDescent="0.3">
      <c r="A8856" s="20"/>
      <c r="B8856" s="20"/>
    </row>
    <row r="8857" spans="1:2" x14ac:dyDescent="0.3">
      <c r="A8857" s="20"/>
      <c r="B8857" s="20"/>
    </row>
    <row r="8858" spans="1:2" x14ac:dyDescent="0.3">
      <c r="A8858" s="20"/>
      <c r="B8858" s="20"/>
    </row>
    <row r="8859" spans="1:2" x14ac:dyDescent="0.3">
      <c r="A8859" s="20"/>
      <c r="B8859" s="20"/>
    </row>
    <row r="8860" spans="1:2" x14ac:dyDescent="0.3">
      <c r="A8860" s="20"/>
      <c r="B8860" s="20"/>
    </row>
    <row r="8861" spans="1:2" x14ac:dyDescent="0.3">
      <c r="A8861" s="20"/>
      <c r="B8861" s="20"/>
    </row>
    <row r="8862" spans="1:2" x14ac:dyDescent="0.3">
      <c r="A8862" s="20"/>
      <c r="B8862" s="20"/>
    </row>
    <row r="8863" spans="1:2" x14ac:dyDescent="0.3">
      <c r="A8863" s="20"/>
      <c r="B8863" s="20"/>
    </row>
    <row r="8864" spans="1:2" x14ac:dyDescent="0.3">
      <c r="A8864" s="20"/>
      <c r="B8864" s="20"/>
    </row>
    <row r="8865" spans="1:2" x14ac:dyDescent="0.3">
      <c r="A8865" s="20"/>
      <c r="B8865" s="20"/>
    </row>
    <row r="8866" spans="1:2" x14ac:dyDescent="0.3">
      <c r="A8866" s="20"/>
      <c r="B8866" s="20"/>
    </row>
    <row r="8867" spans="1:2" x14ac:dyDescent="0.3">
      <c r="A8867" s="20"/>
      <c r="B8867" s="20"/>
    </row>
    <row r="8868" spans="1:2" x14ac:dyDescent="0.3">
      <c r="A8868" s="20"/>
      <c r="B8868" s="20"/>
    </row>
    <row r="8869" spans="1:2" x14ac:dyDescent="0.3">
      <c r="A8869" s="20"/>
      <c r="B8869" s="20"/>
    </row>
    <row r="8870" spans="1:2" x14ac:dyDescent="0.3">
      <c r="A8870" s="20"/>
      <c r="B8870" s="20"/>
    </row>
    <row r="8871" spans="1:2" x14ac:dyDescent="0.3">
      <c r="A8871" s="20"/>
      <c r="B8871" s="20"/>
    </row>
    <row r="8872" spans="1:2" x14ac:dyDescent="0.3">
      <c r="A8872" s="20"/>
      <c r="B8872" s="20"/>
    </row>
    <row r="8873" spans="1:2" x14ac:dyDescent="0.3">
      <c r="A8873" s="20"/>
      <c r="B8873" s="20"/>
    </row>
    <row r="8874" spans="1:2" x14ac:dyDescent="0.3">
      <c r="A8874" s="20"/>
      <c r="B8874" s="20"/>
    </row>
    <row r="8875" spans="1:2" x14ac:dyDescent="0.3">
      <c r="A8875" s="20"/>
      <c r="B8875" s="20"/>
    </row>
    <row r="8876" spans="1:2" x14ac:dyDescent="0.3">
      <c r="A8876" s="20"/>
      <c r="B8876" s="20"/>
    </row>
    <row r="8877" spans="1:2" x14ac:dyDescent="0.3">
      <c r="A8877" s="20"/>
      <c r="B8877" s="20"/>
    </row>
    <row r="8878" spans="1:2" x14ac:dyDescent="0.3">
      <c r="A8878" s="20"/>
      <c r="B8878" s="20"/>
    </row>
    <row r="8879" spans="1:2" x14ac:dyDescent="0.3">
      <c r="A8879" s="20"/>
      <c r="B8879" s="20"/>
    </row>
    <row r="8880" spans="1:2" x14ac:dyDescent="0.3">
      <c r="A8880" s="20"/>
      <c r="B8880" s="20"/>
    </row>
    <row r="8881" spans="1:2" x14ac:dyDescent="0.3">
      <c r="A8881" s="20"/>
      <c r="B8881" s="20"/>
    </row>
    <row r="8882" spans="1:2" x14ac:dyDescent="0.3">
      <c r="A8882" s="20"/>
      <c r="B8882" s="20"/>
    </row>
    <row r="8883" spans="1:2" x14ac:dyDescent="0.3">
      <c r="A8883" s="20"/>
      <c r="B8883" s="20"/>
    </row>
    <row r="8884" spans="1:2" x14ac:dyDescent="0.3">
      <c r="A8884" s="20"/>
      <c r="B8884" s="20"/>
    </row>
    <row r="8885" spans="1:2" x14ac:dyDescent="0.3">
      <c r="A8885" s="20"/>
      <c r="B8885" s="20"/>
    </row>
    <row r="8886" spans="1:2" x14ac:dyDescent="0.3">
      <c r="A8886" s="20"/>
      <c r="B8886" s="20"/>
    </row>
    <row r="8887" spans="1:2" x14ac:dyDescent="0.3">
      <c r="A8887" s="20"/>
      <c r="B8887" s="20"/>
    </row>
    <row r="8888" spans="1:2" x14ac:dyDescent="0.3">
      <c r="A8888" s="20"/>
      <c r="B8888" s="20"/>
    </row>
    <row r="8889" spans="1:2" x14ac:dyDescent="0.3">
      <c r="A8889" s="20"/>
      <c r="B8889" s="20"/>
    </row>
    <row r="8890" spans="1:2" x14ac:dyDescent="0.3">
      <c r="A8890" s="20"/>
      <c r="B8890" s="20"/>
    </row>
    <row r="8891" spans="1:2" x14ac:dyDescent="0.3">
      <c r="A8891" s="20"/>
      <c r="B8891" s="20"/>
    </row>
    <row r="8892" spans="1:2" x14ac:dyDescent="0.3">
      <c r="A8892" s="20"/>
      <c r="B8892" s="20"/>
    </row>
    <row r="8893" spans="1:2" x14ac:dyDescent="0.3">
      <c r="A8893" s="20"/>
      <c r="B8893" s="20"/>
    </row>
    <row r="8894" spans="1:2" x14ac:dyDescent="0.3">
      <c r="A8894" s="20"/>
      <c r="B8894" s="20"/>
    </row>
    <row r="8895" spans="1:2" x14ac:dyDescent="0.3">
      <c r="A8895" s="20"/>
      <c r="B8895" s="20"/>
    </row>
    <row r="8896" spans="1:2" x14ac:dyDescent="0.3">
      <c r="A8896" s="20"/>
      <c r="B8896" s="20"/>
    </row>
    <row r="8897" spans="1:2" x14ac:dyDescent="0.3">
      <c r="A8897" s="20"/>
      <c r="B8897" s="20"/>
    </row>
    <row r="8898" spans="1:2" x14ac:dyDescent="0.3">
      <c r="A8898" s="20"/>
      <c r="B8898" s="20"/>
    </row>
    <row r="8899" spans="1:2" x14ac:dyDescent="0.3">
      <c r="A8899" s="20"/>
      <c r="B8899" s="20"/>
    </row>
    <row r="8900" spans="1:2" x14ac:dyDescent="0.3">
      <c r="A8900" s="20"/>
      <c r="B8900" s="20"/>
    </row>
    <row r="8901" spans="1:2" x14ac:dyDescent="0.3">
      <c r="A8901" s="20"/>
      <c r="B8901" s="20"/>
    </row>
    <row r="8902" spans="1:2" x14ac:dyDescent="0.3">
      <c r="A8902" s="20"/>
      <c r="B8902" s="20"/>
    </row>
    <row r="8903" spans="1:2" x14ac:dyDescent="0.3">
      <c r="A8903" s="20"/>
      <c r="B8903" s="20"/>
    </row>
    <row r="8904" spans="1:2" x14ac:dyDescent="0.3">
      <c r="A8904" s="20"/>
      <c r="B8904" s="20"/>
    </row>
    <row r="8905" spans="1:2" x14ac:dyDescent="0.3">
      <c r="A8905" s="20"/>
      <c r="B8905" s="20"/>
    </row>
    <row r="8906" spans="1:2" x14ac:dyDescent="0.3">
      <c r="A8906" s="20"/>
      <c r="B8906" s="20"/>
    </row>
    <row r="8907" spans="1:2" x14ac:dyDescent="0.3">
      <c r="A8907" s="20"/>
      <c r="B8907" s="20"/>
    </row>
    <row r="8908" spans="1:2" x14ac:dyDescent="0.3">
      <c r="A8908" s="20"/>
      <c r="B8908" s="20"/>
    </row>
    <row r="8909" spans="1:2" x14ac:dyDescent="0.3">
      <c r="A8909" s="20"/>
      <c r="B8909" s="20"/>
    </row>
    <row r="8910" spans="1:2" x14ac:dyDescent="0.3">
      <c r="A8910" s="20"/>
      <c r="B8910" s="20"/>
    </row>
    <row r="8911" spans="1:2" x14ac:dyDescent="0.3">
      <c r="A8911" s="20"/>
      <c r="B8911" s="20"/>
    </row>
    <row r="8912" spans="1:2" x14ac:dyDescent="0.3">
      <c r="A8912" s="20"/>
      <c r="B8912" s="20"/>
    </row>
    <row r="8913" spans="1:2" x14ac:dyDescent="0.3">
      <c r="A8913" s="20"/>
      <c r="B8913" s="20"/>
    </row>
    <row r="8914" spans="1:2" x14ac:dyDescent="0.3">
      <c r="A8914" s="20"/>
      <c r="B8914" s="20"/>
    </row>
    <row r="8915" spans="1:2" x14ac:dyDescent="0.3">
      <c r="A8915" s="20"/>
      <c r="B8915" s="20"/>
    </row>
    <row r="8916" spans="1:2" x14ac:dyDescent="0.3">
      <c r="A8916" s="20"/>
      <c r="B8916" s="20"/>
    </row>
    <row r="8917" spans="1:2" x14ac:dyDescent="0.3">
      <c r="A8917" s="20"/>
      <c r="B8917" s="20"/>
    </row>
    <row r="8918" spans="1:2" x14ac:dyDescent="0.3">
      <c r="A8918" s="20"/>
      <c r="B8918" s="20"/>
    </row>
    <row r="8919" spans="1:2" x14ac:dyDescent="0.3">
      <c r="A8919" s="20"/>
      <c r="B8919" s="20"/>
    </row>
    <row r="8920" spans="1:2" x14ac:dyDescent="0.3">
      <c r="A8920" s="20"/>
      <c r="B8920" s="20"/>
    </row>
    <row r="8921" spans="1:2" x14ac:dyDescent="0.3">
      <c r="A8921" s="20"/>
      <c r="B8921" s="20"/>
    </row>
    <row r="8922" spans="1:2" x14ac:dyDescent="0.3">
      <c r="A8922" s="20"/>
      <c r="B8922" s="20"/>
    </row>
    <row r="8923" spans="1:2" x14ac:dyDescent="0.3">
      <c r="A8923" s="20"/>
      <c r="B8923" s="20"/>
    </row>
    <row r="8924" spans="1:2" x14ac:dyDescent="0.3">
      <c r="A8924" s="20"/>
      <c r="B8924" s="20"/>
    </row>
    <row r="8925" spans="1:2" x14ac:dyDescent="0.3">
      <c r="A8925" s="20"/>
      <c r="B8925" s="20"/>
    </row>
    <row r="8926" spans="1:2" x14ac:dyDescent="0.3">
      <c r="A8926" s="20"/>
      <c r="B8926" s="20"/>
    </row>
    <row r="8927" spans="1:2" x14ac:dyDescent="0.3">
      <c r="A8927" s="20"/>
      <c r="B8927" s="20"/>
    </row>
    <row r="8928" spans="1:2" x14ac:dyDescent="0.3">
      <c r="A8928" s="20"/>
      <c r="B8928" s="20"/>
    </row>
    <row r="8929" spans="1:2" x14ac:dyDescent="0.3">
      <c r="A8929" s="20"/>
      <c r="B8929" s="20"/>
    </row>
    <row r="8930" spans="1:2" x14ac:dyDescent="0.3">
      <c r="A8930" s="20"/>
      <c r="B8930" s="20"/>
    </row>
    <row r="8931" spans="1:2" x14ac:dyDescent="0.3">
      <c r="A8931" s="20"/>
      <c r="B8931" s="20"/>
    </row>
    <row r="8932" spans="1:2" x14ac:dyDescent="0.3">
      <c r="A8932" s="20"/>
      <c r="B8932" s="20"/>
    </row>
    <row r="8933" spans="1:2" x14ac:dyDescent="0.3">
      <c r="A8933" s="20"/>
      <c r="B8933" s="20"/>
    </row>
    <row r="8934" spans="1:2" x14ac:dyDescent="0.3">
      <c r="A8934" s="20"/>
      <c r="B8934" s="20"/>
    </row>
    <row r="8935" spans="1:2" x14ac:dyDescent="0.3">
      <c r="A8935" s="20"/>
      <c r="B8935" s="20"/>
    </row>
    <row r="8936" spans="1:2" x14ac:dyDescent="0.3">
      <c r="A8936" s="20"/>
      <c r="B8936" s="20"/>
    </row>
    <row r="8937" spans="1:2" x14ac:dyDescent="0.3">
      <c r="A8937" s="20"/>
      <c r="B8937" s="20"/>
    </row>
    <row r="8938" spans="1:2" x14ac:dyDescent="0.3">
      <c r="A8938" s="20"/>
      <c r="B8938" s="20"/>
    </row>
    <row r="8939" spans="1:2" x14ac:dyDescent="0.3">
      <c r="A8939" s="20"/>
      <c r="B8939" s="20"/>
    </row>
    <row r="8940" spans="1:2" x14ac:dyDescent="0.3">
      <c r="A8940" s="20"/>
      <c r="B8940" s="20"/>
    </row>
    <row r="8941" spans="1:2" x14ac:dyDescent="0.3">
      <c r="A8941" s="20"/>
      <c r="B8941" s="20"/>
    </row>
    <row r="8942" spans="1:2" x14ac:dyDescent="0.3">
      <c r="A8942" s="20"/>
      <c r="B8942" s="20"/>
    </row>
    <row r="8943" spans="1:2" x14ac:dyDescent="0.3">
      <c r="A8943" s="20"/>
      <c r="B8943" s="20"/>
    </row>
    <row r="8944" spans="1:2" x14ac:dyDescent="0.3">
      <c r="A8944" s="20"/>
      <c r="B8944" s="20"/>
    </row>
    <row r="8945" spans="1:2" x14ac:dyDescent="0.3">
      <c r="A8945" s="20"/>
      <c r="B8945" s="20"/>
    </row>
    <row r="8946" spans="1:2" x14ac:dyDescent="0.3">
      <c r="A8946" s="20"/>
      <c r="B8946" s="20"/>
    </row>
    <row r="8947" spans="1:2" x14ac:dyDescent="0.3">
      <c r="A8947" s="20"/>
      <c r="B8947" s="20"/>
    </row>
    <row r="8948" spans="1:2" x14ac:dyDescent="0.3">
      <c r="A8948" s="20"/>
      <c r="B8948" s="20"/>
    </row>
    <row r="8949" spans="1:2" x14ac:dyDescent="0.3">
      <c r="A8949" s="20"/>
      <c r="B8949" s="20"/>
    </row>
    <row r="8950" spans="1:2" x14ac:dyDescent="0.3">
      <c r="A8950" s="20"/>
      <c r="B8950" s="20"/>
    </row>
    <row r="8951" spans="1:2" x14ac:dyDescent="0.3">
      <c r="A8951" s="20"/>
      <c r="B8951" s="20"/>
    </row>
    <row r="8952" spans="1:2" x14ac:dyDescent="0.3">
      <c r="A8952" s="20"/>
      <c r="B8952" s="20"/>
    </row>
    <row r="8953" spans="1:2" x14ac:dyDescent="0.3">
      <c r="A8953" s="20"/>
      <c r="B8953" s="20"/>
    </row>
    <row r="8954" spans="1:2" x14ac:dyDescent="0.3">
      <c r="A8954" s="20"/>
      <c r="B8954" s="20"/>
    </row>
    <row r="8955" spans="1:2" x14ac:dyDescent="0.3">
      <c r="A8955" s="20"/>
      <c r="B8955" s="20"/>
    </row>
    <row r="8956" spans="1:2" x14ac:dyDescent="0.3">
      <c r="A8956" s="20"/>
      <c r="B8956" s="20"/>
    </row>
    <row r="8957" spans="1:2" x14ac:dyDescent="0.3">
      <c r="A8957" s="20"/>
      <c r="B8957" s="20"/>
    </row>
    <row r="8958" spans="1:2" x14ac:dyDescent="0.3">
      <c r="A8958" s="20"/>
      <c r="B8958" s="20"/>
    </row>
    <row r="8959" spans="1:2" x14ac:dyDescent="0.3">
      <c r="A8959" s="20"/>
      <c r="B8959" s="20"/>
    </row>
    <row r="8960" spans="1:2" x14ac:dyDescent="0.3">
      <c r="A8960" s="20"/>
      <c r="B8960" s="20"/>
    </row>
    <row r="8961" spans="1:2" x14ac:dyDescent="0.3">
      <c r="A8961" s="20"/>
      <c r="B8961" s="20"/>
    </row>
    <row r="8962" spans="1:2" x14ac:dyDescent="0.3">
      <c r="A8962" s="20"/>
      <c r="B8962" s="20"/>
    </row>
    <row r="8963" spans="1:2" x14ac:dyDescent="0.3">
      <c r="A8963" s="20"/>
      <c r="B8963" s="20"/>
    </row>
    <row r="8964" spans="1:2" x14ac:dyDescent="0.3">
      <c r="A8964" s="20"/>
      <c r="B8964" s="20"/>
    </row>
    <row r="8965" spans="1:2" x14ac:dyDescent="0.3">
      <c r="A8965" s="20"/>
      <c r="B8965" s="20"/>
    </row>
    <row r="8966" spans="1:2" x14ac:dyDescent="0.3">
      <c r="A8966" s="20"/>
      <c r="B8966" s="20"/>
    </row>
    <row r="8967" spans="1:2" x14ac:dyDescent="0.3">
      <c r="A8967" s="20"/>
      <c r="B8967" s="20"/>
    </row>
    <row r="8968" spans="1:2" x14ac:dyDescent="0.3">
      <c r="A8968" s="20"/>
      <c r="B8968" s="20"/>
    </row>
    <row r="8969" spans="1:2" x14ac:dyDescent="0.3">
      <c r="A8969" s="20"/>
      <c r="B8969" s="20"/>
    </row>
    <row r="8970" spans="1:2" x14ac:dyDescent="0.3">
      <c r="A8970" s="20"/>
      <c r="B8970" s="20"/>
    </row>
    <row r="8971" spans="1:2" x14ac:dyDescent="0.3">
      <c r="A8971" s="20"/>
      <c r="B8971" s="20"/>
    </row>
    <row r="8972" spans="1:2" x14ac:dyDescent="0.3">
      <c r="A8972" s="20"/>
      <c r="B8972" s="20"/>
    </row>
    <row r="8973" spans="1:2" x14ac:dyDescent="0.3">
      <c r="A8973" s="20"/>
      <c r="B8973" s="20"/>
    </row>
    <row r="8974" spans="1:2" x14ac:dyDescent="0.3">
      <c r="A8974" s="20"/>
      <c r="B8974" s="20"/>
    </row>
    <row r="8975" spans="1:2" x14ac:dyDescent="0.3">
      <c r="A8975" s="20"/>
      <c r="B8975" s="20"/>
    </row>
    <row r="8976" spans="1:2" x14ac:dyDescent="0.3">
      <c r="A8976" s="20"/>
      <c r="B8976" s="20"/>
    </row>
    <row r="8977" spans="1:2" x14ac:dyDescent="0.3">
      <c r="A8977" s="20"/>
      <c r="B8977" s="20"/>
    </row>
    <row r="8978" spans="1:2" x14ac:dyDescent="0.3">
      <c r="A8978" s="20"/>
      <c r="B8978" s="20"/>
    </row>
    <row r="8979" spans="1:2" x14ac:dyDescent="0.3">
      <c r="A8979" s="20"/>
      <c r="B8979" s="20"/>
    </row>
    <row r="8980" spans="1:2" x14ac:dyDescent="0.3">
      <c r="A8980" s="20"/>
      <c r="B8980" s="20"/>
    </row>
    <row r="8981" spans="1:2" x14ac:dyDescent="0.3">
      <c r="A8981" s="20"/>
      <c r="B8981" s="20"/>
    </row>
    <row r="8982" spans="1:2" x14ac:dyDescent="0.3">
      <c r="A8982" s="20"/>
      <c r="B8982" s="20"/>
    </row>
    <row r="8983" spans="1:2" x14ac:dyDescent="0.3">
      <c r="A8983" s="20"/>
      <c r="B8983" s="20"/>
    </row>
    <row r="8984" spans="1:2" x14ac:dyDescent="0.3">
      <c r="A8984" s="20"/>
      <c r="B8984" s="20"/>
    </row>
    <row r="8985" spans="1:2" x14ac:dyDescent="0.3">
      <c r="A8985" s="20"/>
      <c r="B8985" s="20"/>
    </row>
    <row r="8986" spans="1:2" x14ac:dyDescent="0.3">
      <c r="A8986" s="20"/>
      <c r="B8986" s="20"/>
    </row>
    <row r="8987" spans="1:2" x14ac:dyDescent="0.3">
      <c r="A8987" s="20"/>
      <c r="B8987" s="20"/>
    </row>
    <row r="8988" spans="1:2" x14ac:dyDescent="0.3">
      <c r="A8988" s="20"/>
      <c r="B8988" s="20"/>
    </row>
    <row r="8989" spans="1:2" x14ac:dyDescent="0.3">
      <c r="A8989" s="20"/>
      <c r="B8989" s="20"/>
    </row>
    <row r="8990" spans="1:2" x14ac:dyDescent="0.3">
      <c r="A8990" s="20"/>
      <c r="B8990" s="20"/>
    </row>
    <row r="8991" spans="1:2" x14ac:dyDescent="0.3">
      <c r="A8991" s="20"/>
      <c r="B8991" s="20"/>
    </row>
    <row r="8992" spans="1:2" x14ac:dyDescent="0.3">
      <c r="A8992" s="20"/>
      <c r="B8992" s="20"/>
    </row>
    <row r="8993" spans="1:2" x14ac:dyDescent="0.3">
      <c r="A8993" s="20"/>
      <c r="B8993" s="20"/>
    </row>
    <row r="8994" spans="1:2" x14ac:dyDescent="0.3">
      <c r="A8994" s="20"/>
      <c r="B8994" s="20"/>
    </row>
    <row r="8995" spans="1:2" x14ac:dyDescent="0.3">
      <c r="A8995" s="20"/>
      <c r="B8995" s="20"/>
    </row>
    <row r="8996" spans="1:2" x14ac:dyDescent="0.3">
      <c r="A8996" s="20"/>
      <c r="B8996" s="20"/>
    </row>
    <row r="8997" spans="1:2" x14ac:dyDescent="0.3">
      <c r="A8997" s="20"/>
      <c r="B8997" s="20"/>
    </row>
    <row r="8998" spans="1:2" x14ac:dyDescent="0.3">
      <c r="A8998" s="20"/>
      <c r="B8998" s="20"/>
    </row>
    <row r="8999" spans="1:2" x14ac:dyDescent="0.3">
      <c r="A8999" s="20"/>
      <c r="B8999" s="20"/>
    </row>
    <row r="9000" spans="1:2" x14ac:dyDescent="0.3">
      <c r="A9000" s="20"/>
      <c r="B9000" s="20"/>
    </row>
    <row r="9001" spans="1:2" x14ac:dyDescent="0.3">
      <c r="A9001" s="20"/>
      <c r="B9001" s="20"/>
    </row>
    <row r="9002" spans="1:2" x14ac:dyDescent="0.3">
      <c r="A9002" s="20"/>
      <c r="B9002" s="20"/>
    </row>
    <row r="9003" spans="1:2" x14ac:dyDescent="0.3">
      <c r="A9003" s="20"/>
      <c r="B9003" s="20"/>
    </row>
    <row r="9004" spans="1:2" x14ac:dyDescent="0.3">
      <c r="A9004" s="20"/>
      <c r="B9004" s="20"/>
    </row>
    <row r="9005" spans="1:2" x14ac:dyDescent="0.3">
      <c r="A9005" s="20"/>
      <c r="B9005" s="20"/>
    </row>
    <row r="9006" spans="1:2" x14ac:dyDescent="0.3">
      <c r="A9006" s="20"/>
      <c r="B9006" s="20"/>
    </row>
    <row r="9007" spans="1:2" x14ac:dyDescent="0.3">
      <c r="A9007" s="20"/>
      <c r="B9007" s="20"/>
    </row>
    <row r="9008" spans="1:2" x14ac:dyDescent="0.3">
      <c r="A9008" s="20"/>
      <c r="B9008" s="20"/>
    </row>
    <row r="9009" spans="1:2" x14ac:dyDescent="0.3">
      <c r="A9009" s="20"/>
      <c r="B9009" s="20"/>
    </row>
    <row r="9010" spans="1:2" x14ac:dyDescent="0.3">
      <c r="A9010" s="20"/>
      <c r="B9010" s="20"/>
    </row>
    <row r="9011" spans="1:2" x14ac:dyDescent="0.3">
      <c r="A9011" s="20"/>
      <c r="B9011" s="20"/>
    </row>
    <row r="9012" spans="1:2" x14ac:dyDescent="0.3">
      <c r="A9012" s="20"/>
      <c r="B9012" s="20"/>
    </row>
    <row r="9013" spans="1:2" x14ac:dyDescent="0.3">
      <c r="A9013" s="20"/>
      <c r="B9013" s="20"/>
    </row>
    <row r="9014" spans="1:2" x14ac:dyDescent="0.3">
      <c r="A9014" s="20"/>
      <c r="B9014" s="20"/>
    </row>
    <row r="9015" spans="1:2" x14ac:dyDescent="0.3">
      <c r="A9015" s="20"/>
      <c r="B9015" s="20"/>
    </row>
    <row r="9016" spans="1:2" x14ac:dyDescent="0.3">
      <c r="A9016" s="20"/>
      <c r="B9016" s="20"/>
    </row>
    <row r="9017" spans="1:2" x14ac:dyDescent="0.3">
      <c r="A9017" s="20"/>
      <c r="B9017" s="20"/>
    </row>
    <row r="9018" spans="1:2" x14ac:dyDescent="0.3">
      <c r="A9018" s="20"/>
      <c r="B9018" s="20"/>
    </row>
    <row r="9019" spans="1:2" x14ac:dyDescent="0.3">
      <c r="A9019" s="20"/>
      <c r="B9019" s="20"/>
    </row>
    <row r="9020" spans="1:2" x14ac:dyDescent="0.3">
      <c r="A9020" s="20"/>
      <c r="B9020" s="20"/>
    </row>
    <row r="9021" spans="1:2" x14ac:dyDescent="0.3">
      <c r="A9021" s="20"/>
      <c r="B9021" s="20"/>
    </row>
    <row r="9022" spans="1:2" x14ac:dyDescent="0.3">
      <c r="A9022" s="20"/>
      <c r="B9022" s="20"/>
    </row>
    <row r="9023" spans="1:2" x14ac:dyDescent="0.3">
      <c r="A9023" s="20"/>
      <c r="B9023" s="20"/>
    </row>
    <row r="9024" spans="1:2" x14ac:dyDescent="0.3">
      <c r="A9024" s="20"/>
      <c r="B9024" s="20"/>
    </row>
    <row r="9025" spans="1:2" x14ac:dyDescent="0.3">
      <c r="A9025" s="20"/>
      <c r="B9025" s="20"/>
    </row>
    <row r="9026" spans="1:2" x14ac:dyDescent="0.3">
      <c r="A9026" s="20"/>
      <c r="B9026" s="20"/>
    </row>
    <row r="9027" spans="1:2" x14ac:dyDescent="0.3">
      <c r="A9027" s="20"/>
      <c r="B9027" s="20"/>
    </row>
    <row r="9028" spans="1:2" x14ac:dyDescent="0.3">
      <c r="A9028" s="20"/>
      <c r="B9028" s="20"/>
    </row>
    <row r="9029" spans="1:2" x14ac:dyDescent="0.3">
      <c r="A9029" s="20"/>
      <c r="B9029" s="20"/>
    </row>
    <row r="9030" spans="1:2" x14ac:dyDescent="0.3">
      <c r="A9030" s="20"/>
      <c r="B9030" s="20"/>
    </row>
    <row r="9031" spans="1:2" x14ac:dyDescent="0.3">
      <c r="A9031" s="20"/>
      <c r="B9031" s="20"/>
    </row>
    <row r="9032" spans="1:2" x14ac:dyDescent="0.3">
      <c r="A9032" s="20"/>
      <c r="B9032" s="20"/>
    </row>
    <row r="9033" spans="1:2" x14ac:dyDescent="0.3">
      <c r="A9033" s="20"/>
      <c r="B9033" s="20"/>
    </row>
    <row r="9034" spans="1:2" x14ac:dyDescent="0.3">
      <c r="A9034" s="20"/>
      <c r="B9034" s="20"/>
    </row>
    <row r="9035" spans="1:2" x14ac:dyDescent="0.3">
      <c r="A9035" s="20"/>
      <c r="B9035" s="20"/>
    </row>
    <row r="9036" spans="1:2" x14ac:dyDescent="0.3">
      <c r="A9036" s="20"/>
      <c r="B9036" s="20"/>
    </row>
    <row r="9037" spans="1:2" x14ac:dyDescent="0.3">
      <c r="A9037" s="20"/>
      <c r="B9037" s="20"/>
    </row>
    <row r="9038" spans="1:2" x14ac:dyDescent="0.3">
      <c r="A9038" s="20"/>
      <c r="B9038" s="20"/>
    </row>
    <row r="9039" spans="1:2" x14ac:dyDescent="0.3">
      <c r="A9039" s="20"/>
      <c r="B9039" s="20"/>
    </row>
    <row r="9040" spans="1:2" x14ac:dyDescent="0.3">
      <c r="A9040" s="20"/>
      <c r="B9040" s="20"/>
    </row>
    <row r="9041" spans="1:2" x14ac:dyDescent="0.3">
      <c r="A9041" s="20"/>
      <c r="B9041" s="20"/>
    </row>
    <row r="9042" spans="1:2" x14ac:dyDescent="0.3">
      <c r="A9042" s="20"/>
      <c r="B9042" s="20"/>
    </row>
    <row r="9043" spans="1:2" x14ac:dyDescent="0.3">
      <c r="A9043" s="20"/>
      <c r="B9043" s="20"/>
    </row>
    <row r="9044" spans="1:2" x14ac:dyDescent="0.3">
      <c r="A9044" s="20"/>
      <c r="B9044" s="20"/>
    </row>
    <row r="9045" spans="1:2" x14ac:dyDescent="0.3">
      <c r="A9045" s="20"/>
      <c r="B9045" s="20"/>
    </row>
    <row r="9046" spans="1:2" x14ac:dyDescent="0.3">
      <c r="A9046" s="20"/>
      <c r="B9046" s="20"/>
    </row>
    <row r="9047" spans="1:2" x14ac:dyDescent="0.3">
      <c r="A9047" s="20"/>
      <c r="B9047" s="20"/>
    </row>
    <row r="9048" spans="1:2" x14ac:dyDescent="0.3">
      <c r="A9048" s="20"/>
      <c r="B9048" s="20"/>
    </row>
    <row r="9049" spans="1:2" x14ac:dyDescent="0.3">
      <c r="A9049" s="20"/>
      <c r="B9049" s="20"/>
    </row>
    <row r="9050" spans="1:2" x14ac:dyDescent="0.3">
      <c r="A9050" s="20"/>
      <c r="B9050" s="20"/>
    </row>
    <row r="9051" spans="1:2" x14ac:dyDescent="0.3">
      <c r="A9051" s="20"/>
      <c r="B9051" s="20"/>
    </row>
    <row r="9052" spans="1:2" x14ac:dyDescent="0.3">
      <c r="A9052" s="20"/>
      <c r="B9052" s="20"/>
    </row>
    <row r="9053" spans="1:2" x14ac:dyDescent="0.3">
      <c r="A9053" s="20"/>
      <c r="B9053" s="20"/>
    </row>
    <row r="9054" spans="1:2" x14ac:dyDescent="0.3">
      <c r="A9054" s="20"/>
      <c r="B9054" s="20"/>
    </row>
    <row r="9055" spans="1:2" x14ac:dyDescent="0.3">
      <c r="A9055" s="20"/>
      <c r="B9055" s="20"/>
    </row>
    <row r="9056" spans="1:2" x14ac:dyDescent="0.3">
      <c r="A9056" s="20"/>
      <c r="B9056" s="20"/>
    </row>
    <row r="9057" spans="1:2" x14ac:dyDescent="0.3">
      <c r="A9057" s="20"/>
      <c r="B9057" s="20"/>
    </row>
    <row r="9058" spans="1:2" x14ac:dyDescent="0.3">
      <c r="A9058" s="20"/>
      <c r="B9058" s="20"/>
    </row>
    <row r="9059" spans="1:2" x14ac:dyDescent="0.3">
      <c r="A9059" s="20"/>
      <c r="B9059" s="20"/>
    </row>
    <row r="9060" spans="1:2" x14ac:dyDescent="0.3">
      <c r="A9060" s="20"/>
      <c r="B9060" s="20"/>
    </row>
    <row r="9061" spans="1:2" x14ac:dyDescent="0.3">
      <c r="A9061" s="20"/>
      <c r="B9061" s="20"/>
    </row>
    <row r="9062" spans="1:2" x14ac:dyDescent="0.3">
      <c r="A9062" s="20"/>
      <c r="B9062" s="20"/>
    </row>
    <row r="9063" spans="1:2" x14ac:dyDescent="0.3">
      <c r="A9063" s="20"/>
      <c r="B9063" s="20"/>
    </row>
    <row r="9064" spans="1:2" x14ac:dyDescent="0.3">
      <c r="A9064" s="20"/>
      <c r="B9064" s="20"/>
    </row>
    <row r="9065" spans="1:2" x14ac:dyDescent="0.3">
      <c r="A9065" s="20"/>
      <c r="B9065" s="20"/>
    </row>
    <row r="9066" spans="1:2" x14ac:dyDescent="0.3">
      <c r="A9066" s="20"/>
      <c r="B9066" s="20"/>
    </row>
    <row r="9067" spans="1:2" x14ac:dyDescent="0.3">
      <c r="A9067" s="20"/>
      <c r="B9067" s="20"/>
    </row>
    <row r="9068" spans="1:2" x14ac:dyDescent="0.3">
      <c r="A9068" s="20"/>
      <c r="B9068" s="20"/>
    </row>
    <row r="9069" spans="1:2" x14ac:dyDescent="0.3">
      <c r="A9069" s="20"/>
      <c r="B9069" s="20"/>
    </row>
    <row r="9070" spans="1:2" x14ac:dyDescent="0.3">
      <c r="A9070" s="20"/>
      <c r="B9070" s="20"/>
    </row>
    <row r="9071" spans="1:2" x14ac:dyDescent="0.3">
      <c r="A9071" s="20"/>
      <c r="B9071" s="20"/>
    </row>
    <row r="9072" spans="1:2" x14ac:dyDescent="0.3">
      <c r="A9072" s="20"/>
      <c r="B9072" s="20"/>
    </row>
    <row r="9073" spans="1:2" x14ac:dyDescent="0.3">
      <c r="A9073" s="20"/>
      <c r="B9073" s="20"/>
    </row>
    <row r="9074" spans="1:2" x14ac:dyDescent="0.3">
      <c r="A9074" s="20"/>
      <c r="B9074" s="20"/>
    </row>
    <row r="9075" spans="1:2" x14ac:dyDescent="0.3">
      <c r="A9075" s="20"/>
      <c r="B9075" s="20"/>
    </row>
    <row r="9076" spans="1:2" x14ac:dyDescent="0.3">
      <c r="A9076" s="20"/>
      <c r="B9076" s="20"/>
    </row>
    <row r="9077" spans="1:2" x14ac:dyDescent="0.3">
      <c r="A9077" s="20"/>
      <c r="B9077" s="20"/>
    </row>
    <row r="9078" spans="1:2" x14ac:dyDescent="0.3">
      <c r="A9078" s="20"/>
      <c r="B9078" s="20"/>
    </row>
    <row r="9079" spans="1:2" x14ac:dyDescent="0.3">
      <c r="A9079" s="20"/>
      <c r="B9079" s="20"/>
    </row>
    <row r="9080" spans="1:2" x14ac:dyDescent="0.3">
      <c r="A9080" s="20"/>
      <c r="B9080" s="20"/>
    </row>
    <row r="9081" spans="1:2" x14ac:dyDescent="0.3">
      <c r="A9081" s="20"/>
      <c r="B9081" s="20"/>
    </row>
    <row r="9082" spans="1:2" x14ac:dyDescent="0.3">
      <c r="A9082" s="20"/>
      <c r="B9082" s="20"/>
    </row>
    <row r="9083" spans="1:2" x14ac:dyDescent="0.3">
      <c r="A9083" s="20"/>
      <c r="B9083" s="20"/>
    </row>
    <row r="9084" spans="1:2" x14ac:dyDescent="0.3">
      <c r="A9084" s="20"/>
      <c r="B9084" s="20"/>
    </row>
    <row r="9085" spans="1:2" x14ac:dyDescent="0.3">
      <c r="A9085" s="20"/>
      <c r="B9085" s="20"/>
    </row>
    <row r="9086" spans="1:2" x14ac:dyDescent="0.3">
      <c r="A9086" s="20"/>
      <c r="B9086" s="20"/>
    </row>
    <row r="9087" spans="1:2" x14ac:dyDescent="0.3">
      <c r="A9087" s="20"/>
      <c r="B9087" s="20"/>
    </row>
    <row r="9088" spans="1:2" x14ac:dyDescent="0.3">
      <c r="A9088" s="20"/>
      <c r="B9088" s="20"/>
    </row>
    <row r="9089" spans="1:2" x14ac:dyDescent="0.3">
      <c r="A9089" s="20"/>
      <c r="B9089" s="20"/>
    </row>
    <row r="9090" spans="1:2" x14ac:dyDescent="0.3">
      <c r="A9090" s="20"/>
      <c r="B9090" s="20"/>
    </row>
    <row r="9091" spans="1:2" x14ac:dyDescent="0.3">
      <c r="A9091" s="20"/>
      <c r="B9091" s="20"/>
    </row>
    <row r="9092" spans="1:2" x14ac:dyDescent="0.3">
      <c r="A9092" s="20"/>
      <c r="B9092" s="20"/>
    </row>
    <row r="9093" spans="1:2" x14ac:dyDescent="0.3">
      <c r="A9093" s="20"/>
      <c r="B9093" s="20"/>
    </row>
    <row r="9094" spans="1:2" x14ac:dyDescent="0.3">
      <c r="A9094" s="20"/>
      <c r="B9094" s="20"/>
    </row>
    <row r="9095" spans="1:2" x14ac:dyDescent="0.3">
      <c r="A9095" s="20"/>
      <c r="B9095" s="20"/>
    </row>
    <row r="9096" spans="1:2" x14ac:dyDescent="0.3">
      <c r="A9096" s="20"/>
      <c r="B9096" s="20"/>
    </row>
    <row r="9097" spans="1:2" x14ac:dyDescent="0.3">
      <c r="A9097" s="20"/>
      <c r="B9097" s="20"/>
    </row>
    <row r="9098" spans="1:2" x14ac:dyDescent="0.3">
      <c r="A9098" s="20"/>
      <c r="B9098" s="20"/>
    </row>
    <row r="9099" spans="1:2" x14ac:dyDescent="0.3">
      <c r="A9099" s="20"/>
      <c r="B9099" s="20"/>
    </row>
    <row r="9100" spans="1:2" x14ac:dyDescent="0.3">
      <c r="A9100" s="20"/>
      <c r="B9100" s="20"/>
    </row>
    <row r="9101" spans="1:2" x14ac:dyDescent="0.3">
      <c r="A9101" s="20"/>
      <c r="B9101" s="20"/>
    </row>
    <row r="9102" spans="1:2" x14ac:dyDescent="0.3">
      <c r="A9102" s="20"/>
      <c r="B9102" s="20"/>
    </row>
    <row r="9103" spans="1:2" x14ac:dyDescent="0.3">
      <c r="A9103" s="20"/>
      <c r="B9103" s="20"/>
    </row>
    <row r="9104" spans="1:2" x14ac:dyDescent="0.3">
      <c r="A9104" s="20"/>
      <c r="B9104" s="20"/>
    </row>
    <row r="9105" spans="1:2" x14ac:dyDescent="0.3">
      <c r="A9105" s="20"/>
      <c r="B9105" s="20"/>
    </row>
    <row r="9106" spans="1:2" x14ac:dyDescent="0.3">
      <c r="A9106" s="20"/>
      <c r="B9106" s="20"/>
    </row>
    <row r="9107" spans="1:2" x14ac:dyDescent="0.3">
      <c r="A9107" s="20"/>
      <c r="B9107" s="20"/>
    </row>
    <row r="9108" spans="1:2" x14ac:dyDescent="0.3">
      <c r="A9108" s="20"/>
      <c r="B9108" s="20"/>
    </row>
    <row r="9109" spans="1:2" x14ac:dyDescent="0.3">
      <c r="A9109" s="20"/>
      <c r="B9109" s="20"/>
    </row>
    <row r="9110" spans="1:2" x14ac:dyDescent="0.3">
      <c r="A9110" s="20"/>
      <c r="B9110" s="20"/>
    </row>
    <row r="9111" spans="1:2" x14ac:dyDescent="0.3">
      <c r="A9111" s="20"/>
      <c r="B9111" s="20"/>
    </row>
    <row r="9112" spans="1:2" x14ac:dyDescent="0.3">
      <c r="A9112" s="20"/>
      <c r="B9112" s="20"/>
    </row>
    <row r="9113" spans="1:2" x14ac:dyDescent="0.3">
      <c r="A9113" s="20"/>
      <c r="B9113" s="20"/>
    </row>
    <row r="9114" spans="1:2" x14ac:dyDescent="0.3">
      <c r="A9114" s="20"/>
      <c r="B9114" s="20"/>
    </row>
    <row r="9115" spans="1:2" x14ac:dyDescent="0.3">
      <c r="A9115" s="20"/>
      <c r="B9115" s="20"/>
    </row>
    <row r="9116" spans="1:2" x14ac:dyDescent="0.3">
      <c r="A9116" s="20"/>
      <c r="B9116" s="20"/>
    </row>
    <row r="9117" spans="1:2" x14ac:dyDescent="0.3">
      <c r="A9117" s="20"/>
      <c r="B9117" s="20"/>
    </row>
    <row r="9118" spans="1:2" x14ac:dyDescent="0.3">
      <c r="A9118" s="20"/>
      <c r="B9118" s="20"/>
    </row>
    <row r="9119" spans="1:2" x14ac:dyDescent="0.3">
      <c r="A9119" s="20"/>
      <c r="B9119" s="20"/>
    </row>
    <row r="9120" spans="1:2" x14ac:dyDescent="0.3">
      <c r="A9120" s="20"/>
      <c r="B9120" s="20"/>
    </row>
    <row r="9121" spans="1:2" x14ac:dyDescent="0.3">
      <c r="A9121" s="20"/>
      <c r="B9121" s="20"/>
    </row>
    <row r="9122" spans="1:2" x14ac:dyDescent="0.3">
      <c r="A9122" s="20"/>
      <c r="B9122" s="20"/>
    </row>
    <row r="9123" spans="1:2" x14ac:dyDescent="0.3">
      <c r="A9123" s="20"/>
      <c r="B9123" s="20"/>
    </row>
    <row r="9124" spans="1:2" x14ac:dyDescent="0.3">
      <c r="A9124" s="20"/>
      <c r="B9124" s="20"/>
    </row>
    <row r="9125" spans="1:2" x14ac:dyDescent="0.3">
      <c r="A9125" s="20"/>
      <c r="B9125" s="20"/>
    </row>
    <row r="9126" spans="1:2" x14ac:dyDescent="0.3">
      <c r="A9126" s="20"/>
      <c r="B9126" s="20"/>
    </row>
    <row r="9127" spans="1:2" x14ac:dyDescent="0.3">
      <c r="A9127" s="20"/>
      <c r="B9127" s="20"/>
    </row>
    <row r="9128" spans="1:2" x14ac:dyDescent="0.3">
      <c r="A9128" s="20"/>
      <c r="B9128" s="20"/>
    </row>
    <row r="9129" spans="1:2" x14ac:dyDescent="0.3">
      <c r="A9129" s="20"/>
      <c r="B9129" s="20"/>
    </row>
    <row r="9130" spans="1:2" x14ac:dyDescent="0.3">
      <c r="A9130" s="20"/>
      <c r="B9130" s="20"/>
    </row>
    <row r="9131" spans="1:2" x14ac:dyDescent="0.3">
      <c r="A9131" s="20"/>
      <c r="B9131" s="20"/>
    </row>
    <row r="9132" spans="1:2" x14ac:dyDescent="0.3">
      <c r="A9132" s="20"/>
      <c r="B9132" s="20"/>
    </row>
    <row r="9133" spans="1:2" x14ac:dyDescent="0.3">
      <c r="A9133" s="20"/>
      <c r="B9133" s="20"/>
    </row>
    <row r="9134" spans="1:2" x14ac:dyDescent="0.3">
      <c r="A9134" s="20"/>
      <c r="B9134" s="20"/>
    </row>
    <row r="9135" spans="1:2" x14ac:dyDescent="0.3">
      <c r="A9135" s="20"/>
      <c r="B9135" s="20"/>
    </row>
    <row r="9136" spans="1:2" x14ac:dyDescent="0.3">
      <c r="A9136" s="20"/>
      <c r="B9136" s="20"/>
    </row>
    <row r="9137" spans="1:2" x14ac:dyDescent="0.3">
      <c r="A9137" s="20"/>
      <c r="B9137" s="20"/>
    </row>
    <row r="9138" spans="1:2" x14ac:dyDescent="0.3">
      <c r="A9138" s="20"/>
      <c r="B9138" s="20"/>
    </row>
    <row r="9139" spans="1:2" x14ac:dyDescent="0.3">
      <c r="A9139" s="20"/>
      <c r="B9139" s="20"/>
    </row>
    <row r="9140" spans="1:2" x14ac:dyDescent="0.3">
      <c r="A9140" s="20"/>
      <c r="B9140" s="20"/>
    </row>
    <row r="9141" spans="1:2" x14ac:dyDescent="0.3">
      <c r="A9141" s="20"/>
      <c r="B9141" s="20"/>
    </row>
    <row r="9142" spans="1:2" x14ac:dyDescent="0.3">
      <c r="A9142" s="20"/>
      <c r="B9142" s="20"/>
    </row>
    <row r="9143" spans="1:2" x14ac:dyDescent="0.3">
      <c r="A9143" s="20"/>
      <c r="B9143" s="20"/>
    </row>
    <row r="9144" spans="1:2" x14ac:dyDescent="0.3">
      <c r="A9144" s="20"/>
      <c r="B9144" s="20"/>
    </row>
    <row r="9145" spans="1:2" x14ac:dyDescent="0.3">
      <c r="A9145" s="20"/>
      <c r="B9145" s="20"/>
    </row>
    <row r="9146" spans="1:2" x14ac:dyDescent="0.3">
      <c r="A9146" s="20"/>
      <c r="B9146" s="20"/>
    </row>
    <row r="9147" spans="1:2" x14ac:dyDescent="0.3">
      <c r="A9147" s="20"/>
      <c r="B9147" s="20"/>
    </row>
    <row r="9148" spans="1:2" x14ac:dyDescent="0.3">
      <c r="A9148" s="20"/>
      <c r="B9148" s="20"/>
    </row>
    <row r="9149" spans="1:2" x14ac:dyDescent="0.3">
      <c r="A9149" s="20"/>
      <c r="B9149" s="20"/>
    </row>
    <row r="9150" spans="1:2" x14ac:dyDescent="0.3">
      <c r="A9150" s="20"/>
      <c r="B9150" s="20"/>
    </row>
    <row r="9151" spans="1:2" x14ac:dyDescent="0.3">
      <c r="A9151" s="20"/>
      <c r="B9151" s="20"/>
    </row>
    <row r="9152" spans="1:2" x14ac:dyDescent="0.3">
      <c r="A9152" s="20"/>
      <c r="B9152" s="20"/>
    </row>
    <row r="9153" spans="1:2" x14ac:dyDescent="0.3">
      <c r="A9153" s="20"/>
      <c r="B9153" s="20"/>
    </row>
    <row r="9154" spans="1:2" x14ac:dyDescent="0.3">
      <c r="A9154" s="20"/>
      <c r="B9154" s="20"/>
    </row>
    <row r="9155" spans="1:2" x14ac:dyDescent="0.3">
      <c r="A9155" s="20"/>
      <c r="B9155" s="20"/>
    </row>
    <row r="9156" spans="1:2" x14ac:dyDescent="0.3">
      <c r="A9156" s="20"/>
      <c r="B9156" s="20"/>
    </row>
    <row r="9157" spans="1:2" x14ac:dyDescent="0.3">
      <c r="A9157" s="20"/>
      <c r="B9157" s="20"/>
    </row>
    <row r="9158" spans="1:2" x14ac:dyDescent="0.3">
      <c r="A9158" s="20"/>
      <c r="B9158" s="20"/>
    </row>
    <row r="9159" spans="1:2" x14ac:dyDescent="0.3">
      <c r="A9159" s="20"/>
      <c r="B9159" s="20"/>
    </row>
    <row r="9160" spans="1:2" x14ac:dyDescent="0.3">
      <c r="A9160" s="20"/>
      <c r="B9160" s="20"/>
    </row>
    <row r="9161" spans="1:2" x14ac:dyDescent="0.3">
      <c r="A9161" s="20"/>
      <c r="B9161" s="20"/>
    </row>
    <row r="9162" spans="1:2" x14ac:dyDescent="0.3">
      <c r="A9162" s="20"/>
      <c r="B9162" s="20"/>
    </row>
    <row r="9163" spans="1:2" x14ac:dyDescent="0.3">
      <c r="A9163" s="20"/>
      <c r="B9163" s="20"/>
    </row>
    <row r="9164" spans="1:2" x14ac:dyDescent="0.3">
      <c r="A9164" s="20"/>
      <c r="B9164" s="20"/>
    </row>
    <row r="9165" spans="1:2" x14ac:dyDescent="0.3">
      <c r="A9165" s="20"/>
      <c r="B9165" s="20"/>
    </row>
    <row r="9166" spans="1:2" x14ac:dyDescent="0.3">
      <c r="A9166" s="20"/>
      <c r="B9166" s="20"/>
    </row>
    <row r="9167" spans="1:2" x14ac:dyDescent="0.3">
      <c r="A9167" s="20"/>
      <c r="B9167" s="20"/>
    </row>
    <row r="9168" spans="1:2" x14ac:dyDescent="0.3">
      <c r="A9168" s="20"/>
      <c r="B9168" s="20"/>
    </row>
    <row r="9169" spans="1:2" x14ac:dyDescent="0.3">
      <c r="A9169" s="20"/>
      <c r="B9169" s="20"/>
    </row>
    <row r="9170" spans="1:2" x14ac:dyDescent="0.3">
      <c r="A9170" s="20"/>
      <c r="B9170" s="20"/>
    </row>
    <row r="9171" spans="1:2" x14ac:dyDescent="0.3">
      <c r="A9171" s="20"/>
      <c r="B9171" s="20"/>
    </row>
    <row r="9172" spans="1:2" x14ac:dyDescent="0.3">
      <c r="A9172" s="20"/>
      <c r="B9172" s="20"/>
    </row>
    <row r="9173" spans="1:2" x14ac:dyDescent="0.3">
      <c r="A9173" s="20"/>
      <c r="B9173" s="20"/>
    </row>
    <row r="9174" spans="1:2" x14ac:dyDescent="0.3">
      <c r="A9174" s="20"/>
      <c r="B9174" s="20"/>
    </row>
    <row r="9175" spans="1:2" x14ac:dyDescent="0.3">
      <c r="A9175" s="20"/>
      <c r="B9175" s="20"/>
    </row>
    <row r="9176" spans="1:2" x14ac:dyDescent="0.3">
      <c r="A9176" s="20"/>
      <c r="B9176" s="20"/>
    </row>
    <row r="9177" spans="1:2" x14ac:dyDescent="0.3">
      <c r="A9177" s="20"/>
      <c r="B9177" s="20"/>
    </row>
    <row r="9178" spans="1:2" x14ac:dyDescent="0.3">
      <c r="A9178" s="20"/>
      <c r="B9178" s="20"/>
    </row>
    <row r="9179" spans="1:2" x14ac:dyDescent="0.3">
      <c r="A9179" s="20"/>
      <c r="B9179" s="20"/>
    </row>
    <row r="9180" spans="1:2" x14ac:dyDescent="0.3">
      <c r="A9180" s="20"/>
      <c r="B9180" s="20"/>
    </row>
    <row r="9181" spans="1:2" x14ac:dyDescent="0.3">
      <c r="A9181" s="20"/>
      <c r="B9181" s="20"/>
    </row>
    <row r="9182" spans="1:2" x14ac:dyDescent="0.3">
      <c r="A9182" s="20"/>
      <c r="B9182" s="20"/>
    </row>
    <row r="9183" spans="1:2" x14ac:dyDescent="0.3">
      <c r="A9183" s="20"/>
      <c r="B9183" s="20"/>
    </row>
    <row r="9184" spans="1:2" x14ac:dyDescent="0.3">
      <c r="A9184" s="20"/>
      <c r="B9184" s="20"/>
    </row>
    <row r="9185" spans="1:2" x14ac:dyDescent="0.3">
      <c r="A9185" s="20"/>
      <c r="B9185" s="20"/>
    </row>
    <row r="9186" spans="1:2" x14ac:dyDescent="0.3">
      <c r="A9186" s="20"/>
      <c r="B9186" s="20"/>
    </row>
    <row r="9187" spans="1:2" x14ac:dyDescent="0.3">
      <c r="A9187" s="20"/>
      <c r="B9187" s="20"/>
    </row>
    <row r="9188" spans="1:2" x14ac:dyDescent="0.3">
      <c r="A9188" s="20"/>
      <c r="B9188" s="20"/>
    </row>
    <row r="9189" spans="1:2" x14ac:dyDescent="0.3">
      <c r="A9189" s="20"/>
      <c r="B9189" s="20"/>
    </row>
    <row r="9190" spans="1:2" x14ac:dyDescent="0.3">
      <c r="A9190" s="20"/>
      <c r="B9190" s="20"/>
    </row>
    <row r="9191" spans="1:2" x14ac:dyDescent="0.3">
      <c r="A9191" s="20"/>
      <c r="B9191" s="20"/>
    </row>
    <row r="9192" spans="1:2" x14ac:dyDescent="0.3">
      <c r="A9192" s="20"/>
      <c r="B9192" s="20"/>
    </row>
    <row r="9193" spans="1:2" x14ac:dyDescent="0.3">
      <c r="A9193" s="20"/>
      <c r="B9193" s="20"/>
    </row>
    <row r="9194" spans="1:2" x14ac:dyDescent="0.3">
      <c r="A9194" s="20"/>
      <c r="B9194" s="20"/>
    </row>
    <row r="9195" spans="1:2" x14ac:dyDescent="0.3">
      <c r="A9195" s="20"/>
      <c r="B9195" s="20"/>
    </row>
    <row r="9196" spans="1:2" x14ac:dyDescent="0.3">
      <c r="A9196" s="20"/>
      <c r="B9196" s="20"/>
    </row>
    <row r="9197" spans="1:2" x14ac:dyDescent="0.3">
      <c r="A9197" s="20"/>
      <c r="B9197" s="20"/>
    </row>
    <row r="9198" spans="1:2" x14ac:dyDescent="0.3">
      <c r="A9198" s="20"/>
      <c r="B9198" s="20"/>
    </row>
    <row r="9199" spans="1:2" x14ac:dyDescent="0.3">
      <c r="A9199" s="20"/>
      <c r="B9199" s="20"/>
    </row>
    <row r="9200" spans="1:2" x14ac:dyDescent="0.3">
      <c r="A9200" s="20"/>
      <c r="B9200" s="20"/>
    </row>
    <row r="9201" spans="1:2" x14ac:dyDescent="0.3">
      <c r="A9201" s="20"/>
      <c r="B9201" s="20"/>
    </row>
    <row r="9202" spans="1:2" x14ac:dyDescent="0.3">
      <c r="A9202" s="20"/>
      <c r="B9202" s="20"/>
    </row>
    <row r="9203" spans="1:2" x14ac:dyDescent="0.3">
      <c r="A9203" s="20"/>
      <c r="B9203" s="20"/>
    </row>
    <row r="9204" spans="1:2" x14ac:dyDescent="0.3">
      <c r="A9204" s="20"/>
      <c r="B9204" s="20"/>
    </row>
    <row r="9205" spans="1:2" x14ac:dyDescent="0.3">
      <c r="A9205" s="20"/>
      <c r="B9205" s="20"/>
    </row>
    <row r="9206" spans="1:2" x14ac:dyDescent="0.3">
      <c r="A9206" s="20"/>
      <c r="B9206" s="20"/>
    </row>
    <row r="9207" spans="1:2" x14ac:dyDescent="0.3">
      <c r="A9207" s="20"/>
      <c r="B9207" s="20"/>
    </row>
    <row r="9208" spans="1:2" x14ac:dyDescent="0.3">
      <c r="A9208" s="20"/>
      <c r="B9208" s="20"/>
    </row>
    <row r="9209" spans="1:2" x14ac:dyDescent="0.3">
      <c r="A9209" s="20"/>
      <c r="B9209" s="20"/>
    </row>
    <row r="9210" spans="1:2" x14ac:dyDescent="0.3">
      <c r="A9210" s="20"/>
      <c r="B9210" s="20"/>
    </row>
    <row r="9211" spans="1:2" x14ac:dyDescent="0.3">
      <c r="A9211" s="20"/>
      <c r="B9211" s="20"/>
    </row>
    <row r="9212" spans="1:2" x14ac:dyDescent="0.3">
      <c r="A9212" s="20"/>
      <c r="B9212" s="20"/>
    </row>
    <row r="9213" spans="1:2" x14ac:dyDescent="0.3">
      <c r="A9213" s="20"/>
      <c r="B9213" s="20"/>
    </row>
    <row r="9214" spans="1:2" x14ac:dyDescent="0.3">
      <c r="A9214" s="20"/>
      <c r="B9214" s="20"/>
    </row>
    <row r="9215" spans="1:2" x14ac:dyDescent="0.3">
      <c r="A9215" s="20"/>
      <c r="B9215" s="20"/>
    </row>
    <row r="9216" spans="1:2" x14ac:dyDescent="0.3">
      <c r="A9216" s="20"/>
      <c r="B9216" s="20"/>
    </row>
    <row r="9217" spans="1:2" x14ac:dyDescent="0.3">
      <c r="A9217" s="20"/>
      <c r="B9217" s="20"/>
    </row>
    <row r="9218" spans="1:2" x14ac:dyDescent="0.3">
      <c r="A9218" s="20"/>
      <c r="B9218" s="20"/>
    </row>
    <row r="9219" spans="1:2" x14ac:dyDescent="0.3">
      <c r="A9219" s="20"/>
      <c r="B9219" s="20"/>
    </row>
    <row r="9220" spans="1:2" x14ac:dyDescent="0.3">
      <c r="A9220" s="20"/>
      <c r="B9220" s="20"/>
    </row>
    <row r="9221" spans="1:2" x14ac:dyDescent="0.3">
      <c r="A9221" s="20"/>
      <c r="B9221" s="20"/>
    </row>
    <row r="9222" spans="1:2" x14ac:dyDescent="0.3">
      <c r="A9222" s="20"/>
      <c r="B9222" s="20"/>
    </row>
    <row r="9223" spans="1:2" x14ac:dyDescent="0.3">
      <c r="A9223" s="20"/>
      <c r="B9223" s="20"/>
    </row>
    <row r="9224" spans="1:2" x14ac:dyDescent="0.3">
      <c r="A9224" s="20"/>
      <c r="B9224" s="20"/>
    </row>
    <row r="9225" spans="1:2" x14ac:dyDescent="0.3">
      <c r="A9225" s="20"/>
      <c r="B9225" s="20"/>
    </row>
    <row r="9226" spans="1:2" x14ac:dyDescent="0.3">
      <c r="A9226" s="20"/>
      <c r="B9226" s="20"/>
    </row>
    <row r="9227" spans="1:2" x14ac:dyDescent="0.3">
      <c r="A9227" s="20"/>
      <c r="B9227" s="20"/>
    </row>
    <row r="9228" spans="1:2" x14ac:dyDescent="0.3">
      <c r="A9228" s="20"/>
      <c r="B9228" s="20"/>
    </row>
    <row r="9229" spans="1:2" x14ac:dyDescent="0.3">
      <c r="A9229" s="20"/>
      <c r="B9229" s="20"/>
    </row>
    <row r="9230" spans="1:2" x14ac:dyDescent="0.3">
      <c r="A9230" s="20"/>
      <c r="B9230" s="20"/>
    </row>
    <row r="9231" spans="1:2" x14ac:dyDescent="0.3">
      <c r="A9231" s="20"/>
      <c r="B9231" s="20"/>
    </row>
    <row r="9232" spans="1:2" x14ac:dyDescent="0.3">
      <c r="A9232" s="20"/>
      <c r="B9232" s="20"/>
    </row>
    <row r="9233" spans="1:2" x14ac:dyDescent="0.3">
      <c r="A9233" s="20"/>
      <c r="B9233" s="20"/>
    </row>
    <row r="9234" spans="1:2" x14ac:dyDescent="0.3">
      <c r="A9234" s="20"/>
      <c r="B9234" s="20"/>
    </row>
    <row r="9235" spans="1:2" x14ac:dyDescent="0.3">
      <c r="A9235" s="20"/>
      <c r="B9235" s="20"/>
    </row>
    <row r="9236" spans="1:2" x14ac:dyDescent="0.3">
      <c r="A9236" s="20"/>
      <c r="B9236" s="20"/>
    </row>
    <row r="9237" spans="1:2" x14ac:dyDescent="0.3">
      <c r="A9237" s="20"/>
      <c r="B9237" s="20"/>
    </row>
    <row r="9238" spans="1:2" x14ac:dyDescent="0.3">
      <c r="A9238" s="20"/>
      <c r="B9238" s="20"/>
    </row>
    <row r="9239" spans="1:2" x14ac:dyDescent="0.3">
      <c r="A9239" s="20"/>
      <c r="B9239" s="20"/>
    </row>
    <row r="9240" spans="1:2" x14ac:dyDescent="0.3">
      <c r="A9240" s="20"/>
      <c r="B9240" s="20"/>
    </row>
    <row r="9241" spans="1:2" x14ac:dyDescent="0.3">
      <c r="A9241" s="20"/>
      <c r="B9241" s="20"/>
    </row>
    <row r="9242" spans="1:2" x14ac:dyDescent="0.3">
      <c r="A9242" s="20"/>
      <c r="B9242" s="20"/>
    </row>
    <row r="9243" spans="1:2" x14ac:dyDescent="0.3">
      <c r="A9243" s="20"/>
      <c r="B9243" s="20"/>
    </row>
    <row r="9244" spans="1:2" x14ac:dyDescent="0.3">
      <c r="A9244" s="20"/>
      <c r="B9244" s="20"/>
    </row>
    <row r="9245" spans="1:2" x14ac:dyDescent="0.3">
      <c r="A9245" s="20"/>
      <c r="B9245" s="20"/>
    </row>
    <row r="9246" spans="1:2" x14ac:dyDescent="0.3">
      <c r="A9246" s="20"/>
      <c r="B9246" s="20"/>
    </row>
    <row r="9247" spans="1:2" x14ac:dyDescent="0.3">
      <c r="A9247" s="20"/>
      <c r="B9247" s="20"/>
    </row>
    <row r="9248" spans="1:2" x14ac:dyDescent="0.3">
      <c r="A9248" s="20"/>
      <c r="B9248" s="20"/>
    </row>
    <row r="9249" spans="1:2" x14ac:dyDescent="0.3">
      <c r="A9249" s="20"/>
      <c r="B9249" s="20"/>
    </row>
    <row r="9250" spans="1:2" x14ac:dyDescent="0.3">
      <c r="A9250" s="20"/>
      <c r="B9250" s="20"/>
    </row>
    <row r="9251" spans="1:2" x14ac:dyDescent="0.3">
      <c r="A9251" s="20"/>
      <c r="B9251" s="20"/>
    </row>
    <row r="9252" spans="1:2" x14ac:dyDescent="0.3">
      <c r="A9252" s="20"/>
      <c r="B9252" s="20"/>
    </row>
    <row r="9253" spans="1:2" x14ac:dyDescent="0.3">
      <c r="A9253" s="20"/>
      <c r="B9253" s="20"/>
    </row>
    <row r="9254" spans="1:2" x14ac:dyDescent="0.3">
      <c r="A9254" s="20"/>
      <c r="B9254" s="20"/>
    </row>
    <row r="9255" spans="1:2" x14ac:dyDescent="0.3">
      <c r="A9255" s="20"/>
      <c r="B9255" s="20"/>
    </row>
    <row r="9256" spans="1:2" x14ac:dyDescent="0.3">
      <c r="A9256" s="20"/>
      <c r="B9256" s="20"/>
    </row>
    <row r="9257" spans="1:2" x14ac:dyDescent="0.3">
      <c r="A9257" s="20"/>
      <c r="B9257" s="20"/>
    </row>
    <row r="9258" spans="1:2" x14ac:dyDescent="0.3">
      <c r="A9258" s="20"/>
      <c r="B9258" s="20"/>
    </row>
    <row r="9259" spans="1:2" x14ac:dyDescent="0.3">
      <c r="A9259" s="20"/>
      <c r="B9259" s="20"/>
    </row>
    <row r="9260" spans="1:2" x14ac:dyDescent="0.3">
      <c r="A9260" s="20"/>
      <c r="B9260" s="20"/>
    </row>
    <row r="9261" spans="1:2" x14ac:dyDescent="0.3">
      <c r="A9261" s="20"/>
      <c r="B9261" s="20"/>
    </row>
    <row r="9262" spans="1:2" x14ac:dyDescent="0.3">
      <c r="A9262" s="20"/>
      <c r="B9262" s="20"/>
    </row>
    <row r="9263" spans="1:2" x14ac:dyDescent="0.3">
      <c r="A9263" s="20"/>
      <c r="B9263" s="20"/>
    </row>
    <row r="9264" spans="1:2" x14ac:dyDescent="0.3">
      <c r="A9264" s="20"/>
      <c r="B9264" s="20"/>
    </row>
    <row r="9265" spans="1:2" x14ac:dyDescent="0.3">
      <c r="A9265" s="20"/>
      <c r="B9265" s="20"/>
    </row>
    <row r="9266" spans="1:2" x14ac:dyDescent="0.3">
      <c r="A9266" s="20"/>
      <c r="B9266" s="20"/>
    </row>
    <row r="9267" spans="1:2" x14ac:dyDescent="0.3">
      <c r="A9267" s="20"/>
      <c r="B9267" s="20"/>
    </row>
    <row r="9268" spans="1:2" x14ac:dyDescent="0.3">
      <c r="A9268" s="20"/>
      <c r="B9268" s="20"/>
    </row>
    <row r="9269" spans="1:2" x14ac:dyDescent="0.3">
      <c r="A9269" s="20"/>
      <c r="B9269" s="20"/>
    </row>
    <row r="9270" spans="1:2" x14ac:dyDescent="0.3">
      <c r="A9270" s="20"/>
      <c r="B9270" s="20"/>
    </row>
    <row r="9271" spans="1:2" x14ac:dyDescent="0.3">
      <c r="A9271" s="20"/>
      <c r="B9271" s="20"/>
    </row>
    <row r="9272" spans="1:2" x14ac:dyDescent="0.3">
      <c r="A9272" s="20"/>
      <c r="B9272" s="20"/>
    </row>
    <row r="9273" spans="1:2" x14ac:dyDescent="0.3">
      <c r="A9273" s="20"/>
      <c r="B9273" s="20"/>
    </row>
    <row r="9274" spans="1:2" x14ac:dyDescent="0.3">
      <c r="A9274" s="20"/>
      <c r="B9274" s="20"/>
    </row>
    <row r="9275" spans="1:2" x14ac:dyDescent="0.3">
      <c r="A9275" s="20"/>
      <c r="B9275" s="20"/>
    </row>
    <row r="9276" spans="1:2" x14ac:dyDescent="0.3">
      <c r="A9276" s="20"/>
      <c r="B9276" s="20"/>
    </row>
    <row r="9277" spans="1:2" x14ac:dyDescent="0.3">
      <c r="A9277" s="20"/>
      <c r="B9277" s="20"/>
    </row>
    <row r="9278" spans="1:2" x14ac:dyDescent="0.3">
      <c r="A9278" s="20"/>
      <c r="B9278" s="20"/>
    </row>
    <row r="9279" spans="1:2" x14ac:dyDescent="0.3">
      <c r="A9279" s="20"/>
      <c r="B9279" s="20"/>
    </row>
    <row r="9280" spans="1:2" x14ac:dyDescent="0.3">
      <c r="A9280" s="20"/>
      <c r="B9280" s="20"/>
    </row>
    <row r="9281" spans="1:2" x14ac:dyDescent="0.3">
      <c r="A9281" s="20"/>
      <c r="B9281" s="20"/>
    </row>
    <row r="9282" spans="1:2" x14ac:dyDescent="0.3">
      <c r="A9282" s="20"/>
      <c r="B9282" s="20"/>
    </row>
    <row r="9283" spans="1:2" x14ac:dyDescent="0.3">
      <c r="A9283" s="20"/>
      <c r="B9283" s="20"/>
    </row>
    <row r="9284" spans="1:2" x14ac:dyDescent="0.3">
      <c r="A9284" s="20"/>
      <c r="B9284" s="20"/>
    </row>
    <row r="9285" spans="1:2" x14ac:dyDescent="0.3">
      <c r="A9285" s="20"/>
      <c r="B9285" s="20"/>
    </row>
    <row r="9286" spans="1:2" x14ac:dyDescent="0.3">
      <c r="A9286" s="20"/>
      <c r="B9286" s="20"/>
    </row>
    <row r="9287" spans="1:2" x14ac:dyDescent="0.3">
      <c r="A9287" s="20"/>
      <c r="B9287" s="20"/>
    </row>
    <row r="9288" spans="1:2" x14ac:dyDescent="0.3">
      <c r="A9288" s="20"/>
      <c r="B9288" s="20"/>
    </row>
    <row r="9289" spans="1:2" x14ac:dyDescent="0.3">
      <c r="A9289" s="20"/>
      <c r="B9289" s="20"/>
    </row>
    <row r="9290" spans="1:2" x14ac:dyDescent="0.3">
      <c r="A9290" s="20"/>
      <c r="B9290" s="20"/>
    </row>
    <row r="9291" spans="1:2" x14ac:dyDescent="0.3">
      <c r="A9291" s="20"/>
      <c r="B9291" s="20"/>
    </row>
    <row r="9292" spans="1:2" x14ac:dyDescent="0.3">
      <c r="A9292" s="20"/>
      <c r="B9292" s="20"/>
    </row>
    <row r="9293" spans="1:2" x14ac:dyDescent="0.3">
      <c r="A9293" s="20"/>
      <c r="B9293" s="20"/>
    </row>
    <row r="9294" spans="1:2" x14ac:dyDescent="0.3">
      <c r="A9294" s="20"/>
      <c r="B9294" s="20"/>
    </row>
    <row r="9295" spans="1:2" x14ac:dyDescent="0.3">
      <c r="A9295" s="20"/>
      <c r="B9295" s="20"/>
    </row>
    <row r="9296" spans="1:2" x14ac:dyDescent="0.3">
      <c r="A9296" s="20"/>
      <c r="B9296" s="20"/>
    </row>
    <row r="9297" spans="1:2" x14ac:dyDescent="0.3">
      <c r="A9297" s="20"/>
      <c r="B9297" s="20"/>
    </row>
    <row r="9298" spans="1:2" x14ac:dyDescent="0.3">
      <c r="A9298" s="20"/>
      <c r="B9298" s="20"/>
    </row>
    <row r="9299" spans="1:2" x14ac:dyDescent="0.3">
      <c r="A9299" s="20"/>
      <c r="B9299" s="20"/>
    </row>
    <row r="9300" spans="1:2" x14ac:dyDescent="0.3">
      <c r="A9300" s="20"/>
      <c r="B9300" s="20"/>
    </row>
    <row r="9301" spans="1:2" x14ac:dyDescent="0.3">
      <c r="A9301" s="20"/>
      <c r="B9301" s="20"/>
    </row>
    <row r="9302" spans="1:2" x14ac:dyDescent="0.3">
      <c r="A9302" s="20"/>
      <c r="B9302" s="20"/>
    </row>
    <row r="9303" spans="1:2" x14ac:dyDescent="0.3">
      <c r="A9303" s="20"/>
      <c r="B9303" s="20"/>
    </row>
    <row r="9304" spans="1:2" x14ac:dyDescent="0.3">
      <c r="A9304" s="20"/>
      <c r="B9304" s="20"/>
    </row>
    <row r="9305" spans="1:2" x14ac:dyDescent="0.3">
      <c r="A9305" s="20"/>
      <c r="B9305" s="20"/>
    </row>
    <row r="9306" spans="1:2" x14ac:dyDescent="0.3">
      <c r="A9306" s="20"/>
      <c r="B9306" s="20"/>
    </row>
    <row r="9307" spans="1:2" x14ac:dyDescent="0.3">
      <c r="A9307" s="20"/>
      <c r="B9307" s="20"/>
    </row>
    <row r="9308" spans="1:2" x14ac:dyDescent="0.3">
      <c r="A9308" s="20"/>
      <c r="B9308" s="20"/>
    </row>
    <row r="9309" spans="1:2" x14ac:dyDescent="0.3">
      <c r="A9309" s="20"/>
      <c r="B9309" s="20"/>
    </row>
    <row r="9310" spans="1:2" x14ac:dyDescent="0.3">
      <c r="A9310" s="20"/>
      <c r="B9310" s="20"/>
    </row>
    <row r="9311" spans="1:2" x14ac:dyDescent="0.3">
      <c r="A9311" s="20"/>
      <c r="B9311" s="20"/>
    </row>
    <row r="9312" spans="1:2" x14ac:dyDescent="0.3">
      <c r="A9312" s="20"/>
      <c r="B9312" s="20"/>
    </row>
    <row r="9313" spans="1:2" x14ac:dyDescent="0.3">
      <c r="A9313" s="20"/>
      <c r="B9313" s="20"/>
    </row>
    <row r="9314" spans="1:2" x14ac:dyDescent="0.3">
      <c r="A9314" s="20"/>
      <c r="B9314" s="20"/>
    </row>
    <row r="9315" spans="1:2" x14ac:dyDescent="0.3">
      <c r="A9315" s="20"/>
      <c r="B9315" s="20"/>
    </row>
    <row r="9316" spans="1:2" x14ac:dyDescent="0.3">
      <c r="A9316" s="20"/>
      <c r="B9316" s="20"/>
    </row>
    <row r="9317" spans="1:2" x14ac:dyDescent="0.3">
      <c r="A9317" s="20"/>
      <c r="B9317" s="20"/>
    </row>
    <row r="9318" spans="1:2" x14ac:dyDescent="0.3">
      <c r="A9318" s="20"/>
      <c r="B9318" s="20"/>
    </row>
    <row r="9319" spans="1:2" x14ac:dyDescent="0.3">
      <c r="A9319" s="20"/>
      <c r="B9319" s="20"/>
    </row>
    <row r="9320" spans="1:2" x14ac:dyDescent="0.3">
      <c r="A9320" s="20"/>
      <c r="B9320" s="20"/>
    </row>
    <row r="9321" spans="1:2" x14ac:dyDescent="0.3">
      <c r="A9321" s="20"/>
      <c r="B9321" s="20"/>
    </row>
    <row r="9322" spans="1:2" x14ac:dyDescent="0.3">
      <c r="A9322" s="20"/>
      <c r="B9322" s="20"/>
    </row>
    <row r="9323" spans="1:2" x14ac:dyDescent="0.3">
      <c r="A9323" s="20"/>
      <c r="B9323" s="20"/>
    </row>
    <row r="9324" spans="1:2" x14ac:dyDescent="0.3">
      <c r="A9324" s="20"/>
      <c r="B9324" s="20"/>
    </row>
    <row r="9325" spans="1:2" x14ac:dyDescent="0.3">
      <c r="A9325" s="20"/>
      <c r="B9325" s="20"/>
    </row>
    <row r="9326" spans="1:2" x14ac:dyDescent="0.3">
      <c r="A9326" s="20"/>
      <c r="B9326" s="20"/>
    </row>
    <row r="9327" spans="1:2" x14ac:dyDescent="0.3">
      <c r="A9327" s="20"/>
      <c r="B9327" s="20"/>
    </row>
    <row r="9328" spans="1:2" x14ac:dyDescent="0.3">
      <c r="A9328" s="20"/>
      <c r="B9328" s="20"/>
    </row>
    <row r="9329" spans="1:2" x14ac:dyDescent="0.3">
      <c r="A9329" s="20"/>
      <c r="B9329" s="20"/>
    </row>
    <row r="9330" spans="1:2" x14ac:dyDescent="0.3">
      <c r="A9330" s="20"/>
      <c r="B9330" s="20"/>
    </row>
    <row r="9331" spans="1:2" x14ac:dyDescent="0.3">
      <c r="A9331" s="20"/>
      <c r="B9331" s="20"/>
    </row>
    <row r="9332" spans="1:2" x14ac:dyDescent="0.3">
      <c r="A9332" s="20"/>
      <c r="B9332" s="20"/>
    </row>
    <row r="9333" spans="1:2" x14ac:dyDescent="0.3">
      <c r="A9333" s="20"/>
      <c r="B9333" s="20"/>
    </row>
    <row r="9334" spans="1:2" x14ac:dyDescent="0.3">
      <c r="A9334" s="20"/>
      <c r="B9334" s="20"/>
    </row>
    <row r="9335" spans="1:2" x14ac:dyDescent="0.3">
      <c r="A9335" s="20"/>
      <c r="B9335" s="20"/>
    </row>
    <row r="9336" spans="1:2" x14ac:dyDescent="0.3">
      <c r="A9336" s="20"/>
      <c r="B9336" s="20"/>
    </row>
    <row r="9337" spans="1:2" x14ac:dyDescent="0.3">
      <c r="A9337" s="20"/>
      <c r="B9337" s="20"/>
    </row>
    <row r="9338" spans="1:2" x14ac:dyDescent="0.3">
      <c r="A9338" s="20"/>
      <c r="B9338" s="20"/>
    </row>
    <row r="9339" spans="1:2" x14ac:dyDescent="0.3">
      <c r="A9339" s="20"/>
      <c r="B9339" s="20"/>
    </row>
    <row r="9340" spans="1:2" x14ac:dyDescent="0.3">
      <c r="A9340" s="20"/>
      <c r="B9340" s="20"/>
    </row>
    <row r="9341" spans="1:2" x14ac:dyDescent="0.3">
      <c r="A9341" s="20"/>
      <c r="B9341" s="20"/>
    </row>
    <row r="9342" spans="1:2" x14ac:dyDescent="0.3">
      <c r="A9342" s="20"/>
      <c r="B9342" s="20"/>
    </row>
    <row r="9343" spans="1:2" x14ac:dyDescent="0.3">
      <c r="A9343" s="20"/>
      <c r="B9343" s="20"/>
    </row>
    <row r="9344" spans="1:2" x14ac:dyDescent="0.3">
      <c r="A9344" s="20"/>
      <c r="B9344" s="20"/>
    </row>
    <row r="9345" spans="1:2" x14ac:dyDescent="0.3">
      <c r="A9345" s="20"/>
      <c r="B9345" s="20"/>
    </row>
    <row r="9346" spans="1:2" x14ac:dyDescent="0.3">
      <c r="A9346" s="20"/>
      <c r="B9346" s="20"/>
    </row>
    <row r="9347" spans="1:2" x14ac:dyDescent="0.3">
      <c r="A9347" s="20"/>
      <c r="B9347" s="20"/>
    </row>
    <row r="9348" spans="1:2" x14ac:dyDescent="0.3">
      <c r="A9348" s="20"/>
      <c r="B9348" s="20"/>
    </row>
    <row r="9349" spans="1:2" x14ac:dyDescent="0.3">
      <c r="A9349" s="20"/>
      <c r="B9349" s="20"/>
    </row>
    <row r="9350" spans="1:2" x14ac:dyDescent="0.3">
      <c r="A9350" s="20"/>
      <c r="B9350" s="20"/>
    </row>
    <row r="9351" spans="1:2" x14ac:dyDescent="0.3">
      <c r="A9351" s="20"/>
      <c r="B9351" s="20"/>
    </row>
    <row r="9352" spans="1:2" x14ac:dyDescent="0.3">
      <c r="A9352" s="20"/>
      <c r="B9352" s="20"/>
    </row>
    <row r="9353" spans="1:2" x14ac:dyDescent="0.3">
      <c r="A9353" s="20"/>
      <c r="B9353" s="20"/>
    </row>
    <row r="9354" spans="1:2" x14ac:dyDescent="0.3">
      <c r="A9354" s="20"/>
      <c r="B9354" s="20"/>
    </row>
    <row r="9355" spans="1:2" x14ac:dyDescent="0.3">
      <c r="A9355" s="20"/>
      <c r="B9355" s="20"/>
    </row>
    <row r="9356" spans="1:2" x14ac:dyDescent="0.3">
      <c r="A9356" s="20"/>
      <c r="B9356" s="20"/>
    </row>
    <row r="9357" spans="1:2" x14ac:dyDescent="0.3">
      <c r="A9357" s="20"/>
      <c r="B9357" s="20"/>
    </row>
    <row r="9358" spans="1:2" x14ac:dyDescent="0.3">
      <c r="A9358" s="20"/>
      <c r="B9358" s="20"/>
    </row>
    <row r="9359" spans="1:2" x14ac:dyDescent="0.3">
      <c r="A9359" s="20"/>
      <c r="B9359" s="20"/>
    </row>
    <row r="9360" spans="1:2" x14ac:dyDescent="0.3">
      <c r="A9360" s="20"/>
      <c r="B9360" s="20"/>
    </row>
    <row r="9361" spans="1:2" x14ac:dyDescent="0.3">
      <c r="A9361" s="20"/>
      <c r="B9361" s="20"/>
    </row>
    <row r="9362" spans="1:2" x14ac:dyDescent="0.3">
      <c r="A9362" s="20"/>
      <c r="B9362" s="20"/>
    </row>
    <row r="9363" spans="1:2" x14ac:dyDescent="0.3">
      <c r="A9363" s="20"/>
      <c r="B9363" s="20"/>
    </row>
    <row r="9364" spans="1:2" x14ac:dyDescent="0.3">
      <c r="A9364" s="20"/>
      <c r="B9364" s="20"/>
    </row>
    <row r="9365" spans="1:2" x14ac:dyDescent="0.3">
      <c r="A9365" s="20"/>
      <c r="B9365" s="20"/>
    </row>
    <row r="9366" spans="1:2" x14ac:dyDescent="0.3">
      <c r="A9366" s="20"/>
      <c r="B9366" s="20"/>
    </row>
    <row r="9367" spans="1:2" x14ac:dyDescent="0.3">
      <c r="A9367" s="20"/>
      <c r="B9367" s="20"/>
    </row>
    <row r="9368" spans="1:2" x14ac:dyDescent="0.3">
      <c r="A9368" s="20"/>
      <c r="B9368" s="20"/>
    </row>
    <row r="9369" spans="1:2" x14ac:dyDescent="0.3">
      <c r="A9369" s="20"/>
      <c r="B9369" s="20"/>
    </row>
    <row r="9370" spans="1:2" x14ac:dyDescent="0.3">
      <c r="A9370" s="20"/>
      <c r="B9370" s="20"/>
    </row>
    <row r="9371" spans="1:2" x14ac:dyDescent="0.3">
      <c r="A9371" s="20"/>
      <c r="B9371" s="20"/>
    </row>
    <row r="9372" spans="1:2" x14ac:dyDescent="0.3">
      <c r="A9372" s="20"/>
      <c r="B9372" s="20"/>
    </row>
    <row r="9373" spans="1:2" x14ac:dyDescent="0.3">
      <c r="A9373" s="20"/>
      <c r="B9373" s="20"/>
    </row>
    <row r="9374" spans="1:2" x14ac:dyDescent="0.3">
      <c r="A9374" s="20"/>
      <c r="B9374" s="20"/>
    </row>
    <row r="9375" spans="1:2" x14ac:dyDescent="0.3">
      <c r="A9375" s="20"/>
      <c r="B9375" s="20"/>
    </row>
    <row r="9376" spans="1:2" x14ac:dyDescent="0.3">
      <c r="A9376" s="20"/>
      <c r="B9376" s="20"/>
    </row>
    <row r="9377" spans="1:2" x14ac:dyDescent="0.3">
      <c r="A9377" s="20"/>
      <c r="B9377" s="20"/>
    </row>
    <row r="9378" spans="1:2" x14ac:dyDescent="0.3">
      <c r="A9378" s="20"/>
      <c r="B9378" s="20"/>
    </row>
    <row r="9379" spans="1:2" x14ac:dyDescent="0.3">
      <c r="A9379" s="20"/>
      <c r="B9379" s="20"/>
    </row>
    <row r="9380" spans="1:2" x14ac:dyDescent="0.3">
      <c r="A9380" s="20"/>
      <c r="B9380" s="20"/>
    </row>
    <row r="9381" spans="1:2" x14ac:dyDescent="0.3">
      <c r="A9381" s="20"/>
      <c r="B9381" s="20"/>
    </row>
    <row r="9382" spans="1:2" x14ac:dyDescent="0.3">
      <c r="A9382" s="20"/>
      <c r="B9382" s="20"/>
    </row>
    <row r="9383" spans="1:2" x14ac:dyDescent="0.3">
      <c r="A9383" s="20"/>
      <c r="B9383" s="20"/>
    </row>
    <row r="9384" spans="1:2" x14ac:dyDescent="0.3">
      <c r="A9384" s="20"/>
      <c r="B9384" s="20"/>
    </row>
    <row r="9385" spans="1:2" x14ac:dyDescent="0.3">
      <c r="A9385" s="20"/>
      <c r="B9385" s="20"/>
    </row>
    <row r="9386" spans="1:2" x14ac:dyDescent="0.3">
      <c r="A9386" s="20"/>
      <c r="B9386" s="20"/>
    </row>
    <row r="9387" spans="1:2" x14ac:dyDescent="0.3">
      <c r="A9387" s="20"/>
      <c r="B9387" s="20"/>
    </row>
    <row r="9388" spans="1:2" x14ac:dyDescent="0.3">
      <c r="A9388" s="20"/>
      <c r="B9388" s="20"/>
    </row>
    <row r="9389" spans="1:2" x14ac:dyDescent="0.3">
      <c r="A9389" s="20"/>
      <c r="B9389" s="20"/>
    </row>
    <row r="9390" spans="1:2" x14ac:dyDescent="0.3">
      <c r="A9390" s="20"/>
      <c r="B9390" s="20"/>
    </row>
    <row r="9391" spans="1:2" x14ac:dyDescent="0.3">
      <c r="A9391" s="20"/>
      <c r="B9391" s="20"/>
    </row>
    <row r="9392" spans="1:2" x14ac:dyDescent="0.3">
      <c r="A9392" s="20"/>
      <c r="B9392" s="20"/>
    </row>
    <row r="9393" spans="1:2" x14ac:dyDescent="0.3">
      <c r="A9393" s="20"/>
      <c r="B9393" s="20"/>
    </row>
    <row r="9394" spans="1:2" x14ac:dyDescent="0.3">
      <c r="A9394" s="20"/>
      <c r="B9394" s="20"/>
    </row>
    <row r="9395" spans="1:2" x14ac:dyDescent="0.3">
      <c r="A9395" s="20"/>
      <c r="B9395" s="20"/>
    </row>
    <row r="9396" spans="1:2" x14ac:dyDescent="0.3">
      <c r="A9396" s="20"/>
      <c r="B9396" s="20"/>
    </row>
    <row r="9397" spans="1:2" x14ac:dyDescent="0.3">
      <c r="A9397" s="20"/>
      <c r="B9397" s="20"/>
    </row>
    <row r="9398" spans="1:2" x14ac:dyDescent="0.3">
      <c r="A9398" s="20"/>
      <c r="B9398" s="20"/>
    </row>
    <row r="9399" spans="1:2" x14ac:dyDescent="0.3">
      <c r="A9399" s="20"/>
      <c r="B9399" s="20"/>
    </row>
    <row r="9400" spans="1:2" x14ac:dyDescent="0.3">
      <c r="A9400" s="20"/>
      <c r="B9400" s="20"/>
    </row>
    <row r="9401" spans="1:2" x14ac:dyDescent="0.3">
      <c r="A9401" s="20"/>
      <c r="B9401" s="20"/>
    </row>
    <row r="9402" spans="1:2" x14ac:dyDescent="0.3">
      <c r="A9402" s="20"/>
      <c r="B9402" s="20"/>
    </row>
    <row r="9403" spans="1:2" x14ac:dyDescent="0.3">
      <c r="A9403" s="20"/>
      <c r="B9403" s="20"/>
    </row>
    <row r="9404" spans="1:2" x14ac:dyDescent="0.3">
      <c r="A9404" s="20"/>
      <c r="B9404" s="20"/>
    </row>
    <row r="9405" spans="1:2" x14ac:dyDescent="0.3">
      <c r="A9405" s="20"/>
      <c r="B9405" s="20"/>
    </row>
    <row r="9406" spans="1:2" x14ac:dyDescent="0.3">
      <c r="A9406" s="20"/>
      <c r="B9406" s="20"/>
    </row>
    <row r="9407" spans="1:2" x14ac:dyDescent="0.3">
      <c r="A9407" s="20"/>
      <c r="B9407" s="20"/>
    </row>
    <row r="9408" spans="1:2" x14ac:dyDescent="0.3">
      <c r="A9408" s="20"/>
      <c r="B9408" s="20"/>
    </row>
    <row r="9409" spans="1:2" x14ac:dyDescent="0.3">
      <c r="A9409" s="20"/>
      <c r="B9409" s="20"/>
    </row>
    <row r="9410" spans="1:2" x14ac:dyDescent="0.3">
      <c r="A9410" s="20"/>
      <c r="B9410" s="20"/>
    </row>
    <row r="9411" spans="1:2" x14ac:dyDescent="0.3">
      <c r="A9411" s="20"/>
      <c r="B9411" s="20"/>
    </row>
    <row r="9412" spans="1:2" x14ac:dyDescent="0.3">
      <c r="A9412" s="20"/>
      <c r="B9412" s="20"/>
    </row>
    <row r="9413" spans="1:2" x14ac:dyDescent="0.3">
      <c r="A9413" s="20"/>
      <c r="B9413" s="20"/>
    </row>
    <row r="9414" spans="1:2" x14ac:dyDescent="0.3">
      <c r="A9414" s="20"/>
      <c r="B9414" s="20"/>
    </row>
    <row r="9415" spans="1:2" x14ac:dyDescent="0.3">
      <c r="A9415" s="20"/>
      <c r="B9415" s="20"/>
    </row>
    <row r="9416" spans="1:2" x14ac:dyDescent="0.3">
      <c r="A9416" s="20"/>
      <c r="B9416" s="20"/>
    </row>
    <row r="9417" spans="1:2" x14ac:dyDescent="0.3">
      <c r="A9417" s="20"/>
      <c r="B9417" s="20"/>
    </row>
    <row r="9418" spans="1:2" x14ac:dyDescent="0.3">
      <c r="A9418" s="20"/>
      <c r="B9418" s="20"/>
    </row>
    <row r="9419" spans="1:2" x14ac:dyDescent="0.3">
      <c r="A9419" s="20"/>
      <c r="B9419" s="20"/>
    </row>
    <row r="9420" spans="1:2" x14ac:dyDescent="0.3">
      <c r="A9420" s="20"/>
      <c r="B9420" s="20"/>
    </row>
    <row r="9421" spans="1:2" x14ac:dyDescent="0.3">
      <c r="A9421" s="20"/>
      <c r="B9421" s="20"/>
    </row>
    <row r="9422" spans="1:2" x14ac:dyDescent="0.3">
      <c r="A9422" s="20"/>
      <c r="B9422" s="20"/>
    </row>
    <row r="9423" spans="1:2" x14ac:dyDescent="0.3">
      <c r="A9423" s="20"/>
      <c r="B9423" s="20"/>
    </row>
    <row r="9424" spans="1:2" x14ac:dyDescent="0.3">
      <c r="A9424" s="20"/>
      <c r="B9424" s="20"/>
    </row>
    <row r="9425" spans="1:2" x14ac:dyDescent="0.3">
      <c r="A9425" s="20"/>
      <c r="B9425" s="20"/>
    </row>
    <row r="9426" spans="1:2" x14ac:dyDescent="0.3">
      <c r="A9426" s="20"/>
      <c r="B9426" s="20"/>
    </row>
    <row r="9427" spans="1:2" x14ac:dyDescent="0.3">
      <c r="A9427" s="20"/>
      <c r="B9427" s="20"/>
    </row>
    <row r="9428" spans="1:2" x14ac:dyDescent="0.3">
      <c r="A9428" s="20"/>
      <c r="B9428" s="20"/>
    </row>
    <row r="9429" spans="1:2" x14ac:dyDescent="0.3">
      <c r="A9429" s="20"/>
      <c r="B9429" s="20"/>
    </row>
    <row r="9430" spans="1:2" x14ac:dyDescent="0.3">
      <c r="A9430" s="20"/>
      <c r="B9430" s="20"/>
    </row>
    <row r="9431" spans="1:2" x14ac:dyDescent="0.3">
      <c r="A9431" s="20"/>
      <c r="B9431" s="20"/>
    </row>
    <row r="9432" spans="1:2" x14ac:dyDescent="0.3">
      <c r="A9432" s="20"/>
      <c r="B9432" s="20"/>
    </row>
    <row r="9433" spans="1:2" x14ac:dyDescent="0.3">
      <c r="A9433" s="20"/>
      <c r="B9433" s="20"/>
    </row>
    <row r="9434" spans="1:2" x14ac:dyDescent="0.3">
      <c r="A9434" s="20"/>
      <c r="B9434" s="20"/>
    </row>
    <row r="9435" spans="1:2" x14ac:dyDescent="0.3">
      <c r="A9435" s="20"/>
      <c r="B9435" s="20"/>
    </row>
    <row r="9436" spans="1:2" x14ac:dyDescent="0.3">
      <c r="A9436" s="20"/>
      <c r="B9436" s="20"/>
    </row>
    <row r="9437" spans="1:2" x14ac:dyDescent="0.3">
      <c r="A9437" s="20"/>
      <c r="B9437" s="20"/>
    </row>
    <row r="9438" spans="1:2" x14ac:dyDescent="0.3">
      <c r="A9438" s="20"/>
      <c r="B9438" s="20"/>
    </row>
    <row r="9439" spans="1:2" x14ac:dyDescent="0.3">
      <c r="A9439" s="20"/>
      <c r="B9439" s="20"/>
    </row>
    <row r="9440" spans="1:2" x14ac:dyDescent="0.3">
      <c r="A9440" s="20"/>
      <c r="B9440" s="20"/>
    </row>
    <row r="9441" spans="1:2" x14ac:dyDescent="0.3">
      <c r="A9441" s="20"/>
      <c r="B9441" s="20"/>
    </row>
    <row r="9442" spans="1:2" x14ac:dyDescent="0.3">
      <c r="A9442" s="20"/>
      <c r="B9442" s="20"/>
    </row>
    <row r="9443" spans="1:2" x14ac:dyDescent="0.3">
      <c r="A9443" s="20"/>
      <c r="B9443" s="20"/>
    </row>
    <row r="9444" spans="1:2" x14ac:dyDescent="0.3">
      <c r="A9444" s="20"/>
      <c r="B9444" s="20"/>
    </row>
    <row r="9445" spans="1:2" x14ac:dyDescent="0.3">
      <c r="A9445" s="20"/>
      <c r="B9445" s="20"/>
    </row>
    <row r="9446" spans="1:2" x14ac:dyDescent="0.3">
      <c r="A9446" s="20"/>
      <c r="B9446" s="20"/>
    </row>
    <row r="9447" spans="1:2" x14ac:dyDescent="0.3">
      <c r="A9447" s="20"/>
      <c r="B9447" s="20"/>
    </row>
    <row r="9448" spans="1:2" x14ac:dyDescent="0.3">
      <c r="A9448" s="20"/>
      <c r="B9448" s="20"/>
    </row>
    <row r="9449" spans="1:2" x14ac:dyDescent="0.3">
      <c r="A9449" s="20"/>
      <c r="B9449" s="20"/>
    </row>
    <row r="9450" spans="1:2" x14ac:dyDescent="0.3">
      <c r="A9450" s="20"/>
      <c r="B9450" s="20"/>
    </row>
    <row r="9451" spans="1:2" x14ac:dyDescent="0.3">
      <c r="A9451" s="20"/>
      <c r="B9451" s="20"/>
    </row>
    <row r="9452" spans="1:2" x14ac:dyDescent="0.3">
      <c r="A9452" s="20"/>
      <c r="B9452" s="20"/>
    </row>
    <row r="9453" spans="1:2" x14ac:dyDescent="0.3">
      <c r="A9453" s="20"/>
      <c r="B9453" s="20"/>
    </row>
    <row r="9454" spans="1:2" x14ac:dyDescent="0.3">
      <c r="A9454" s="20"/>
      <c r="B9454" s="20"/>
    </row>
    <row r="9455" spans="1:2" x14ac:dyDescent="0.3">
      <c r="A9455" s="20"/>
      <c r="B9455" s="20"/>
    </row>
    <row r="9456" spans="1:2" x14ac:dyDescent="0.3">
      <c r="A9456" s="20"/>
      <c r="B9456" s="20"/>
    </row>
    <row r="9457" spans="1:2" x14ac:dyDescent="0.3">
      <c r="A9457" s="20"/>
      <c r="B9457" s="20"/>
    </row>
    <row r="9458" spans="1:2" x14ac:dyDescent="0.3">
      <c r="A9458" s="20"/>
      <c r="B9458" s="20"/>
    </row>
    <row r="9459" spans="1:2" x14ac:dyDescent="0.3">
      <c r="A9459" s="20"/>
      <c r="B9459" s="20"/>
    </row>
    <row r="9460" spans="1:2" x14ac:dyDescent="0.3">
      <c r="A9460" s="20"/>
      <c r="B9460" s="20"/>
    </row>
    <row r="9461" spans="1:2" x14ac:dyDescent="0.3">
      <c r="A9461" s="20"/>
      <c r="B9461" s="20"/>
    </row>
    <row r="9462" spans="1:2" x14ac:dyDescent="0.3">
      <c r="A9462" s="20"/>
      <c r="B9462" s="20"/>
    </row>
    <row r="9463" spans="1:2" x14ac:dyDescent="0.3">
      <c r="A9463" s="20"/>
      <c r="B9463" s="20"/>
    </row>
    <row r="9464" spans="1:2" x14ac:dyDescent="0.3">
      <c r="A9464" s="20"/>
      <c r="B9464" s="20"/>
    </row>
    <row r="9465" spans="1:2" x14ac:dyDescent="0.3">
      <c r="A9465" s="20"/>
      <c r="B9465" s="20"/>
    </row>
    <row r="9466" spans="1:2" x14ac:dyDescent="0.3">
      <c r="A9466" s="20"/>
      <c r="B9466" s="20"/>
    </row>
    <row r="9467" spans="1:2" x14ac:dyDescent="0.3">
      <c r="A9467" s="20"/>
      <c r="B9467" s="20"/>
    </row>
    <row r="9468" spans="1:2" x14ac:dyDescent="0.3">
      <c r="A9468" s="20"/>
      <c r="B9468" s="20"/>
    </row>
    <row r="9469" spans="1:2" x14ac:dyDescent="0.3">
      <c r="A9469" s="20"/>
      <c r="B9469" s="20"/>
    </row>
    <row r="9470" spans="1:2" x14ac:dyDescent="0.3">
      <c r="A9470" s="20"/>
      <c r="B9470" s="20"/>
    </row>
    <row r="9471" spans="1:2" x14ac:dyDescent="0.3">
      <c r="A9471" s="20"/>
      <c r="B9471" s="20"/>
    </row>
    <row r="9472" spans="1:2" x14ac:dyDescent="0.3">
      <c r="A9472" s="20"/>
      <c r="B9472" s="20"/>
    </row>
    <row r="9473" spans="1:2" x14ac:dyDescent="0.3">
      <c r="A9473" s="20"/>
      <c r="B9473" s="20"/>
    </row>
    <row r="9474" spans="1:2" x14ac:dyDescent="0.3">
      <c r="A9474" s="20"/>
      <c r="B9474" s="20"/>
    </row>
    <row r="9475" spans="1:2" x14ac:dyDescent="0.3">
      <c r="A9475" s="20"/>
      <c r="B9475" s="20"/>
    </row>
    <row r="9476" spans="1:2" x14ac:dyDescent="0.3">
      <c r="A9476" s="20"/>
      <c r="B9476" s="20"/>
    </row>
    <row r="9477" spans="1:2" x14ac:dyDescent="0.3">
      <c r="A9477" s="20"/>
      <c r="B9477" s="20"/>
    </row>
    <row r="9478" spans="1:2" x14ac:dyDescent="0.3">
      <c r="A9478" s="20"/>
      <c r="B9478" s="20"/>
    </row>
    <row r="9479" spans="1:2" x14ac:dyDescent="0.3">
      <c r="A9479" s="20"/>
      <c r="B9479" s="20"/>
    </row>
    <row r="9480" spans="1:2" x14ac:dyDescent="0.3">
      <c r="A9480" s="20"/>
      <c r="B9480" s="20"/>
    </row>
    <row r="9481" spans="1:2" x14ac:dyDescent="0.3">
      <c r="A9481" s="20"/>
      <c r="B9481" s="20"/>
    </row>
    <row r="9482" spans="1:2" x14ac:dyDescent="0.3">
      <c r="A9482" s="20"/>
      <c r="B9482" s="20"/>
    </row>
    <row r="9483" spans="1:2" x14ac:dyDescent="0.3">
      <c r="A9483" s="20"/>
      <c r="B9483" s="20"/>
    </row>
    <row r="9484" spans="1:2" x14ac:dyDescent="0.3">
      <c r="A9484" s="20"/>
      <c r="B9484" s="20"/>
    </row>
    <row r="9485" spans="1:2" x14ac:dyDescent="0.3">
      <c r="A9485" s="20"/>
      <c r="B9485" s="20"/>
    </row>
    <row r="9486" spans="1:2" x14ac:dyDescent="0.3">
      <c r="A9486" s="20"/>
      <c r="B9486" s="20"/>
    </row>
    <row r="9487" spans="1:2" x14ac:dyDescent="0.3">
      <c r="A9487" s="20"/>
      <c r="B9487" s="20"/>
    </row>
    <row r="9488" spans="1:2" x14ac:dyDescent="0.3">
      <c r="A9488" s="20"/>
      <c r="B9488" s="20"/>
    </row>
    <row r="9489" spans="1:2" x14ac:dyDescent="0.3">
      <c r="A9489" s="20"/>
      <c r="B9489" s="20"/>
    </row>
    <row r="9490" spans="1:2" x14ac:dyDescent="0.3">
      <c r="A9490" s="20"/>
      <c r="B9490" s="20"/>
    </row>
    <row r="9491" spans="1:2" x14ac:dyDescent="0.3">
      <c r="A9491" s="20"/>
      <c r="B9491" s="20"/>
    </row>
    <row r="9492" spans="1:2" x14ac:dyDescent="0.3">
      <c r="A9492" s="20"/>
      <c r="B9492" s="20"/>
    </row>
    <row r="9493" spans="1:2" x14ac:dyDescent="0.3">
      <c r="A9493" s="20"/>
      <c r="B9493" s="20"/>
    </row>
    <row r="9494" spans="1:2" x14ac:dyDescent="0.3">
      <c r="A9494" s="20"/>
      <c r="B9494" s="20"/>
    </row>
    <row r="9495" spans="1:2" x14ac:dyDescent="0.3">
      <c r="A9495" s="20"/>
      <c r="B9495" s="20"/>
    </row>
    <row r="9496" spans="1:2" x14ac:dyDescent="0.3">
      <c r="A9496" s="20"/>
      <c r="B9496" s="20"/>
    </row>
    <row r="9497" spans="1:2" x14ac:dyDescent="0.3">
      <c r="A9497" s="20"/>
      <c r="B9497" s="20"/>
    </row>
    <row r="9498" spans="1:2" x14ac:dyDescent="0.3">
      <c r="A9498" s="20"/>
      <c r="B9498" s="20"/>
    </row>
    <row r="9499" spans="1:2" x14ac:dyDescent="0.3">
      <c r="A9499" s="20"/>
      <c r="B9499" s="20"/>
    </row>
    <row r="9500" spans="1:2" x14ac:dyDescent="0.3">
      <c r="A9500" s="20"/>
      <c r="B9500" s="20"/>
    </row>
    <row r="9501" spans="1:2" x14ac:dyDescent="0.3">
      <c r="A9501" s="20"/>
      <c r="B9501" s="20"/>
    </row>
    <row r="9502" spans="1:2" x14ac:dyDescent="0.3">
      <c r="A9502" s="20"/>
      <c r="B9502" s="20"/>
    </row>
    <row r="9503" spans="1:2" x14ac:dyDescent="0.3">
      <c r="A9503" s="20"/>
      <c r="B9503" s="20"/>
    </row>
    <row r="9504" spans="1:2" x14ac:dyDescent="0.3">
      <c r="A9504" s="20"/>
      <c r="B9504" s="20"/>
    </row>
    <row r="9505" spans="1:2" x14ac:dyDescent="0.3">
      <c r="A9505" s="20"/>
      <c r="B9505" s="20"/>
    </row>
    <row r="9506" spans="1:2" x14ac:dyDescent="0.3">
      <c r="A9506" s="20"/>
      <c r="B9506" s="20"/>
    </row>
    <row r="9507" spans="1:2" x14ac:dyDescent="0.3">
      <c r="A9507" s="20"/>
      <c r="B9507" s="20"/>
    </row>
    <row r="9508" spans="1:2" x14ac:dyDescent="0.3">
      <c r="A9508" s="20"/>
      <c r="B9508" s="20"/>
    </row>
    <row r="9509" spans="1:2" x14ac:dyDescent="0.3">
      <c r="A9509" s="20"/>
      <c r="B9509" s="20"/>
    </row>
    <row r="9510" spans="1:2" x14ac:dyDescent="0.3">
      <c r="A9510" s="20"/>
      <c r="B9510" s="20"/>
    </row>
    <row r="9511" spans="1:2" x14ac:dyDescent="0.3">
      <c r="A9511" s="20"/>
      <c r="B9511" s="20"/>
    </row>
    <row r="9512" spans="1:2" x14ac:dyDescent="0.3">
      <c r="A9512" s="20"/>
      <c r="B9512" s="20"/>
    </row>
    <row r="9513" spans="1:2" x14ac:dyDescent="0.3">
      <c r="A9513" s="20"/>
      <c r="B9513" s="20"/>
    </row>
    <row r="9514" spans="1:2" x14ac:dyDescent="0.3">
      <c r="A9514" s="20"/>
      <c r="B9514" s="20"/>
    </row>
    <row r="9515" spans="1:2" x14ac:dyDescent="0.3">
      <c r="A9515" s="20"/>
      <c r="B9515" s="20"/>
    </row>
    <row r="9516" spans="1:2" x14ac:dyDescent="0.3">
      <c r="A9516" s="20"/>
      <c r="B9516" s="20"/>
    </row>
    <row r="9517" spans="1:2" x14ac:dyDescent="0.3">
      <c r="A9517" s="20"/>
      <c r="B9517" s="20"/>
    </row>
    <row r="9518" spans="1:2" x14ac:dyDescent="0.3">
      <c r="A9518" s="20"/>
      <c r="B9518" s="20"/>
    </row>
    <row r="9519" spans="1:2" x14ac:dyDescent="0.3">
      <c r="A9519" s="20"/>
      <c r="B9519" s="20"/>
    </row>
    <row r="9520" spans="1:2" x14ac:dyDescent="0.3">
      <c r="A9520" s="20"/>
      <c r="B9520" s="20"/>
    </row>
    <row r="9521" spans="1:2" x14ac:dyDescent="0.3">
      <c r="A9521" s="20"/>
      <c r="B9521" s="20"/>
    </row>
    <row r="9522" spans="1:2" x14ac:dyDescent="0.3">
      <c r="A9522" s="20"/>
      <c r="B9522" s="20"/>
    </row>
    <row r="9523" spans="1:2" x14ac:dyDescent="0.3">
      <c r="A9523" s="20"/>
      <c r="B9523" s="20"/>
    </row>
    <row r="9524" spans="1:2" x14ac:dyDescent="0.3">
      <c r="A9524" s="20"/>
      <c r="B9524" s="20"/>
    </row>
    <row r="9525" spans="1:2" x14ac:dyDescent="0.3">
      <c r="A9525" s="20"/>
      <c r="B9525" s="20"/>
    </row>
    <row r="9526" spans="1:2" x14ac:dyDescent="0.3">
      <c r="A9526" s="20"/>
      <c r="B9526" s="20"/>
    </row>
    <row r="9527" spans="1:2" x14ac:dyDescent="0.3">
      <c r="A9527" s="20"/>
      <c r="B9527" s="20"/>
    </row>
    <row r="9528" spans="1:2" x14ac:dyDescent="0.3">
      <c r="A9528" s="20"/>
      <c r="B9528" s="20"/>
    </row>
    <row r="9529" spans="1:2" x14ac:dyDescent="0.3">
      <c r="A9529" s="20"/>
      <c r="B9529" s="20"/>
    </row>
    <row r="9530" spans="1:2" x14ac:dyDescent="0.3">
      <c r="A9530" s="20"/>
      <c r="B9530" s="20"/>
    </row>
    <row r="9531" spans="1:2" x14ac:dyDescent="0.3">
      <c r="A9531" s="20"/>
      <c r="B9531" s="20"/>
    </row>
    <row r="9532" spans="1:2" x14ac:dyDescent="0.3">
      <c r="A9532" s="20"/>
      <c r="B9532" s="20"/>
    </row>
    <row r="9533" spans="1:2" x14ac:dyDescent="0.3">
      <c r="A9533" s="20"/>
      <c r="B9533" s="20"/>
    </row>
    <row r="9534" spans="1:2" x14ac:dyDescent="0.3">
      <c r="A9534" s="20"/>
      <c r="B9534" s="20"/>
    </row>
    <row r="9535" spans="1:2" x14ac:dyDescent="0.3">
      <c r="A9535" s="20"/>
      <c r="B9535" s="20"/>
    </row>
    <row r="9536" spans="1:2" x14ac:dyDescent="0.3">
      <c r="A9536" s="20"/>
      <c r="B9536" s="20"/>
    </row>
    <row r="9537" spans="1:2" x14ac:dyDescent="0.3">
      <c r="A9537" s="20"/>
      <c r="B9537" s="20"/>
    </row>
    <row r="9538" spans="1:2" x14ac:dyDescent="0.3">
      <c r="A9538" s="20"/>
      <c r="B9538" s="20"/>
    </row>
    <row r="9539" spans="1:2" x14ac:dyDescent="0.3">
      <c r="A9539" s="20"/>
      <c r="B9539" s="20"/>
    </row>
    <row r="9540" spans="1:2" x14ac:dyDescent="0.3">
      <c r="A9540" s="20"/>
      <c r="B9540" s="20"/>
    </row>
    <row r="9541" spans="1:2" x14ac:dyDescent="0.3">
      <c r="A9541" s="20"/>
      <c r="B9541" s="20"/>
    </row>
    <row r="9542" spans="1:2" x14ac:dyDescent="0.3">
      <c r="A9542" s="20"/>
      <c r="B9542" s="20"/>
    </row>
    <row r="9543" spans="1:2" x14ac:dyDescent="0.3">
      <c r="A9543" s="20"/>
      <c r="B9543" s="20"/>
    </row>
    <row r="9544" spans="1:2" x14ac:dyDescent="0.3">
      <c r="A9544" s="20"/>
      <c r="B9544" s="20"/>
    </row>
    <row r="9545" spans="1:2" x14ac:dyDescent="0.3">
      <c r="A9545" s="20"/>
      <c r="B9545" s="20"/>
    </row>
    <row r="9546" spans="1:2" x14ac:dyDescent="0.3">
      <c r="A9546" s="20"/>
      <c r="B9546" s="20"/>
    </row>
    <row r="9547" spans="1:2" x14ac:dyDescent="0.3">
      <c r="A9547" s="20"/>
      <c r="B9547" s="20"/>
    </row>
    <row r="9548" spans="1:2" x14ac:dyDescent="0.3">
      <c r="A9548" s="20"/>
      <c r="B9548" s="20"/>
    </row>
    <row r="9549" spans="1:2" x14ac:dyDescent="0.3">
      <c r="A9549" s="20"/>
      <c r="B9549" s="20"/>
    </row>
    <row r="9550" spans="1:2" x14ac:dyDescent="0.3">
      <c r="A9550" s="20"/>
      <c r="B9550" s="20"/>
    </row>
    <row r="9551" spans="1:2" x14ac:dyDescent="0.3">
      <c r="A9551" s="20"/>
      <c r="B9551" s="20"/>
    </row>
    <row r="9552" spans="1:2" x14ac:dyDescent="0.3">
      <c r="A9552" s="20"/>
      <c r="B9552" s="20"/>
    </row>
    <row r="9553" spans="1:2" x14ac:dyDescent="0.3">
      <c r="A9553" s="20"/>
      <c r="B9553" s="20"/>
    </row>
    <row r="9554" spans="1:2" x14ac:dyDescent="0.3">
      <c r="A9554" s="20"/>
      <c r="B9554" s="20"/>
    </row>
    <row r="9555" spans="1:2" x14ac:dyDescent="0.3">
      <c r="A9555" s="20"/>
      <c r="B9555" s="20"/>
    </row>
    <row r="9556" spans="1:2" x14ac:dyDescent="0.3">
      <c r="A9556" s="20"/>
      <c r="B9556" s="20"/>
    </row>
    <row r="9557" spans="1:2" x14ac:dyDescent="0.3">
      <c r="A9557" s="20"/>
      <c r="B9557" s="20"/>
    </row>
    <row r="9558" spans="1:2" x14ac:dyDescent="0.3">
      <c r="A9558" s="20"/>
      <c r="B9558" s="20"/>
    </row>
    <row r="9559" spans="1:2" x14ac:dyDescent="0.3">
      <c r="A9559" s="20"/>
      <c r="B9559" s="20"/>
    </row>
    <row r="9560" spans="1:2" x14ac:dyDescent="0.3">
      <c r="A9560" s="20"/>
      <c r="B9560" s="20"/>
    </row>
    <row r="9561" spans="1:2" x14ac:dyDescent="0.3">
      <c r="A9561" s="20"/>
      <c r="B9561" s="20"/>
    </row>
    <row r="9562" spans="1:2" x14ac:dyDescent="0.3">
      <c r="A9562" s="20"/>
      <c r="B9562" s="20"/>
    </row>
    <row r="9563" spans="1:2" x14ac:dyDescent="0.3">
      <c r="A9563" s="20"/>
      <c r="B9563" s="20"/>
    </row>
    <row r="9564" spans="1:2" x14ac:dyDescent="0.3">
      <c r="A9564" s="20"/>
      <c r="B9564" s="20"/>
    </row>
    <row r="9565" spans="1:2" x14ac:dyDescent="0.3">
      <c r="A9565" s="20"/>
      <c r="B9565" s="20"/>
    </row>
    <row r="9566" spans="1:2" x14ac:dyDescent="0.3">
      <c r="A9566" s="20"/>
      <c r="B9566" s="20"/>
    </row>
    <row r="9567" spans="1:2" x14ac:dyDescent="0.3">
      <c r="A9567" s="20"/>
      <c r="B9567" s="20"/>
    </row>
    <row r="9568" spans="1:2" x14ac:dyDescent="0.3">
      <c r="A9568" s="20"/>
      <c r="B9568" s="20"/>
    </row>
    <row r="9569" spans="1:2" x14ac:dyDescent="0.3">
      <c r="A9569" s="20"/>
      <c r="B9569" s="20"/>
    </row>
    <row r="9570" spans="1:2" x14ac:dyDescent="0.3">
      <c r="A9570" s="20"/>
      <c r="B9570" s="20"/>
    </row>
    <row r="9571" spans="1:2" x14ac:dyDescent="0.3">
      <c r="A9571" s="20"/>
      <c r="B9571" s="20"/>
    </row>
    <row r="9572" spans="1:2" x14ac:dyDescent="0.3">
      <c r="A9572" s="20"/>
      <c r="B9572" s="20"/>
    </row>
    <row r="9573" spans="1:2" x14ac:dyDescent="0.3">
      <c r="A9573" s="20"/>
      <c r="B9573" s="20"/>
    </row>
    <row r="9574" spans="1:2" x14ac:dyDescent="0.3">
      <c r="A9574" s="20"/>
      <c r="B9574" s="20"/>
    </row>
    <row r="9575" spans="1:2" x14ac:dyDescent="0.3">
      <c r="A9575" s="20"/>
      <c r="B9575" s="20"/>
    </row>
    <row r="9576" spans="1:2" x14ac:dyDescent="0.3">
      <c r="A9576" s="20"/>
      <c r="B9576" s="20"/>
    </row>
    <row r="9577" spans="1:2" x14ac:dyDescent="0.3">
      <c r="A9577" s="20"/>
      <c r="B9577" s="20"/>
    </row>
    <row r="9578" spans="1:2" x14ac:dyDescent="0.3">
      <c r="A9578" s="20"/>
      <c r="B9578" s="20"/>
    </row>
    <row r="9579" spans="1:2" x14ac:dyDescent="0.3">
      <c r="A9579" s="20"/>
      <c r="B9579" s="20"/>
    </row>
    <row r="9580" spans="1:2" x14ac:dyDescent="0.3">
      <c r="A9580" s="20"/>
      <c r="B9580" s="20"/>
    </row>
    <row r="9581" spans="1:2" x14ac:dyDescent="0.3">
      <c r="A9581" s="20"/>
      <c r="B9581" s="20"/>
    </row>
    <row r="9582" spans="1:2" x14ac:dyDescent="0.3">
      <c r="A9582" s="20"/>
      <c r="B9582" s="20"/>
    </row>
    <row r="9583" spans="1:2" x14ac:dyDescent="0.3">
      <c r="A9583" s="20"/>
      <c r="B9583" s="20"/>
    </row>
    <row r="9584" spans="1:2" x14ac:dyDescent="0.3">
      <c r="A9584" s="20"/>
      <c r="B9584" s="20"/>
    </row>
    <row r="9585" spans="1:2" x14ac:dyDescent="0.3">
      <c r="A9585" s="20"/>
      <c r="B9585" s="20"/>
    </row>
    <row r="9586" spans="1:2" x14ac:dyDescent="0.3">
      <c r="A9586" s="20"/>
      <c r="B9586" s="20"/>
    </row>
    <row r="9587" spans="1:2" x14ac:dyDescent="0.3">
      <c r="A9587" s="20"/>
      <c r="B9587" s="20"/>
    </row>
    <row r="9588" spans="1:2" x14ac:dyDescent="0.3">
      <c r="A9588" s="20"/>
      <c r="B9588" s="20"/>
    </row>
    <row r="9589" spans="1:2" x14ac:dyDescent="0.3">
      <c r="A9589" s="20"/>
      <c r="B9589" s="20"/>
    </row>
    <row r="9590" spans="1:2" x14ac:dyDescent="0.3">
      <c r="A9590" s="20"/>
      <c r="B9590" s="20"/>
    </row>
    <row r="9591" spans="1:2" x14ac:dyDescent="0.3">
      <c r="A9591" s="20"/>
      <c r="B9591" s="20"/>
    </row>
    <row r="9592" spans="1:2" x14ac:dyDescent="0.3">
      <c r="A9592" s="20"/>
      <c r="B9592" s="20"/>
    </row>
    <row r="9593" spans="1:2" x14ac:dyDescent="0.3">
      <c r="A9593" s="20"/>
      <c r="B9593" s="20"/>
    </row>
    <row r="9594" spans="1:2" x14ac:dyDescent="0.3">
      <c r="A9594" s="20"/>
      <c r="B9594" s="20"/>
    </row>
    <row r="9595" spans="1:2" x14ac:dyDescent="0.3">
      <c r="A9595" s="20"/>
      <c r="B9595" s="20"/>
    </row>
    <row r="9596" spans="1:2" x14ac:dyDescent="0.3">
      <c r="A9596" s="20"/>
      <c r="B9596" s="20"/>
    </row>
    <row r="9597" spans="1:2" x14ac:dyDescent="0.3">
      <c r="A9597" s="20"/>
      <c r="B9597" s="20"/>
    </row>
    <row r="9598" spans="1:2" x14ac:dyDescent="0.3">
      <c r="A9598" s="20"/>
      <c r="B9598" s="20"/>
    </row>
    <row r="9599" spans="1:2" x14ac:dyDescent="0.3">
      <c r="A9599" s="20"/>
      <c r="B9599" s="20"/>
    </row>
    <row r="9600" spans="1:2" x14ac:dyDescent="0.3">
      <c r="A9600" s="20"/>
      <c r="B9600" s="20"/>
    </row>
    <row r="9601" spans="1:2" x14ac:dyDescent="0.3">
      <c r="A9601" s="20"/>
      <c r="B9601" s="20"/>
    </row>
    <row r="9602" spans="1:2" x14ac:dyDescent="0.3">
      <c r="A9602" s="20"/>
      <c r="B9602" s="20"/>
    </row>
    <row r="9603" spans="1:2" x14ac:dyDescent="0.3">
      <c r="A9603" s="20"/>
      <c r="B9603" s="20"/>
    </row>
    <row r="9604" spans="1:2" x14ac:dyDescent="0.3">
      <c r="A9604" s="20"/>
      <c r="B9604" s="20"/>
    </row>
    <row r="9605" spans="1:2" x14ac:dyDescent="0.3">
      <c r="A9605" s="20"/>
      <c r="B9605" s="20"/>
    </row>
    <row r="9606" spans="1:2" x14ac:dyDescent="0.3">
      <c r="A9606" s="20"/>
      <c r="B9606" s="20"/>
    </row>
    <row r="9607" spans="1:2" x14ac:dyDescent="0.3">
      <c r="A9607" s="20"/>
      <c r="B9607" s="20"/>
    </row>
    <row r="9608" spans="1:2" x14ac:dyDescent="0.3">
      <c r="A9608" s="20"/>
      <c r="B9608" s="20"/>
    </row>
    <row r="9609" spans="1:2" x14ac:dyDescent="0.3">
      <c r="A9609" s="20"/>
      <c r="B9609" s="20"/>
    </row>
    <row r="9610" spans="1:2" x14ac:dyDescent="0.3">
      <c r="A9610" s="20"/>
      <c r="B9610" s="20"/>
    </row>
    <row r="9611" spans="1:2" x14ac:dyDescent="0.3">
      <c r="A9611" s="20"/>
      <c r="B9611" s="20"/>
    </row>
    <row r="9612" spans="1:2" x14ac:dyDescent="0.3">
      <c r="A9612" s="20"/>
      <c r="B9612" s="20"/>
    </row>
    <row r="9613" spans="1:2" x14ac:dyDescent="0.3">
      <c r="A9613" s="20"/>
      <c r="B9613" s="20"/>
    </row>
    <row r="9614" spans="1:2" x14ac:dyDescent="0.3">
      <c r="A9614" s="20"/>
      <c r="B9614" s="20"/>
    </row>
    <row r="9615" spans="1:2" x14ac:dyDescent="0.3">
      <c r="A9615" s="20"/>
      <c r="B9615" s="20"/>
    </row>
    <row r="9616" spans="1:2" x14ac:dyDescent="0.3">
      <c r="A9616" s="20"/>
      <c r="B9616" s="20"/>
    </row>
    <row r="9617" spans="1:2" x14ac:dyDescent="0.3">
      <c r="A9617" s="20"/>
      <c r="B9617" s="20"/>
    </row>
    <row r="9618" spans="1:2" x14ac:dyDescent="0.3">
      <c r="A9618" s="20"/>
      <c r="B9618" s="20"/>
    </row>
    <row r="9619" spans="1:2" x14ac:dyDescent="0.3">
      <c r="A9619" s="20"/>
      <c r="B9619" s="20"/>
    </row>
    <row r="9620" spans="1:2" x14ac:dyDescent="0.3">
      <c r="A9620" s="20"/>
      <c r="B9620" s="20"/>
    </row>
    <row r="9621" spans="1:2" x14ac:dyDescent="0.3">
      <c r="A9621" s="20"/>
      <c r="B9621" s="20"/>
    </row>
    <row r="9622" spans="1:2" x14ac:dyDescent="0.3">
      <c r="A9622" s="20"/>
      <c r="B9622" s="20"/>
    </row>
    <row r="9623" spans="1:2" x14ac:dyDescent="0.3">
      <c r="A9623" s="20"/>
      <c r="B9623" s="20"/>
    </row>
    <row r="9624" spans="1:2" x14ac:dyDescent="0.3">
      <c r="A9624" s="20"/>
      <c r="B9624" s="20"/>
    </row>
    <row r="9625" spans="1:2" x14ac:dyDescent="0.3">
      <c r="A9625" s="20"/>
      <c r="B9625" s="20"/>
    </row>
    <row r="9626" spans="1:2" x14ac:dyDescent="0.3">
      <c r="A9626" s="20"/>
      <c r="B9626" s="20"/>
    </row>
    <row r="9627" spans="1:2" x14ac:dyDescent="0.3">
      <c r="A9627" s="20"/>
      <c r="B9627" s="20"/>
    </row>
    <row r="9628" spans="1:2" x14ac:dyDescent="0.3">
      <c r="A9628" s="20"/>
      <c r="B9628" s="20"/>
    </row>
    <row r="9629" spans="1:2" x14ac:dyDescent="0.3">
      <c r="A9629" s="20"/>
      <c r="B9629" s="20"/>
    </row>
    <row r="9630" spans="1:2" x14ac:dyDescent="0.3">
      <c r="A9630" s="20"/>
      <c r="B9630" s="20"/>
    </row>
    <row r="9631" spans="1:2" x14ac:dyDescent="0.3">
      <c r="A9631" s="20"/>
      <c r="B9631" s="20"/>
    </row>
    <row r="9632" spans="1:2" x14ac:dyDescent="0.3">
      <c r="A9632" s="20"/>
      <c r="B9632" s="20"/>
    </row>
    <row r="9633" spans="1:2" x14ac:dyDescent="0.3">
      <c r="A9633" s="20"/>
      <c r="B9633" s="20"/>
    </row>
    <row r="9634" spans="1:2" x14ac:dyDescent="0.3">
      <c r="A9634" s="20"/>
      <c r="B9634" s="20"/>
    </row>
    <row r="9635" spans="1:2" x14ac:dyDescent="0.3">
      <c r="A9635" s="20"/>
      <c r="B9635" s="20"/>
    </row>
    <row r="9636" spans="1:2" x14ac:dyDescent="0.3">
      <c r="A9636" s="20"/>
      <c r="B9636" s="20"/>
    </row>
    <row r="9637" spans="1:2" x14ac:dyDescent="0.3">
      <c r="A9637" s="20"/>
      <c r="B9637" s="20"/>
    </row>
    <row r="9638" spans="1:2" x14ac:dyDescent="0.3">
      <c r="A9638" s="20"/>
      <c r="B9638" s="20"/>
    </row>
    <row r="9639" spans="1:2" x14ac:dyDescent="0.3">
      <c r="A9639" s="20"/>
      <c r="B9639" s="20"/>
    </row>
    <row r="9640" spans="1:2" x14ac:dyDescent="0.3">
      <c r="A9640" s="20"/>
      <c r="B9640" s="20"/>
    </row>
    <row r="9641" spans="1:2" x14ac:dyDescent="0.3">
      <c r="A9641" s="20"/>
      <c r="B9641" s="20"/>
    </row>
    <row r="9642" spans="1:2" x14ac:dyDescent="0.3">
      <c r="A9642" s="20"/>
      <c r="B9642" s="20"/>
    </row>
    <row r="9643" spans="1:2" x14ac:dyDescent="0.3">
      <c r="A9643" s="20"/>
      <c r="B9643" s="20"/>
    </row>
    <row r="9644" spans="1:2" x14ac:dyDescent="0.3">
      <c r="A9644" s="20"/>
      <c r="B9644" s="20"/>
    </row>
    <row r="9645" spans="1:2" x14ac:dyDescent="0.3">
      <c r="A9645" s="20"/>
      <c r="B9645" s="20"/>
    </row>
    <row r="9646" spans="1:2" x14ac:dyDescent="0.3">
      <c r="A9646" s="20"/>
      <c r="B9646" s="20"/>
    </row>
    <row r="9647" spans="1:2" x14ac:dyDescent="0.3">
      <c r="A9647" s="20"/>
      <c r="B9647" s="20"/>
    </row>
    <row r="9648" spans="1:2" x14ac:dyDescent="0.3">
      <c r="A9648" s="20"/>
      <c r="B9648" s="20"/>
    </row>
    <row r="9649" spans="1:2" x14ac:dyDescent="0.3">
      <c r="A9649" s="20"/>
      <c r="B9649" s="20"/>
    </row>
    <row r="9650" spans="1:2" x14ac:dyDescent="0.3">
      <c r="A9650" s="20"/>
      <c r="B9650" s="20"/>
    </row>
    <row r="9651" spans="1:2" x14ac:dyDescent="0.3">
      <c r="A9651" s="20"/>
      <c r="B9651" s="20"/>
    </row>
    <row r="9652" spans="1:2" x14ac:dyDescent="0.3">
      <c r="A9652" s="20"/>
      <c r="B9652" s="20"/>
    </row>
    <row r="9653" spans="1:2" x14ac:dyDescent="0.3">
      <c r="A9653" s="20"/>
      <c r="B9653" s="20"/>
    </row>
    <row r="9654" spans="1:2" x14ac:dyDescent="0.3">
      <c r="A9654" s="20"/>
      <c r="B9654" s="20"/>
    </row>
    <row r="9655" spans="1:2" x14ac:dyDescent="0.3">
      <c r="A9655" s="20"/>
      <c r="B9655" s="20"/>
    </row>
    <row r="9656" spans="1:2" x14ac:dyDescent="0.3">
      <c r="A9656" s="20"/>
      <c r="B9656" s="20"/>
    </row>
    <row r="9657" spans="1:2" x14ac:dyDescent="0.3">
      <c r="A9657" s="20"/>
      <c r="B9657" s="20"/>
    </row>
    <row r="9658" spans="1:2" x14ac:dyDescent="0.3">
      <c r="A9658" s="20"/>
      <c r="B9658" s="20"/>
    </row>
    <row r="9659" spans="1:2" x14ac:dyDescent="0.3">
      <c r="A9659" s="20"/>
      <c r="B9659" s="20"/>
    </row>
    <row r="9660" spans="1:2" x14ac:dyDescent="0.3">
      <c r="A9660" s="20"/>
      <c r="B9660" s="20"/>
    </row>
    <row r="9661" spans="1:2" x14ac:dyDescent="0.3">
      <c r="A9661" s="20"/>
      <c r="B9661" s="20"/>
    </row>
    <row r="9662" spans="1:2" x14ac:dyDescent="0.3">
      <c r="A9662" s="20"/>
      <c r="B9662" s="20"/>
    </row>
    <row r="9663" spans="1:2" x14ac:dyDescent="0.3">
      <c r="A9663" s="20"/>
      <c r="B9663" s="20"/>
    </row>
    <row r="9664" spans="1:2" x14ac:dyDescent="0.3">
      <c r="A9664" s="20"/>
      <c r="B9664" s="20"/>
    </row>
    <row r="9665" spans="1:2" x14ac:dyDescent="0.3">
      <c r="A9665" s="20"/>
      <c r="B9665" s="20"/>
    </row>
    <row r="9666" spans="1:2" x14ac:dyDescent="0.3">
      <c r="A9666" s="20"/>
      <c r="B9666" s="20"/>
    </row>
    <row r="9667" spans="1:2" x14ac:dyDescent="0.3">
      <c r="A9667" s="20"/>
      <c r="B9667" s="20"/>
    </row>
    <row r="9668" spans="1:2" x14ac:dyDescent="0.3">
      <c r="A9668" s="20"/>
      <c r="B9668" s="20"/>
    </row>
    <row r="9669" spans="1:2" x14ac:dyDescent="0.3">
      <c r="A9669" s="20"/>
      <c r="B9669" s="20"/>
    </row>
    <row r="9670" spans="1:2" x14ac:dyDescent="0.3">
      <c r="A9670" s="20"/>
      <c r="B9670" s="20"/>
    </row>
    <row r="9671" spans="1:2" x14ac:dyDescent="0.3">
      <c r="A9671" s="20"/>
      <c r="B9671" s="20"/>
    </row>
    <row r="9672" spans="1:2" x14ac:dyDescent="0.3">
      <c r="A9672" s="20"/>
      <c r="B9672" s="20"/>
    </row>
    <row r="9673" spans="1:2" x14ac:dyDescent="0.3">
      <c r="A9673" s="20"/>
      <c r="B9673" s="20"/>
    </row>
    <row r="9674" spans="1:2" x14ac:dyDescent="0.3">
      <c r="A9674" s="20"/>
      <c r="B9674" s="20"/>
    </row>
    <row r="9675" spans="1:2" x14ac:dyDescent="0.3">
      <c r="A9675" s="20"/>
      <c r="B9675" s="20"/>
    </row>
    <row r="9676" spans="1:2" x14ac:dyDescent="0.3">
      <c r="A9676" s="20"/>
      <c r="B9676" s="20"/>
    </row>
    <row r="9677" spans="1:2" x14ac:dyDescent="0.3">
      <c r="A9677" s="20"/>
      <c r="B9677" s="20"/>
    </row>
    <row r="9678" spans="1:2" x14ac:dyDescent="0.3">
      <c r="A9678" s="20"/>
      <c r="B9678" s="20"/>
    </row>
    <row r="9679" spans="1:2" x14ac:dyDescent="0.3">
      <c r="A9679" s="20"/>
      <c r="B9679" s="20"/>
    </row>
    <row r="9680" spans="1:2" x14ac:dyDescent="0.3">
      <c r="A9680" s="20"/>
      <c r="B9680" s="20"/>
    </row>
    <row r="9681" spans="1:2" x14ac:dyDescent="0.3">
      <c r="A9681" s="20"/>
      <c r="B9681" s="20"/>
    </row>
    <row r="9682" spans="1:2" x14ac:dyDescent="0.3">
      <c r="A9682" s="20"/>
      <c r="B9682" s="20"/>
    </row>
    <row r="9683" spans="1:2" x14ac:dyDescent="0.3">
      <c r="A9683" s="20"/>
      <c r="B9683" s="20"/>
    </row>
    <row r="9684" spans="1:2" x14ac:dyDescent="0.3">
      <c r="A9684" s="20"/>
      <c r="B9684" s="20"/>
    </row>
    <row r="9685" spans="1:2" x14ac:dyDescent="0.3">
      <c r="A9685" s="20"/>
      <c r="B9685" s="20"/>
    </row>
    <row r="9686" spans="1:2" x14ac:dyDescent="0.3">
      <c r="A9686" s="20"/>
      <c r="B9686" s="20"/>
    </row>
    <row r="9687" spans="1:2" x14ac:dyDescent="0.3">
      <c r="A9687" s="20"/>
      <c r="B9687" s="20"/>
    </row>
    <row r="9688" spans="1:2" x14ac:dyDescent="0.3">
      <c r="A9688" s="20"/>
      <c r="B9688" s="20"/>
    </row>
    <row r="9689" spans="1:2" x14ac:dyDescent="0.3">
      <c r="A9689" s="20"/>
      <c r="B9689" s="20"/>
    </row>
    <row r="9690" spans="1:2" x14ac:dyDescent="0.3">
      <c r="A9690" s="20"/>
      <c r="B9690" s="20"/>
    </row>
    <row r="9691" spans="1:2" x14ac:dyDescent="0.3">
      <c r="A9691" s="20"/>
      <c r="B9691" s="20"/>
    </row>
    <row r="9692" spans="1:2" x14ac:dyDescent="0.3">
      <c r="A9692" s="20"/>
      <c r="B9692" s="20"/>
    </row>
    <row r="9693" spans="1:2" x14ac:dyDescent="0.3">
      <c r="A9693" s="20"/>
      <c r="B9693" s="20"/>
    </row>
    <row r="9694" spans="1:2" x14ac:dyDescent="0.3">
      <c r="A9694" s="20"/>
      <c r="B9694" s="20"/>
    </row>
    <row r="9695" spans="1:2" x14ac:dyDescent="0.3">
      <c r="A9695" s="20"/>
      <c r="B9695" s="20"/>
    </row>
    <row r="9696" spans="1:2" x14ac:dyDescent="0.3">
      <c r="A9696" s="20"/>
      <c r="B9696" s="20"/>
    </row>
    <row r="9697" spans="1:2" x14ac:dyDescent="0.3">
      <c r="A9697" s="20"/>
      <c r="B9697" s="20"/>
    </row>
    <row r="9698" spans="1:2" x14ac:dyDescent="0.3">
      <c r="A9698" s="20"/>
      <c r="B9698" s="20"/>
    </row>
    <row r="9699" spans="1:2" x14ac:dyDescent="0.3">
      <c r="A9699" s="20"/>
      <c r="B9699" s="20"/>
    </row>
    <row r="9700" spans="1:2" x14ac:dyDescent="0.3">
      <c r="A9700" s="20"/>
      <c r="B9700" s="20"/>
    </row>
    <row r="9701" spans="1:2" x14ac:dyDescent="0.3">
      <c r="A9701" s="20"/>
      <c r="B9701" s="20"/>
    </row>
    <row r="9702" spans="1:2" x14ac:dyDescent="0.3">
      <c r="A9702" s="20"/>
      <c r="B9702" s="20"/>
    </row>
    <row r="9703" spans="1:2" x14ac:dyDescent="0.3">
      <c r="A9703" s="20"/>
      <c r="B9703" s="20"/>
    </row>
    <row r="9704" spans="1:2" x14ac:dyDescent="0.3">
      <c r="A9704" s="20"/>
      <c r="B9704" s="20"/>
    </row>
    <row r="9705" spans="1:2" x14ac:dyDescent="0.3">
      <c r="A9705" s="20"/>
      <c r="B9705" s="20"/>
    </row>
    <row r="9706" spans="1:2" x14ac:dyDescent="0.3">
      <c r="A9706" s="20"/>
      <c r="B9706" s="20"/>
    </row>
    <row r="9707" spans="1:2" x14ac:dyDescent="0.3">
      <c r="A9707" s="20"/>
      <c r="B9707" s="20"/>
    </row>
    <row r="9708" spans="1:2" x14ac:dyDescent="0.3">
      <c r="A9708" s="20"/>
      <c r="B9708" s="20"/>
    </row>
    <row r="9709" spans="1:2" x14ac:dyDescent="0.3">
      <c r="A9709" s="20"/>
      <c r="B9709" s="20"/>
    </row>
    <row r="9710" spans="1:2" x14ac:dyDescent="0.3">
      <c r="A9710" s="20"/>
      <c r="B9710" s="20"/>
    </row>
    <row r="9711" spans="1:2" x14ac:dyDescent="0.3">
      <c r="A9711" s="20"/>
      <c r="B9711" s="20"/>
    </row>
    <row r="9712" spans="1:2" x14ac:dyDescent="0.3">
      <c r="A9712" s="20"/>
      <c r="B9712" s="20"/>
    </row>
    <row r="9713" spans="1:2" x14ac:dyDescent="0.3">
      <c r="A9713" s="20"/>
      <c r="B9713" s="20"/>
    </row>
    <row r="9714" spans="1:2" x14ac:dyDescent="0.3">
      <c r="A9714" s="20"/>
      <c r="B9714" s="20"/>
    </row>
    <row r="9715" spans="1:2" x14ac:dyDescent="0.3">
      <c r="A9715" s="20"/>
      <c r="B9715" s="20"/>
    </row>
    <row r="9716" spans="1:2" x14ac:dyDescent="0.3">
      <c r="A9716" s="20"/>
      <c r="B9716" s="20"/>
    </row>
    <row r="9717" spans="1:2" x14ac:dyDescent="0.3">
      <c r="A9717" s="20"/>
      <c r="B9717" s="20"/>
    </row>
    <row r="9718" spans="1:2" x14ac:dyDescent="0.3">
      <c r="A9718" s="20"/>
      <c r="B9718" s="20"/>
    </row>
    <row r="9719" spans="1:2" x14ac:dyDescent="0.3">
      <c r="A9719" s="20"/>
      <c r="B9719" s="20"/>
    </row>
    <row r="9720" spans="1:2" x14ac:dyDescent="0.3">
      <c r="A9720" s="20"/>
      <c r="B9720" s="20"/>
    </row>
    <row r="9721" spans="1:2" x14ac:dyDescent="0.3">
      <c r="A9721" s="20"/>
      <c r="B9721" s="20"/>
    </row>
    <row r="9722" spans="1:2" x14ac:dyDescent="0.3">
      <c r="A9722" s="20"/>
      <c r="B9722" s="20"/>
    </row>
    <row r="9723" spans="1:2" x14ac:dyDescent="0.3">
      <c r="A9723" s="20"/>
      <c r="B9723" s="20"/>
    </row>
    <row r="9724" spans="1:2" x14ac:dyDescent="0.3">
      <c r="A9724" s="20"/>
      <c r="B9724" s="20"/>
    </row>
    <row r="9725" spans="1:2" x14ac:dyDescent="0.3">
      <c r="A9725" s="20"/>
      <c r="B9725" s="20"/>
    </row>
    <row r="9726" spans="1:2" x14ac:dyDescent="0.3">
      <c r="A9726" s="20"/>
      <c r="B9726" s="20"/>
    </row>
    <row r="9727" spans="1:2" x14ac:dyDescent="0.3">
      <c r="A9727" s="20"/>
      <c r="B9727" s="20"/>
    </row>
    <row r="9728" spans="1:2" x14ac:dyDescent="0.3">
      <c r="A9728" s="20"/>
      <c r="B9728" s="20"/>
    </row>
    <row r="9729" spans="1:2" x14ac:dyDescent="0.3">
      <c r="A9729" s="20"/>
      <c r="B9729" s="20"/>
    </row>
    <row r="9730" spans="1:2" x14ac:dyDescent="0.3">
      <c r="A9730" s="20"/>
      <c r="B9730" s="20"/>
    </row>
    <row r="9731" spans="1:2" x14ac:dyDescent="0.3">
      <c r="A9731" s="20"/>
      <c r="B9731" s="20"/>
    </row>
    <row r="9732" spans="1:2" x14ac:dyDescent="0.3">
      <c r="A9732" s="20"/>
      <c r="B9732" s="20"/>
    </row>
    <row r="9733" spans="1:2" x14ac:dyDescent="0.3">
      <c r="A9733" s="20"/>
      <c r="B9733" s="20"/>
    </row>
    <row r="9734" spans="1:2" x14ac:dyDescent="0.3">
      <c r="A9734" s="20"/>
      <c r="B9734" s="20"/>
    </row>
    <row r="9735" spans="1:2" x14ac:dyDescent="0.3">
      <c r="A9735" s="20"/>
      <c r="B9735" s="20"/>
    </row>
    <row r="9736" spans="1:2" x14ac:dyDescent="0.3">
      <c r="A9736" s="20"/>
      <c r="B9736" s="20"/>
    </row>
    <row r="9737" spans="1:2" x14ac:dyDescent="0.3">
      <c r="A9737" s="20"/>
      <c r="B9737" s="20"/>
    </row>
    <row r="9738" spans="1:2" x14ac:dyDescent="0.3">
      <c r="A9738" s="20"/>
      <c r="B9738" s="20"/>
    </row>
    <row r="9739" spans="1:2" x14ac:dyDescent="0.3">
      <c r="A9739" s="20"/>
      <c r="B9739" s="20"/>
    </row>
    <row r="9740" spans="1:2" x14ac:dyDescent="0.3">
      <c r="A9740" s="20"/>
      <c r="B9740" s="20"/>
    </row>
    <row r="9741" spans="1:2" x14ac:dyDescent="0.3">
      <c r="A9741" s="20"/>
      <c r="B9741" s="20"/>
    </row>
    <row r="9742" spans="1:2" x14ac:dyDescent="0.3">
      <c r="A9742" s="20"/>
      <c r="B9742" s="20"/>
    </row>
    <row r="9743" spans="1:2" x14ac:dyDescent="0.3">
      <c r="A9743" s="20"/>
      <c r="B9743" s="20"/>
    </row>
    <row r="9744" spans="1:2" x14ac:dyDescent="0.3">
      <c r="A9744" s="20"/>
      <c r="B9744" s="20"/>
    </row>
    <row r="9745" spans="1:2" x14ac:dyDescent="0.3">
      <c r="A9745" s="20"/>
      <c r="B9745" s="20"/>
    </row>
    <row r="9746" spans="1:2" x14ac:dyDescent="0.3">
      <c r="A9746" s="20"/>
      <c r="B9746" s="20"/>
    </row>
    <row r="9747" spans="1:2" x14ac:dyDescent="0.3">
      <c r="A9747" s="20"/>
      <c r="B9747" s="20"/>
    </row>
    <row r="9748" spans="1:2" x14ac:dyDescent="0.3">
      <c r="A9748" s="20"/>
      <c r="B9748" s="20"/>
    </row>
    <row r="9749" spans="1:2" x14ac:dyDescent="0.3">
      <c r="A9749" s="20"/>
      <c r="B9749" s="20"/>
    </row>
    <row r="9750" spans="1:2" x14ac:dyDescent="0.3">
      <c r="A9750" s="20"/>
      <c r="B9750" s="20"/>
    </row>
    <row r="9751" spans="1:2" x14ac:dyDescent="0.3">
      <c r="A9751" s="20"/>
      <c r="B9751" s="20"/>
    </row>
    <row r="9752" spans="1:2" x14ac:dyDescent="0.3">
      <c r="A9752" s="20"/>
      <c r="B9752" s="20"/>
    </row>
    <row r="9753" spans="1:2" x14ac:dyDescent="0.3">
      <c r="A9753" s="20"/>
      <c r="B9753" s="20"/>
    </row>
    <row r="9754" spans="1:2" x14ac:dyDescent="0.3">
      <c r="A9754" s="20"/>
      <c r="B9754" s="20"/>
    </row>
    <row r="9755" spans="1:2" x14ac:dyDescent="0.3">
      <c r="A9755" s="20"/>
      <c r="B9755" s="20"/>
    </row>
    <row r="9756" spans="1:2" x14ac:dyDescent="0.3">
      <c r="A9756" s="20"/>
      <c r="B9756" s="20"/>
    </row>
    <row r="9757" spans="1:2" x14ac:dyDescent="0.3">
      <c r="A9757" s="20"/>
      <c r="B9757" s="20"/>
    </row>
    <row r="9758" spans="1:2" x14ac:dyDescent="0.3">
      <c r="A9758" s="20"/>
      <c r="B9758" s="20"/>
    </row>
    <row r="9759" spans="1:2" x14ac:dyDescent="0.3">
      <c r="A9759" s="20"/>
      <c r="B9759" s="20"/>
    </row>
    <row r="9760" spans="1:2" x14ac:dyDescent="0.3">
      <c r="A9760" s="20"/>
      <c r="B9760" s="20"/>
    </row>
    <row r="9761" spans="1:2" x14ac:dyDescent="0.3">
      <c r="A9761" s="20"/>
      <c r="B9761" s="20"/>
    </row>
    <row r="9762" spans="1:2" x14ac:dyDescent="0.3">
      <c r="A9762" s="20"/>
      <c r="B9762" s="20"/>
    </row>
    <row r="9763" spans="1:2" x14ac:dyDescent="0.3">
      <c r="A9763" s="20"/>
      <c r="B9763" s="20"/>
    </row>
    <row r="9764" spans="1:2" x14ac:dyDescent="0.3">
      <c r="A9764" s="20"/>
      <c r="B9764" s="20"/>
    </row>
    <row r="9765" spans="1:2" x14ac:dyDescent="0.3">
      <c r="A9765" s="20"/>
      <c r="B9765" s="20"/>
    </row>
    <row r="9766" spans="1:2" x14ac:dyDescent="0.3">
      <c r="A9766" s="20"/>
      <c r="B9766" s="20"/>
    </row>
    <row r="9767" spans="1:2" x14ac:dyDescent="0.3">
      <c r="A9767" s="20"/>
      <c r="B9767" s="20"/>
    </row>
    <row r="9768" spans="1:2" x14ac:dyDescent="0.3">
      <c r="A9768" s="20"/>
      <c r="B9768" s="20"/>
    </row>
    <row r="9769" spans="1:2" x14ac:dyDescent="0.3">
      <c r="A9769" s="20"/>
      <c r="B9769" s="20"/>
    </row>
    <row r="9770" spans="1:2" x14ac:dyDescent="0.3">
      <c r="A9770" s="20"/>
      <c r="B9770" s="20"/>
    </row>
    <row r="9771" spans="1:2" x14ac:dyDescent="0.3">
      <c r="A9771" s="20"/>
      <c r="B9771" s="20"/>
    </row>
    <row r="9772" spans="1:2" x14ac:dyDescent="0.3">
      <c r="A9772" s="20"/>
      <c r="B9772" s="20"/>
    </row>
    <row r="9773" spans="1:2" x14ac:dyDescent="0.3">
      <c r="A9773" s="20"/>
      <c r="B9773" s="20"/>
    </row>
    <row r="9774" spans="1:2" x14ac:dyDescent="0.3">
      <c r="A9774" s="20"/>
      <c r="B9774" s="20"/>
    </row>
    <row r="9775" spans="1:2" x14ac:dyDescent="0.3">
      <c r="A9775" s="20"/>
      <c r="B9775" s="20"/>
    </row>
    <row r="9776" spans="1:2" x14ac:dyDescent="0.3">
      <c r="A9776" s="20"/>
      <c r="B9776" s="20"/>
    </row>
    <row r="9777" spans="1:2" x14ac:dyDescent="0.3">
      <c r="A9777" s="20"/>
      <c r="B9777" s="20"/>
    </row>
    <row r="9778" spans="1:2" x14ac:dyDescent="0.3">
      <c r="A9778" s="20"/>
      <c r="B9778" s="20"/>
    </row>
    <row r="9779" spans="1:2" x14ac:dyDescent="0.3">
      <c r="A9779" s="20"/>
      <c r="B9779" s="20"/>
    </row>
    <row r="9780" spans="1:2" x14ac:dyDescent="0.3">
      <c r="A9780" s="20"/>
      <c r="B9780" s="20"/>
    </row>
    <row r="9781" spans="1:2" x14ac:dyDescent="0.3">
      <c r="A9781" s="20"/>
      <c r="B9781" s="20"/>
    </row>
    <row r="9782" spans="1:2" x14ac:dyDescent="0.3">
      <c r="A9782" s="20"/>
      <c r="B9782" s="20"/>
    </row>
    <row r="9783" spans="1:2" x14ac:dyDescent="0.3">
      <c r="A9783" s="20"/>
      <c r="B9783" s="20"/>
    </row>
    <row r="9784" spans="1:2" x14ac:dyDescent="0.3">
      <c r="A9784" s="20"/>
      <c r="B9784" s="20"/>
    </row>
    <row r="9785" spans="1:2" x14ac:dyDescent="0.3">
      <c r="A9785" s="20"/>
      <c r="B9785" s="20"/>
    </row>
    <row r="9786" spans="1:2" x14ac:dyDescent="0.3">
      <c r="A9786" s="20"/>
      <c r="B9786" s="20"/>
    </row>
    <row r="9787" spans="1:2" x14ac:dyDescent="0.3">
      <c r="A9787" s="20"/>
      <c r="B9787" s="20"/>
    </row>
    <row r="9788" spans="1:2" x14ac:dyDescent="0.3">
      <c r="A9788" s="20"/>
      <c r="B9788" s="20"/>
    </row>
    <row r="9789" spans="1:2" x14ac:dyDescent="0.3">
      <c r="A9789" s="20"/>
      <c r="B9789" s="20"/>
    </row>
    <row r="9790" spans="1:2" x14ac:dyDescent="0.3">
      <c r="A9790" s="20"/>
      <c r="B9790" s="20"/>
    </row>
    <row r="9791" spans="1:2" x14ac:dyDescent="0.3">
      <c r="A9791" s="20"/>
      <c r="B9791" s="20"/>
    </row>
    <row r="9792" spans="1:2" x14ac:dyDescent="0.3">
      <c r="A9792" s="20"/>
      <c r="B9792" s="20"/>
    </row>
    <row r="9793" spans="1:2" x14ac:dyDescent="0.3">
      <c r="A9793" s="20"/>
      <c r="B9793" s="20"/>
    </row>
    <row r="9794" spans="1:2" x14ac:dyDescent="0.3">
      <c r="A9794" s="20"/>
      <c r="B9794" s="20"/>
    </row>
    <row r="9795" spans="1:2" x14ac:dyDescent="0.3">
      <c r="A9795" s="20"/>
      <c r="B9795" s="20"/>
    </row>
    <row r="9796" spans="1:2" x14ac:dyDescent="0.3">
      <c r="A9796" s="20"/>
      <c r="B9796" s="20"/>
    </row>
    <row r="9797" spans="1:2" x14ac:dyDescent="0.3">
      <c r="A9797" s="20"/>
      <c r="B9797" s="20"/>
    </row>
    <row r="9798" spans="1:2" x14ac:dyDescent="0.3">
      <c r="A9798" s="20"/>
      <c r="B9798" s="20"/>
    </row>
    <row r="9799" spans="1:2" x14ac:dyDescent="0.3">
      <c r="A9799" s="20"/>
      <c r="B9799" s="20"/>
    </row>
    <row r="9800" spans="1:2" x14ac:dyDescent="0.3">
      <c r="A9800" s="20"/>
      <c r="B9800" s="20"/>
    </row>
    <row r="9801" spans="1:2" x14ac:dyDescent="0.3">
      <c r="A9801" s="20"/>
      <c r="B9801" s="20"/>
    </row>
    <row r="9802" spans="1:2" x14ac:dyDescent="0.3">
      <c r="A9802" s="20"/>
      <c r="B9802" s="20"/>
    </row>
    <row r="9803" spans="1:2" x14ac:dyDescent="0.3">
      <c r="A9803" s="20"/>
      <c r="B9803" s="20"/>
    </row>
    <row r="9804" spans="1:2" x14ac:dyDescent="0.3">
      <c r="A9804" s="20"/>
      <c r="B9804" s="20"/>
    </row>
    <row r="9805" spans="1:2" x14ac:dyDescent="0.3">
      <c r="A9805" s="20"/>
      <c r="B9805" s="20"/>
    </row>
    <row r="9806" spans="1:2" x14ac:dyDescent="0.3">
      <c r="A9806" s="20"/>
      <c r="B9806" s="20"/>
    </row>
    <row r="9807" spans="1:2" x14ac:dyDescent="0.3">
      <c r="A9807" s="20"/>
      <c r="B9807" s="20"/>
    </row>
    <row r="9808" spans="1:2" x14ac:dyDescent="0.3">
      <c r="A9808" s="20"/>
      <c r="B9808" s="20"/>
    </row>
    <row r="9809" spans="1:2" x14ac:dyDescent="0.3">
      <c r="A9809" s="20"/>
      <c r="B9809" s="20"/>
    </row>
    <row r="9810" spans="1:2" x14ac:dyDescent="0.3">
      <c r="A9810" s="20"/>
      <c r="B9810" s="20"/>
    </row>
    <row r="9811" spans="1:2" x14ac:dyDescent="0.3">
      <c r="A9811" s="20"/>
      <c r="B9811" s="20"/>
    </row>
    <row r="9812" spans="1:2" x14ac:dyDescent="0.3">
      <c r="A9812" s="20"/>
      <c r="B9812" s="20"/>
    </row>
    <row r="9813" spans="1:2" x14ac:dyDescent="0.3">
      <c r="A9813" s="20"/>
      <c r="B9813" s="20"/>
    </row>
    <row r="9814" spans="1:2" x14ac:dyDescent="0.3">
      <c r="A9814" s="20"/>
      <c r="B9814" s="20"/>
    </row>
    <row r="9815" spans="1:2" x14ac:dyDescent="0.3">
      <c r="A9815" s="20"/>
      <c r="B9815" s="20"/>
    </row>
    <row r="9816" spans="1:2" x14ac:dyDescent="0.3">
      <c r="A9816" s="20"/>
      <c r="B9816" s="20"/>
    </row>
    <row r="9817" spans="1:2" x14ac:dyDescent="0.3">
      <c r="A9817" s="20"/>
      <c r="B9817" s="20"/>
    </row>
    <row r="9818" spans="1:2" x14ac:dyDescent="0.3">
      <c r="A9818" s="20"/>
      <c r="B9818" s="20"/>
    </row>
    <row r="9819" spans="1:2" x14ac:dyDescent="0.3">
      <c r="A9819" s="20"/>
      <c r="B9819" s="20"/>
    </row>
    <row r="9820" spans="1:2" x14ac:dyDescent="0.3">
      <c r="A9820" s="20"/>
      <c r="B9820" s="20"/>
    </row>
    <row r="9821" spans="1:2" x14ac:dyDescent="0.3">
      <c r="A9821" s="20"/>
      <c r="B9821" s="20"/>
    </row>
    <row r="9822" spans="1:2" x14ac:dyDescent="0.3">
      <c r="A9822" s="20"/>
      <c r="B9822" s="20"/>
    </row>
    <row r="9823" spans="1:2" x14ac:dyDescent="0.3">
      <c r="A9823" s="20"/>
      <c r="B9823" s="20"/>
    </row>
    <row r="9824" spans="1:2" x14ac:dyDescent="0.3">
      <c r="A9824" s="20"/>
      <c r="B9824" s="20"/>
    </row>
    <row r="9825" spans="1:2" x14ac:dyDescent="0.3">
      <c r="A9825" s="20"/>
      <c r="B9825" s="20"/>
    </row>
    <row r="9826" spans="1:2" x14ac:dyDescent="0.3">
      <c r="A9826" s="20"/>
      <c r="B9826" s="20"/>
    </row>
    <row r="9827" spans="1:2" x14ac:dyDescent="0.3">
      <c r="A9827" s="20"/>
      <c r="B9827" s="20"/>
    </row>
    <row r="9828" spans="1:2" x14ac:dyDescent="0.3">
      <c r="A9828" s="20"/>
      <c r="B9828" s="20"/>
    </row>
    <row r="9829" spans="1:2" x14ac:dyDescent="0.3">
      <c r="A9829" s="20"/>
      <c r="B9829" s="20"/>
    </row>
    <row r="9830" spans="1:2" x14ac:dyDescent="0.3">
      <c r="A9830" s="20"/>
      <c r="B9830" s="20"/>
    </row>
    <row r="9831" spans="1:2" x14ac:dyDescent="0.3">
      <c r="A9831" s="20"/>
      <c r="B9831" s="20"/>
    </row>
    <row r="9832" spans="1:2" x14ac:dyDescent="0.3">
      <c r="A9832" s="20"/>
      <c r="B9832" s="20"/>
    </row>
    <row r="9833" spans="1:2" x14ac:dyDescent="0.3">
      <c r="A9833" s="20"/>
      <c r="B9833" s="20"/>
    </row>
    <row r="9834" spans="1:2" x14ac:dyDescent="0.3">
      <c r="A9834" s="20"/>
      <c r="B9834" s="20"/>
    </row>
    <row r="9835" spans="1:2" x14ac:dyDescent="0.3">
      <c r="A9835" s="20"/>
      <c r="B9835" s="20"/>
    </row>
    <row r="9836" spans="1:2" x14ac:dyDescent="0.3">
      <c r="A9836" s="20"/>
      <c r="B9836" s="20"/>
    </row>
    <row r="9837" spans="1:2" x14ac:dyDescent="0.3">
      <c r="A9837" s="20"/>
      <c r="B9837" s="20"/>
    </row>
    <row r="9838" spans="1:2" x14ac:dyDescent="0.3">
      <c r="A9838" s="20"/>
      <c r="B9838" s="20"/>
    </row>
    <row r="9839" spans="1:2" x14ac:dyDescent="0.3">
      <c r="A9839" s="20"/>
      <c r="B9839" s="20"/>
    </row>
    <row r="9840" spans="1:2" x14ac:dyDescent="0.3">
      <c r="A9840" s="20"/>
      <c r="B9840" s="20"/>
    </row>
    <row r="9841" spans="1:2" x14ac:dyDescent="0.3">
      <c r="A9841" s="20"/>
      <c r="B9841" s="20"/>
    </row>
    <row r="9842" spans="1:2" x14ac:dyDescent="0.3">
      <c r="A9842" s="20"/>
      <c r="B9842" s="20"/>
    </row>
    <row r="9843" spans="1:2" x14ac:dyDescent="0.3">
      <c r="A9843" s="20"/>
      <c r="B9843" s="20"/>
    </row>
    <row r="9844" spans="1:2" x14ac:dyDescent="0.3">
      <c r="A9844" s="20"/>
      <c r="B9844" s="20"/>
    </row>
    <row r="9845" spans="1:2" x14ac:dyDescent="0.3">
      <c r="A9845" s="20"/>
      <c r="B9845" s="20"/>
    </row>
    <row r="9846" spans="1:2" x14ac:dyDescent="0.3">
      <c r="A9846" s="20"/>
      <c r="B9846" s="20"/>
    </row>
    <row r="9847" spans="1:2" x14ac:dyDescent="0.3">
      <c r="A9847" s="20"/>
      <c r="B9847" s="20"/>
    </row>
    <row r="9848" spans="1:2" x14ac:dyDescent="0.3">
      <c r="A9848" s="20"/>
      <c r="B9848" s="20"/>
    </row>
    <row r="9849" spans="1:2" x14ac:dyDescent="0.3">
      <c r="A9849" s="20"/>
      <c r="B9849" s="20"/>
    </row>
    <row r="9850" spans="1:2" x14ac:dyDescent="0.3">
      <c r="A9850" s="20"/>
      <c r="B9850" s="20"/>
    </row>
    <row r="9851" spans="1:2" x14ac:dyDescent="0.3">
      <c r="A9851" s="20"/>
      <c r="B9851" s="20"/>
    </row>
    <row r="9852" spans="1:2" x14ac:dyDescent="0.3">
      <c r="A9852" s="20"/>
      <c r="B9852" s="20"/>
    </row>
    <row r="9853" spans="1:2" x14ac:dyDescent="0.3">
      <c r="A9853" s="20"/>
      <c r="B9853" s="20"/>
    </row>
    <row r="9854" spans="1:2" x14ac:dyDescent="0.3">
      <c r="A9854" s="20"/>
      <c r="B9854" s="20"/>
    </row>
    <row r="9855" spans="1:2" x14ac:dyDescent="0.3">
      <c r="A9855" s="20"/>
      <c r="B9855" s="20"/>
    </row>
    <row r="9856" spans="1:2" x14ac:dyDescent="0.3">
      <c r="A9856" s="20"/>
      <c r="B9856" s="20"/>
    </row>
    <row r="9857" spans="1:2" x14ac:dyDescent="0.3">
      <c r="A9857" s="20"/>
      <c r="B9857" s="20"/>
    </row>
    <row r="9858" spans="1:2" x14ac:dyDescent="0.3">
      <c r="A9858" s="20"/>
      <c r="B9858" s="20"/>
    </row>
    <row r="9859" spans="1:2" x14ac:dyDescent="0.3">
      <c r="A9859" s="20"/>
      <c r="B9859" s="20"/>
    </row>
    <row r="9860" spans="1:2" x14ac:dyDescent="0.3">
      <c r="A9860" s="20"/>
      <c r="B9860" s="20"/>
    </row>
    <row r="9861" spans="1:2" x14ac:dyDescent="0.3">
      <c r="A9861" s="20"/>
      <c r="B9861" s="20"/>
    </row>
    <row r="9862" spans="1:2" x14ac:dyDescent="0.3">
      <c r="A9862" s="20"/>
      <c r="B9862" s="20"/>
    </row>
    <row r="9863" spans="1:2" x14ac:dyDescent="0.3">
      <c r="A9863" s="20"/>
      <c r="B9863" s="20"/>
    </row>
    <row r="9864" spans="1:2" x14ac:dyDescent="0.3">
      <c r="A9864" s="20"/>
      <c r="B9864" s="20"/>
    </row>
    <row r="9865" spans="1:2" x14ac:dyDescent="0.3">
      <c r="A9865" s="20"/>
      <c r="B9865" s="20"/>
    </row>
    <row r="9866" spans="1:2" x14ac:dyDescent="0.3">
      <c r="A9866" s="20"/>
      <c r="B9866" s="20"/>
    </row>
    <row r="9867" spans="1:2" x14ac:dyDescent="0.3">
      <c r="A9867" s="20"/>
      <c r="B9867" s="20"/>
    </row>
    <row r="9868" spans="1:2" x14ac:dyDescent="0.3">
      <c r="A9868" s="20"/>
      <c r="B9868" s="20"/>
    </row>
    <row r="9869" spans="1:2" x14ac:dyDescent="0.3">
      <c r="A9869" s="20"/>
      <c r="B9869" s="20"/>
    </row>
    <row r="9870" spans="1:2" x14ac:dyDescent="0.3">
      <c r="A9870" s="20"/>
      <c r="B9870" s="20"/>
    </row>
    <row r="9871" spans="1:2" x14ac:dyDescent="0.3">
      <c r="A9871" s="20"/>
      <c r="B9871" s="20"/>
    </row>
    <row r="9872" spans="1:2" x14ac:dyDescent="0.3">
      <c r="A9872" s="20"/>
      <c r="B9872" s="20"/>
    </row>
    <row r="9873" spans="1:2" x14ac:dyDescent="0.3">
      <c r="A9873" s="20"/>
      <c r="B9873" s="20"/>
    </row>
    <row r="9874" spans="1:2" x14ac:dyDescent="0.3">
      <c r="A9874" s="20"/>
      <c r="B9874" s="20"/>
    </row>
    <row r="9875" spans="1:2" x14ac:dyDescent="0.3">
      <c r="A9875" s="20"/>
      <c r="B9875" s="20"/>
    </row>
    <row r="9876" spans="1:2" x14ac:dyDescent="0.3">
      <c r="A9876" s="20"/>
      <c r="B9876" s="20"/>
    </row>
    <row r="9877" spans="1:2" x14ac:dyDescent="0.3">
      <c r="A9877" s="20"/>
      <c r="B9877" s="20"/>
    </row>
    <row r="9878" spans="1:2" x14ac:dyDescent="0.3">
      <c r="A9878" s="20"/>
      <c r="B9878" s="20"/>
    </row>
    <row r="9879" spans="1:2" x14ac:dyDescent="0.3">
      <c r="A9879" s="20"/>
      <c r="B9879" s="20"/>
    </row>
    <row r="9880" spans="1:2" x14ac:dyDescent="0.3">
      <c r="A9880" s="20"/>
      <c r="B9880" s="20"/>
    </row>
    <row r="9881" spans="1:2" x14ac:dyDescent="0.3">
      <c r="A9881" s="20"/>
      <c r="B9881" s="20"/>
    </row>
    <row r="9882" spans="1:2" x14ac:dyDescent="0.3">
      <c r="A9882" s="20"/>
      <c r="B9882" s="20"/>
    </row>
    <row r="9883" spans="1:2" x14ac:dyDescent="0.3">
      <c r="A9883" s="20"/>
      <c r="B9883" s="20"/>
    </row>
    <row r="9884" spans="1:2" x14ac:dyDescent="0.3">
      <c r="A9884" s="20"/>
      <c r="B9884" s="20"/>
    </row>
    <row r="9885" spans="1:2" x14ac:dyDescent="0.3">
      <c r="A9885" s="20"/>
      <c r="B9885" s="20"/>
    </row>
    <row r="9886" spans="1:2" x14ac:dyDescent="0.3">
      <c r="A9886" s="20"/>
      <c r="B9886" s="20"/>
    </row>
    <row r="9887" spans="1:2" x14ac:dyDescent="0.3">
      <c r="A9887" s="20"/>
      <c r="B9887" s="20"/>
    </row>
    <row r="9888" spans="1:2" x14ac:dyDescent="0.3">
      <c r="A9888" s="20"/>
      <c r="B9888" s="20"/>
    </row>
    <row r="9889" spans="1:2" x14ac:dyDescent="0.3">
      <c r="A9889" s="20"/>
      <c r="B9889" s="20"/>
    </row>
    <row r="9890" spans="1:2" x14ac:dyDescent="0.3">
      <c r="A9890" s="20"/>
      <c r="B9890" s="20"/>
    </row>
    <row r="9891" spans="1:2" x14ac:dyDescent="0.3">
      <c r="A9891" s="20"/>
      <c r="B9891" s="20"/>
    </row>
    <row r="9892" spans="1:2" x14ac:dyDescent="0.3">
      <c r="A9892" s="20"/>
      <c r="B9892" s="20"/>
    </row>
    <row r="9893" spans="1:2" x14ac:dyDescent="0.3">
      <c r="A9893" s="20"/>
      <c r="B9893" s="20"/>
    </row>
    <row r="9894" spans="1:2" x14ac:dyDescent="0.3">
      <c r="A9894" s="20"/>
      <c r="B9894" s="20"/>
    </row>
    <row r="9895" spans="1:2" x14ac:dyDescent="0.3">
      <c r="A9895" s="20"/>
      <c r="B9895" s="20"/>
    </row>
    <row r="9896" spans="1:2" x14ac:dyDescent="0.3">
      <c r="A9896" s="20"/>
      <c r="B9896" s="20"/>
    </row>
    <row r="9897" spans="1:2" x14ac:dyDescent="0.3">
      <c r="A9897" s="20"/>
      <c r="B9897" s="20"/>
    </row>
    <row r="9898" spans="1:2" x14ac:dyDescent="0.3">
      <c r="A9898" s="20"/>
      <c r="B9898" s="20"/>
    </row>
    <row r="9899" spans="1:2" x14ac:dyDescent="0.3">
      <c r="A9899" s="20"/>
      <c r="B9899" s="20"/>
    </row>
    <row r="9900" spans="1:2" x14ac:dyDescent="0.3">
      <c r="A9900" s="20"/>
      <c r="B9900" s="20"/>
    </row>
    <row r="9901" spans="1:2" x14ac:dyDescent="0.3">
      <c r="A9901" s="20"/>
      <c r="B9901" s="20"/>
    </row>
    <row r="9902" spans="1:2" x14ac:dyDescent="0.3">
      <c r="A9902" s="20"/>
      <c r="B9902" s="20"/>
    </row>
    <row r="9903" spans="1:2" x14ac:dyDescent="0.3">
      <c r="A9903" s="20"/>
      <c r="B9903" s="20"/>
    </row>
    <row r="9904" spans="1:2" x14ac:dyDescent="0.3">
      <c r="A9904" s="20"/>
      <c r="B9904" s="20"/>
    </row>
    <row r="9905" spans="1:2" x14ac:dyDescent="0.3">
      <c r="A9905" s="20"/>
      <c r="B9905" s="20"/>
    </row>
    <row r="9906" spans="1:2" x14ac:dyDescent="0.3">
      <c r="A9906" s="20"/>
      <c r="B9906" s="20"/>
    </row>
    <row r="9907" spans="1:2" x14ac:dyDescent="0.3">
      <c r="A9907" s="20"/>
      <c r="B9907" s="20"/>
    </row>
    <row r="9908" spans="1:2" x14ac:dyDescent="0.3">
      <c r="A9908" s="20"/>
      <c r="B9908" s="20"/>
    </row>
    <row r="9909" spans="1:2" x14ac:dyDescent="0.3">
      <c r="A9909" s="20"/>
      <c r="B9909" s="20"/>
    </row>
    <row r="9910" spans="1:2" x14ac:dyDescent="0.3">
      <c r="A9910" s="20"/>
      <c r="B9910" s="20"/>
    </row>
    <row r="9911" spans="1:2" x14ac:dyDescent="0.3">
      <c r="A9911" s="20"/>
      <c r="B9911" s="20"/>
    </row>
    <row r="9912" spans="1:2" x14ac:dyDescent="0.3">
      <c r="A9912" s="20"/>
      <c r="B9912" s="20"/>
    </row>
    <row r="9913" spans="1:2" x14ac:dyDescent="0.3">
      <c r="A9913" s="20"/>
      <c r="B9913" s="20"/>
    </row>
    <row r="9914" spans="1:2" x14ac:dyDescent="0.3">
      <c r="A9914" s="20"/>
      <c r="B9914" s="20"/>
    </row>
    <row r="9915" spans="1:2" x14ac:dyDescent="0.3">
      <c r="A9915" s="20"/>
      <c r="B9915" s="20"/>
    </row>
    <row r="9916" spans="1:2" x14ac:dyDescent="0.3">
      <c r="A9916" s="20"/>
      <c r="B9916" s="20"/>
    </row>
    <row r="9917" spans="1:2" x14ac:dyDescent="0.3">
      <c r="A9917" s="20"/>
      <c r="B9917" s="20"/>
    </row>
    <row r="9918" spans="1:2" x14ac:dyDescent="0.3">
      <c r="A9918" s="20"/>
      <c r="B9918" s="20"/>
    </row>
    <row r="9919" spans="1:2" x14ac:dyDescent="0.3">
      <c r="A9919" s="20"/>
      <c r="B9919" s="20"/>
    </row>
    <row r="9920" spans="1:2" x14ac:dyDescent="0.3">
      <c r="A9920" s="20"/>
      <c r="B9920" s="20"/>
    </row>
    <row r="9921" spans="1:2" x14ac:dyDescent="0.3">
      <c r="A9921" s="20"/>
      <c r="B9921" s="20"/>
    </row>
    <row r="9922" spans="1:2" x14ac:dyDescent="0.3">
      <c r="A9922" s="20"/>
      <c r="B9922" s="20"/>
    </row>
    <row r="9923" spans="1:2" x14ac:dyDescent="0.3">
      <c r="A9923" s="20"/>
      <c r="B9923" s="20"/>
    </row>
    <row r="9924" spans="1:2" x14ac:dyDescent="0.3">
      <c r="A9924" s="20"/>
      <c r="B9924" s="20"/>
    </row>
    <row r="9925" spans="1:2" x14ac:dyDescent="0.3">
      <c r="A9925" s="20"/>
      <c r="B9925" s="20"/>
    </row>
    <row r="9926" spans="1:2" x14ac:dyDescent="0.3">
      <c r="A9926" s="20"/>
      <c r="B9926" s="20"/>
    </row>
    <row r="9927" spans="1:2" x14ac:dyDescent="0.3">
      <c r="A9927" s="20"/>
      <c r="B9927" s="20"/>
    </row>
    <row r="9928" spans="1:2" x14ac:dyDescent="0.3">
      <c r="A9928" s="20"/>
      <c r="B9928" s="20"/>
    </row>
    <row r="9929" spans="1:2" x14ac:dyDescent="0.3">
      <c r="A9929" s="20"/>
      <c r="B9929" s="20"/>
    </row>
    <row r="9930" spans="1:2" x14ac:dyDescent="0.3">
      <c r="A9930" s="20"/>
      <c r="B9930" s="20"/>
    </row>
    <row r="9931" spans="1:2" x14ac:dyDescent="0.3">
      <c r="A9931" s="20"/>
      <c r="B9931" s="20"/>
    </row>
    <row r="9932" spans="1:2" x14ac:dyDescent="0.3">
      <c r="A9932" s="20"/>
      <c r="B9932" s="20"/>
    </row>
    <row r="9933" spans="1:2" x14ac:dyDescent="0.3">
      <c r="A9933" s="20"/>
      <c r="B9933" s="20"/>
    </row>
    <row r="9934" spans="1:2" x14ac:dyDescent="0.3">
      <c r="A9934" s="20"/>
      <c r="B9934" s="20"/>
    </row>
    <row r="9935" spans="1:2" x14ac:dyDescent="0.3">
      <c r="A9935" s="20"/>
      <c r="B9935" s="20"/>
    </row>
    <row r="9936" spans="1:2" x14ac:dyDescent="0.3">
      <c r="A9936" s="20"/>
      <c r="B9936" s="20"/>
    </row>
    <row r="9937" spans="1:2" x14ac:dyDescent="0.3">
      <c r="A9937" s="20"/>
      <c r="B9937" s="20"/>
    </row>
    <row r="9938" spans="1:2" x14ac:dyDescent="0.3">
      <c r="A9938" s="20"/>
      <c r="B9938" s="20"/>
    </row>
    <row r="9939" spans="1:2" x14ac:dyDescent="0.3">
      <c r="A9939" s="20"/>
      <c r="B9939" s="20"/>
    </row>
    <row r="9940" spans="1:2" x14ac:dyDescent="0.3">
      <c r="A9940" s="20"/>
      <c r="B9940" s="20"/>
    </row>
    <row r="9941" spans="1:2" x14ac:dyDescent="0.3">
      <c r="A9941" s="20"/>
      <c r="B9941" s="20"/>
    </row>
    <row r="9942" spans="1:2" x14ac:dyDescent="0.3">
      <c r="A9942" s="20"/>
      <c r="B9942" s="20"/>
    </row>
    <row r="9943" spans="1:2" x14ac:dyDescent="0.3">
      <c r="A9943" s="20"/>
      <c r="B9943" s="20"/>
    </row>
    <row r="9944" spans="1:2" x14ac:dyDescent="0.3">
      <c r="A9944" s="20"/>
      <c r="B9944" s="20"/>
    </row>
    <row r="9945" spans="1:2" x14ac:dyDescent="0.3">
      <c r="A9945" s="20"/>
      <c r="B9945" s="20"/>
    </row>
    <row r="9946" spans="1:2" x14ac:dyDescent="0.3">
      <c r="A9946" s="20"/>
      <c r="B9946" s="20"/>
    </row>
    <row r="9947" spans="1:2" x14ac:dyDescent="0.3">
      <c r="A9947" s="20"/>
      <c r="B9947" s="20"/>
    </row>
    <row r="9948" spans="1:2" x14ac:dyDescent="0.3">
      <c r="A9948" s="20"/>
      <c r="B9948" s="20"/>
    </row>
    <row r="9949" spans="1:2" x14ac:dyDescent="0.3">
      <c r="A9949" s="20"/>
      <c r="B9949" s="20"/>
    </row>
    <row r="9950" spans="1:2" x14ac:dyDescent="0.3">
      <c r="A9950" s="20"/>
      <c r="B9950" s="20"/>
    </row>
    <row r="9951" spans="1:2" x14ac:dyDescent="0.3">
      <c r="A9951" s="20"/>
      <c r="B9951" s="20"/>
    </row>
    <row r="9952" spans="1:2" x14ac:dyDescent="0.3">
      <c r="A9952" s="20"/>
      <c r="B9952" s="20"/>
    </row>
    <row r="9953" spans="1:2" x14ac:dyDescent="0.3">
      <c r="A9953" s="20"/>
      <c r="B9953" s="20"/>
    </row>
    <row r="9954" spans="1:2" x14ac:dyDescent="0.3">
      <c r="A9954" s="20"/>
      <c r="B9954" s="20"/>
    </row>
    <row r="9955" spans="1:2" x14ac:dyDescent="0.3">
      <c r="A9955" s="20"/>
      <c r="B9955" s="20"/>
    </row>
    <row r="9956" spans="1:2" x14ac:dyDescent="0.3">
      <c r="A9956" s="20"/>
      <c r="B9956" s="20"/>
    </row>
    <row r="9957" spans="1:2" x14ac:dyDescent="0.3">
      <c r="A9957" s="20"/>
      <c r="B9957" s="20"/>
    </row>
    <row r="9958" spans="1:2" x14ac:dyDescent="0.3">
      <c r="A9958" s="20"/>
      <c r="B9958" s="20"/>
    </row>
    <row r="9959" spans="1:2" x14ac:dyDescent="0.3">
      <c r="A9959" s="20"/>
      <c r="B9959" s="20"/>
    </row>
    <row r="9960" spans="1:2" x14ac:dyDescent="0.3">
      <c r="A9960" s="20"/>
      <c r="B9960" s="20"/>
    </row>
    <row r="9961" spans="1:2" x14ac:dyDescent="0.3">
      <c r="A9961" s="20"/>
      <c r="B9961" s="20"/>
    </row>
    <row r="9962" spans="1:2" x14ac:dyDescent="0.3">
      <c r="A9962" s="20"/>
      <c r="B9962" s="20"/>
    </row>
    <row r="9963" spans="1:2" x14ac:dyDescent="0.3">
      <c r="A9963" s="20"/>
      <c r="B9963" s="20"/>
    </row>
    <row r="9964" spans="1:2" x14ac:dyDescent="0.3">
      <c r="A9964" s="20"/>
      <c r="B9964" s="20"/>
    </row>
    <row r="9965" spans="1:2" x14ac:dyDescent="0.3">
      <c r="A9965" s="20"/>
      <c r="B9965" s="20"/>
    </row>
    <row r="9966" spans="1:2" x14ac:dyDescent="0.3">
      <c r="A9966" s="20"/>
      <c r="B9966" s="20"/>
    </row>
    <row r="9967" spans="1:2" x14ac:dyDescent="0.3">
      <c r="A9967" s="20"/>
      <c r="B9967" s="20"/>
    </row>
    <row r="9968" spans="1:2" x14ac:dyDescent="0.3">
      <c r="A9968" s="20"/>
      <c r="B9968" s="20"/>
    </row>
    <row r="9969" spans="1:2" x14ac:dyDescent="0.3">
      <c r="A9969" s="20"/>
      <c r="B9969" s="20"/>
    </row>
    <row r="9970" spans="1:2" x14ac:dyDescent="0.3">
      <c r="A9970" s="20"/>
      <c r="B9970" s="20"/>
    </row>
    <row r="9971" spans="1:2" x14ac:dyDescent="0.3">
      <c r="A9971" s="20"/>
      <c r="B9971" s="20"/>
    </row>
    <row r="9972" spans="1:2" x14ac:dyDescent="0.3">
      <c r="A9972" s="20"/>
      <c r="B9972" s="20"/>
    </row>
    <row r="9973" spans="1:2" x14ac:dyDescent="0.3">
      <c r="A9973" s="20"/>
      <c r="B9973" s="20"/>
    </row>
    <row r="9974" spans="1:2" x14ac:dyDescent="0.3">
      <c r="A9974" s="20"/>
      <c r="B9974" s="20"/>
    </row>
    <row r="9975" spans="1:2" x14ac:dyDescent="0.3">
      <c r="A9975" s="20"/>
      <c r="B9975" s="20"/>
    </row>
    <row r="9976" spans="1:2" x14ac:dyDescent="0.3">
      <c r="A9976" s="20"/>
      <c r="B9976" s="20"/>
    </row>
    <row r="9977" spans="1:2" x14ac:dyDescent="0.3">
      <c r="A9977" s="20"/>
      <c r="B9977" s="20"/>
    </row>
    <row r="9978" spans="1:2" x14ac:dyDescent="0.3">
      <c r="A9978" s="20"/>
      <c r="B9978" s="20"/>
    </row>
    <row r="9979" spans="1:2" x14ac:dyDescent="0.3">
      <c r="A9979" s="20"/>
      <c r="B9979" s="20"/>
    </row>
    <row r="9980" spans="1:2" x14ac:dyDescent="0.3">
      <c r="A9980" s="20"/>
      <c r="B9980" s="20"/>
    </row>
    <row r="9981" spans="1:2" x14ac:dyDescent="0.3">
      <c r="A9981" s="20"/>
      <c r="B9981" s="20"/>
    </row>
    <row r="9982" spans="1:2" x14ac:dyDescent="0.3">
      <c r="A9982" s="20"/>
      <c r="B9982" s="20"/>
    </row>
    <row r="9983" spans="1:2" x14ac:dyDescent="0.3">
      <c r="A9983" s="20"/>
      <c r="B9983" s="20"/>
    </row>
    <row r="9984" spans="1:2" x14ac:dyDescent="0.3">
      <c r="A9984" s="20"/>
      <c r="B9984" s="20"/>
    </row>
    <row r="9985" spans="1:2" x14ac:dyDescent="0.3">
      <c r="A9985" s="20"/>
      <c r="B9985" s="20"/>
    </row>
    <row r="9986" spans="1:2" x14ac:dyDescent="0.3">
      <c r="A9986" s="20"/>
      <c r="B9986" s="20"/>
    </row>
    <row r="9987" spans="1:2" x14ac:dyDescent="0.3">
      <c r="A9987" s="20"/>
      <c r="B9987" s="20"/>
    </row>
    <row r="9988" spans="1:2" x14ac:dyDescent="0.3">
      <c r="A9988" s="20"/>
      <c r="B9988" s="20"/>
    </row>
    <row r="9989" spans="1:2" x14ac:dyDescent="0.3">
      <c r="A9989" s="20"/>
      <c r="B9989" s="20"/>
    </row>
    <row r="9990" spans="1:2" x14ac:dyDescent="0.3">
      <c r="A9990" s="20"/>
      <c r="B9990" s="20"/>
    </row>
    <row r="9991" spans="1:2" x14ac:dyDescent="0.3">
      <c r="A9991" s="20"/>
      <c r="B9991" s="20"/>
    </row>
    <row r="9992" spans="1:2" x14ac:dyDescent="0.3">
      <c r="A9992" s="20"/>
      <c r="B9992" s="20"/>
    </row>
    <row r="9993" spans="1:2" x14ac:dyDescent="0.3">
      <c r="A9993" s="20"/>
      <c r="B9993" s="20"/>
    </row>
    <row r="9994" spans="1:2" x14ac:dyDescent="0.3">
      <c r="A9994" s="20"/>
      <c r="B9994" s="20"/>
    </row>
    <row r="9995" spans="1:2" x14ac:dyDescent="0.3">
      <c r="A9995" s="20"/>
      <c r="B9995" s="20"/>
    </row>
    <row r="9996" spans="1:2" x14ac:dyDescent="0.3">
      <c r="A9996" s="20"/>
      <c r="B9996" s="20"/>
    </row>
    <row r="9997" spans="1:2" x14ac:dyDescent="0.3">
      <c r="A9997" s="20"/>
      <c r="B9997" s="20"/>
    </row>
    <row r="9998" spans="1:2" x14ac:dyDescent="0.3">
      <c r="A9998" s="20"/>
      <c r="B9998" s="20"/>
    </row>
    <row r="9999" spans="1:2" x14ac:dyDescent="0.3">
      <c r="A9999" s="20"/>
      <c r="B9999" s="20"/>
    </row>
    <row r="10000" spans="1:2" x14ac:dyDescent="0.3">
      <c r="A10000" s="20"/>
      <c r="B10000" s="20"/>
    </row>
    <row r="10001" spans="1:2" x14ac:dyDescent="0.3">
      <c r="A10001" s="20"/>
      <c r="B10001" s="20"/>
    </row>
    <row r="10002" spans="1:2" x14ac:dyDescent="0.3">
      <c r="A10002" s="20"/>
      <c r="B10002" s="20"/>
    </row>
    <row r="10003" spans="1:2" x14ac:dyDescent="0.3">
      <c r="A10003" s="20"/>
      <c r="B10003" s="20"/>
    </row>
    <row r="10004" spans="1:2" x14ac:dyDescent="0.3">
      <c r="A10004" s="20"/>
      <c r="B10004" s="20"/>
    </row>
    <row r="10005" spans="1:2" x14ac:dyDescent="0.3">
      <c r="A10005" s="20"/>
      <c r="B10005" s="20"/>
    </row>
    <row r="10006" spans="1:2" x14ac:dyDescent="0.3">
      <c r="A10006" s="20"/>
      <c r="B10006" s="20"/>
    </row>
    <row r="10007" spans="1:2" x14ac:dyDescent="0.3">
      <c r="A10007" s="20"/>
      <c r="B10007" s="20"/>
    </row>
    <row r="10008" spans="1:2" x14ac:dyDescent="0.3">
      <c r="A10008" s="20"/>
      <c r="B10008" s="20"/>
    </row>
    <row r="10009" spans="1:2" x14ac:dyDescent="0.3">
      <c r="A10009" s="20"/>
      <c r="B10009" s="20"/>
    </row>
    <row r="10010" spans="1:2" x14ac:dyDescent="0.3">
      <c r="A10010" s="20"/>
      <c r="B10010" s="20"/>
    </row>
    <row r="10011" spans="1:2" x14ac:dyDescent="0.3">
      <c r="A10011" s="20"/>
      <c r="B10011" s="20"/>
    </row>
    <row r="10012" spans="1:2" x14ac:dyDescent="0.3">
      <c r="A10012" s="20"/>
      <c r="B10012" s="20"/>
    </row>
    <row r="10013" spans="1:2" x14ac:dyDescent="0.3">
      <c r="A10013" s="20"/>
      <c r="B10013" s="20"/>
    </row>
    <row r="10014" spans="1:2" x14ac:dyDescent="0.3">
      <c r="A10014" s="20"/>
      <c r="B10014" s="20"/>
    </row>
    <row r="10015" spans="1:2" x14ac:dyDescent="0.3">
      <c r="A10015" s="20"/>
      <c r="B10015" s="20"/>
    </row>
    <row r="10016" spans="1:2" x14ac:dyDescent="0.3">
      <c r="A10016" s="20"/>
      <c r="B10016" s="20"/>
    </row>
    <row r="10017" spans="1:2" x14ac:dyDescent="0.3">
      <c r="A10017" s="20"/>
      <c r="B10017" s="20"/>
    </row>
    <row r="10018" spans="1:2" x14ac:dyDescent="0.3">
      <c r="A10018" s="20"/>
      <c r="B10018" s="20"/>
    </row>
    <row r="10019" spans="1:2" x14ac:dyDescent="0.3">
      <c r="A10019" s="20"/>
      <c r="B10019" s="20"/>
    </row>
    <row r="10020" spans="1:2" x14ac:dyDescent="0.3">
      <c r="A10020" s="20"/>
      <c r="B10020" s="20"/>
    </row>
    <row r="10021" spans="1:2" x14ac:dyDescent="0.3">
      <c r="A10021" s="20"/>
      <c r="B10021" s="20"/>
    </row>
    <row r="10022" spans="1:2" x14ac:dyDescent="0.3">
      <c r="A10022" s="20"/>
      <c r="B10022" s="20"/>
    </row>
    <row r="10023" spans="1:2" x14ac:dyDescent="0.3">
      <c r="A10023" s="20"/>
      <c r="B10023" s="20"/>
    </row>
    <row r="10024" spans="1:2" x14ac:dyDescent="0.3">
      <c r="A10024" s="20"/>
      <c r="B10024" s="20"/>
    </row>
    <row r="10025" spans="1:2" x14ac:dyDescent="0.3">
      <c r="A10025" s="20"/>
      <c r="B10025" s="20"/>
    </row>
    <row r="10026" spans="1:2" x14ac:dyDescent="0.3">
      <c r="A10026" s="20"/>
      <c r="B10026" s="20"/>
    </row>
    <row r="10027" spans="1:2" x14ac:dyDescent="0.3">
      <c r="A10027" s="20"/>
      <c r="B10027" s="20"/>
    </row>
    <row r="10028" spans="1:2" x14ac:dyDescent="0.3">
      <c r="A10028" s="20"/>
      <c r="B10028" s="20"/>
    </row>
    <row r="10029" spans="1:2" x14ac:dyDescent="0.3">
      <c r="A10029" s="20"/>
      <c r="B10029" s="20"/>
    </row>
    <row r="10030" spans="1:2" x14ac:dyDescent="0.3">
      <c r="A10030" s="20"/>
      <c r="B10030" s="20"/>
    </row>
    <row r="10031" spans="1:2" x14ac:dyDescent="0.3">
      <c r="A10031" s="20"/>
      <c r="B10031" s="20"/>
    </row>
    <row r="10032" spans="1:2" x14ac:dyDescent="0.3">
      <c r="A10032" s="20"/>
      <c r="B10032" s="20"/>
    </row>
    <row r="10033" spans="1:2" x14ac:dyDescent="0.3">
      <c r="A10033" s="20"/>
      <c r="B10033" s="20"/>
    </row>
    <row r="10034" spans="1:2" x14ac:dyDescent="0.3">
      <c r="A10034" s="20"/>
      <c r="B10034" s="20"/>
    </row>
    <row r="10035" spans="1:2" x14ac:dyDescent="0.3">
      <c r="A10035" s="20"/>
      <c r="B10035" s="20"/>
    </row>
    <row r="10036" spans="1:2" x14ac:dyDescent="0.3">
      <c r="A10036" s="20"/>
      <c r="B10036" s="20"/>
    </row>
    <row r="10037" spans="1:2" x14ac:dyDescent="0.3">
      <c r="A10037" s="20"/>
      <c r="B10037" s="20"/>
    </row>
    <row r="10038" spans="1:2" x14ac:dyDescent="0.3">
      <c r="A10038" s="20"/>
      <c r="B10038" s="20"/>
    </row>
    <row r="10039" spans="1:2" x14ac:dyDescent="0.3">
      <c r="A10039" s="20"/>
      <c r="B10039" s="20"/>
    </row>
    <row r="10040" spans="1:2" x14ac:dyDescent="0.3">
      <c r="A10040" s="20"/>
      <c r="B10040" s="20"/>
    </row>
    <row r="10041" spans="1:2" x14ac:dyDescent="0.3">
      <c r="A10041" s="20"/>
      <c r="B10041" s="20"/>
    </row>
    <row r="10042" spans="1:2" x14ac:dyDescent="0.3">
      <c r="A10042" s="20"/>
      <c r="B10042" s="20"/>
    </row>
    <row r="10043" spans="1:2" x14ac:dyDescent="0.3">
      <c r="A10043" s="20"/>
      <c r="B10043" s="20"/>
    </row>
    <row r="10044" spans="1:2" x14ac:dyDescent="0.3">
      <c r="A10044" s="20"/>
      <c r="B10044" s="20"/>
    </row>
    <row r="10045" spans="1:2" x14ac:dyDescent="0.3">
      <c r="A10045" s="20"/>
      <c r="B10045" s="20"/>
    </row>
    <row r="10046" spans="1:2" x14ac:dyDescent="0.3">
      <c r="A10046" s="20"/>
      <c r="B10046" s="20"/>
    </row>
    <row r="10047" spans="1:2" x14ac:dyDescent="0.3">
      <c r="A10047" s="20"/>
      <c r="B10047" s="20"/>
    </row>
    <row r="10048" spans="1:2" x14ac:dyDescent="0.3">
      <c r="A10048" s="20"/>
      <c r="B10048" s="20"/>
    </row>
    <row r="10049" spans="1:2" x14ac:dyDescent="0.3">
      <c r="A10049" s="20"/>
      <c r="B10049" s="20"/>
    </row>
    <row r="10050" spans="1:2" x14ac:dyDescent="0.3">
      <c r="A10050" s="20"/>
      <c r="B10050" s="20"/>
    </row>
    <row r="10051" spans="1:2" x14ac:dyDescent="0.3">
      <c r="A10051" s="20"/>
      <c r="B10051" s="20"/>
    </row>
    <row r="10052" spans="1:2" x14ac:dyDescent="0.3">
      <c r="A10052" s="20"/>
      <c r="B10052" s="20"/>
    </row>
    <row r="10053" spans="1:2" x14ac:dyDescent="0.3">
      <c r="A10053" s="20"/>
      <c r="B10053" s="20"/>
    </row>
    <row r="10054" spans="1:2" x14ac:dyDescent="0.3">
      <c r="A10054" s="20"/>
      <c r="B10054" s="20"/>
    </row>
    <row r="10055" spans="1:2" x14ac:dyDescent="0.3">
      <c r="A10055" s="20"/>
      <c r="B10055" s="20"/>
    </row>
    <row r="10056" spans="1:2" x14ac:dyDescent="0.3">
      <c r="A10056" s="20"/>
      <c r="B10056" s="20"/>
    </row>
    <row r="10057" spans="1:2" x14ac:dyDescent="0.3">
      <c r="A10057" s="20"/>
      <c r="B10057" s="20"/>
    </row>
    <row r="10058" spans="1:2" x14ac:dyDescent="0.3">
      <c r="A10058" s="20"/>
      <c r="B10058" s="20"/>
    </row>
    <row r="10059" spans="1:2" x14ac:dyDescent="0.3">
      <c r="A10059" s="20"/>
      <c r="B10059" s="20"/>
    </row>
    <row r="10060" spans="1:2" x14ac:dyDescent="0.3">
      <c r="A10060" s="20"/>
      <c r="B10060" s="20"/>
    </row>
    <row r="10061" spans="1:2" x14ac:dyDescent="0.3">
      <c r="A10061" s="20"/>
      <c r="B10061" s="20"/>
    </row>
    <row r="10062" spans="1:2" x14ac:dyDescent="0.3">
      <c r="A10062" s="20"/>
      <c r="B10062" s="20"/>
    </row>
    <row r="10063" spans="1:2" x14ac:dyDescent="0.3">
      <c r="A10063" s="20"/>
      <c r="B10063" s="20"/>
    </row>
    <row r="10064" spans="1:2" x14ac:dyDescent="0.3">
      <c r="A10064" s="20"/>
      <c r="B10064" s="20"/>
    </row>
    <row r="10065" spans="1:2" x14ac:dyDescent="0.3">
      <c r="A10065" s="20"/>
      <c r="B10065" s="20"/>
    </row>
    <row r="10066" spans="1:2" x14ac:dyDescent="0.3">
      <c r="A10066" s="20"/>
      <c r="B10066" s="20"/>
    </row>
    <row r="10067" spans="1:2" x14ac:dyDescent="0.3">
      <c r="A10067" s="20"/>
      <c r="B10067" s="20"/>
    </row>
    <row r="10068" spans="1:2" x14ac:dyDescent="0.3">
      <c r="A10068" s="20"/>
      <c r="B10068" s="20"/>
    </row>
    <row r="10069" spans="1:2" x14ac:dyDescent="0.3">
      <c r="A10069" s="20"/>
      <c r="B10069" s="20"/>
    </row>
    <row r="10070" spans="1:2" x14ac:dyDescent="0.3">
      <c r="A10070" s="20"/>
      <c r="B10070" s="20"/>
    </row>
    <row r="10071" spans="1:2" x14ac:dyDescent="0.3">
      <c r="A10071" s="20"/>
      <c r="B10071" s="20"/>
    </row>
    <row r="10072" spans="1:2" x14ac:dyDescent="0.3">
      <c r="A10072" s="20"/>
      <c r="B10072" s="20"/>
    </row>
    <row r="10073" spans="1:2" x14ac:dyDescent="0.3">
      <c r="A10073" s="20"/>
      <c r="B10073" s="20"/>
    </row>
    <row r="10074" spans="1:2" x14ac:dyDescent="0.3">
      <c r="A10074" s="20"/>
      <c r="B10074" s="20"/>
    </row>
    <row r="10075" spans="1:2" x14ac:dyDescent="0.3">
      <c r="A10075" s="20"/>
      <c r="B10075" s="20"/>
    </row>
    <row r="10076" spans="1:2" x14ac:dyDescent="0.3">
      <c r="A10076" s="20"/>
      <c r="B10076" s="20"/>
    </row>
    <row r="10077" spans="1:2" x14ac:dyDescent="0.3">
      <c r="A10077" s="20"/>
      <c r="B10077" s="20"/>
    </row>
    <row r="10078" spans="1:2" x14ac:dyDescent="0.3">
      <c r="A10078" s="20"/>
      <c r="B10078" s="20"/>
    </row>
    <row r="10079" spans="1:2" x14ac:dyDescent="0.3">
      <c r="A10079" s="20"/>
      <c r="B10079" s="20"/>
    </row>
    <row r="10080" spans="1:2" x14ac:dyDescent="0.3">
      <c r="A10080" s="20"/>
      <c r="B10080" s="20"/>
    </row>
    <row r="10081" spans="1:2" x14ac:dyDescent="0.3">
      <c r="A10081" s="20"/>
      <c r="B10081" s="20"/>
    </row>
    <row r="10082" spans="1:2" x14ac:dyDescent="0.3">
      <c r="A10082" s="20"/>
      <c r="B10082" s="20"/>
    </row>
    <row r="10083" spans="1:2" x14ac:dyDescent="0.3">
      <c r="A10083" s="20"/>
      <c r="B10083" s="20"/>
    </row>
    <row r="10084" spans="1:2" x14ac:dyDescent="0.3">
      <c r="A10084" s="20"/>
      <c r="B10084" s="20"/>
    </row>
    <row r="10085" spans="1:2" x14ac:dyDescent="0.3">
      <c r="A10085" s="20"/>
      <c r="B10085" s="20"/>
    </row>
    <row r="10086" spans="1:2" x14ac:dyDescent="0.3">
      <c r="A10086" s="20"/>
      <c r="B10086" s="20"/>
    </row>
    <row r="10087" spans="1:2" x14ac:dyDescent="0.3">
      <c r="A10087" s="20"/>
      <c r="B10087" s="20"/>
    </row>
    <row r="10088" spans="1:2" x14ac:dyDescent="0.3">
      <c r="A10088" s="20"/>
      <c r="B10088" s="20"/>
    </row>
    <row r="10089" spans="1:2" x14ac:dyDescent="0.3">
      <c r="A10089" s="20"/>
      <c r="B10089" s="20"/>
    </row>
    <row r="10090" spans="1:2" x14ac:dyDescent="0.3">
      <c r="A10090" s="20"/>
      <c r="B10090" s="20"/>
    </row>
    <row r="10091" spans="1:2" x14ac:dyDescent="0.3">
      <c r="A10091" s="20"/>
      <c r="B10091" s="20"/>
    </row>
    <row r="10092" spans="1:2" x14ac:dyDescent="0.3">
      <c r="A10092" s="20"/>
      <c r="B10092" s="20"/>
    </row>
    <row r="10093" spans="1:2" x14ac:dyDescent="0.3">
      <c r="A10093" s="20"/>
      <c r="B10093" s="20"/>
    </row>
    <row r="10094" spans="1:2" x14ac:dyDescent="0.3">
      <c r="A10094" s="20"/>
      <c r="B10094" s="20"/>
    </row>
    <row r="10095" spans="1:2" x14ac:dyDescent="0.3">
      <c r="A10095" s="20"/>
      <c r="B10095" s="20"/>
    </row>
    <row r="10096" spans="1:2" x14ac:dyDescent="0.3">
      <c r="A10096" s="20"/>
      <c r="B10096" s="20"/>
    </row>
    <row r="10097" spans="1:2" x14ac:dyDescent="0.3">
      <c r="A10097" s="20"/>
      <c r="B10097" s="20"/>
    </row>
    <row r="10098" spans="1:2" x14ac:dyDescent="0.3">
      <c r="A10098" s="20"/>
      <c r="B10098" s="20"/>
    </row>
    <row r="10099" spans="1:2" x14ac:dyDescent="0.3">
      <c r="A10099" s="20"/>
      <c r="B10099" s="20"/>
    </row>
    <row r="10100" spans="1:2" x14ac:dyDescent="0.3">
      <c r="A10100" s="20"/>
      <c r="B10100" s="20"/>
    </row>
    <row r="10101" spans="1:2" x14ac:dyDescent="0.3">
      <c r="A10101" s="20"/>
      <c r="B10101" s="20"/>
    </row>
    <row r="10102" spans="1:2" x14ac:dyDescent="0.3">
      <c r="A10102" s="20"/>
      <c r="B10102" s="20"/>
    </row>
    <row r="10103" spans="1:2" x14ac:dyDescent="0.3">
      <c r="A10103" s="20"/>
      <c r="B10103" s="20"/>
    </row>
    <row r="10104" spans="1:2" x14ac:dyDescent="0.3">
      <c r="A10104" s="20"/>
      <c r="B10104" s="20"/>
    </row>
    <row r="10105" spans="1:2" x14ac:dyDescent="0.3">
      <c r="A10105" s="20"/>
      <c r="B10105" s="20"/>
    </row>
    <row r="10106" spans="1:2" x14ac:dyDescent="0.3">
      <c r="A10106" s="20"/>
      <c r="B10106" s="20"/>
    </row>
    <row r="10107" spans="1:2" x14ac:dyDescent="0.3">
      <c r="A10107" s="20"/>
      <c r="B10107" s="20"/>
    </row>
    <row r="10108" spans="1:2" x14ac:dyDescent="0.3">
      <c r="A10108" s="20"/>
      <c r="B10108" s="20"/>
    </row>
    <row r="10109" spans="1:2" x14ac:dyDescent="0.3">
      <c r="A10109" s="20"/>
      <c r="B10109" s="20"/>
    </row>
    <row r="10110" spans="1:2" x14ac:dyDescent="0.3">
      <c r="A10110" s="20"/>
      <c r="B10110" s="20"/>
    </row>
    <row r="10111" spans="1:2" x14ac:dyDescent="0.3">
      <c r="A10111" s="20"/>
      <c r="B10111" s="20"/>
    </row>
    <row r="10112" spans="1:2" x14ac:dyDescent="0.3">
      <c r="A10112" s="20"/>
      <c r="B10112" s="20"/>
    </row>
    <row r="10113" spans="1:2" x14ac:dyDescent="0.3">
      <c r="A10113" s="20"/>
      <c r="B10113" s="20"/>
    </row>
    <row r="10114" spans="1:2" x14ac:dyDescent="0.3">
      <c r="A10114" s="20"/>
      <c r="B10114" s="20"/>
    </row>
    <row r="10115" spans="1:2" x14ac:dyDescent="0.3">
      <c r="A10115" s="20"/>
      <c r="B10115" s="20"/>
    </row>
    <row r="10116" spans="1:2" x14ac:dyDescent="0.3">
      <c r="A10116" s="20"/>
      <c r="B10116" s="20"/>
    </row>
    <row r="10117" spans="1:2" x14ac:dyDescent="0.3">
      <c r="A10117" s="20"/>
      <c r="B10117" s="20"/>
    </row>
    <row r="10118" spans="1:2" x14ac:dyDescent="0.3">
      <c r="A10118" s="20"/>
      <c r="B10118" s="20"/>
    </row>
    <row r="10119" spans="1:2" x14ac:dyDescent="0.3">
      <c r="A10119" s="20"/>
      <c r="B10119" s="20"/>
    </row>
    <row r="10120" spans="1:2" x14ac:dyDescent="0.3">
      <c r="A10120" s="20"/>
      <c r="B10120" s="20"/>
    </row>
    <row r="10121" spans="1:2" x14ac:dyDescent="0.3">
      <c r="A10121" s="20"/>
      <c r="B10121" s="20"/>
    </row>
    <row r="10122" spans="1:2" x14ac:dyDescent="0.3">
      <c r="A10122" s="20"/>
      <c r="B10122" s="20"/>
    </row>
    <row r="10123" spans="1:2" x14ac:dyDescent="0.3">
      <c r="A10123" s="20"/>
      <c r="B10123" s="20"/>
    </row>
    <row r="10124" spans="1:2" x14ac:dyDescent="0.3">
      <c r="A10124" s="20"/>
      <c r="B10124" s="20"/>
    </row>
    <row r="10125" spans="1:2" x14ac:dyDescent="0.3">
      <c r="A10125" s="20"/>
      <c r="B10125" s="20"/>
    </row>
    <row r="10126" spans="1:2" x14ac:dyDescent="0.3">
      <c r="A10126" s="20"/>
      <c r="B10126" s="20"/>
    </row>
    <row r="10127" spans="1:2" x14ac:dyDescent="0.3">
      <c r="A10127" s="20"/>
      <c r="B10127" s="20"/>
    </row>
    <row r="10128" spans="1:2" x14ac:dyDescent="0.3">
      <c r="A10128" s="20"/>
      <c r="B10128" s="20"/>
    </row>
    <row r="10129" spans="1:2" x14ac:dyDescent="0.3">
      <c r="A10129" s="20"/>
      <c r="B10129" s="20"/>
    </row>
    <row r="10130" spans="1:2" x14ac:dyDescent="0.3">
      <c r="A10130" s="20"/>
      <c r="B10130" s="20"/>
    </row>
    <row r="10131" spans="1:2" x14ac:dyDescent="0.3">
      <c r="A10131" s="20"/>
      <c r="B10131" s="20"/>
    </row>
    <row r="10132" spans="1:2" x14ac:dyDescent="0.3">
      <c r="A10132" s="20"/>
      <c r="B10132" s="20"/>
    </row>
    <row r="10133" spans="1:2" x14ac:dyDescent="0.3">
      <c r="A10133" s="20"/>
      <c r="B10133" s="20"/>
    </row>
    <row r="10134" spans="1:2" x14ac:dyDescent="0.3">
      <c r="A10134" s="20"/>
      <c r="B10134" s="20"/>
    </row>
    <row r="10135" spans="1:2" x14ac:dyDescent="0.3">
      <c r="A10135" s="20"/>
      <c r="B10135" s="20"/>
    </row>
    <row r="10136" spans="1:2" x14ac:dyDescent="0.3">
      <c r="A10136" s="20"/>
      <c r="B10136" s="20"/>
    </row>
    <row r="10137" spans="1:2" x14ac:dyDescent="0.3">
      <c r="A10137" s="20"/>
      <c r="B10137" s="20"/>
    </row>
    <row r="10138" spans="1:2" x14ac:dyDescent="0.3">
      <c r="A10138" s="20"/>
      <c r="B10138" s="20"/>
    </row>
    <row r="10139" spans="1:2" x14ac:dyDescent="0.3">
      <c r="A10139" s="20"/>
      <c r="B10139" s="20"/>
    </row>
    <row r="10140" spans="1:2" x14ac:dyDescent="0.3">
      <c r="A10140" s="20"/>
      <c r="B10140" s="20"/>
    </row>
    <row r="10141" spans="1:2" x14ac:dyDescent="0.3">
      <c r="A10141" s="20"/>
      <c r="B10141" s="20"/>
    </row>
    <row r="10142" spans="1:2" x14ac:dyDescent="0.3">
      <c r="A10142" s="20"/>
      <c r="B10142" s="20"/>
    </row>
    <row r="10143" spans="1:2" x14ac:dyDescent="0.3">
      <c r="A10143" s="20"/>
      <c r="B10143" s="20"/>
    </row>
    <row r="10144" spans="1:2" x14ac:dyDescent="0.3">
      <c r="A10144" s="20"/>
      <c r="B10144" s="20"/>
    </row>
    <row r="10145" spans="1:2" x14ac:dyDescent="0.3">
      <c r="A10145" s="20"/>
      <c r="B10145" s="20"/>
    </row>
    <row r="10146" spans="1:2" x14ac:dyDescent="0.3">
      <c r="A10146" s="20"/>
      <c r="B10146" s="20"/>
    </row>
    <row r="10147" spans="1:2" x14ac:dyDescent="0.3">
      <c r="A10147" s="20"/>
      <c r="B10147" s="20"/>
    </row>
    <row r="10148" spans="1:2" x14ac:dyDescent="0.3">
      <c r="A10148" s="20"/>
      <c r="B10148" s="20"/>
    </row>
    <row r="10149" spans="1:2" x14ac:dyDescent="0.3">
      <c r="A10149" s="20"/>
      <c r="B10149" s="20"/>
    </row>
    <row r="10150" spans="1:2" x14ac:dyDescent="0.3">
      <c r="A10150" s="20"/>
      <c r="B10150" s="20"/>
    </row>
    <row r="10151" spans="1:2" x14ac:dyDescent="0.3">
      <c r="A10151" s="20"/>
      <c r="B10151" s="20"/>
    </row>
    <row r="10152" spans="1:2" x14ac:dyDescent="0.3">
      <c r="A10152" s="20"/>
      <c r="B10152" s="20"/>
    </row>
    <row r="10153" spans="1:2" x14ac:dyDescent="0.3">
      <c r="A10153" s="20"/>
      <c r="B10153" s="20"/>
    </row>
    <row r="10154" spans="1:2" x14ac:dyDescent="0.3">
      <c r="A10154" s="20"/>
      <c r="B10154" s="20"/>
    </row>
    <row r="10155" spans="1:2" x14ac:dyDescent="0.3">
      <c r="A10155" s="20"/>
      <c r="B10155" s="20"/>
    </row>
    <row r="10156" spans="1:2" x14ac:dyDescent="0.3">
      <c r="A10156" s="20"/>
      <c r="B10156" s="20"/>
    </row>
    <row r="10157" spans="1:2" x14ac:dyDescent="0.3">
      <c r="A10157" s="20"/>
      <c r="B10157" s="20"/>
    </row>
    <row r="10158" spans="1:2" x14ac:dyDescent="0.3">
      <c r="A10158" s="20"/>
      <c r="B10158" s="20"/>
    </row>
    <row r="10159" spans="1:2" x14ac:dyDescent="0.3">
      <c r="A10159" s="20"/>
      <c r="B10159" s="20"/>
    </row>
    <row r="10160" spans="1:2" x14ac:dyDescent="0.3">
      <c r="A10160" s="20"/>
      <c r="B10160" s="20"/>
    </row>
    <row r="10161" spans="1:2" x14ac:dyDescent="0.3">
      <c r="A10161" s="20"/>
      <c r="B10161" s="20"/>
    </row>
    <row r="10162" spans="1:2" x14ac:dyDescent="0.3">
      <c r="A10162" s="20"/>
      <c r="B10162" s="20"/>
    </row>
    <row r="10163" spans="1:2" x14ac:dyDescent="0.3">
      <c r="A10163" s="20"/>
      <c r="B10163" s="20"/>
    </row>
    <row r="10164" spans="1:2" x14ac:dyDescent="0.3">
      <c r="A10164" s="20"/>
      <c r="B10164" s="20"/>
    </row>
    <row r="10165" spans="1:2" x14ac:dyDescent="0.3">
      <c r="A10165" s="20"/>
      <c r="B10165" s="20"/>
    </row>
    <row r="10166" spans="1:2" x14ac:dyDescent="0.3">
      <c r="A10166" s="20"/>
      <c r="B10166" s="20"/>
    </row>
    <row r="10167" spans="1:2" x14ac:dyDescent="0.3">
      <c r="A10167" s="20"/>
      <c r="B10167" s="20"/>
    </row>
    <row r="10168" spans="1:2" x14ac:dyDescent="0.3">
      <c r="A10168" s="20"/>
      <c r="B10168" s="20"/>
    </row>
    <row r="10169" spans="1:2" x14ac:dyDescent="0.3">
      <c r="A10169" s="20"/>
      <c r="B10169" s="20"/>
    </row>
    <row r="10170" spans="1:2" x14ac:dyDescent="0.3">
      <c r="A10170" s="20"/>
      <c r="B10170" s="20"/>
    </row>
    <row r="10171" spans="1:2" x14ac:dyDescent="0.3">
      <c r="A10171" s="20"/>
      <c r="B10171" s="20"/>
    </row>
    <row r="10172" spans="1:2" x14ac:dyDescent="0.3">
      <c r="A10172" s="20"/>
      <c r="B10172" s="20"/>
    </row>
    <row r="10173" spans="1:2" x14ac:dyDescent="0.3">
      <c r="A10173" s="20"/>
      <c r="B10173" s="20"/>
    </row>
    <row r="10174" spans="1:2" x14ac:dyDescent="0.3">
      <c r="A10174" s="20"/>
      <c r="B10174" s="20"/>
    </row>
    <row r="10175" spans="1:2" x14ac:dyDescent="0.3">
      <c r="A10175" s="20"/>
      <c r="B10175" s="20"/>
    </row>
    <row r="10176" spans="1:2" x14ac:dyDescent="0.3">
      <c r="A10176" s="20"/>
      <c r="B10176" s="20"/>
    </row>
    <row r="10177" spans="1:2" x14ac:dyDescent="0.3">
      <c r="A10177" s="20"/>
      <c r="B10177" s="20"/>
    </row>
    <row r="10178" spans="1:2" x14ac:dyDescent="0.3">
      <c r="A10178" s="20"/>
      <c r="B10178" s="20"/>
    </row>
    <row r="10179" spans="1:2" x14ac:dyDescent="0.3">
      <c r="A10179" s="20"/>
      <c r="B10179" s="20"/>
    </row>
    <row r="10180" spans="1:2" x14ac:dyDescent="0.3">
      <c r="A10180" s="20"/>
      <c r="B10180" s="20"/>
    </row>
    <row r="10181" spans="1:2" x14ac:dyDescent="0.3">
      <c r="A10181" s="20"/>
      <c r="B10181" s="20"/>
    </row>
    <row r="10182" spans="1:2" x14ac:dyDescent="0.3">
      <c r="A10182" s="20"/>
      <c r="B10182" s="20"/>
    </row>
    <row r="10183" spans="1:2" x14ac:dyDescent="0.3">
      <c r="A10183" s="20"/>
      <c r="B10183" s="20"/>
    </row>
    <row r="10184" spans="1:2" x14ac:dyDescent="0.3">
      <c r="A10184" s="20"/>
      <c r="B10184" s="20"/>
    </row>
    <row r="10185" spans="1:2" x14ac:dyDescent="0.3">
      <c r="A10185" s="20"/>
      <c r="B10185" s="20"/>
    </row>
    <row r="10186" spans="1:2" x14ac:dyDescent="0.3">
      <c r="A10186" s="20"/>
      <c r="B10186" s="20"/>
    </row>
    <row r="10187" spans="1:2" x14ac:dyDescent="0.3">
      <c r="A10187" s="20"/>
      <c r="B10187" s="20"/>
    </row>
    <row r="10188" spans="1:2" x14ac:dyDescent="0.3">
      <c r="A10188" s="20"/>
      <c r="B10188" s="20"/>
    </row>
    <row r="10189" spans="1:2" x14ac:dyDescent="0.3">
      <c r="A10189" s="20"/>
      <c r="B10189" s="20"/>
    </row>
    <row r="10190" spans="1:2" x14ac:dyDescent="0.3">
      <c r="A10190" s="20"/>
      <c r="B10190" s="20"/>
    </row>
    <row r="10191" spans="1:2" x14ac:dyDescent="0.3">
      <c r="A10191" s="20"/>
      <c r="B10191" s="20"/>
    </row>
    <row r="10192" spans="1:2" x14ac:dyDescent="0.3">
      <c r="A10192" s="20"/>
      <c r="B10192" s="20"/>
    </row>
    <row r="10193" spans="1:2" x14ac:dyDescent="0.3">
      <c r="A10193" s="20"/>
      <c r="B10193" s="20"/>
    </row>
    <row r="10194" spans="1:2" x14ac:dyDescent="0.3">
      <c r="A10194" s="20"/>
      <c r="B10194" s="20"/>
    </row>
    <row r="10195" spans="1:2" x14ac:dyDescent="0.3">
      <c r="A10195" s="20"/>
      <c r="B10195" s="20"/>
    </row>
    <row r="10196" spans="1:2" x14ac:dyDescent="0.3">
      <c r="A10196" s="20"/>
      <c r="B10196" s="20"/>
    </row>
    <row r="10197" spans="1:2" x14ac:dyDescent="0.3">
      <c r="A10197" s="20"/>
      <c r="B10197" s="20"/>
    </row>
    <row r="10198" spans="1:2" x14ac:dyDescent="0.3">
      <c r="A10198" s="20"/>
      <c r="B10198" s="20"/>
    </row>
    <row r="10199" spans="1:2" x14ac:dyDescent="0.3">
      <c r="A10199" s="20"/>
      <c r="B10199" s="20"/>
    </row>
    <row r="10200" spans="1:2" x14ac:dyDescent="0.3">
      <c r="A10200" s="20"/>
      <c r="B10200" s="20"/>
    </row>
    <row r="10201" spans="1:2" x14ac:dyDescent="0.3">
      <c r="A10201" s="20"/>
      <c r="B10201" s="20"/>
    </row>
    <row r="10202" spans="1:2" x14ac:dyDescent="0.3">
      <c r="A10202" s="20"/>
      <c r="B10202" s="20"/>
    </row>
    <row r="10203" spans="1:2" x14ac:dyDescent="0.3">
      <c r="A10203" s="20"/>
      <c r="B10203" s="20"/>
    </row>
    <row r="10204" spans="1:2" x14ac:dyDescent="0.3">
      <c r="A10204" s="20"/>
      <c r="B10204" s="20"/>
    </row>
    <row r="10205" spans="1:2" x14ac:dyDescent="0.3">
      <c r="A10205" s="20"/>
      <c r="B10205" s="20"/>
    </row>
    <row r="10206" spans="1:2" x14ac:dyDescent="0.3">
      <c r="A10206" s="20"/>
      <c r="B10206" s="20"/>
    </row>
  </sheetData>
  <conditionalFormatting sqref="I5:BQ63">
    <cfRule type="expression" dxfId="10" priority="1">
      <formula>I5=0</formula>
    </cfRule>
    <cfRule type="expression" dxfId="9" priority="2">
      <formula>I5=I191</formula>
    </cfRule>
    <cfRule type="expression" dxfId="8" priority="3">
      <formula>I5=I129</formula>
    </cfRule>
    <cfRule type="expression" dxfId="7" priority="4">
      <formula>I5=I67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Q10206"/>
  <sheetViews>
    <sheetView topLeftCell="A4" zoomScale="40" zoomScaleNormal="40" workbookViewId="0">
      <selection activeCell="H4" sqref="H4"/>
    </sheetView>
  </sheetViews>
  <sheetFormatPr defaultRowHeight="14.4" x14ac:dyDescent="0.3"/>
  <cols>
    <col min="1" max="6" width="1.77734375" customWidth="1"/>
    <col min="7" max="7" width="11.88671875" customWidth="1"/>
    <col min="8" max="8" width="10.6640625" customWidth="1"/>
    <col min="9" max="69" width="9.77734375" customWidth="1"/>
  </cols>
  <sheetData>
    <row r="1" spans="1:69" x14ac:dyDescent="0.3">
      <c r="H1" t="s">
        <v>129</v>
      </c>
    </row>
    <row r="2" spans="1:69" x14ac:dyDescent="0.3">
      <c r="A2" s="26"/>
      <c r="B2" s="26"/>
      <c r="H2" s="19"/>
      <c r="I2" s="12" t="s">
        <v>131</v>
      </c>
      <c r="J2" s="25" t="s">
        <v>132</v>
      </c>
      <c r="K2" s="11" t="s">
        <v>133</v>
      </c>
      <c r="L2" s="106" t="s">
        <v>130</v>
      </c>
    </row>
    <row r="3" spans="1:69" x14ac:dyDescent="0.3">
      <c r="H3" s="26"/>
      <c r="I3" s="27" t="s">
        <v>31</v>
      </c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</row>
    <row r="4" spans="1:69" x14ac:dyDescent="0.3">
      <c r="H4" s="107" t="s">
        <v>134</v>
      </c>
      <c r="I4" s="98">
        <v>1.4400000000000001E-3</v>
      </c>
      <c r="J4" s="98">
        <v>6.7689999999999998E-3</v>
      </c>
      <c r="K4" s="98">
        <v>1.2078E-2</v>
      </c>
      <c r="L4" s="98">
        <v>1.7387E-2</v>
      </c>
      <c r="M4" s="98">
        <v>2.2696000000000001E-2</v>
      </c>
      <c r="N4" s="98">
        <v>2.8004999999999999E-2</v>
      </c>
      <c r="O4" s="98">
        <v>3.3314000000000003E-2</v>
      </c>
      <c r="P4" s="98">
        <v>3.8622999999999998E-2</v>
      </c>
      <c r="Q4" s="98">
        <v>4.3931999999999999E-2</v>
      </c>
      <c r="R4" s="98">
        <v>4.9241E-2</v>
      </c>
      <c r="S4" s="98">
        <v>5.4550000000000001E-2</v>
      </c>
      <c r="T4" s="98">
        <v>5.9859000000000002E-2</v>
      </c>
      <c r="U4" s="98">
        <v>6.5168000000000004E-2</v>
      </c>
      <c r="V4" s="98">
        <v>7.0476999999999998E-2</v>
      </c>
      <c r="W4" s="98">
        <v>7.5786000000000006E-2</v>
      </c>
      <c r="X4" s="98">
        <v>8.1095E-2</v>
      </c>
      <c r="Y4" s="98">
        <v>8.6403999999999995E-2</v>
      </c>
      <c r="Z4" s="98">
        <v>9.1713000000000003E-2</v>
      </c>
      <c r="AA4" s="98">
        <v>9.7021999999999997E-2</v>
      </c>
      <c r="AB4" s="98">
        <v>0.10233100000000001</v>
      </c>
      <c r="AC4" s="98">
        <v>0.10764</v>
      </c>
      <c r="AD4" s="98">
        <v>0.11294899999999999</v>
      </c>
      <c r="AE4" s="98">
        <v>0.118258</v>
      </c>
      <c r="AF4" s="98">
        <v>0.123567</v>
      </c>
      <c r="AG4" s="98">
        <v>0.12887599999999999</v>
      </c>
      <c r="AH4" s="98">
        <v>0.134185</v>
      </c>
      <c r="AI4" s="98">
        <v>0.13949400000000001</v>
      </c>
      <c r="AJ4" s="98">
        <v>0.14480299999999999</v>
      </c>
      <c r="AK4" s="98">
        <v>0.150112</v>
      </c>
      <c r="AL4" s="98">
        <v>0.155421</v>
      </c>
      <c r="AM4" s="98">
        <v>0.16073000000000001</v>
      </c>
      <c r="AN4" s="98">
        <v>0.16603899999999999</v>
      </c>
      <c r="AO4" s="98">
        <v>0.171348</v>
      </c>
      <c r="AP4" s="98">
        <v>0.17665700000000001</v>
      </c>
      <c r="AQ4" s="98">
        <v>0.18196599999999999</v>
      </c>
      <c r="AR4" s="98">
        <v>0.187275</v>
      </c>
      <c r="AS4" s="98">
        <v>0.19258400000000001</v>
      </c>
      <c r="AT4" s="98">
        <v>0.19789300000000001</v>
      </c>
      <c r="AU4" s="98">
        <v>0.20320199999999999</v>
      </c>
      <c r="AV4" s="98">
        <v>0.208511</v>
      </c>
      <c r="AW4" s="98">
        <v>0.21382000000000001</v>
      </c>
      <c r="AX4" s="98">
        <v>0.21912899999999999</v>
      </c>
      <c r="AY4" s="98">
        <v>0.224438</v>
      </c>
      <c r="AZ4" s="98">
        <v>0.22974700000000001</v>
      </c>
      <c r="BA4" s="98">
        <v>0.23505599999999999</v>
      </c>
      <c r="BB4" s="98">
        <v>0.240365</v>
      </c>
      <c r="BC4" s="98">
        <v>0.245674</v>
      </c>
      <c r="BD4" s="98">
        <v>0.25098300000000001</v>
      </c>
      <c r="BE4" s="98">
        <v>0.25629200000000002</v>
      </c>
      <c r="BF4" s="98">
        <v>0.26160099999999997</v>
      </c>
      <c r="BG4" s="98">
        <v>0.26690999999999998</v>
      </c>
      <c r="BH4" s="98">
        <v>0.27221899999999999</v>
      </c>
      <c r="BI4" s="98">
        <v>0.277528</v>
      </c>
      <c r="BJ4" s="98">
        <v>0.28283700000000001</v>
      </c>
      <c r="BK4" s="98">
        <v>0.28814600000000001</v>
      </c>
      <c r="BL4" s="98">
        <v>0.29345500000000002</v>
      </c>
      <c r="BM4" s="98">
        <v>0.29876399999999997</v>
      </c>
      <c r="BN4" s="98">
        <v>0.30407299999999998</v>
      </c>
      <c r="BO4" s="98">
        <v>0.30938199999999999</v>
      </c>
      <c r="BP4" s="98">
        <v>0.314691</v>
      </c>
      <c r="BQ4" s="98">
        <v>0.32</v>
      </c>
    </row>
    <row r="5" spans="1:69" x14ac:dyDescent="0.3">
      <c r="G5" t="s">
        <v>141</v>
      </c>
      <c r="H5" s="10">
        <v>1</v>
      </c>
      <c r="I5" s="99">
        <f>MIN(I67,I129,I191)</f>
        <v>1135.5806617287481</v>
      </c>
      <c r="J5" s="99">
        <f t="shared" ref="J5:BQ5" si="0">MIN(J67,J129,J191)</f>
        <v>241.60388545087801</v>
      </c>
      <c r="K5" s="99">
        <f t="shared" si="0"/>
        <v>135.41948752656333</v>
      </c>
      <c r="L5" s="99">
        <f t="shared" si="0"/>
        <v>94.080430188175498</v>
      </c>
      <c r="M5" s="99">
        <f t="shared" si="0"/>
        <v>72.081261395203569</v>
      </c>
      <c r="N5" s="99">
        <f t="shared" si="0"/>
        <v>58.423002220233755</v>
      </c>
      <c r="O5" s="99">
        <f t="shared" si="0"/>
        <v>49.117969782636152</v>
      </c>
      <c r="P5" s="99">
        <f t="shared" si="0"/>
        <v>42.371020198054005</v>
      </c>
      <c r="Q5" s="99">
        <f t="shared" si="0"/>
        <v>37.254752355694109</v>
      </c>
      <c r="R5" s="99">
        <f t="shared" si="0"/>
        <v>33.241722294065795</v>
      </c>
      <c r="S5" s="99">
        <f t="shared" si="0"/>
        <v>30.009816940151595</v>
      </c>
      <c r="T5" s="99">
        <f t="shared" si="0"/>
        <v>27.351198321062629</v>
      </c>
      <c r="U5" s="99">
        <f t="shared" si="0"/>
        <v>25.125755679602793</v>
      </c>
      <c r="V5" s="99">
        <f t="shared" si="0"/>
        <v>23.235596174205401</v>
      </c>
      <c r="W5" s="99">
        <f t="shared" si="0"/>
        <v>21.610257522820156</v>
      </c>
      <c r="X5" s="99">
        <f t="shared" si="0"/>
        <v>20.197729099129166</v>
      </c>
      <c r="Y5" s="99">
        <f t="shared" si="0"/>
        <v>18.958783222748547</v>
      </c>
      <c r="Z5" s="99">
        <f t="shared" si="0"/>
        <v>17.863275320603456</v>
      </c>
      <c r="AA5" s="99">
        <f t="shared" si="0"/>
        <v>16.887658809289583</v>
      </c>
      <c r="AB5" s="99">
        <f t="shared" si="0"/>
        <v>16.013273554720723</v>
      </c>
      <c r="AC5" s="99">
        <f t="shared" si="0"/>
        <v>15.225140829420251</v>
      </c>
      <c r="AD5" s="99">
        <f t="shared" si="0"/>
        <v>14.511098117269686</v>
      </c>
      <c r="AE5" s="99">
        <f t="shared" si="0"/>
        <v>13.861166967433999</v>
      </c>
      <c r="AF5" s="99">
        <f t="shared" si="0"/>
        <v>13.267083807499835</v>
      </c>
      <c r="AG5" s="99">
        <f t="shared" si="0"/>
        <v>12.721946724507651</v>
      </c>
      <c r="AH5" s="99">
        <f t="shared" si="0"/>
        <v>12.219946096168288</v>
      </c>
      <c r="AI5" s="99">
        <f t="shared" si="0"/>
        <v>11.756156733493901</v>
      </c>
      <c r="AJ5" s="99">
        <f t="shared" si="0"/>
        <v>11.326375748231728</v>
      </c>
      <c r="AK5" s="99">
        <f t="shared" si="0"/>
        <v>10.92699482508076</v>
      </c>
      <c r="AL5" s="99">
        <f t="shared" si="0"/>
        <v>10.554898672100634</v>
      </c>
      <c r="AM5" s="99">
        <f t="shared" si="0"/>
        <v>10.207383596552374</v>
      </c>
      <c r="AN5" s="99">
        <f t="shared" si="0"/>
        <v>9.8820917016787089</v>
      </c>
      <c r="AO5" s="99">
        <f t="shared" si="0"/>
        <v>9.5769573164590778</v>
      </c>
      <c r="AP5" s="99">
        <f t="shared" si="0"/>
        <v>9.290163084911633</v>
      </c>
      <c r="AQ5" s="99">
        <f t="shared" si="0"/>
        <v>9.0201037421684038</v>
      </c>
      <c r="AR5" s="99">
        <f t="shared" si="0"/>
        <v>8.7653560519543081</v>
      </c>
      <c r="AS5" s="99">
        <f t="shared" si="0"/>
        <v>8.5246537165018115</v>
      </c>
      <c r="AT5" s="99">
        <f t="shared" si="0"/>
        <v>8.296866325110587</v>
      </c>
      <c r="AU5" s="99">
        <f t="shared" si="0"/>
        <v>8.0809816027365926</v>
      </c>
      <c r="AV5" s="99">
        <f t="shared" si="0"/>
        <v>7.8760903704450351</v>
      </c>
      <c r="AW5" s="99">
        <f t="shared" si="0"/>
        <v>7.6813737463914649</v>
      </c>
      <c r="AX5" s="99">
        <f t="shared" si="0"/>
        <v>7.496092207350542</v>
      </c>
      <c r="AY5" s="99">
        <f t="shared" si="0"/>
        <v>7.3195762027183706</v>
      </c>
      <c r="AZ5" s="99">
        <f t="shared" si="0"/>
        <v>7.151218069866192</v>
      </c>
      <c r="BA5" s="99">
        <f t="shared" si="0"/>
        <v>6.9904650450981949</v>
      </c>
      <c r="BB5" s="99">
        <f t="shared" si="0"/>
        <v>6.836813200821334</v>
      </c>
      <c r="BC5" s="99">
        <f t="shared" si="0"/>
        <v>6.6898021688194875</v>
      </c>
      <c r="BD5" s="99">
        <f t="shared" si="0"/>
        <v>6.5490105332336039</v>
      </c>
      <c r="BE5" s="99">
        <f t="shared" si="0"/>
        <v>6.4140517961387946</v>
      </c>
      <c r="BF5" s="99">
        <f t="shared" si="0"/>
        <v>6.2845708343752964</v>
      </c>
      <c r="BG5" s="99">
        <f t="shared" si="0"/>
        <v>6.1602407792339795</v>
      </c>
      <c r="BH5" s="99">
        <f t="shared" si="0"/>
        <v>6.0407602612688285</v>
      </c>
      <c r="BI5" s="99">
        <f t="shared" si="0"/>
        <v>5.9258509713432526</v>
      </c>
      <c r="BJ5" s="99">
        <f t="shared" si="0"/>
        <v>5.8152554963591037</v>
      </c>
      <c r="BK5" s="99">
        <f t="shared" si="0"/>
        <v>5.7087353942417733</v>
      </c>
      <c r="BL5" s="99">
        <f t="shared" si="0"/>
        <v>5.6060694778821354</v>
      </c>
      <c r="BM5" s="99">
        <f t="shared" si="0"/>
        <v>5.5070522820433396</v>
      </c>
      <c r="BN5" s="99">
        <f t="shared" si="0"/>
        <v>5.4114926908709782</v>
      </c>
      <c r="BO5" s="99">
        <f t="shared" si="0"/>
        <v>5.3192127067149437</v>
      </c>
      <c r="BP5" s="99">
        <f t="shared" si="0"/>
        <v>5.2300463435749629</v>
      </c>
      <c r="BQ5" s="99">
        <f t="shared" si="0"/>
        <v>5.1438386306966954</v>
      </c>
    </row>
    <row r="6" spans="1:69" x14ac:dyDescent="0.3">
      <c r="A6" s="20"/>
      <c r="B6" s="20"/>
      <c r="H6" s="10">
        <v>1.5</v>
      </c>
      <c r="I6" s="99">
        <f t="shared" ref="I6:BQ10" si="1">MIN(I68,I130,I192)</f>
        <v>894.8993290912847</v>
      </c>
      <c r="J6" s="99">
        <f t="shared" si="1"/>
        <v>190.40267929048366</v>
      </c>
      <c r="K6" s="99">
        <f t="shared" si="1"/>
        <v>106.72427218601838</v>
      </c>
      <c r="L6" s="99">
        <f t="shared" si="1"/>
        <v>74.147108881067098</v>
      </c>
      <c r="M6" s="99">
        <f t="shared" si="1"/>
        <v>56.810706912058187</v>
      </c>
      <c r="N6" s="99">
        <f t="shared" si="1"/>
        <v>46.047342451249264</v>
      </c>
      <c r="O6" s="99">
        <f t="shared" si="1"/>
        <v>38.714529805193848</v>
      </c>
      <c r="P6" s="99">
        <f t="shared" si="1"/>
        <v>33.397609347452715</v>
      </c>
      <c r="Q6" s="99">
        <f t="shared" si="1"/>
        <v>29.365744446830565</v>
      </c>
      <c r="R6" s="99">
        <f t="shared" si="1"/>
        <v>26.203283921250872</v>
      </c>
      <c r="S6" s="99">
        <f t="shared" si="1"/>
        <v>23.656387193633858</v>
      </c>
      <c r="T6" s="99">
        <f t="shared" si="1"/>
        <v>21.561267956013104</v>
      </c>
      <c r="U6" s="99">
        <f t="shared" si="1"/>
        <v>19.807512200262156</v>
      </c>
      <c r="V6" s="99">
        <f t="shared" si="1"/>
        <v>18.317975664080375</v>
      </c>
      <c r="W6" s="99">
        <f t="shared" si="1"/>
        <v>17.037130683934848</v>
      </c>
      <c r="X6" s="99">
        <f t="shared" si="1"/>
        <v>15.923990387497765</v>
      </c>
      <c r="Y6" s="99">
        <f t="shared" si="1"/>
        <v>14.94764147797888</v>
      </c>
      <c r="Z6" s="99">
        <f t="shared" si="1"/>
        <v>14.084328583534591</v>
      </c>
      <c r="AA6" s="99">
        <f t="shared" si="1"/>
        <v>13.315495865174295</v>
      </c>
      <c r="AB6" s="99">
        <f t="shared" si="1"/>
        <v>12.626438240733764</v>
      </c>
      <c r="AC6" s="99">
        <f t="shared" si="1"/>
        <v>12.005351753325918</v>
      </c>
      <c r="AD6" s="99">
        <f t="shared" si="1"/>
        <v>11.442651755915461</v>
      </c>
      <c r="AE6" s="99">
        <f t="shared" si="1"/>
        <v>10.930474749841283</v>
      </c>
      <c r="AF6" s="99">
        <f t="shared" si="1"/>
        <v>10.462308643027866</v>
      </c>
      <c r="AG6" s="99">
        <f t="shared" si="1"/>
        <v>10.032714396468608</v>
      </c>
      <c r="AH6" s="99">
        <f t="shared" si="1"/>
        <v>9.6371137486829959</v>
      </c>
      <c r="AI6" s="99">
        <f t="shared" si="1"/>
        <v>9.2716254141234966</v>
      </c>
      <c r="AJ6" s="99">
        <f t="shared" si="1"/>
        <v>8.9329373149239117</v>
      </c>
      <c r="AK6" s="99">
        <f t="shared" si="1"/>
        <v>8.6182059252695833</v>
      </c>
      <c r="AL6" s="99">
        <f t="shared" si="1"/>
        <v>8.3249762454407552</v>
      </c>
      <c r="AM6" s="99">
        <f t="shared" si="1"/>
        <v>8.0511176356631786</v>
      </c>
      <c r="AN6" s="99">
        <f t="shared" si="1"/>
        <v>7.7947719600095429</v>
      </c>
      <c r="AO6" s="99">
        <f t="shared" si="1"/>
        <v>7.5543113704727043</v>
      </c>
      <c r="AP6" s="99">
        <f t="shared" si="1"/>
        <v>7.3283037032260232</v>
      </c>
      <c r="AQ6" s="99">
        <f t="shared" si="1"/>
        <v>7.1154839324302728</v>
      </c>
      <c r="AR6" s="99">
        <f t="shared" si="1"/>
        <v>6.9147304795227678</v>
      </c>
      <c r="AS6" s="99">
        <f t="shared" si="1"/>
        <v>6.7250454410246991</v>
      </c>
      <c r="AT6" s="99">
        <f t="shared" si="1"/>
        <v>6.5455379989947442</v>
      </c>
      <c r="AU6" s="99">
        <f t="shared" si="1"/>
        <v>6.3754104320644291</v>
      </c>
      <c r="AV6" s="99">
        <f t="shared" si="1"/>
        <v>6.2139462635524989</v>
      </c>
      <c r="AW6" s="99">
        <f t="shared" si="1"/>
        <v>6.060500175223102</v>
      </c>
      <c r="AX6" s="99">
        <f t="shared" si="1"/>
        <v>5.9144893872449487</v>
      </c>
      <c r="AY6" s="99">
        <f t="shared" si="1"/>
        <v>5.7753862615741873</v>
      </c>
      <c r="AZ6" s="99">
        <f t="shared" si="1"/>
        <v>5.6427119308647171</v>
      </c>
      <c r="BA6" s="99">
        <f t="shared" si="1"/>
        <v>5.5160307907671537</v>
      </c>
      <c r="BB6" s="99">
        <f t="shared" si="1"/>
        <v>5.3949457221273631</v>
      </c>
      <c r="BC6" s="99">
        <f t="shared" si="1"/>
        <v>5.2790939326729909</v>
      </c>
      <c r="BD6" s="99">
        <f t="shared" si="1"/>
        <v>5.1681433264604779</v>
      </c>
      <c r="BE6" s="99">
        <f t="shared" si="1"/>
        <v>5.0617893245559653</v>
      </c>
      <c r="BF6" s="99">
        <f t="shared" si="1"/>
        <v>4.9597520728478903</v>
      </c>
      <c r="BG6" s="99">
        <f t="shared" si="1"/>
        <v>4.8617739830892317</v>
      </c>
      <c r="BH6" s="99">
        <f t="shared" si="1"/>
        <v>4.7676175616773948</v>
      </c>
      <c r="BI6" s="99">
        <f t="shared" si="1"/>
        <v>4.6770634876415116</v>
      </c>
      <c r="BJ6" s="99">
        <f t="shared" si="1"/>
        <v>4.6508185165437572</v>
      </c>
      <c r="BK6" s="99">
        <f t="shared" si="1"/>
        <v>4.565768662714988</v>
      </c>
      <c r="BL6" s="99">
        <f t="shared" si="1"/>
        <v>4.4837961439024543</v>
      </c>
      <c r="BM6" s="99">
        <f t="shared" si="1"/>
        <v>4.4047369084975179</v>
      </c>
      <c r="BN6" s="99">
        <f t="shared" si="1"/>
        <v>4.3284383620086171</v>
      </c>
      <c r="BO6" s="99">
        <f t="shared" si="1"/>
        <v>4.2547583840397198</v>
      </c>
      <c r="BP6" s="99">
        <f t="shared" si="1"/>
        <v>4.1835644447732587</v>
      </c>
      <c r="BQ6" s="99">
        <f t="shared" si="1"/>
        <v>4.1147328094016977</v>
      </c>
    </row>
    <row r="7" spans="1:69" x14ac:dyDescent="0.3">
      <c r="A7" s="20"/>
      <c r="B7" s="20"/>
      <c r="H7" s="10">
        <v>2</v>
      </c>
      <c r="I7" s="99">
        <f t="shared" si="1"/>
        <v>774.54398124181466</v>
      </c>
      <c r="J7" s="99">
        <f t="shared" si="1"/>
        <v>164.79896014408845</v>
      </c>
      <c r="K7" s="99">
        <f t="shared" si="1"/>
        <v>92.374922151280245</v>
      </c>
      <c r="L7" s="99">
        <f t="shared" si="1"/>
        <v>64.179240653028316</v>
      </c>
      <c r="M7" s="99">
        <f t="shared" si="1"/>
        <v>49.174506683632281</v>
      </c>
      <c r="N7" s="99">
        <f t="shared" si="1"/>
        <v>39.858766260273242</v>
      </c>
      <c r="O7" s="99">
        <f t="shared" si="1"/>
        <v>33.512183872219886</v>
      </c>
      <c r="P7" s="99">
        <f t="shared" si="1"/>
        <v>28.910365245979655</v>
      </c>
      <c r="Q7" s="99">
        <f t="shared" si="1"/>
        <v>25.420767988053381</v>
      </c>
      <c r="R7" s="99">
        <f t="shared" si="1"/>
        <v>22.683644129676019</v>
      </c>
      <c r="S7" s="99">
        <f t="shared" si="1"/>
        <v>20.479293508951024</v>
      </c>
      <c r="T7" s="99">
        <f t="shared" si="1"/>
        <v>18.665958339197239</v>
      </c>
      <c r="U7" s="99">
        <f t="shared" si="1"/>
        <v>17.148074799452051</v>
      </c>
      <c r="V7" s="99">
        <f t="shared" si="1"/>
        <v>15.858874183498699</v>
      </c>
      <c r="W7" s="99">
        <f t="shared" si="1"/>
        <v>14.750297048641444</v>
      </c>
      <c r="X7" s="99">
        <f t="shared" si="1"/>
        <v>13.78686907241477</v>
      </c>
      <c r="Y7" s="99">
        <f t="shared" si="1"/>
        <v>12.941834657317997</v>
      </c>
      <c r="Z7" s="99">
        <f t="shared" si="1"/>
        <v>12.194633422106682</v>
      </c>
      <c r="AA7" s="99">
        <f t="shared" si="1"/>
        <v>11.529205204621647</v>
      </c>
      <c r="AB7" s="99">
        <f t="shared" si="1"/>
        <v>10.93282269006764</v>
      </c>
      <c r="AC7" s="99">
        <f t="shared" si="1"/>
        <v>10.395269500633566</v>
      </c>
      <c r="AD7" s="99">
        <f t="shared" si="1"/>
        <v>9.9082500811732661</v>
      </c>
      <c r="AE7" s="99">
        <f t="shared" si="1"/>
        <v>9.464958538204634</v>
      </c>
      <c r="AF7" s="99">
        <f t="shared" si="1"/>
        <v>9.0597586267275396</v>
      </c>
      <c r="AG7" s="99">
        <f t="shared" si="1"/>
        <v>8.6879428340023619</v>
      </c>
      <c r="AH7" s="99">
        <f t="shared" si="1"/>
        <v>8.3455486541123314</v>
      </c>
      <c r="AI7" s="99">
        <f t="shared" si="1"/>
        <v>8.0292168169474856</v>
      </c>
      <c r="AJ7" s="99">
        <f t="shared" si="1"/>
        <v>7.7360807042078283</v>
      </c>
      <c r="AK7" s="99">
        <f t="shared" si="1"/>
        <v>7.4636792315027387</v>
      </c>
      <c r="AL7" s="99">
        <f t="shared" si="1"/>
        <v>7.209887585525335</v>
      </c>
      <c r="AM7" s="99">
        <f t="shared" si="1"/>
        <v>6.9728616879613856</v>
      </c>
      <c r="AN7" s="99">
        <f t="shared" si="1"/>
        <v>6.7509933138026188</v>
      </c>
      <c r="AO7" s="99">
        <f t="shared" si="1"/>
        <v>6.542873553272103</v>
      </c>
      <c r="AP7" s="99">
        <f t="shared" si="1"/>
        <v>6.3472628621318288</v>
      </c>
      <c r="AQ7" s="99">
        <f t="shared" si="1"/>
        <v>6.1630663548241174</v>
      </c>
      <c r="AR7" s="99">
        <f t="shared" si="1"/>
        <v>5.9893133000547349</v>
      </c>
      <c r="AS7" s="99">
        <f t="shared" si="1"/>
        <v>5.8251400078711626</v>
      </c>
      <c r="AT7" s="99">
        <f t="shared" si="1"/>
        <v>5.6697754713355222</v>
      </c>
      <c r="AU7" s="99">
        <f t="shared" si="1"/>
        <v>5.52252925901273</v>
      </c>
      <c r="AV7" s="99">
        <f t="shared" si="1"/>
        <v>5.3981846677744674</v>
      </c>
      <c r="AW7" s="99">
        <f t="shared" si="1"/>
        <v>5.3159432878864079</v>
      </c>
      <c r="AX7" s="99">
        <f t="shared" si="1"/>
        <v>5.1879915323679704</v>
      </c>
      <c r="AY7" s="99">
        <f t="shared" si="1"/>
        <v>5.0660930821675008</v>
      </c>
      <c r="AZ7" s="99">
        <f t="shared" si="1"/>
        <v>4.9498282974472705</v>
      </c>
      <c r="BA7" s="99">
        <f t="shared" si="1"/>
        <v>4.8388154504908893</v>
      </c>
      <c r="BB7" s="99">
        <f t="shared" si="1"/>
        <v>4.7327065388322529</v>
      </c>
      <c r="BC7" s="99">
        <f t="shared" si="1"/>
        <v>4.631183641252643</v>
      </c>
      <c r="BD7" s="99">
        <f t="shared" si="1"/>
        <v>4.5339557362636072</v>
      </c>
      <c r="BE7" s="99">
        <f t="shared" si="1"/>
        <v>4.4407559160139805</v>
      </c>
      <c r="BF7" s="99">
        <f t="shared" si="1"/>
        <v>4.351338939447178</v>
      </c>
      <c r="BG7" s="99">
        <f t="shared" si="1"/>
        <v>4.2654790774734828</v>
      </c>
      <c r="BH7" s="99">
        <f t="shared" si="1"/>
        <v>4.1829682102918317</v>
      </c>
      <c r="BI7" s="99">
        <f t="shared" si="1"/>
        <v>4.1036141430964674</v>
      </c>
      <c r="BJ7" s="99">
        <f t="shared" si="1"/>
        <v>4.0272391114740307</v>
      </c>
      <c r="BK7" s="99">
        <f t="shared" si="1"/>
        <v>3.9536784520262067</v>
      </c>
      <c r="BL7" s="99">
        <f t="shared" si="1"/>
        <v>3.8827794172938472</v>
      </c>
      <c r="BM7" s="99">
        <f t="shared" si="1"/>
        <v>3.8144001170330033</v>
      </c>
      <c r="BN7" s="99">
        <f t="shared" si="1"/>
        <v>3.7484085704004944</v>
      </c>
      <c r="BO7" s="99">
        <f t="shared" si="1"/>
        <v>3.6846818557265446</v>
      </c>
      <c r="BP7" s="99">
        <f t="shared" si="1"/>
        <v>3.6231053463500689</v>
      </c>
      <c r="BQ7" s="99">
        <f t="shared" si="1"/>
        <v>3.5635720225217766</v>
      </c>
    </row>
    <row r="8" spans="1:69" x14ac:dyDescent="0.3">
      <c r="A8" s="20"/>
      <c r="B8" s="20"/>
      <c r="H8" s="10">
        <v>2.5</v>
      </c>
      <c r="I8" s="99">
        <f t="shared" si="1"/>
        <v>702.32348082265707</v>
      </c>
      <c r="J8" s="99">
        <f t="shared" si="1"/>
        <v>149.43518229651511</v>
      </c>
      <c r="K8" s="99">
        <f t="shared" si="1"/>
        <v>83.764448174895776</v>
      </c>
      <c r="L8" s="99">
        <f t="shared" si="1"/>
        <v>58.197921420065455</v>
      </c>
      <c r="M8" s="99">
        <f t="shared" si="1"/>
        <v>44.592329617269193</v>
      </c>
      <c r="N8" s="99">
        <f t="shared" si="1"/>
        <v>36.145251378343659</v>
      </c>
      <c r="O8" s="99">
        <f t="shared" si="1"/>
        <v>30.390466930032154</v>
      </c>
      <c r="P8" s="99">
        <f t="shared" si="1"/>
        <v>26.217752747552815</v>
      </c>
      <c r="Q8" s="99">
        <f t="shared" si="1"/>
        <v>23.053548940199843</v>
      </c>
      <c r="R8" s="99">
        <f t="shared" si="1"/>
        <v>20.571652856945612</v>
      </c>
      <c r="S8" s="99">
        <f t="shared" si="1"/>
        <v>18.572850655143561</v>
      </c>
      <c r="T8" s="99">
        <f t="shared" si="1"/>
        <v>16.928602996606063</v>
      </c>
      <c r="U8" s="99">
        <f t="shared" si="1"/>
        <v>15.552257073125189</v>
      </c>
      <c r="V8" s="99">
        <f t="shared" si="1"/>
        <v>14.383270141266891</v>
      </c>
      <c r="W8" s="99">
        <f t="shared" si="1"/>
        <v>13.378064143680719</v>
      </c>
      <c r="X8" s="99">
        <f t="shared" si="1"/>
        <v>12.504472622077321</v>
      </c>
      <c r="Y8" s="99">
        <f t="shared" si="1"/>
        <v>11.738234850635735</v>
      </c>
      <c r="Z8" s="99">
        <f t="shared" si="1"/>
        <v>11.060707636202132</v>
      </c>
      <c r="AA8" s="99">
        <f t="shared" si="1"/>
        <v>10.457328374043669</v>
      </c>
      <c r="AB8" s="99">
        <f t="shared" si="1"/>
        <v>9.9165565297099771</v>
      </c>
      <c r="AC8" s="99">
        <f t="shared" si="1"/>
        <v>9.429128369099562</v>
      </c>
      <c r="AD8" s="99">
        <f t="shared" si="1"/>
        <v>8.9875218703646809</v>
      </c>
      <c r="AE8" s="99">
        <f t="shared" si="1"/>
        <v>8.5855657672591175</v>
      </c>
      <c r="AF8" s="99">
        <f t="shared" si="1"/>
        <v>8.2181493761353632</v>
      </c>
      <c r="AG8" s="99">
        <f t="shared" si="1"/>
        <v>7.8810041443703529</v>
      </c>
      <c r="AH8" s="99">
        <f t="shared" si="1"/>
        <v>7.5705370567220402</v>
      </c>
      <c r="AI8" s="99">
        <f t="shared" si="1"/>
        <v>7.2837020839954532</v>
      </c>
      <c r="AJ8" s="99">
        <f t="shared" si="1"/>
        <v>7.0178999106407298</v>
      </c>
      <c r="AK8" s="99">
        <f t="shared" si="1"/>
        <v>6.7708989403109108</v>
      </c>
      <c r="AL8" s="99">
        <f t="shared" si="1"/>
        <v>6.5407724915675507</v>
      </c>
      <c r="AM8" s="99">
        <f t="shared" si="1"/>
        <v>6.3258484403478912</v>
      </c>
      <c r="AN8" s="99">
        <f t="shared" si="1"/>
        <v>6.1246685233482152</v>
      </c>
      <c r="AO8" s="99">
        <f t="shared" si="1"/>
        <v>6.0063055861769374</v>
      </c>
      <c r="AP8" s="99">
        <f t="shared" si="1"/>
        <v>5.8268443206018334</v>
      </c>
      <c r="AQ8" s="99">
        <f t="shared" si="1"/>
        <v>5.6578548998566536</v>
      </c>
      <c r="AR8" s="99">
        <f t="shared" si="1"/>
        <v>5.4984467348472501</v>
      </c>
      <c r="AS8" s="99">
        <f t="shared" si="1"/>
        <v>5.3478274406397572</v>
      </c>
      <c r="AT8" s="99">
        <f t="shared" si="1"/>
        <v>5.2052896635366626</v>
      </c>
      <c r="AU8" s="99">
        <f t="shared" si="1"/>
        <v>5.0701999731439615</v>
      </c>
      <c r="AV8" s="99">
        <f t="shared" si="1"/>
        <v>4.9419894513852167</v>
      </c>
      <c r="AW8" s="99">
        <f t="shared" si="1"/>
        <v>4.8201456835245144</v>
      </c>
      <c r="AX8" s="99">
        <f t="shared" si="1"/>
        <v>4.7042059134258158</v>
      </c>
      <c r="AY8" s="99">
        <f t="shared" si="1"/>
        <v>4.5937511702715437</v>
      </c>
      <c r="AZ8" s="99">
        <f t="shared" si="1"/>
        <v>4.488401209600859</v>
      </c>
      <c r="BA8" s="99">
        <f t="shared" si="1"/>
        <v>4.3878101399214531</v>
      </c>
      <c r="BB8" s="99">
        <f t="shared" si="1"/>
        <v>4.2916626288978463</v>
      </c>
      <c r="BC8" s="99">
        <f t="shared" si="1"/>
        <v>4.1996706014439003</v>
      </c>
      <c r="BD8" s="99">
        <f t="shared" si="1"/>
        <v>4.1115703568834219</v>
      </c>
      <c r="BE8" s="99">
        <f t="shared" si="1"/>
        <v>4.0271200444128565</v>
      </c>
      <c r="BF8" s="99">
        <f t="shared" si="1"/>
        <v>3.9460974459657727</v>
      </c>
      <c r="BG8" s="99">
        <f t="shared" si="1"/>
        <v>3.8682980236782778</v>
      </c>
      <c r="BH8" s="99">
        <f t="shared" si="1"/>
        <v>3.7935331958323659</v>
      </c>
      <c r="BI8" s="99">
        <f t="shared" si="1"/>
        <v>3.7216288106823692</v>
      </c>
      <c r="BJ8" s="99">
        <f t="shared" si="1"/>
        <v>3.6524237921639222</v>
      </c>
      <c r="BK8" s="99">
        <f t="shared" si="1"/>
        <v>3.5857689353172431</v>
      </c>
      <c r="BL8" s="99">
        <f t="shared" si="1"/>
        <v>3.5215258324650165</v>
      </c>
      <c r="BM8" s="99">
        <f t="shared" si="1"/>
        <v>3.4595659138804042</v>
      </c>
      <c r="BN8" s="99">
        <f t="shared" si="1"/>
        <v>3.3997695889524993</v>
      </c>
      <c r="BO8" s="99">
        <f t="shared" si="1"/>
        <v>3.3420254757774694</v>
      </c>
      <c r="BP8" s="99">
        <f t="shared" si="1"/>
        <v>3.2862297087328889</v>
      </c>
      <c r="BQ8" s="99">
        <f t="shared" si="1"/>
        <v>3.2322853149786934</v>
      </c>
    </row>
    <row r="9" spans="1:69" x14ac:dyDescent="0.3">
      <c r="A9" s="20"/>
      <c r="B9" s="20"/>
      <c r="H9" s="10">
        <v>3</v>
      </c>
      <c r="I9" s="99">
        <f t="shared" si="1"/>
        <v>654.17225609396132</v>
      </c>
      <c r="J9" s="99">
        <f t="shared" si="1"/>
        <v>139.19176857291376</v>
      </c>
      <c r="K9" s="99">
        <f t="shared" si="1"/>
        <v>78.023632463897144</v>
      </c>
      <c r="L9" s="99">
        <f t="shared" si="1"/>
        <v>54.210029475976114</v>
      </c>
      <c r="M9" s="99">
        <f t="shared" si="1"/>
        <v>41.537281030940093</v>
      </c>
      <c r="N9" s="99">
        <f t="shared" si="1"/>
        <v>33.669361765604727</v>
      </c>
      <c r="O9" s="99">
        <f t="shared" si="1"/>
        <v>28.309143915768548</v>
      </c>
      <c r="P9" s="99">
        <f t="shared" si="1"/>
        <v>24.422524474512386</v>
      </c>
      <c r="Q9" s="99">
        <f t="shared" si="1"/>
        <v>21.475268673441771</v>
      </c>
      <c r="R9" s="99">
        <f t="shared" si="1"/>
        <v>19.163539370968351</v>
      </c>
      <c r="S9" s="99">
        <f t="shared" si="1"/>
        <v>17.301781470209622</v>
      </c>
      <c r="T9" s="99">
        <f t="shared" si="1"/>
        <v>15.77026870599313</v>
      </c>
      <c r="U9" s="99">
        <f t="shared" si="1"/>
        <v>14.488289467073788</v>
      </c>
      <c r="V9" s="99">
        <f t="shared" si="1"/>
        <v>13.399452016439749</v>
      </c>
      <c r="W9" s="99">
        <f t="shared" si="1"/>
        <v>12.463166149382257</v>
      </c>
      <c r="X9" s="99">
        <f t="shared" si="1"/>
        <v>11.649470844090802</v>
      </c>
      <c r="Y9" s="99">
        <f t="shared" si="1"/>
        <v>10.935768768619988</v>
      </c>
      <c r="Z9" s="99">
        <f t="shared" si="1"/>
        <v>10.304694967471947</v>
      </c>
      <c r="AA9" s="99">
        <f t="shared" si="1"/>
        <v>9.7426852952217224</v>
      </c>
      <c r="AB9" s="99">
        <f t="shared" si="1"/>
        <v>9.2389904738079505</v>
      </c>
      <c r="AC9" s="99">
        <f t="shared" si="1"/>
        <v>8.7849819207178719</v>
      </c>
      <c r="AD9" s="99">
        <f t="shared" si="1"/>
        <v>8.3736533482636872</v>
      </c>
      <c r="AE9" s="99">
        <f t="shared" si="1"/>
        <v>7.9992566121836646</v>
      </c>
      <c r="AF9" s="99">
        <f t="shared" si="1"/>
        <v>7.6570314338394621</v>
      </c>
      <c r="AG9" s="99">
        <f t="shared" si="1"/>
        <v>7.3430019263887862</v>
      </c>
      <c r="AH9" s="99">
        <f t="shared" si="1"/>
        <v>7.0538214233412964</v>
      </c>
      <c r="AI9" s="99">
        <f t="shared" si="1"/>
        <v>6.8468548458084655</v>
      </c>
      <c r="AJ9" s="99">
        <f t="shared" si="1"/>
        <v>6.6121795633630471</v>
      </c>
      <c r="AK9" s="99">
        <f t="shared" si="1"/>
        <v>6.3795553421272428</v>
      </c>
      <c r="AL9" s="99">
        <f t="shared" si="1"/>
        <v>6.1628234647772722</v>
      </c>
      <c r="AM9" s="99">
        <f t="shared" si="1"/>
        <v>5.9604091328245508</v>
      </c>
      <c r="AN9" s="99">
        <f t="shared" si="1"/>
        <v>5.7709389608262507</v>
      </c>
      <c r="AO9" s="99">
        <f t="shared" si="1"/>
        <v>5.5932097737491375</v>
      </c>
      <c r="AP9" s="99">
        <f t="shared" si="1"/>
        <v>5.4261630306532025</v>
      </c>
      <c r="AQ9" s="99">
        <f t="shared" si="1"/>
        <v>5.2688637256291635</v>
      </c>
      <c r="AR9" s="99">
        <f t="shared" si="1"/>
        <v>5.1204828775200486</v>
      </c>
      <c r="AS9" s="99">
        <f t="shared" si="1"/>
        <v>4.980282915897976</v>
      </c>
      <c r="AT9" s="99">
        <f t="shared" si="1"/>
        <v>4.8476054193984721</v>
      </c>
      <c r="AU9" s="99">
        <f t="shared" si="1"/>
        <v>4.7218607761968148</v>
      </c>
      <c r="AV9" s="99">
        <f t="shared" si="1"/>
        <v>4.6025194240422147</v>
      </c>
      <c r="AW9" s="99">
        <f t="shared" si="1"/>
        <v>4.4891043953146799</v>
      </c>
      <c r="AX9" s="99">
        <f t="shared" si="1"/>
        <v>4.3811849457803422</v>
      </c>
      <c r="AY9" s="99">
        <f t="shared" si="1"/>
        <v>4.2783710876037642</v>
      </c>
      <c r="AZ9" s="99">
        <f t="shared" si="1"/>
        <v>4.1803088803480497</v>
      </c>
      <c r="BA9" s="99">
        <f t="shared" si="1"/>
        <v>4.0866763601228246</v>
      </c>
      <c r="BB9" s="99">
        <f t="shared" si="1"/>
        <v>3.9971800082155666</v>
      </c>
      <c r="BC9" s="99">
        <f t="shared" si="1"/>
        <v>3.9115516775989136</v>
      </c>
      <c r="BD9" s="99">
        <f t="shared" si="1"/>
        <v>3.8295459095163156</v>
      </c>
      <c r="BE9" s="99">
        <f t="shared" si="1"/>
        <v>3.7509375835836765</v>
      </c>
      <c r="BF9" s="99">
        <f t="shared" si="1"/>
        <v>3.6755198540277716</v>
      </c>
      <c r="BG9" s="99">
        <f t="shared" si="1"/>
        <v>3.6031023322213742</v>
      </c>
      <c r="BH9" s="99">
        <f t="shared" si="1"/>
        <v>3.5335094818910178</v>
      </c>
      <c r="BI9" s="99">
        <f t="shared" si="1"/>
        <v>3.4665791985189673</v>
      </c>
      <c r="BJ9" s="99">
        <f t="shared" si="1"/>
        <v>3.4021615487374319</v>
      </c>
      <c r="BK9" s="99">
        <f t="shared" si="1"/>
        <v>3.3401176490804056</v>
      </c>
      <c r="BL9" s="99">
        <f t="shared" si="1"/>
        <v>3.2803186664449133</v>
      </c>
      <c r="BM9" s="99">
        <f t="shared" si="1"/>
        <v>3.2226449251223643</v>
      </c>
      <c r="BN9" s="99">
        <f t="shared" si="1"/>
        <v>3.1669851073752691</v>
      </c>
      <c r="BO9" s="99">
        <f t="shared" si="1"/>
        <v>3.1132355363226627</v>
      </c>
      <c r="BP9" s="99">
        <f t="shared" si="1"/>
        <v>3.0612995314140923</v>
      </c>
      <c r="BQ9" s="99">
        <f t="shared" si="1"/>
        <v>3.0110868280621306</v>
      </c>
    </row>
    <row r="10" spans="1:69" x14ac:dyDescent="0.3">
      <c r="A10" s="20"/>
      <c r="B10" s="20"/>
      <c r="H10" s="10">
        <v>3.5</v>
      </c>
      <c r="I10" s="99">
        <f t="shared" si="1"/>
        <v>619.77582674647078</v>
      </c>
      <c r="J10" s="99">
        <f t="shared" si="1"/>
        <v>131.87447336812747</v>
      </c>
      <c r="K10" s="99">
        <f t="shared" si="1"/>
        <v>73.922731239032146</v>
      </c>
      <c r="L10" s="99">
        <f t="shared" si="1"/>
        <v>51.361314965869667</v>
      </c>
      <c r="M10" s="99">
        <f t="shared" si="1"/>
        <v>39.354935515551908</v>
      </c>
      <c r="N10" s="99">
        <f t="shared" si="1"/>
        <v>31.900733703465704</v>
      </c>
      <c r="O10" s="99">
        <f t="shared" si="1"/>
        <v>26.822371256456435</v>
      </c>
      <c r="P10" s="99">
        <f t="shared" si="1"/>
        <v>23.140121235771243</v>
      </c>
      <c r="Q10" s="99">
        <f t="shared" si="1"/>
        <v>20.347840451888811</v>
      </c>
      <c r="R10" s="99">
        <f t="shared" si="1"/>
        <v>18.157668381613963</v>
      </c>
      <c r="S10" s="99">
        <f t="shared" si="1"/>
        <v>16.393806941173402</v>
      </c>
      <c r="T10" s="99">
        <f t="shared" ref="T10:BQ10" si="2">MIN(T72,T134,T196)</f>
        <v>14.942825411883469</v>
      </c>
      <c r="U10" s="99">
        <f t="shared" si="2"/>
        <v>13.728256227863415</v>
      </c>
      <c r="V10" s="99">
        <f t="shared" si="2"/>
        <v>12.696672889522741</v>
      </c>
      <c r="W10" s="99">
        <f t="shared" si="2"/>
        <v>11.809619540202354</v>
      </c>
      <c r="X10" s="99">
        <f t="shared" si="2"/>
        <v>11.038710593566988</v>
      </c>
      <c r="Y10" s="99">
        <f t="shared" si="2"/>
        <v>10.362536949454624</v>
      </c>
      <c r="Z10" s="99">
        <f t="shared" si="2"/>
        <v>9.7646467509614663</v>
      </c>
      <c r="AA10" s="99">
        <f t="shared" si="2"/>
        <v>9.232189093886296</v>
      </c>
      <c r="AB10" s="99">
        <f t="shared" si="2"/>
        <v>8.7549799276843636</v>
      </c>
      <c r="AC10" s="99">
        <f t="shared" si="2"/>
        <v>8.3248443851746448</v>
      </c>
      <c r="AD10" s="99">
        <f t="shared" si="2"/>
        <v>7.935144589139389</v>
      </c>
      <c r="AE10" s="99">
        <f t="shared" si="2"/>
        <v>7.580434649038291</v>
      </c>
      <c r="AF10" s="99">
        <f t="shared" si="2"/>
        <v>7.3328427480382059</v>
      </c>
      <c r="AG10" s="99">
        <f t="shared" si="2"/>
        <v>7.0321994940804382</v>
      </c>
      <c r="AH10" s="99">
        <f t="shared" si="2"/>
        <v>6.7553460084875834</v>
      </c>
      <c r="AI10" s="99">
        <f t="shared" si="2"/>
        <v>6.4995660479749935</v>
      </c>
      <c r="AJ10" s="99">
        <f t="shared" si="2"/>
        <v>6.2625417183419074</v>
      </c>
      <c r="AK10" s="99">
        <f t="shared" si="2"/>
        <v>6.042283032558518</v>
      </c>
      <c r="AL10" s="99">
        <f t="shared" si="2"/>
        <v>5.8370719061343515</v>
      </c>
      <c r="AM10" s="99">
        <f t="shared" si="2"/>
        <v>5.6454172516687038</v>
      </c>
      <c r="AN10" s="99">
        <f t="shared" si="2"/>
        <v>5.4660186883541613</v>
      </c>
      <c r="AO10" s="99">
        <f t="shared" si="2"/>
        <v>5.2977369979695297</v>
      </c>
      <c r="AP10" s="99">
        <f t="shared" si="2"/>
        <v>5.1395699081160142</v>
      </c>
      <c r="AQ10" s="99">
        <f t="shared" si="2"/>
        <v>4.99063211471121</v>
      </c>
      <c r="AR10" s="99">
        <f t="shared" si="2"/>
        <v>4.8501387024992653</v>
      </c>
      <c r="AS10" s="99">
        <f t="shared" si="2"/>
        <v>4.7173913078608845</v>
      </c>
      <c r="AT10" s="99">
        <f t="shared" si="2"/>
        <v>4.5917665089373152</v>
      </c>
      <c r="AU10" s="99">
        <f t="shared" si="2"/>
        <v>4.4727060357216173</v>
      </c>
      <c r="AV10" s="99">
        <f t="shared" si="2"/>
        <v>4.3597084757437079</v>
      </c>
      <c r="AW10" s="99">
        <f t="shared" si="2"/>
        <v>4.2523222154073963</v>
      </c>
      <c r="AX10" s="99">
        <f t="shared" si="2"/>
        <v>4.150139407420026</v>
      </c>
      <c r="AY10" s="99">
        <f t="shared" si="2"/>
        <v>4.0527907944118047</v>
      </c>
      <c r="AZ10" s="99">
        <f t="shared" si="2"/>
        <v>3.9599412502507971</v>
      </c>
      <c r="BA10" s="99">
        <f t="shared" si="2"/>
        <v>3.8712859255839613</v>
      </c>
      <c r="BB10" s="99">
        <f t="shared" si="2"/>
        <v>3.786546904184374</v>
      </c>
      <c r="BC10" s="99">
        <f t="shared" si="2"/>
        <v>3.7054702928352632</v>
      </c>
      <c r="BD10" s="99">
        <f t="shared" si="2"/>
        <v>3.6278236805571029</v>
      </c>
      <c r="BE10" s="99">
        <f t="shared" si="2"/>
        <v>3.5533939136221018</v>
      </c>
      <c r="BF10" s="99">
        <f t="shared" si="2"/>
        <v>3.4819851414953606</v>
      </c>
      <c r="BG10" s="99">
        <f t="shared" si="2"/>
        <v>3.4134170959804395</v>
      </c>
      <c r="BH10" s="99">
        <f t="shared" si="2"/>
        <v>3.3475235717325744</v>
      </c>
      <c r="BI10" s="99">
        <f t="shared" si="2"/>
        <v>3.2841510811749428</v>
      </c>
      <c r="BJ10" s="99">
        <f t="shared" si="2"/>
        <v>3.2231576609025279</v>
      </c>
      <c r="BK10" s="99">
        <f t="shared" si="2"/>
        <v>3.1644118100358005</v>
      </c>
      <c r="BL10" s="99">
        <f t="shared" si="2"/>
        <v>3.1077915438141526</v>
      </c>
      <c r="BM10" s="99">
        <f t="shared" si="2"/>
        <v>3.0531835480945082</v>
      </c>
      <c r="BN10" s="99">
        <f t="shared" si="2"/>
        <v>3.0004824224227455</v>
      </c>
      <c r="BO10" s="99">
        <f t="shared" si="2"/>
        <v>2.9495900010385672</v>
      </c>
      <c r="BP10" s="99">
        <f t="shared" si="2"/>
        <v>2.9004147426103533</v>
      </c>
      <c r="BQ10" s="99">
        <f t="shared" si="2"/>
        <v>2.8528711807181053</v>
      </c>
    </row>
    <row r="11" spans="1:69" x14ac:dyDescent="0.3">
      <c r="A11" s="20"/>
      <c r="B11" s="20"/>
      <c r="H11" s="10">
        <v>4</v>
      </c>
      <c r="I11" s="99">
        <f t="shared" ref="I11:BQ15" si="3">MIN(I73,I135,I197)</f>
        <v>593.97666223550027</v>
      </c>
      <c r="J11" s="99">
        <f t="shared" si="3"/>
        <v>126.3861121686527</v>
      </c>
      <c r="K11" s="99">
        <f t="shared" si="3"/>
        <v>70.846838061773454</v>
      </c>
      <c r="L11" s="99">
        <f t="shared" si="3"/>
        <v>49.224628988001953</v>
      </c>
      <c r="M11" s="99">
        <f t="shared" si="3"/>
        <v>37.718062019724009</v>
      </c>
      <c r="N11" s="99">
        <f t="shared" si="3"/>
        <v>30.574170479660363</v>
      </c>
      <c r="O11" s="99">
        <f t="shared" si="3"/>
        <v>25.707214692948806</v>
      </c>
      <c r="P11" s="99">
        <f t="shared" si="3"/>
        <v>22.178252689079375</v>
      </c>
      <c r="Q11" s="99">
        <f t="shared" si="3"/>
        <v>19.502211469716627</v>
      </c>
      <c r="R11" s="99">
        <f t="shared" si="3"/>
        <v>17.403213832558517</v>
      </c>
      <c r="S11" s="99">
        <f t="shared" si="3"/>
        <v>15.71277997709795</v>
      </c>
      <c r="T11" s="99">
        <f t="shared" si="3"/>
        <v>14.322201182254503</v>
      </c>
      <c r="U11" s="99">
        <f t="shared" si="3"/>
        <v>13.158193143850191</v>
      </c>
      <c r="V11" s="99">
        <f t="shared" si="3"/>
        <v>12.169553449435675</v>
      </c>
      <c r="W11" s="99">
        <f t="shared" si="3"/>
        <v>11.319427117889493</v>
      </c>
      <c r="X11" s="99">
        <f t="shared" si="3"/>
        <v>10.580610223999134</v>
      </c>
      <c r="Y11" s="99">
        <f t="shared" si="3"/>
        <v>9.9325849051840969</v>
      </c>
      <c r="Z11" s="99">
        <f t="shared" si="3"/>
        <v>9.3595841774700421</v>
      </c>
      <c r="AA11" s="99">
        <f t="shared" si="3"/>
        <v>8.8492921058357101</v>
      </c>
      <c r="AB11" s="99">
        <f t="shared" si="3"/>
        <v>8.3919485906954705</v>
      </c>
      <c r="AC11" s="99">
        <f t="shared" si="3"/>
        <v>8.0595111659550529</v>
      </c>
      <c r="AD11" s="99">
        <f t="shared" si="3"/>
        <v>7.6823179755933042</v>
      </c>
      <c r="AE11" s="99">
        <f t="shared" si="3"/>
        <v>7.3389917311657031</v>
      </c>
      <c r="AF11" s="99">
        <f t="shared" si="3"/>
        <v>7.0251671988485542</v>
      </c>
      <c r="AG11" s="99">
        <f t="shared" si="3"/>
        <v>6.7371984417041544</v>
      </c>
      <c r="AH11" s="99">
        <f t="shared" si="3"/>
        <v>6.4720165255656656</v>
      </c>
      <c r="AI11" s="99">
        <f t="shared" si="3"/>
        <v>6.227019718339232</v>
      </c>
      <c r="AJ11" s="99">
        <f t="shared" si="3"/>
        <v>5.9999878434425797</v>
      </c>
      <c r="AK11" s="99">
        <f t="shared" si="3"/>
        <v>5.7890148075772618</v>
      </c>
      <c r="AL11" s="99">
        <f t="shared" si="3"/>
        <v>5.5924549571362858</v>
      </c>
      <c r="AM11" s="99">
        <f t="shared" si="3"/>
        <v>5.4088800658753069</v>
      </c>
      <c r="AN11" s="99">
        <f t="shared" si="3"/>
        <v>5.2370445743482943</v>
      </c>
      <c r="AO11" s="99">
        <f t="shared" si="3"/>
        <v>5.0758572914146223</v>
      </c>
      <c r="AP11" s="99">
        <f t="shared" si="3"/>
        <v>4.9243581984038407</v>
      </c>
      <c r="AQ11" s="99">
        <f t="shared" si="3"/>
        <v>4.7816993138199475</v>
      </c>
      <c r="AR11" s="99">
        <f t="shared" si="3"/>
        <v>4.6471288128084982</v>
      </c>
      <c r="AS11" s="99">
        <f t="shared" si="3"/>
        <v>4.5199777733138795</v>
      </c>
      <c r="AT11" s="99">
        <f t="shared" si="3"/>
        <v>4.399649055651623</v>
      </c>
      <c r="AU11" s="99">
        <f t="shared" si="3"/>
        <v>4.2856079253219486</v>
      </c>
      <c r="AV11" s="99">
        <f t="shared" si="3"/>
        <v>4.1773741083659477</v>
      </c>
      <c r="AW11" s="99">
        <f t="shared" si="3"/>
        <v>4.074515030281221</v>
      </c>
      <c r="AX11" s="99">
        <f t="shared" si="3"/>
        <v>3.97664003777221</v>
      </c>
      <c r="AY11" s="99">
        <f t="shared" si="3"/>
        <v>3.8833954405949935</v>
      </c>
      <c r="AZ11" s="99">
        <f t="shared" si="3"/>
        <v>3.7944602408412229</v>
      </c>
      <c r="BA11" s="99">
        <f t="shared" si="3"/>
        <v>3.709542440975151</v>
      </c>
      <c r="BB11" s="99">
        <f t="shared" si="3"/>
        <v>3.6283758411423372</v>
      </c>
      <c r="BC11" s="99">
        <f t="shared" si="3"/>
        <v>3.5507172517381447</v>
      </c>
      <c r="BD11" s="99">
        <f t="shared" si="3"/>
        <v>3.4763440597485578</v>
      </c>
      <c r="BE11" s="99">
        <f t="shared" si="3"/>
        <v>3.4050520975654472</v>
      </c>
      <c r="BF11" s="99">
        <f t="shared" si="3"/>
        <v>3.3366537713068047</v>
      </c>
      <c r="BG11" s="99">
        <f t="shared" si="3"/>
        <v>3.2709764125099645</v>
      </c>
      <c r="BH11" s="99">
        <f t="shared" si="3"/>
        <v>3.2078608227032408</v>
      </c>
      <c r="BI11" s="99">
        <f t="shared" si="3"/>
        <v>3.1471599850281331</v>
      </c>
      <c r="BJ11" s="99">
        <f t="shared" si="3"/>
        <v>3.0887379209627377</v>
      </c>
      <c r="BK11" s="99">
        <f t="shared" si="3"/>
        <v>3.0324686734322284</v>
      </c>
      <c r="BL11" s="99">
        <f t="shared" si="3"/>
        <v>2.9782354003008398</v>
      </c>
      <c r="BM11" s="99">
        <f t="shared" si="3"/>
        <v>2.9259295645150623</v>
      </c>
      <c r="BN11" s="99">
        <f t="shared" si="3"/>
        <v>2.8754502090856069</v>
      </c>
      <c r="BO11" s="99">
        <f t="shared" si="3"/>
        <v>2.8267033067173024</v>
      </c>
      <c r="BP11" s="99">
        <f t="shared" si="3"/>
        <v>2.7796011752714613</v>
      </c>
      <c r="BQ11" s="99">
        <f t="shared" si="3"/>
        <v>2.734061951415327</v>
      </c>
    </row>
    <row r="12" spans="1:69" x14ac:dyDescent="0.3">
      <c r="A12" s="20"/>
      <c r="B12" s="20"/>
      <c r="H12" s="10">
        <v>4.5</v>
      </c>
      <c r="I12" s="99">
        <f t="shared" si="3"/>
        <v>573.90932276783872</v>
      </c>
      <c r="J12" s="99">
        <f t="shared" si="3"/>
        <v>122.11710720446636</v>
      </c>
      <c r="K12" s="99">
        <f t="shared" si="3"/>
        <v>68.454320993757605</v>
      </c>
      <c r="L12" s="99">
        <f t="shared" si="3"/>
        <v>47.562654628827623</v>
      </c>
      <c r="M12" s="99">
        <f t="shared" si="3"/>
        <v>36.444856357784083</v>
      </c>
      <c r="N12" s="99">
        <f t="shared" si="3"/>
        <v>29.54233317549102</v>
      </c>
      <c r="O12" s="99">
        <f t="shared" si="3"/>
        <v>24.839815636180823</v>
      </c>
      <c r="P12" s="99">
        <f t="shared" si="3"/>
        <v>21.430085505800598</v>
      </c>
      <c r="Q12" s="99">
        <f t="shared" si="3"/>
        <v>18.844458794540472</v>
      </c>
      <c r="R12" s="99">
        <f t="shared" si="3"/>
        <v>16.816379276188968</v>
      </c>
      <c r="S12" s="99">
        <f t="shared" si="3"/>
        <v>15.183059524160171</v>
      </c>
      <c r="T12" s="99">
        <f t="shared" si="3"/>
        <v>13.839463724670424</v>
      </c>
      <c r="U12" s="99">
        <f t="shared" si="3"/>
        <v>12.714783607228277</v>
      </c>
      <c r="V12" s="99">
        <f t="shared" si="3"/>
        <v>11.759546719154001</v>
      </c>
      <c r="W12" s="99">
        <f t="shared" si="3"/>
        <v>10.938143286954936</v>
      </c>
      <c r="X12" s="99">
        <f t="shared" si="3"/>
        <v>10.224288515862863</v>
      </c>
      <c r="Y12" s="99">
        <f t="shared" si="3"/>
        <v>9.5981577738505184</v>
      </c>
      <c r="Z12" s="99">
        <f t="shared" si="3"/>
        <v>9.0445167910585553</v>
      </c>
      <c r="AA12" s="99">
        <f t="shared" si="3"/>
        <v>8.6326137976750097</v>
      </c>
      <c r="AB12" s="99">
        <f t="shared" si="3"/>
        <v>8.1865494991041761</v>
      </c>
      <c r="AC12" s="99">
        <f t="shared" si="3"/>
        <v>7.7844866007444073</v>
      </c>
      <c r="AD12" s="99">
        <f t="shared" si="3"/>
        <v>7.4202204411895689</v>
      </c>
      <c r="AE12" s="99">
        <f t="shared" si="3"/>
        <v>7.0886605516430743</v>
      </c>
      <c r="AF12" s="99">
        <f t="shared" si="3"/>
        <v>6.7855913020222758</v>
      </c>
      <c r="AG12" s="99">
        <f t="shared" si="3"/>
        <v>6.5074917076434673</v>
      </c>
      <c r="AH12" s="99">
        <f t="shared" si="3"/>
        <v>6.2513980117600756</v>
      </c>
      <c r="AI12" s="99">
        <f t="shared" si="3"/>
        <v>6.0147976479152101</v>
      </c>
      <c r="AJ12" s="99">
        <f t="shared" si="3"/>
        <v>5.7955465286288002</v>
      </c>
      <c r="AK12" s="99">
        <f t="shared" si="3"/>
        <v>5.5918038855539889</v>
      </c>
      <c r="AL12" s="99">
        <f t="shared" si="3"/>
        <v>5.4019804643389033</v>
      </c>
      <c r="AM12" s="99">
        <f t="shared" si="3"/>
        <v>5.2246969864010797</v>
      </c>
      <c r="AN12" s="99">
        <f t="shared" si="3"/>
        <v>5.0587505796648156</v>
      </c>
      <c r="AO12" s="99">
        <f t="shared" si="3"/>
        <v>4.903087449904163</v>
      </c>
      <c r="AP12" s="99">
        <f t="shared" si="3"/>
        <v>4.7567804798671016</v>
      </c>
      <c r="AQ12" s="99">
        <f t="shared" si="3"/>
        <v>4.6190107497778605</v>
      </c>
      <c r="AR12" s="99">
        <f t="shared" si="3"/>
        <v>4.4890522010560128</v>
      </c>
      <c r="AS12" s="99">
        <f t="shared" si="3"/>
        <v>4.3662588367047226</v>
      </c>
      <c r="AT12" s="99">
        <f t="shared" si="3"/>
        <v>4.2500539819984056</v>
      </c>
      <c r="AU12" s="99">
        <f t="shared" si="3"/>
        <v>4.1399212286678742</v>
      </c>
      <c r="AV12" s="99">
        <f t="shared" si="3"/>
        <v>4.0353967625325229</v>
      </c>
      <c r="AW12" s="99">
        <f t="shared" si="3"/>
        <v>3.9360628341294479</v>
      </c>
      <c r="AX12" s="99">
        <f t="shared" si="3"/>
        <v>3.841542178493893</v>
      </c>
      <c r="AY12" s="99">
        <f t="shared" si="3"/>
        <v>3.7514932269281842</v>
      </c>
      <c r="AZ12" s="99">
        <f t="shared" si="3"/>
        <v>3.6656059826501193</v>
      </c>
      <c r="BA12" s="99">
        <f t="shared" si="3"/>
        <v>3.5835984553596409</v>
      </c>
      <c r="BB12" s="99">
        <f t="shared" si="3"/>
        <v>3.5052135683090446</v>
      </c>
      <c r="BC12" s="99">
        <f t="shared" si="3"/>
        <v>3.430216466401331</v>
      </c>
      <c r="BD12" s="99">
        <f t="shared" si="3"/>
        <v>3.3583921659365235</v>
      </c>
      <c r="BE12" s="99">
        <f t="shared" si="3"/>
        <v>3.2895434964661443</v>
      </c>
      <c r="BF12" s="99">
        <f t="shared" si="3"/>
        <v>3.2234892932589858</v>
      </c>
      <c r="BG12" s="99">
        <f t="shared" si="3"/>
        <v>3.1600628054845283</v>
      </c>
      <c r="BH12" s="99">
        <f t="shared" si="3"/>
        <v>3.0991102906644836</v>
      </c>
      <c r="BI12" s="99">
        <f t="shared" si="3"/>
        <v>3.0404897704498377</v>
      </c>
      <c r="BJ12" s="99">
        <f t="shared" si="3"/>
        <v>2.9840699265262245</v>
      </c>
      <c r="BK12" s="99">
        <f t="shared" si="3"/>
        <v>2.9297291185748904</v>
      </c>
      <c r="BL12" s="99">
        <f t="shared" si="3"/>
        <v>2.8773545088321901</v>
      </c>
      <c r="BM12" s="99">
        <f t="shared" si="3"/>
        <v>2.8268412799879092</v>
      </c>
      <c r="BN12" s="99">
        <f t="shared" si="3"/>
        <v>2.7780919350147886</v>
      </c>
      <c r="BO12" s="99">
        <f t="shared" si="3"/>
        <v>2.7310156690876748</v>
      </c>
      <c r="BP12" s="99">
        <f t="shared" si="3"/>
        <v>2.6855278050789519</v>
      </c>
      <c r="BQ12" s="99">
        <f t="shared" si="3"/>
        <v>2.6415492852468891</v>
      </c>
    </row>
    <row r="13" spans="1:69" x14ac:dyDescent="0.3">
      <c r="A13" s="20"/>
      <c r="B13" s="20"/>
      <c r="H13" s="10">
        <v>5</v>
      </c>
      <c r="I13" s="99">
        <f t="shared" si="3"/>
        <v>557.85446483325097</v>
      </c>
      <c r="J13" s="99">
        <f t="shared" si="3"/>
        <v>118.70169489671424</v>
      </c>
      <c r="K13" s="99">
        <f t="shared" si="3"/>
        <v>66.540191404590161</v>
      </c>
      <c r="L13" s="99">
        <f t="shared" si="3"/>
        <v>46.232995173047627</v>
      </c>
      <c r="M13" s="99">
        <f t="shared" si="3"/>
        <v>35.426230994561983</v>
      </c>
      <c r="N13" s="99">
        <f t="shared" si="3"/>
        <v>28.716814374217122</v>
      </c>
      <c r="O13" s="99">
        <f t="shared" si="3"/>
        <v>24.145855520034253</v>
      </c>
      <c r="P13" s="99">
        <f t="shared" si="3"/>
        <v>20.831516749453481</v>
      </c>
      <c r="Q13" s="99">
        <f t="shared" si="3"/>
        <v>18.318226086608664</v>
      </c>
      <c r="R13" s="99">
        <f t="shared" si="3"/>
        <v>16.346884545197895</v>
      </c>
      <c r="S13" s="99">
        <f t="shared" si="3"/>
        <v>14.759258878108076</v>
      </c>
      <c r="T13" s="99">
        <f t="shared" si="3"/>
        <v>13.453251778274302</v>
      </c>
      <c r="U13" s="99">
        <f t="shared" si="3"/>
        <v>12.36003592409212</v>
      </c>
      <c r="V13" s="99">
        <f t="shared" si="3"/>
        <v>11.431522915892666</v>
      </c>
      <c r="W13" s="99">
        <f t="shared" si="3"/>
        <v>10.633099207608499</v>
      </c>
      <c r="X13" s="99">
        <f t="shared" si="3"/>
        <v>9.9392153540903898</v>
      </c>
      <c r="Y13" s="99">
        <f t="shared" si="3"/>
        <v>9.4148056789061432</v>
      </c>
      <c r="Z13" s="99">
        <f t="shared" si="3"/>
        <v>8.8718197122819245</v>
      </c>
      <c r="AA13" s="99">
        <f t="shared" si="3"/>
        <v>8.3882576391000434</v>
      </c>
      <c r="AB13" s="99">
        <f t="shared" si="3"/>
        <v>7.9548706066095667</v>
      </c>
      <c r="AC13" s="99">
        <f t="shared" si="3"/>
        <v>7.5642344428196617</v>
      </c>
      <c r="AD13" s="99">
        <f t="shared" si="3"/>
        <v>7.2103208244535102</v>
      </c>
      <c r="AE13" s="99">
        <f t="shared" si="3"/>
        <v>6.8881839551931883</v>
      </c>
      <c r="AF13" s="99">
        <f t="shared" si="3"/>
        <v>6.5937280142855146</v>
      </c>
      <c r="AG13" s="99">
        <f t="shared" si="3"/>
        <v>6.3235320843690497</v>
      </c>
      <c r="AH13" s="99">
        <f t="shared" si="3"/>
        <v>6.0747166394531265</v>
      </c>
      <c r="AI13" s="99">
        <f t="shared" si="3"/>
        <v>5.8448405208886021</v>
      </c>
      <c r="AJ13" s="99">
        <f t="shared" si="3"/>
        <v>5.6318205767325011</v>
      </c>
      <c r="AK13" s="99">
        <f t="shared" si="3"/>
        <v>5.4338683537645363</v>
      </c>
      <c r="AL13" s="99">
        <f t="shared" si="3"/>
        <v>5.249439764664694</v>
      </c>
      <c r="AM13" s="99">
        <f t="shared" si="3"/>
        <v>5.0771947303150933</v>
      </c>
      <c r="AN13" s="99">
        <f t="shared" si="3"/>
        <v>4.9159645645847174</v>
      </c>
      <c r="AO13" s="99">
        <f t="shared" si="3"/>
        <v>4.7647254223601205</v>
      </c>
      <c r="AP13" s="99">
        <f t="shared" si="3"/>
        <v>4.6225765353084514</v>
      </c>
      <c r="AQ13" s="99">
        <f t="shared" si="3"/>
        <v>4.4887222575720243</v>
      </c>
      <c r="AR13" s="99">
        <f t="shared" si="3"/>
        <v>4.3624571653486006</v>
      </c>
      <c r="AS13" s="99">
        <f t="shared" si="3"/>
        <v>4.2431536210480081</v>
      </c>
      <c r="AT13" s="99">
        <f t="shared" si="3"/>
        <v>4.1302513391939204</v>
      </c>
      <c r="AU13" s="99">
        <f t="shared" si="3"/>
        <v>4.0232485879776609</v>
      </c>
      <c r="AV13" s="99">
        <f t="shared" si="3"/>
        <v>3.9216947349411426</v>
      </c>
      <c r="AW13" s="99">
        <f t="shared" si="3"/>
        <v>3.8251839031724337</v>
      </c>
      <c r="AX13" s="99">
        <f t="shared" si="3"/>
        <v>3.7333495496775324</v>
      </c>
      <c r="AY13" s="99">
        <f t="shared" si="3"/>
        <v>3.6458598132321041</v>
      </c>
      <c r="AZ13" s="99">
        <f t="shared" si="3"/>
        <v>3.5624135072450409</v>
      </c>
      <c r="BA13" s="99">
        <f t="shared" si="3"/>
        <v>3.4827366556557009</v>
      </c>
      <c r="BB13" s="99">
        <f t="shared" si="3"/>
        <v>3.4065794879060012</v>
      </c>
      <c r="BC13" s="99">
        <f t="shared" si="3"/>
        <v>3.3337138235433375</v>
      </c>
      <c r="BD13" s="99">
        <f t="shared" si="3"/>
        <v>3.263930788761729</v>
      </c>
      <c r="BE13" s="99">
        <f t="shared" si="3"/>
        <v>3.1970388167493464</v>
      </c>
      <c r="BF13" s="99">
        <f t="shared" si="3"/>
        <v>3.1328618915248843</v>
      </c>
      <c r="BG13" s="99">
        <f t="shared" si="3"/>
        <v>3.0712380013608236</v>
      </c>
      <c r="BH13" s="99">
        <f t="shared" si="3"/>
        <v>3.0120177731810505</v>
      </c>
      <c r="BI13" s="99">
        <f t="shared" si="3"/>
        <v>2.9550632636990346</v>
      </c>
      <c r="BJ13" s="99">
        <f t="shared" si="3"/>
        <v>2.9002468867018707</v>
      </c>
      <c r="BK13" s="99">
        <f t="shared" si="3"/>
        <v>2.8474504589210539</v>
      </c>
      <c r="BL13" s="99">
        <f t="shared" si="3"/>
        <v>2.7965643494722285</v>
      </c>
      <c r="BM13" s="99">
        <f t="shared" si="3"/>
        <v>2.7474867199810449</v>
      </c>
      <c r="BN13" s="99">
        <f t="shared" si="3"/>
        <v>2.7001228443117213</v>
      </c>
      <c r="BO13" s="99">
        <f t="shared" si="3"/>
        <v>2.6543844983364129</v>
      </c>
      <c r="BP13" s="99">
        <f t="shared" si="3"/>
        <v>2.6101894114740203</v>
      </c>
      <c r="BQ13" s="99">
        <f t="shared" si="3"/>
        <v>2.5674607728248802</v>
      </c>
    </row>
    <row r="14" spans="1:69" x14ac:dyDescent="0.3">
      <c r="A14" s="20"/>
      <c r="B14" s="20"/>
      <c r="H14" s="10">
        <v>5.5</v>
      </c>
      <c r="I14" s="99">
        <f t="shared" si="3"/>
        <v>544.71791379424201</v>
      </c>
      <c r="J14" s="99">
        <f t="shared" si="3"/>
        <v>115.90710663265415</v>
      </c>
      <c r="K14" s="99">
        <f t="shared" si="3"/>
        <v>64.973996404491913</v>
      </c>
      <c r="L14" s="99">
        <f t="shared" si="3"/>
        <v>45.145030659513871</v>
      </c>
      <c r="M14" s="99">
        <f t="shared" si="3"/>
        <v>34.592763629881418</v>
      </c>
      <c r="N14" s="99">
        <f t="shared" si="3"/>
        <v>28.041352416003772</v>
      </c>
      <c r="O14" s="99">
        <f t="shared" si="3"/>
        <v>23.578038701804036</v>
      </c>
      <c r="P14" s="99">
        <f t="shared" si="3"/>
        <v>20.34175191166284</v>
      </c>
      <c r="Q14" s="99">
        <f t="shared" si="3"/>
        <v>17.887648701667629</v>
      </c>
      <c r="R14" s="99">
        <f t="shared" si="3"/>
        <v>15.962731816548063</v>
      </c>
      <c r="S14" s="99">
        <f t="shared" si="3"/>
        <v>14.412494371564181</v>
      </c>
      <c r="T14" s="99">
        <f t="shared" si="3"/>
        <v>13.137243431488407</v>
      </c>
      <c r="U14" s="99">
        <f t="shared" si="3"/>
        <v>12.069772544827879</v>
      </c>
      <c r="V14" s="99">
        <f t="shared" si="3"/>
        <v>11.163125784423123</v>
      </c>
      <c r="W14" s="99">
        <f t="shared" si="3"/>
        <v>10.472800930127631</v>
      </c>
      <c r="X14" s="99">
        <f t="shared" si="3"/>
        <v>9.7894569793403061</v>
      </c>
      <c r="Y14" s="99">
        <f t="shared" si="3"/>
        <v>9.1900876832546103</v>
      </c>
      <c r="Z14" s="99">
        <f t="shared" si="3"/>
        <v>8.660109893075564</v>
      </c>
      <c r="AA14" s="99">
        <f t="shared" si="3"/>
        <v>8.1881323932584991</v>
      </c>
      <c r="AB14" s="99">
        <f t="shared" si="3"/>
        <v>7.7651279034622078</v>
      </c>
      <c r="AC14" s="99">
        <f t="shared" si="3"/>
        <v>7.3838501106933716</v>
      </c>
      <c r="AD14" s="99">
        <f t="shared" si="3"/>
        <v>7.0384151106805373</v>
      </c>
      <c r="AE14" s="99">
        <f t="shared" si="3"/>
        <v>6.7239955922885102</v>
      </c>
      <c r="AF14" s="99">
        <f t="shared" si="3"/>
        <v>6.4365938572987194</v>
      </c>
      <c r="AG14" s="99">
        <f t="shared" si="3"/>
        <v>6.1728709423956669</v>
      </c>
      <c r="AH14" s="99">
        <f t="shared" si="3"/>
        <v>5.9300163056594517</v>
      </c>
      <c r="AI14" s="99">
        <f t="shared" si="3"/>
        <v>5.7056472706569421</v>
      </c>
      <c r="AJ14" s="99">
        <f t="shared" si="3"/>
        <v>5.4977305909856939</v>
      </c>
      <c r="AK14" s="99">
        <f t="shared" si="3"/>
        <v>5.3045206589437166</v>
      </c>
      <c r="AL14" s="99">
        <f t="shared" si="3"/>
        <v>5.1245103785176518</v>
      </c>
      <c r="AM14" s="99">
        <f t="shared" si="3"/>
        <v>4.9563917745237349</v>
      </c>
      <c r="AN14" s="99">
        <f t="shared" si="3"/>
        <v>4.7990241587469393</v>
      </c>
      <c r="AO14" s="99">
        <f t="shared" si="3"/>
        <v>4.6514082140704316</v>
      </c>
      <c r="AP14" s="99">
        <f t="shared" si="3"/>
        <v>4.5126647516388925</v>
      </c>
      <c r="AQ14" s="99">
        <f t="shared" si="3"/>
        <v>4.3820171866798079</v>
      </c>
      <c r="AR14" s="99">
        <f t="shared" si="3"/>
        <v>4.2587769950492937</v>
      </c>
      <c r="AS14" s="99">
        <f t="shared" si="3"/>
        <v>4.1423315753110792</v>
      </c>
      <c r="AT14" s="99">
        <f t="shared" si="3"/>
        <v>4.0321340646052857</v>
      </c>
      <c r="AU14" s="99">
        <f t="shared" si="3"/>
        <v>3.9276947509843976</v>
      </c>
      <c r="AV14" s="99">
        <f t="shared" si="3"/>
        <v>3.8285737976773482</v>
      </c>
      <c r="AW14" s="99">
        <f t="shared" si="3"/>
        <v>3.7343750512620137</v>
      </c>
      <c r="AX14" s="99">
        <f t="shared" si="3"/>
        <v>3.6447407499215427</v>
      </c>
      <c r="AY14" s="99">
        <f t="shared" si="3"/>
        <v>3.5593469827464284</v>
      </c>
      <c r="AZ14" s="99">
        <f t="shared" si="3"/>
        <v>3.4778997785960168</v>
      </c>
      <c r="BA14" s="99">
        <f t="shared" si="3"/>
        <v>3.4001317249843712</v>
      </c>
      <c r="BB14" s="99">
        <f t="shared" si="3"/>
        <v>3.3257990350430551</v>
      </c>
      <c r="BC14" s="99">
        <f t="shared" si="3"/>
        <v>3.2546789947804484</v>
      </c>
      <c r="BD14" s="99">
        <f t="shared" si="3"/>
        <v>3.1865677343271428</v>
      </c>
      <c r="BE14" s="99">
        <f t="shared" si="3"/>
        <v>3.12127827618863</v>
      </c>
      <c r="BF14" s="99">
        <f t="shared" si="3"/>
        <v>3.0586388211536377</v>
      </c>
      <c r="BG14" s="99">
        <f t="shared" si="3"/>
        <v>2.9984912387683416</v>
      </c>
      <c r="BH14" s="99">
        <f t="shared" si="3"/>
        <v>2.940689734449367</v>
      </c>
      <c r="BI14" s="99">
        <f t="shared" si="3"/>
        <v>2.8850996695823645</v>
      </c>
      <c r="BJ14" s="99">
        <f t="shared" si="3"/>
        <v>2.8315965145048381</v>
      </c>
      <c r="BK14" s="99">
        <f t="shared" si="3"/>
        <v>2.7800649172347445</v>
      </c>
      <c r="BL14" s="99">
        <f t="shared" si="3"/>
        <v>2.7303978732869019</v>
      </c>
      <c r="BM14" s="99">
        <f t="shared" si="3"/>
        <v>2.6824959840029612</v>
      </c>
      <c r="BN14" s="99">
        <f t="shared" si="3"/>
        <v>2.6362667925770453</v>
      </c>
      <c r="BO14" s="99">
        <f t="shared" si="3"/>
        <v>2.5916241884442712</v>
      </c>
      <c r="BP14" s="99">
        <f t="shared" si="3"/>
        <v>2.5484878719588973</v>
      </c>
      <c r="BQ14" s="99">
        <f t="shared" si="3"/>
        <v>2.5067828723604224</v>
      </c>
    </row>
    <row r="15" spans="1:69" x14ac:dyDescent="0.3">
      <c r="A15" s="20"/>
      <c r="B15" s="20"/>
      <c r="H15" s="10">
        <v>6</v>
      </c>
      <c r="I15" s="99">
        <f t="shared" si="3"/>
        <v>533.77019062605075</v>
      </c>
      <c r="J15" s="99">
        <f t="shared" si="3"/>
        <v>113.57815712228734</v>
      </c>
      <c r="K15" s="99">
        <f t="shared" si="3"/>
        <v>63.668763923472071</v>
      </c>
      <c r="L15" s="99">
        <f t="shared" si="3"/>
        <v>44.238345369958047</v>
      </c>
      <c r="M15" s="99">
        <f t="shared" si="3"/>
        <v>33.898170886737169</v>
      </c>
      <c r="N15" s="99">
        <f t="shared" si="3"/>
        <v>27.478438036282036</v>
      </c>
      <c r="O15" s="99">
        <f t="shared" si="3"/>
        <v>23.104833501633859</v>
      </c>
      <c r="P15" s="99">
        <f t="shared" si="3"/>
        <v>19.933593576124238</v>
      </c>
      <c r="Q15" s="99">
        <f t="shared" si="3"/>
        <v>17.528815931445219</v>
      </c>
      <c r="R15" s="99">
        <f t="shared" si="3"/>
        <v>15.642588366282327</v>
      </c>
      <c r="S15" s="99">
        <f t="shared" si="3"/>
        <v>14.123509467707283</v>
      </c>
      <c r="T15" s="99">
        <f t="shared" ref="T15:BQ15" si="4">MIN(T77,T139,T201)</f>
        <v>12.873890053271952</v>
      </c>
      <c r="U15" s="99">
        <f t="shared" si="4"/>
        <v>11.827874470448533</v>
      </c>
      <c r="V15" s="99">
        <f t="shared" si="4"/>
        <v>11.029299151185231</v>
      </c>
      <c r="W15" s="99">
        <f t="shared" si="4"/>
        <v>10.259101024945087</v>
      </c>
      <c r="X15" s="99">
        <f t="shared" si="4"/>
        <v>9.5897471394005613</v>
      </c>
      <c r="Y15" s="99">
        <f t="shared" si="4"/>
        <v>9.0026486998018829</v>
      </c>
      <c r="Z15" s="99">
        <f t="shared" si="4"/>
        <v>8.4835211174039387</v>
      </c>
      <c r="AA15" s="99">
        <f t="shared" si="4"/>
        <v>8.0212063884278297</v>
      </c>
      <c r="AB15" s="99">
        <f t="shared" si="4"/>
        <v>7.6068620475751692</v>
      </c>
      <c r="AC15" s="99">
        <f t="shared" si="4"/>
        <v>7.2333901352431766</v>
      </c>
      <c r="AD15" s="99">
        <f t="shared" si="4"/>
        <v>6.8950272080277593</v>
      </c>
      <c r="AE15" s="99">
        <f t="shared" si="4"/>
        <v>6.5870447840845436</v>
      </c>
      <c r="AF15" s="99">
        <f t="shared" si="4"/>
        <v>6.3055270098634981</v>
      </c>
      <c r="AG15" s="99">
        <f t="shared" si="4"/>
        <v>6.0472032804721261</v>
      </c>
      <c r="AH15" s="99">
        <f t="shared" si="4"/>
        <v>5.8093205940696642</v>
      </c>
      <c r="AI15" s="99">
        <f t="shared" si="4"/>
        <v>5.5895450546341729</v>
      </c>
      <c r="AJ15" s="99">
        <f t="shared" si="4"/>
        <v>5.3858850423114806</v>
      </c>
      <c r="AK15" s="99">
        <f t="shared" si="4"/>
        <v>5.1966306871356585</v>
      </c>
      <c r="AL15" s="99">
        <f t="shared" si="4"/>
        <v>5.0203057477919613</v>
      </c>
      <c r="AM15" s="99">
        <f t="shared" si="4"/>
        <v>4.8556290272048059</v>
      </c>
      <c r="AN15" s="99">
        <f t="shared" si="4"/>
        <v>4.7014831904099053</v>
      </c>
      <c r="AO15" s="99">
        <f t="shared" si="4"/>
        <v>4.5568893792579912</v>
      </c>
      <c r="AP15" s="99">
        <f t="shared" si="4"/>
        <v>4.4209864044816412</v>
      </c>
      <c r="AQ15" s="99">
        <f t="shared" si="4"/>
        <v>4.2930135802881546</v>
      </c>
      <c r="AR15" s="99">
        <f t="shared" si="4"/>
        <v>4.1722964786527879</v>
      </c>
      <c r="AS15" s="99">
        <f t="shared" si="4"/>
        <v>4.0582350398967346</v>
      </c>
      <c r="AT15" s="99">
        <f t="shared" si="4"/>
        <v>3.9502935970551247</v>
      </c>
      <c r="AU15" s="99">
        <f t="shared" si="4"/>
        <v>3.8479924640277723</v>
      </c>
      <c r="AV15" s="99">
        <f t="shared" si="4"/>
        <v>3.7509008087990425</v>
      </c>
      <c r="AW15" s="99">
        <f t="shared" si="4"/>
        <v>3.6586305883753014</v>
      </c>
      <c r="AX15" s="99">
        <f t="shared" si="4"/>
        <v>3.5708313653788415</v>
      </c>
      <c r="AY15" s="99">
        <f t="shared" si="4"/>
        <v>3.4871858603114285</v>
      </c>
      <c r="AZ15" s="99">
        <f t="shared" si="4"/>
        <v>3.4074061204883437</v>
      </c>
      <c r="BA15" s="99">
        <f t="shared" si="4"/>
        <v>3.33123020814562</v>
      </c>
      <c r="BB15" s="99">
        <f t="shared" si="4"/>
        <v>3.2584193274507527</v>
      </c>
      <c r="BC15" s="99">
        <f t="shared" si="4"/>
        <v>3.1887553240241346</v>
      </c>
      <c r="BD15" s="99">
        <f t="shared" si="4"/>
        <v>3.1220385018136332</v>
      </c>
      <c r="BE15" s="99">
        <f t="shared" si="4"/>
        <v>3.0580857113052997</v>
      </c>
      <c r="BF15" s="99">
        <f t="shared" si="4"/>
        <v>2.9967286705242167</v>
      </c>
      <c r="BG15" s="99">
        <f t="shared" si="4"/>
        <v>2.9378124864131467</v>
      </c>
      <c r="BH15" s="99">
        <f t="shared" si="4"/>
        <v>2.8811943492336685</v>
      </c>
      <c r="BI15" s="99">
        <f t="shared" si="4"/>
        <v>2.8267423768208122</v>
      </c>
      <c r="BJ15" s="99">
        <f t="shared" si="4"/>
        <v>2.7743345890014104</v>
      </c>
      <c r="BK15" s="99">
        <f t="shared" si="4"/>
        <v>2.7238579953885731</v>
      </c>
      <c r="BL15" s="99">
        <f t="shared" si="4"/>
        <v>2.6752077821944003</v>
      </c>
      <c r="BM15" s="99">
        <f t="shared" si="4"/>
        <v>2.6282865857441253</v>
      </c>
      <c r="BN15" s="99">
        <f t="shared" si="4"/>
        <v>2.583003842095271</v>
      </c>
      <c r="BO15" s="99">
        <f t="shared" si="4"/>
        <v>2.539275203620087</v>
      </c>
      <c r="BP15" s="99">
        <f t="shared" si="4"/>
        <v>2.4970220146433193</v>
      </c>
      <c r="BQ15" s="99">
        <f t="shared" si="4"/>
        <v>2.4561708392769628</v>
      </c>
    </row>
    <row r="16" spans="1:69" x14ac:dyDescent="0.3">
      <c r="A16" s="20"/>
      <c r="B16" s="20"/>
      <c r="H16" s="10">
        <v>6.5</v>
      </c>
      <c r="I16" s="99">
        <f t="shared" ref="I16:BQ20" si="5">MIN(I78,I140,I202)</f>
        <v>524.50625230669732</v>
      </c>
      <c r="J16" s="99">
        <f t="shared" si="5"/>
        <v>111.60740634426759</v>
      </c>
      <c r="K16" s="99">
        <f t="shared" si="5"/>
        <v>62.564280262404729</v>
      </c>
      <c r="L16" s="99">
        <f t="shared" si="5"/>
        <v>43.471111466881865</v>
      </c>
      <c r="M16" s="99">
        <f t="shared" si="5"/>
        <v>33.310409226087941</v>
      </c>
      <c r="N16" s="99">
        <f t="shared" si="5"/>
        <v>27.002102311198691</v>
      </c>
      <c r="O16" s="99">
        <f t="shared" si="5"/>
        <v>22.70440948001362</v>
      </c>
      <c r="P16" s="99">
        <f t="shared" si="5"/>
        <v>19.588212060781618</v>
      </c>
      <c r="Q16" s="99">
        <f t="shared" si="5"/>
        <v>17.225173593178848</v>
      </c>
      <c r="R16" s="99">
        <f t="shared" si="5"/>
        <v>15.371684837502013</v>
      </c>
      <c r="S16" s="99">
        <f t="shared" si="5"/>
        <v>13.878972224322759</v>
      </c>
      <c r="T16" s="99">
        <f t="shared" si="5"/>
        <v>12.65104214244054</v>
      </c>
      <c r="U16" s="99">
        <f t="shared" si="5"/>
        <v>11.714518300708773</v>
      </c>
      <c r="V16" s="99">
        <f t="shared" si="5"/>
        <v>10.83468414661974</v>
      </c>
      <c r="W16" s="99">
        <f t="shared" si="5"/>
        <v>10.078119185288038</v>
      </c>
      <c r="X16" s="99">
        <f t="shared" si="5"/>
        <v>9.4206134354195541</v>
      </c>
      <c r="Y16" s="99">
        <f t="shared" si="5"/>
        <v>8.8439071398158298</v>
      </c>
      <c r="Z16" s="99">
        <f t="shared" si="5"/>
        <v>8.3339685591588264</v>
      </c>
      <c r="AA16" s="99">
        <f t="shared" si="5"/>
        <v>7.8798371958711222</v>
      </c>
      <c r="AB16" s="99">
        <f t="shared" si="5"/>
        <v>7.4728271038460514</v>
      </c>
      <c r="AC16" s="99">
        <f t="shared" si="5"/>
        <v>7.1059659634310632</v>
      </c>
      <c r="AD16" s="99">
        <f t="shared" si="5"/>
        <v>6.7735923490952166</v>
      </c>
      <c r="AE16" s="99">
        <f t="shared" si="5"/>
        <v>6.4710614771633042</v>
      </c>
      <c r="AF16" s="99">
        <f t="shared" si="5"/>
        <v>6.1945268080392504</v>
      </c>
      <c r="AG16" s="99">
        <f t="shared" si="5"/>
        <v>5.9407756293319096</v>
      </c>
      <c r="AH16" s="99">
        <f t="shared" si="5"/>
        <v>5.7071036696855639</v>
      </c>
      <c r="AI16" s="99">
        <f t="shared" si="5"/>
        <v>5.4912183450321868</v>
      </c>
      <c r="AJ16" s="99">
        <f t="shared" si="5"/>
        <v>5.2911632888908811</v>
      </c>
      <c r="AK16" s="99">
        <f t="shared" si="5"/>
        <v>5.1052588974552089</v>
      </c>
      <c r="AL16" s="99">
        <f t="shared" si="5"/>
        <v>4.9320550601431528</v>
      </c>
      <c r="AM16" s="99">
        <f t="shared" si="5"/>
        <v>4.7702932581621633</v>
      </c>
      <c r="AN16" s="99">
        <f t="shared" si="5"/>
        <v>4.6188759343315855</v>
      </c>
      <c r="AO16" s="99">
        <f t="shared" si="5"/>
        <v>4.4768415571278402</v>
      </c>
      <c r="AP16" s="99">
        <f t="shared" si="5"/>
        <v>4.3433441810694253</v>
      </c>
      <c r="AQ16" s="99">
        <f t="shared" si="5"/>
        <v>4.2176365851521869</v>
      </c>
      <c r="AR16" s="99">
        <f t="shared" si="5"/>
        <v>4.0990562793037197</v>
      </c>
      <c r="AS16" s="99">
        <f t="shared" si="5"/>
        <v>3.9870138254142891</v>
      </c>
      <c r="AT16" s="99">
        <f t="shared" si="5"/>
        <v>3.880983038282031</v>
      </c>
      <c r="AU16" s="99">
        <f t="shared" si="5"/>
        <v>3.7804927226606311</v>
      </c>
      <c r="AV16" s="99">
        <f t="shared" si="5"/>
        <v>3.6851196726292788</v>
      </c>
      <c r="AW16" s="99">
        <f t="shared" si="5"/>
        <v>3.5944827138869111</v>
      </c>
      <c r="AX16" s="99">
        <f t="shared" si="5"/>
        <v>3.508237612096861</v>
      </c>
      <c r="AY16" s="99">
        <f t="shared" si="5"/>
        <v>3.4260727038791274</v>
      </c>
      <c r="AZ16" s="99">
        <f t="shared" si="5"/>
        <v>3.3477051335575698</v>
      </c>
      <c r="BA16" s="99">
        <f t="shared" si="5"/>
        <v>3.2728775998904709</v>
      </c>
      <c r="BB16" s="99">
        <f t="shared" si="5"/>
        <v>3.201355533935613</v>
      </c>
      <c r="BC16" s="99">
        <f t="shared" si="5"/>
        <v>3.1329246428323221</v>
      </c>
      <c r="BD16" s="99">
        <f t="shared" si="5"/>
        <v>3.0673887653192335</v>
      </c>
      <c r="BE16" s="99">
        <f t="shared" si="5"/>
        <v>3.0045679937852947</v>
      </c>
      <c r="BF16" s="99">
        <f t="shared" si="5"/>
        <v>2.9442970249903415</v>
      </c>
      <c r="BG16" s="99">
        <f t="shared" si="5"/>
        <v>2.8864237076166095</v>
      </c>
      <c r="BH16" s="99">
        <f t="shared" si="5"/>
        <v>2.8308077597800785</v>
      </c>
      <c r="BI16" s="99">
        <f t="shared" si="5"/>
        <v>2.7773196337427923</v>
      </c>
      <c r="BJ16" s="99">
        <f t="shared" si="5"/>
        <v>2.7258395084848801</v>
      </c>
      <c r="BK16" s="99">
        <f t="shared" si="5"/>
        <v>2.6762563936458537</v>
      </c>
      <c r="BL16" s="99">
        <f t="shared" si="5"/>
        <v>2.6284673307314215</v>
      </c>
      <c r="BM16" s="99">
        <f t="shared" si="5"/>
        <v>2.5823766794870577</v>
      </c>
      <c r="BN16" s="99">
        <f t="shared" si="5"/>
        <v>2.5378954790294554</v>
      </c>
      <c r="BO16" s="99">
        <f t="shared" si="5"/>
        <v>2.4949408747559509</v>
      </c>
      <c r="BP16" s="99">
        <f t="shared" si="5"/>
        <v>2.4534356032639533</v>
      </c>
      <c r="BQ16" s="99">
        <f t="shared" si="5"/>
        <v>2.4133075285434278</v>
      </c>
    </row>
    <row r="17" spans="1:69" x14ac:dyDescent="0.3">
      <c r="A17" s="20"/>
      <c r="B17" s="20"/>
      <c r="H17" s="10">
        <v>7</v>
      </c>
      <c r="I17" s="99">
        <f t="shared" si="5"/>
        <v>516.56534091015499</v>
      </c>
      <c r="J17" s="99">
        <f t="shared" si="5"/>
        <v>109.9181086856435</v>
      </c>
      <c r="K17" s="99">
        <f t="shared" si="5"/>
        <v>61.617534103591623</v>
      </c>
      <c r="L17" s="99">
        <f t="shared" si="5"/>
        <v>42.813450861174374</v>
      </c>
      <c r="M17" s="99">
        <f t="shared" si="5"/>
        <v>32.806589593709681</v>
      </c>
      <c r="N17" s="99">
        <f t="shared" si="5"/>
        <v>26.593795352768559</v>
      </c>
      <c r="O17" s="99">
        <f t="shared" si="5"/>
        <v>22.361172915072139</v>
      </c>
      <c r="P17" s="99">
        <f t="shared" si="5"/>
        <v>19.292157118714165</v>
      </c>
      <c r="Q17" s="99">
        <f t="shared" si="5"/>
        <v>16.964896854804671</v>
      </c>
      <c r="R17" s="99">
        <f t="shared" si="5"/>
        <v>15.139471319429031</v>
      </c>
      <c r="S17" s="99">
        <f t="shared" si="5"/>
        <v>13.669359492189763</v>
      </c>
      <c r="T17" s="99">
        <f t="shared" si="5"/>
        <v>12.553854232967669</v>
      </c>
      <c r="U17" s="99">
        <f t="shared" si="5"/>
        <v>11.533965425909146</v>
      </c>
      <c r="V17" s="99">
        <f t="shared" si="5"/>
        <v>10.667732128405769</v>
      </c>
      <c r="W17" s="99">
        <f t="shared" si="5"/>
        <v>9.9228624751963252</v>
      </c>
      <c r="X17" s="99">
        <f t="shared" si="5"/>
        <v>9.2755207333420451</v>
      </c>
      <c r="Y17" s="99">
        <f t="shared" si="5"/>
        <v>8.707729412863829</v>
      </c>
      <c r="Z17" s="99">
        <f t="shared" si="5"/>
        <v>8.2056736831350783</v>
      </c>
      <c r="AA17" s="99">
        <f t="shared" si="5"/>
        <v>7.7585624786874714</v>
      </c>
      <c r="AB17" s="99">
        <f t="shared" si="5"/>
        <v>7.357844124523667</v>
      </c>
      <c r="AC17" s="99">
        <f t="shared" si="5"/>
        <v>6.9966540821220082</v>
      </c>
      <c r="AD17" s="99">
        <f t="shared" si="5"/>
        <v>6.6694184427145062</v>
      </c>
      <c r="AE17" s="99">
        <f t="shared" si="5"/>
        <v>6.3715642236996537</v>
      </c>
      <c r="AF17" s="99">
        <f t="shared" si="5"/>
        <v>6.0993043469530779</v>
      </c>
      <c r="AG17" s="99">
        <f t="shared" si="5"/>
        <v>5.8494757635804424</v>
      </c>
      <c r="AH17" s="99">
        <f t="shared" si="5"/>
        <v>5.6194160060215257</v>
      </c>
      <c r="AI17" s="99">
        <f t="shared" si="5"/>
        <v>5.4068679299637772</v>
      </c>
      <c r="AJ17" s="99">
        <f t="shared" si="5"/>
        <v>5.2099054112849759</v>
      </c>
      <c r="AK17" s="99">
        <f t="shared" si="5"/>
        <v>5.0268748102203142</v>
      </c>
      <c r="AL17" s="99">
        <f t="shared" si="5"/>
        <v>4.8563484326239452</v>
      </c>
      <c r="AM17" s="99">
        <f t="shared" si="5"/>
        <v>4.6970872144307965</v>
      </c>
      <c r="AN17" s="99">
        <f t="shared" si="5"/>
        <v>4.5480105649735201</v>
      </c>
      <c r="AO17" s="99">
        <f t="shared" si="5"/>
        <v>4.4081718164984354</v>
      </c>
      <c r="AP17" s="99">
        <f t="shared" si="5"/>
        <v>4.2767381005149501</v>
      </c>
      <c r="AQ17" s="99">
        <f t="shared" si="5"/>
        <v>4.1529737468841637</v>
      </c>
      <c r="AR17" s="99">
        <f t="shared" si="5"/>
        <v>4.0362265065915679</v>
      </c>
      <c r="AS17" s="99">
        <f t="shared" si="5"/>
        <v>3.9259160533165058</v>
      </c>
      <c r="AT17" s="99">
        <f t="shared" si="5"/>
        <v>3.8215243358554019</v>
      </c>
      <c r="AU17" s="99">
        <f t="shared" si="5"/>
        <v>3.7225874429017276</v>
      </c>
      <c r="AV17" s="99">
        <f t="shared" si="5"/>
        <v>3.6286887106347225</v>
      </c>
      <c r="AW17" s="99">
        <f t="shared" si="5"/>
        <v>3.5394528571104305</v>
      </c>
      <c r="AX17" s="99">
        <f t="shared" si="5"/>
        <v>3.4545409693153464</v>
      </c>
      <c r="AY17" s="99">
        <f t="shared" si="5"/>
        <v>3.3736462016967153</v>
      </c>
      <c r="AZ17" s="99">
        <f t="shared" si="5"/>
        <v>3.2964900710836962</v>
      </c>
      <c r="BA17" s="99">
        <f t="shared" si="5"/>
        <v>3.2228192537083857</v>
      </c>
      <c r="BB17" s="99">
        <f t="shared" si="5"/>
        <v>3.1524028066966614</v>
      </c>
      <c r="BC17" s="99">
        <f t="shared" si="5"/>
        <v>3.0850297498195176</v>
      </c>
      <c r="BD17" s="99">
        <f t="shared" si="5"/>
        <v>3.0205069541611542</v>
      </c>
      <c r="BE17" s="99">
        <f t="shared" si="5"/>
        <v>2.9586572932001358</v>
      </c>
      <c r="BF17" s="99">
        <f t="shared" si="5"/>
        <v>2.8993180190252326</v>
      </c>
      <c r="BG17" s="99">
        <f t="shared" si="5"/>
        <v>2.842339332339519</v>
      </c>
      <c r="BH17" s="99">
        <f t="shared" si="5"/>
        <v>2.7875831197969685</v>
      </c>
      <c r="BI17" s="99">
        <f t="shared" si="5"/>
        <v>2.7349218362645584</v>
      </c>
      <c r="BJ17" s="99">
        <f t="shared" si="5"/>
        <v>2.6842375129675333</v>
      </c>
      <c r="BK17" s="99">
        <f t="shared" si="5"/>
        <v>2.6354208752823709</v>
      </c>
      <c r="BL17" s="99">
        <f t="shared" si="5"/>
        <v>2.5883705562916868</v>
      </c>
      <c r="BM17" s="99">
        <f t="shared" si="5"/>
        <v>2.5429923941893504</v>
      </c>
      <c r="BN17" s="99">
        <f t="shared" si="5"/>
        <v>2.4991988032878401</v>
      </c>
      <c r="BO17" s="99">
        <f t="shared" si="5"/>
        <v>2.4569082097867532</v>
      </c>
      <c r="BP17" s="99">
        <f t="shared" si="5"/>
        <v>2.4160445446545746</v>
      </c>
      <c r="BQ17" s="99">
        <f t="shared" si="5"/>
        <v>2.3765367869908882</v>
      </c>
    </row>
    <row r="18" spans="1:69" x14ac:dyDescent="0.3">
      <c r="A18" s="20"/>
      <c r="B18" s="20"/>
      <c r="H18" s="10">
        <v>7.5</v>
      </c>
      <c r="I18" s="99">
        <f t="shared" si="5"/>
        <v>509.68289161379238</v>
      </c>
      <c r="J18" s="99">
        <f t="shared" si="5"/>
        <v>108.45398211793871</v>
      </c>
      <c r="K18" s="99">
        <f t="shared" si="5"/>
        <v>60.796982744823545</v>
      </c>
      <c r="L18" s="99">
        <f t="shared" si="5"/>
        <v>42.243452213154825</v>
      </c>
      <c r="M18" s="99">
        <f t="shared" si="5"/>
        <v>32.369926116850877</v>
      </c>
      <c r="N18" s="99">
        <f t="shared" si="5"/>
        <v>26.239913451937181</v>
      </c>
      <c r="O18" s="99">
        <f t="shared" si="5"/>
        <v>22.063688026797582</v>
      </c>
      <c r="P18" s="99">
        <f t="shared" si="5"/>
        <v>19.035564905122516</v>
      </c>
      <c r="Q18" s="99">
        <f t="shared" si="5"/>
        <v>16.739313883053821</v>
      </c>
      <c r="R18" s="99">
        <f t="shared" si="5"/>
        <v>14.938210952946982</v>
      </c>
      <c r="S18" s="99">
        <f t="shared" si="5"/>
        <v>13.48768739634172</v>
      </c>
      <c r="T18" s="99">
        <f t="shared" si="5"/>
        <v>12.383361330428842</v>
      </c>
      <c r="U18" s="99">
        <f t="shared" si="5"/>
        <v>11.377361848122936</v>
      </c>
      <c r="V18" s="99">
        <f t="shared" si="5"/>
        <v>10.522925322470387</v>
      </c>
      <c r="W18" s="99">
        <f t="shared" si="5"/>
        <v>9.7881996539987544</v>
      </c>
      <c r="X18" s="99">
        <f t="shared" si="5"/>
        <v>9.1496737159761583</v>
      </c>
      <c r="Y18" s="99">
        <f t="shared" si="5"/>
        <v>8.5896148443261495</v>
      </c>
      <c r="Z18" s="99">
        <f t="shared" si="5"/>
        <v>8.0943963452744825</v>
      </c>
      <c r="AA18" s="99">
        <f t="shared" si="5"/>
        <v>7.6533741111509972</v>
      </c>
      <c r="AB18" s="99">
        <f t="shared" si="5"/>
        <v>7.2581129276852172</v>
      </c>
      <c r="AC18" s="99">
        <f t="shared" si="5"/>
        <v>6.9018417408653869</v>
      </c>
      <c r="AD18" s="99">
        <f t="shared" si="5"/>
        <v>6.5790625500311997</v>
      </c>
      <c r="AE18" s="99">
        <f t="shared" si="5"/>
        <v>6.2852646496061695</v>
      </c>
      <c r="AF18" s="99">
        <f t="shared" si="5"/>
        <v>6.0167125356746318</v>
      </c>
      <c r="AG18" s="99">
        <f t="shared" si="5"/>
        <v>5.7702862352277826</v>
      </c>
      <c r="AH18" s="99">
        <f t="shared" si="5"/>
        <v>5.5433595394392148</v>
      </c>
      <c r="AI18" s="99">
        <f t="shared" si="5"/>
        <v>5.33370604284781</v>
      </c>
      <c r="AJ18" s="99">
        <f t="shared" si="5"/>
        <v>5.1394258521943579</v>
      </c>
      <c r="AK18" s="99">
        <f t="shared" si="5"/>
        <v>4.9588878477570892</v>
      </c>
      <c r="AL18" s="99">
        <f t="shared" si="5"/>
        <v>4.790683778399627</v>
      </c>
      <c r="AM18" s="99">
        <f t="shared" si="5"/>
        <v>4.6335914542133319</v>
      </c>
      <c r="AN18" s="99">
        <f t="shared" si="5"/>
        <v>4.4865450005221224</v>
      </c>
      <c r="AO18" s="99">
        <f t="shared" si="5"/>
        <v>4.3486106417384418</v>
      </c>
      <c r="AP18" s="99">
        <f t="shared" si="5"/>
        <v>4.2189668517660008</v>
      </c>
      <c r="AQ18" s="99">
        <f t="shared" si="5"/>
        <v>4.0968879791674029</v>
      </c>
      <c r="AR18" s="99">
        <f t="shared" si="5"/>
        <v>3.9817306575615823</v>
      </c>
      <c r="AS18" s="99">
        <f t="shared" si="5"/>
        <v>3.8729224637842963</v>
      </c>
      <c r="AT18" s="99">
        <f t="shared" si="5"/>
        <v>3.7699524016965924</v>
      </c>
      <c r="AU18" s="99">
        <f t="shared" si="5"/>
        <v>3.672362877754014</v>
      </c>
      <c r="AV18" s="99">
        <f t="shared" si="5"/>
        <v>3.5797429024594227</v>
      </c>
      <c r="AW18" s="99">
        <f t="shared" si="5"/>
        <v>3.4917223046346435</v>
      </c>
      <c r="AX18" s="99">
        <f t="shared" si="5"/>
        <v>3.4079667867427834</v>
      </c>
      <c r="AY18" s="99">
        <f t="shared" si="5"/>
        <v>3.3281736819979466</v>
      </c>
      <c r="AZ18" s="99">
        <f t="shared" si="5"/>
        <v>3.2520682997439194</v>
      </c>
      <c r="BA18" s="99">
        <f t="shared" si="5"/>
        <v>3.1794007660948562</v>
      </c>
      <c r="BB18" s="99">
        <f t="shared" si="5"/>
        <v>3.1099432832651708</v>
      </c>
      <c r="BC18" s="99">
        <f t="shared" si="5"/>
        <v>3.0434877442537118</v>
      </c>
      <c r="BD18" s="99">
        <f t="shared" si="5"/>
        <v>2.979843650264971</v>
      </c>
      <c r="BE18" s="99">
        <f t="shared" si="5"/>
        <v>2.9188362869696758</v>
      </c>
      <c r="BF18" s="99">
        <f t="shared" si="5"/>
        <v>2.8603051228340974</v>
      </c>
      <c r="BG18" s="99">
        <f t="shared" si="5"/>
        <v>2.804102398598495</v>
      </c>
      <c r="BH18" s="99">
        <f t="shared" si="5"/>
        <v>2.7500918818092646</v>
      </c>
      <c r="BI18" s="99">
        <f t="shared" si="5"/>
        <v>2.6981477643029086</v>
      </c>
      <c r="BJ18" s="99">
        <f t="shared" si="5"/>
        <v>2.6481536838588609</v>
      </c>
      <c r="BK18" s="99">
        <f t="shared" si="5"/>
        <v>2.6000018540067455</v>
      </c>
      <c r="BL18" s="99">
        <f t="shared" si="5"/>
        <v>2.5535922882914739</v>
      </c>
      <c r="BM18" s="99">
        <f t="shared" si="5"/>
        <v>2.5088321072466182</v>
      </c>
      <c r="BN18" s="99">
        <f t="shared" si="5"/>
        <v>2.4656349179676891</v>
      </c>
      <c r="BO18" s="99">
        <f t="shared" si="5"/>
        <v>2.4239202575646157</v>
      </c>
      <c r="BP18" s="99">
        <f t="shared" si="5"/>
        <v>2.383613092949679</v>
      </c>
      <c r="BQ18" s="99">
        <f t="shared" si="5"/>
        <v>2.3446433704184493</v>
      </c>
    </row>
    <row r="19" spans="1:69" x14ac:dyDescent="0.3">
      <c r="A19" s="20"/>
      <c r="B19" s="20"/>
      <c r="H19" s="10">
        <v>8</v>
      </c>
      <c r="I19" s="99">
        <f t="shared" si="5"/>
        <v>503.66047434398547</v>
      </c>
      <c r="J19" s="99">
        <f t="shared" si="5"/>
        <v>107.1728137496945</v>
      </c>
      <c r="K19" s="99">
        <f t="shared" si="5"/>
        <v>60.078968393518586</v>
      </c>
      <c r="L19" s="99">
        <f t="shared" si="5"/>
        <v>41.744681487358228</v>
      </c>
      <c r="M19" s="99">
        <f t="shared" si="5"/>
        <v>31.987828985424706</v>
      </c>
      <c r="N19" s="99">
        <f t="shared" si="5"/>
        <v>25.930253499113942</v>
      </c>
      <c r="O19" s="99">
        <f t="shared" si="5"/>
        <v>21.803377705336054</v>
      </c>
      <c r="P19" s="99">
        <f t="shared" si="5"/>
        <v>18.811037299962305</v>
      </c>
      <c r="Q19" s="99">
        <f t="shared" si="5"/>
        <v>16.541920595651877</v>
      </c>
      <c r="R19" s="99">
        <f t="shared" si="5"/>
        <v>14.762100909240829</v>
      </c>
      <c r="S19" s="99">
        <f t="shared" si="5"/>
        <v>13.421351238350699</v>
      </c>
      <c r="T19" s="99">
        <f t="shared" si="5"/>
        <v>12.234066624884649</v>
      </c>
      <c r="U19" s="99">
        <f t="shared" si="5"/>
        <v>11.240229531951192</v>
      </c>
      <c r="V19" s="99">
        <f t="shared" si="5"/>
        <v>10.396123021265163</v>
      </c>
      <c r="W19" s="99">
        <f t="shared" si="5"/>
        <v>9.6702800806679043</v>
      </c>
      <c r="X19" s="99">
        <f t="shared" si="5"/>
        <v>9.039473829577334</v>
      </c>
      <c r="Y19" s="99">
        <f t="shared" si="5"/>
        <v>8.4861859892821165</v>
      </c>
      <c r="Z19" s="99">
        <f t="shared" si="5"/>
        <v>7.9969546107811507</v>
      </c>
      <c r="AA19" s="99">
        <f t="shared" si="5"/>
        <v>7.5612642721392271</v>
      </c>
      <c r="AB19" s="99">
        <f t="shared" si="5"/>
        <v>7.1707817396164648</v>
      </c>
      <c r="AC19" s="99">
        <f t="shared" si="5"/>
        <v>6.818817820272872</v>
      </c>
      <c r="AD19" s="99">
        <f t="shared" si="5"/>
        <v>6.4999409834875026</v>
      </c>
      <c r="AE19" s="99">
        <f t="shared" si="5"/>
        <v>6.2096950574672807</v>
      </c>
      <c r="AF19" s="99">
        <f t="shared" si="5"/>
        <v>5.9443897000030637</v>
      </c>
      <c r="AG19" s="99">
        <f t="shared" si="5"/>
        <v>5.7009426581121971</v>
      </c>
      <c r="AH19" s="99">
        <f t="shared" si="5"/>
        <v>5.4767594734562879</v>
      </c>
      <c r="AI19" s="99">
        <f t="shared" si="5"/>
        <v>5.2696406574968915</v>
      </c>
      <c r="AJ19" s="99">
        <f t="shared" si="5"/>
        <v>5.0777092864117783</v>
      </c>
      <c r="AK19" s="99">
        <f t="shared" si="5"/>
        <v>4.8993539604826486</v>
      </c>
      <c r="AL19" s="99">
        <f t="shared" si="5"/>
        <v>4.7331834541273725</v>
      </c>
      <c r="AM19" s="99">
        <f t="shared" si="5"/>
        <v>4.5779903535379916</v>
      </c>
      <c r="AN19" s="99">
        <f t="shared" si="5"/>
        <v>4.4327216703103707</v>
      </c>
      <c r="AO19" s="99">
        <f t="shared" si="5"/>
        <v>4.2964549180698706</v>
      </c>
      <c r="AP19" s="99">
        <f t="shared" si="5"/>
        <v>4.168378502852863</v>
      </c>
      <c r="AQ19" s="99">
        <f t="shared" si="5"/>
        <v>4.047775546243745</v>
      </c>
      <c r="AR19" s="99">
        <f t="shared" si="5"/>
        <v>3.9340104600687136</v>
      </c>
      <c r="AS19" s="99">
        <f t="shared" si="5"/>
        <v>3.8265177416774745</v>
      </c>
      <c r="AT19" s="99">
        <f t="shared" si="5"/>
        <v>3.7247925728010975</v>
      </c>
      <c r="AU19" s="99">
        <f t="shared" si="5"/>
        <v>3.628382892135444</v>
      </c>
      <c r="AV19" s="99">
        <f t="shared" si="5"/>
        <v>3.5368826789874421</v>
      </c>
      <c r="AW19" s="99">
        <f t="shared" si="5"/>
        <v>3.4499262374953652</v>
      </c>
      <c r="AX19" s="99">
        <f t="shared" si="5"/>
        <v>3.3671833117315884</v>
      </c>
      <c r="AY19" s="99">
        <f t="shared" si="5"/>
        <v>3.2883548941082452</v>
      </c>
      <c r="AZ19" s="99">
        <f t="shared" si="5"/>
        <v>3.2131696149397531</v>
      </c>
      <c r="BA19" s="99">
        <f t="shared" si="5"/>
        <v>3.1413806212797044</v>
      </c>
      <c r="BB19" s="99">
        <f t="shared" si="5"/>
        <v>3.0727628693850662</v>
      </c>
      <c r="BC19" s="99">
        <f t="shared" si="5"/>
        <v>3.0071107682384812</v>
      </c>
      <c r="BD19" s="99">
        <f t="shared" si="5"/>
        <v>2.944236122147553</v>
      </c>
      <c r="BE19" s="99">
        <f t="shared" si="5"/>
        <v>2.8839663290541888</v>
      </c>
      <c r="BF19" s="99">
        <f t="shared" si="5"/>
        <v>2.8261427982278766</v>
      </c>
      <c r="BG19" s="99">
        <f t="shared" si="5"/>
        <v>2.7706195567971319</v>
      </c>
      <c r="BH19" s="99">
        <f t="shared" si="5"/>
        <v>2.7172620193391728</v>
      </c>
      <c r="BI19" s="99">
        <f t="shared" si="5"/>
        <v>2.6659458986931543</v>
      </c>
      <c r="BJ19" s="99">
        <f t="shared" si="5"/>
        <v>2.6165562394410622</v>
      </c>
      <c r="BK19" s="99">
        <f t="shared" si="5"/>
        <v>2.56898655823549</v>
      </c>
      <c r="BL19" s="99">
        <f t="shared" si="5"/>
        <v>2.5231380774432508</v>
      </c>
      <c r="BM19" s="99">
        <f t="shared" si="5"/>
        <v>2.4789190404973387</v>
      </c>
      <c r="BN19" s="99">
        <f t="shared" si="5"/>
        <v>2.4362440989710916</v>
      </c>
      <c r="BO19" s="99">
        <f t="shared" si="5"/>
        <v>2.3950337627592333</v>
      </c>
      <c r="BP19" s="99">
        <f t="shared" si="5"/>
        <v>2.3552139059133181</v>
      </c>
      <c r="BQ19" s="99">
        <f t="shared" si="5"/>
        <v>2.3167153216681506</v>
      </c>
    </row>
    <row r="20" spans="1:69" x14ac:dyDescent="0.3">
      <c r="A20" s="20"/>
      <c r="B20" s="20"/>
      <c r="H20" s="10">
        <v>8.5</v>
      </c>
      <c r="I20" s="99">
        <f t="shared" si="5"/>
        <v>498.34634372283716</v>
      </c>
      <c r="J20" s="99">
        <f t="shared" si="5"/>
        <v>106.04232213026229</v>
      </c>
      <c r="K20" s="99">
        <f t="shared" si="5"/>
        <v>59.445399235230354</v>
      </c>
      <c r="L20" s="99">
        <f t="shared" si="5"/>
        <v>41.304571091347448</v>
      </c>
      <c r="M20" s="99">
        <f t="shared" si="5"/>
        <v>31.650670400529439</v>
      </c>
      <c r="N20" s="99">
        <f t="shared" si="5"/>
        <v>25.657012876288949</v>
      </c>
      <c r="O20" s="99">
        <f t="shared" si="5"/>
        <v>21.57368278306533</v>
      </c>
      <c r="P20" s="99">
        <f t="shared" si="5"/>
        <v>18.612916744207528</v>
      </c>
      <c r="Q20" s="99">
        <f t="shared" si="5"/>
        <v>16.367743130866245</v>
      </c>
      <c r="R20" s="99">
        <f t="shared" si="5"/>
        <v>14.704401370476123</v>
      </c>
      <c r="S20" s="99">
        <f t="shared" si="5"/>
        <v>13.276694870981434</v>
      </c>
      <c r="T20" s="99">
        <f t="shared" ref="T20:BQ20" si="6">MIN(T82,T144,T206)</f>
        <v>12.102239972804119</v>
      </c>
      <c r="U20" s="99">
        <f t="shared" si="6"/>
        <v>11.119142214641352</v>
      </c>
      <c r="V20" s="99">
        <f t="shared" si="6"/>
        <v>10.284157060417359</v>
      </c>
      <c r="W20" s="99">
        <f t="shared" si="6"/>
        <v>9.5661575283289739</v>
      </c>
      <c r="X20" s="99">
        <f t="shared" si="6"/>
        <v>8.9421677258581216</v>
      </c>
      <c r="Y20" s="99">
        <f t="shared" si="6"/>
        <v>8.3948586756007462</v>
      </c>
      <c r="Z20" s="99">
        <f t="shared" si="6"/>
        <v>7.9109138974449245</v>
      </c>
      <c r="AA20" s="99">
        <f t="shared" si="6"/>
        <v>7.4799315983770871</v>
      </c>
      <c r="AB20" s="99">
        <f t="shared" si="6"/>
        <v>7.0936685930043932</v>
      </c>
      <c r="AC20" s="99">
        <f t="shared" si="6"/>
        <v>6.7455079713427892</v>
      </c>
      <c r="AD20" s="99">
        <f t="shared" si="6"/>
        <v>6.4300768955152918</v>
      </c>
      <c r="AE20" s="99">
        <f t="shared" si="6"/>
        <v>6.142967346812803</v>
      </c>
      <c r="AF20" s="99">
        <f t="shared" si="6"/>
        <v>5.8805288606086723</v>
      </c>
      <c r="AG20" s="99">
        <f t="shared" si="6"/>
        <v>5.6397124905326557</v>
      </c>
      <c r="AH20" s="99">
        <f t="shared" si="6"/>
        <v>5.4179518137835894</v>
      </c>
      <c r="AI20" s="99">
        <f t="shared" si="6"/>
        <v>5.2130711093439528</v>
      </c>
      <c r="AJ20" s="99">
        <f t="shared" si="6"/>
        <v>5.0232137353004278</v>
      </c>
      <c r="AK20" s="99">
        <f t="shared" si="6"/>
        <v>4.8467857046085463</v>
      </c>
      <c r="AL20" s="99">
        <f t="shared" si="6"/>
        <v>4.6824108251735286</v>
      </c>
      <c r="AM20" s="99">
        <f t="shared" si="6"/>
        <v>4.5288947304174538</v>
      </c>
      <c r="AN20" s="99">
        <f t="shared" si="6"/>
        <v>4.3851958104560103</v>
      </c>
      <c r="AO20" s="99">
        <f t="shared" si="6"/>
        <v>4.2504015472384715</v>
      </c>
      <c r="AP20" s="99">
        <f t="shared" si="6"/>
        <v>4.12370911682941</v>
      </c>
      <c r="AQ20" s="99">
        <f t="shared" si="6"/>
        <v>4.004409387351763</v>
      </c>
      <c r="AR20" s="99">
        <f t="shared" si="6"/>
        <v>3.8918736387535477</v>
      </c>
      <c r="AS20" s="99">
        <f t="shared" si="6"/>
        <v>3.7855424791669656</v>
      </c>
      <c r="AT20" s="99">
        <f t="shared" si="6"/>
        <v>3.6849165453543642</v>
      </c>
      <c r="AU20" s="99">
        <f t="shared" si="6"/>
        <v>3.5895486609547658</v>
      </c>
      <c r="AV20" s="99">
        <f t="shared" si="6"/>
        <v>3.4990371927066111</v>
      </c>
      <c r="AW20" s="99">
        <f t="shared" si="6"/>
        <v>3.4130203964323398</v>
      </c>
      <c r="AX20" s="99">
        <f t="shared" si="6"/>
        <v>3.3311715849270263</v>
      </c>
      <c r="AY20" s="99">
        <f t="shared" si="6"/>
        <v>3.2531949816581034</v>
      </c>
      <c r="AZ20" s="99">
        <f t="shared" si="6"/>
        <v>3.1788221493420301</v>
      </c>
      <c r="BA20" s="99">
        <f t="shared" si="6"/>
        <v>3.1078089025082503</v>
      </c>
      <c r="BB20" s="99">
        <f t="shared" si="6"/>
        <v>3.0399326292208442</v>
      </c>
      <c r="BC20" s="99">
        <f t="shared" si="6"/>
        <v>2.9749899600647578</v>
      </c>
      <c r="BD20" s="99">
        <f t="shared" si="6"/>
        <v>2.912794732977221</v>
      </c>
      <c r="BE20" s="99">
        <f t="shared" si="6"/>
        <v>2.8531762110260366</v>
      </c>
      <c r="BF20" s="99">
        <f t="shared" si="6"/>
        <v>2.7959775172011483</v>
      </c>
      <c r="BG20" s="99">
        <f t="shared" si="6"/>
        <v>2.7410542560038187</v>
      </c>
      <c r="BH20" s="99">
        <f t="shared" si="6"/>
        <v>2.6882732963320275</v>
      </c>
      <c r="BI20" s="99">
        <f t="shared" si="6"/>
        <v>2.6375116940633911</v>
      </c>
      <c r="BJ20" s="99">
        <f t="shared" si="6"/>
        <v>2.5886557359801858</v>
      </c>
      <c r="BK20" s="99">
        <f t="shared" si="6"/>
        <v>2.541600089386685</v>
      </c>
      <c r="BL20" s="99">
        <f t="shared" si="6"/>
        <v>2.4962470440339688</v>
      </c>
      <c r="BM20" s="99">
        <f t="shared" si="6"/>
        <v>2.4525058348701472</v>
      </c>
      <c r="BN20" s="99">
        <f t="shared" si="6"/>
        <v>2.4102920357377466</v>
      </c>
      <c r="BO20" s="99">
        <f t="shared" si="6"/>
        <v>2.3695270154960695</v>
      </c>
      <c r="BP20" s="99">
        <f t="shared" si="6"/>
        <v>2.3301374491965361</v>
      </c>
      <c r="BQ20" s="99">
        <f t="shared" si="6"/>
        <v>2.2920548779174661</v>
      </c>
    </row>
    <row r="21" spans="1:69" x14ac:dyDescent="0.3">
      <c r="A21" s="20"/>
      <c r="B21" s="20"/>
      <c r="H21" s="10">
        <v>9</v>
      </c>
      <c r="I21" s="99">
        <f t="shared" ref="I21:BQ25" si="7">MIN(I83,I145,I207)</f>
        <v>493.62247202799176</v>
      </c>
      <c r="J21" s="99">
        <f t="shared" si="7"/>
        <v>105.03739871387141</v>
      </c>
      <c r="K21" s="99">
        <f t="shared" si="7"/>
        <v>58.882203439144703</v>
      </c>
      <c r="L21" s="99">
        <f t="shared" si="7"/>
        <v>40.913345940389114</v>
      </c>
      <c r="M21" s="99">
        <f t="shared" si="7"/>
        <v>31.350961852147687</v>
      </c>
      <c r="N21" s="99">
        <f t="shared" si="7"/>
        <v>25.414122701196966</v>
      </c>
      <c r="O21" s="99">
        <f t="shared" si="7"/>
        <v>21.369501534834086</v>
      </c>
      <c r="P21" s="99">
        <f t="shared" si="7"/>
        <v>18.436802784892318</v>
      </c>
      <c r="Q21" s="99">
        <f t="shared" si="7"/>
        <v>16.212912816260918</v>
      </c>
      <c r="R21" s="99">
        <f t="shared" si="7"/>
        <v>14.561854826887146</v>
      </c>
      <c r="S21" s="99">
        <f t="shared" si="7"/>
        <v>13.148021345215295</v>
      </c>
      <c r="T21" s="99">
        <f t="shared" si="7"/>
        <v>11.984978620143739</v>
      </c>
      <c r="U21" s="99">
        <f t="shared" si="7"/>
        <v>11.011433618583018</v>
      </c>
      <c r="V21" s="99">
        <f t="shared" si="7"/>
        <v>10.184562011427774</v>
      </c>
      <c r="W21" s="99">
        <f t="shared" si="7"/>
        <v>9.4735392776227094</v>
      </c>
      <c r="X21" s="99">
        <f t="shared" si="7"/>
        <v>8.8556127812981789</v>
      </c>
      <c r="Y21" s="99">
        <f t="shared" si="7"/>
        <v>8.3136219306487789</v>
      </c>
      <c r="Z21" s="99">
        <f t="shared" si="7"/>
        <v>7.834379641742367</v>
      </c>
      <c r="AA21" s="99">
        <f t="shared" si="7"/>
        <v>7.4075851957432022</v>
      </c>
      <c r="AB21" s="99">
        <f t="shared" si="7"/>
        <v>7.0250755062553241</v>
      </c>
      <c r="AC21" s="99">
        <f t="shared" si="7"/>
        <v>6.6802979597804413</v>
      </c>
      <c r="AD21" s="99">
        <f t="shared" si="7"/>
        <v>6.367931926284033</v>
      </c>
      <c r="AE21" s="99">
        <f t="shared" si="7"/>
        <v>6.083612219755774</v>
      </c>
      <c r="AF21" s="99">
        <f t="shared" si="7"/>
        <v>5.8237238471180417</v>
      </c>
      <c r="AG21" s="99">
        <f t="shared" si="7"/>
        <v>5.5852474885993075</v>
      </c>
      <c r="AH21" s="99">
        <f t="shared" si="7"/>
        <v>5.3656416593176948</v>
      </c>
      <c r="AI21" s="99">
        <f t="shared" si="7"/>
        <v>5.1627517797274187</v>
      </c>
      <c r="AJ21" s="99">
        <f t="shared" si="7"/>
        <v>4.9747392488966229</v>
      </c>
      <c r="AK21" s="99">
        <f t="shared" si="7"/>
        <v>4.8000255685460678</v>
      </c>
      <c r="AL21" s="99">
        <f t="shared" si="7"/>
        <v>4.6372479190336238</v>
      </c>
      <c r="AM21" s="99">
        <f t="shared" si="7"/>
        <v>4.4852235394362543</v>
      </c>
      <c r="AN21" s="99">
        <f t="shared" si="7"/>
        <v>4.3429209411883916</v>
      </c>
      <c r="AO21" s="99">
        <f t="shared" si="7"/>
        <v>4.2094364731732732</v>
      </c>
      <c r="AP21" s="99">
        <f t="shared" si="7"/>
        <v>4.0839751124921886</v>
      </c>
      <c r="AQ21" s="99">
        <f t="shared" si="7"/>
        <v>3.9658346178994663</v>
      </c>
      <c r="AR21" s="99">
        <f t="shared" si="7"/>
        <v>3.8543923786131482</v>
      </c>
      <c r="AS21" s="99">
        <f t="shared" si="7"/>
        <v>3.7490944383738078</v>
      </c>
      <c r="AT21" s="99">
        <f t="shared" si="7"/>
        <v>3.6494462862542152</v>
      </c>
      <c r="AU21" s="99">
        <f t="shared" si="7"/>
        <v>3.5550050911041642</v>
      </c>
      <c r="AV21" s="99">
        <f t="shared" si="7"/>
        <v>3.4653731223307602</v>
      </c>
      <c r="AW21" s="99">
        <f t="shared" si="7"/>
        <v>3.3801921508230612</v>
      </c>
      <c r="AX21" s="99">
        <f t="shared" si="7"/>
        <v>3.2991386637942997</v>
      </c>
      <c r="AY21" s="99">
        <f t="shared" si="7"/>
        <v>3.2219197587711959</v>
      </c>
      <c r="AZ21" s="99">
        <f t="shared" si="7"/>
        <v>3.1482696068741389</v>
      </c>
      <c r="BA21" s="99">
        <f t="shared" si="7"/>
        <v>3.0779463953817321</v>
      </c>
      <c r="BB21" s="99">
        <f t="shared" si="7"/>
        <v>3.0107296754772808</v>
      </c>
      <c r="BC21" s="99">
        <f t="shared" si="7"/>
        <v>2.9464180538854565</v>
      </c>
      <c r="BD21" s="99">
        <f t="shared" si="7"/>
        <v>2.8848271774794503</v>
      </c>
      <c r="BE21" s="99">
        <f t="shared" si="7"/>
        <v>2.8257879683770981</v>
      </c>
      <c r="BF21" s="99">
        <f t="shared" si="7"/>
        <v>2.7691450739415737</v>
      </c>
      <c r="BG21" s="99">
        <f t="shared" si="7"/>
        <v>2.7147555017645768</v>
      </c>
      <c r="BH21" s="99">
        <f t="shared" si="7"/>
        <v>2.6624874143784347</v>
      </c>
      <c r="BI21" s="99">
        <f t="shared" si="7"/>
        <v>2.6122190623082648</v>
      </c>
      <c r="BJ21" s="99">
        <f t="shared" si="7"/>
        <v>2.5638378372871911</v>
      </c>
      <c r="BK21" s="99">
        <f t="shared" si="7"/>
        <v>2.5172394301368399</v>
      </c>
      <c r="BL21" s="99">
        <f t="shared" si="7"/>
        <v>2.4723270800583559</v>
      </c>
      <c r="BM21" s="99">
        <f t="shared" si="7"/>
        <v>2.4290109039634658</v>
      </c>
      <c r="BN21" s="99">
        <f t="shared" si="7"/>
        <v>2.3872072960633055</v>
      </c>
      <c r="BO21" s="99">
        <f t="shared" si="7"/>
        <v>2.3468383892756308</v>
      </c>
      <c r="BP21" s="99">
        <f t="shared" si="7"/>
        <v>2.3078315711500714</v>
      </c>
      <c r="BQ21" s="99">
        <f t="shared" si="7"/>
        <v>2.2701190479799962</v>
      </c>
    </row>
    <row r="22" spans="1:69" x14ac:dyDescent="0.3">
      <c r="A22" s="20"/>
      <c r="B22" s="20"/>
      <c r="H22" s="10">
        <v>9.5</v>
      </c>
      <c r="I22" s="99">
        <f t="shared" si="7"/>
        <v>489.39567678525151</v>
      </c>
      <c r="J22" s="99">
        <f t="shared" si="7"/>
        <v>104.13822039315691</v>
      </c>
      <c r="K22" s="99">
        <f t="shared" si="7"/>
        <v>58.378271345985532</v>
      </c>
      <c r="L22" s="99">
        <f t="shared" si="7"/>
        <v>40.563288641303942</v>
      </c>
      <c r="M22" s="99">
        <f t="shared" si="7"/>
        <v>31.082791189894376</v>
      </c>
      <c r="N22" s="99">
        <f t="shared" si="7"/>
        <v>25.196791614633867</v>
      </c>
      <c r="O22" s="99">
        <f t="shared" si="7"/>
        <v>21.186806168623679</v>
      </c>
      <c r="P22" s="99">
        <f t="shared" si="7"/>
        <v>18.279221281957149</v>
      </c>
      <c r="Q22" s="99">
        <f t="shared" si="7"/>
        <v>16.174349288308662</v>
      </c>
      <c r="R22" s="99">
        <f t="shared" si="7"/>
        <v>14.434227118536574</v>
      </c>
      <c r="S22" s="99">
        <f t="shared" si="7"/>
        <v>13.032814704747935</v>
      </c>
      <c r="T22" s="99">
        <f t="shared" si="7"/>
        <v>11.879989754830454</v>
      </c>
      <c r="U22" s="99">
        <f t="shared" si="7"/>
        <v>10.914997718436156</v>
      </c>
      <c r="V22" s="99">
        <f t="shared" si="7"/>
        <v>10.095390494572023</v>
      </c>
      <c r="W22" s="99">
        <f t="shared" si="7"/>
        <v>9.390614367391203</v>
      </c>
      <c r="X22" s="99">
        <f t="shared" si="7"/>
        <v>8.778116591633502</v>
      </c>
      <c r="Y22" s="99">
        <f t="shared" si="7"/>
        <v>8.2408873378567904</v>
      </c>
      <c r="Z22" s="99">
        <f t="shared" si="7"/>
        <v>7.7658553757055904</v>
      </c>
      <c r="AA22" s="99">
        <f t="shared" si="7"/>
        <v>7.3428104820993543</v>
      </c>
      <c r="AB22" s="99">
        <f t="shared" si="7"/>
        <v>6.9636612864786569</v>
      </c>
      <c r="AC22" s="99">
        <f t="shared" si="7"/>
        <v>6.6219127425612898</v>
      </c>
      <c r="AD22" s="99">
        <f t="shared" si="7"/>
        <v>6.3122909640828349</v>
      </c>
      <c r="AE22" s="99">
        <f t="shared" si="7"/>
        <v>6.0304691148618321</v>
      </c>
      <c r="AF22" s="99">
        <f t="shared" si="7"/>
        <v>5.7728639609176531</v>
      </c>
      <c r="AG22" s="99">
        <f t="shared" si="7"/>
        <v>5.5364827083579131</v>
      </c>
      <c r="AH22" s="99">
        <f t="shared" si="7"/>
        <v>5.3188062002175904</v>
      </c>
      <c r="AI22" s="99">
        <f t="shared" si="7"/>
        <v>5.1176987857563754</v>
      </c>
      <c r="AJ22" s="99">
        <f t="shared" si="7"/>
        <v>4.9313380168549035</v>
      </c>
      <c r="AK22" s="99">
        <f t="shared" si="7"/>
        <v>4.7581592629451235</v>
      </c>
      <c r="AL22" s="99">
        <f t="shared" si="7"/>
        <v>4.5968116772767651</v>
      </c>
      <c r="AM22" s="99">
        <f t="shared" si="7"/>
        <v>4.4461228899339309</v>
      </c>
      <c r="AN22" s="99">
        <f t="shared" si="7"/>
        <v>4.305070474372668</v>
      </c>
      <c r="AO22" s="99">
        <f t="shared" si="7"/>
        <v>4.1727587183969383</v>
      </c>
      <c r="AP22" s="99">
        <f t="shared" si="7"/>
        <v>4.0483995836883082</v>
      </c>
      <c r="AQ22" s="99">
        <f t="shared" si="7"/>
        <v>3.9312969984590698</v>
      </c>
      <c r="AR22" s="99">
        <f t="shared" si="7"/>
        <v>3.8208338218011457</v>
      </c>
      <c r="AS22" s="99">
        <f t="shared" si="7"/>
        <v>3.716460964172748</v>
      </c>
      <c r="AT22" s="99">
        <f t="shared" si="7"/>
        <v>3.6176882591143023</v>
      </c>
      <c r="AU22" s="99">
        <f t="shared" si="7"/>
        <v>3.524076765916647</v>
      </c>
      <c r="AV22" s="99">
        <f t="shared" si="7"/>
        <v>3.4352322482022903</v>
      </c>
      <c r="AW22" s="99">
        <f t="shared" si="7"/>
        <v>3.350799624040055</v>
      </c>
      <c r="AX22" s="99">
        <f t="shared" si="7"/>
        <v>3.2704582228267567</v>
      </c>
      <c r="AY22" s="99">
        <f t="shared" si="7"/>
        <v>3.1939177153493867</v>
      </c>
      <c r="AZ22" s="99">
        <f t="shared" si="7"/>
        <v>3.1209146081367223</v>
      </c>
      <c r="BA22" s="99">
        <f t="shared" si="7"/>
        <v>3.0512092128846251</v>
      </c>
      <c r="BB22" s="99">
        <f t="shared" si="7"/>
        <v>2.9845830175035806</v>
      </c>
      <c r="BC22" s="99">
        <f t="shared" si="7"/>
        <v>2.9208363980352203</v>
      </c>
      <c r="BD22" s="99">
        <f t="shared" si="7"/>
        <v>2.859786620965473</v>
      </c>
      <c r="BE22" s="99">
        <f t="shared" si="7"/>
        <v>2.8012660938260461</v>
      </c>
      <c r="BF22" s="99">
        <f t="shared" si="7"/>
        <v>2.7451208288124533</v>
      </c>
      <c r="BG22" s="99">
        <f t="shared" si="7"/>
        <v>2.691209089759397</v>
      </c>
      <c r="BH22" s="99">
        <f t="shared" si="7"/>
        <v>2.6394001974417893</v>
      </c>
      <c r="BI22" s="99">
        <f t="shared" si="7"/>
        <v>2.5895734720004571</v>
      </c>
      <c r="BJ22" s="99">
        <f t="shared" si="7"/>
        <v>2.5416172944752229</v>
      </c>
      <c r="BK22" s="99">
        <f t="shared" si="7"/>
        <v>2.4954282720837444</v>
      </c>
      <c r="BL22" s="99">
        <f t="shared" si="7"/>
        <v>2.4509104941077968</v>
      </c>
      <c r="BM22" s="99">
        <f t="shared" si="7"/>
        <v>2.4079748671164234</v>
      </c>
      <c r="BN22" s="99">
        <f t="shared" si="7"/>
        <v>2.3665385198295912</v>
      </c>
      <c r="BO22" s="99">
        <f t="shared" si="7"/>
        <v>2.3265242692571615</v>
      </c>
      <c r="BP22" s="99">
        <f t="shared" si="7"/>
        <v>2.287860140876917</v>
      </c>
      <c r="BQ22" s="99">
        <f t="shared" si="7"/>
        <v>2.2504789365758691</v>
      </c>
    </row>
    <row r="23" spans="1:69" x14ac:dyDescent="0.3">
      <c r="A23" s="20"/>
      <c r="B23" s="20"/>
      <c r="H23" s="10">
        <v>10</v>
      </c>
      <c r="I23" s="99">
        <f t="shared" si="7"/>
        <v>485.59140993382152</v>
      </c>
      <c r="J23" s="99">
        <f t="shared" si="7"/>
        <v>103.32892824086292</v>
      </c>
      <c r="K23" s="99">
        <f t="shared" si="7"/>
        <v>57.92471498177607</v>
      </c>
      <c r="L23" s="99">
        <f t="shared" si="7"/>
        <v>40.248225108837602</v>
      </c>
      <c r="M23" s="99">
        <f t="shared" si="7"/>
        <v>30.841428563115212</v>
      </c>
      <c r="N23" s="99">
        <f t="shared" si="7"/>
        <v>25.001186423953023</v>
      </c>
      <c r="O23" s="99">
        <f t="shared" si="7"/>
        <v>21.022374362612702</v>
      </c>
      <c r="P23" s="99">
        <f t="shared" si="7"/>
        <v>18.137392847531878</v>
      </c>
      <c r="Q23" s="99">
        <f t="shared" si="7"/>
        <v>16.045519694978246</v>
      </c>
      <c r="R23" s="99">
        <f t="shared" si="7"/>
        <v>14.319287378571602</v>
      </c>
      <c r="S23" s="99">
        <f t="shared" si="7"/>
        <v>12.929061198281577</v>
      </c>
      <c r="T23" s="99">
        <f t="shared" si="7"/>
        <v>11.785438228400583</v>
      </c>
      <c r="U23" s="99">
        <f t="shared" si="7"/>
        <v>10.828148868324249</v>
      </c>
      <c r="V23" s="99">
        <f t="shared" si="7"/>
        <v>10.015083842638459</v>
      </c>
      <c r="W23" s="99">
        <f t="shared" si="7"/>
        <v>9.3159333187377324</v>
      </c>
      <c r="X23" s="99">
        <f t="shared" si="7"/>
        <v>8.7083245699443204</v>
      </c>
      <c r="Y23" s="99">
        <f t="shared" si="7"/>
        <v>8.1753835412129092</v>
      </c>
      <c r="Z23" s="99">
        <f t="shared" si="7"/>
        <v>7.7041433382381195</v>
      </c>
      <c r="AA23" s="99">
        <f t="shared" si="7"/>
        <v>7.2844752371034529</v>
      </c>
      <c r="AB23" s="99">
        <f t="shared" si="7"/>
        <v>6.9083524534912639</v>
      </c>
      <c r="AC23" s="99">
        <f t="shared" si="7"/>
        <v>6.5693317853188526</v>
      </c>
      <c r="AD23" s="99">
        <f t="shared" si="7"/>
        <v>6.2621814430828993</v>
      </c>
      <c r="AE23" s="99">
        <f t="shared" si="7"/>
        <v>5.9826091279013731</v>
      </c>
      <c r="AF23" s="99">
        <f t="shared" si="7"/>
        <v>5.7270602075755708</v>
      </c>
      <c r="AG23" s="99">
        <f t="shared" si="7"/>
        <v>5.4925657770349696</v>
      </c>
      <c r="AH23" s="99">
        <f t="shared" si="7"/>
        <v>5.2766267875124973</v>
      </c>
      <c r="AI23" s="99">
        <f t="shared" si="7"/>
        <v>5.0771246352753954</v>
      </c>
      <c r="AJ23" s="99">
        <f t="shared" si="7"/>
        <v>4.892251419192851</v>
      </c>
      <c r="AK23" s="99">
        <f t="shared" si="7"/>
        <v>4.7204549977562911</v>
      </c>
      <c r="AL23" s="99">
        <f t="shared" si="7"/>
        <v>4.5603953068281298</v>
      </c>
      <c r="AM23" s="99">
        <f t="shared" si="7"/>
        <v>4.4109093344827235</v>
      </c>
      <c r="AN23" s="99">
        <f t="shared" si="7"/>
        <v>4.2709828153012914</v>
      </c>
      <c r="AO23" s="99">
        <f t="shared" si="7"/>
        <v>4.1397271867646133</v>
      </c>
      <c r="AP23" s="99">
        <f t="shared" si="7"/>
        <v>4.0163607007659001</v>
      </c>
      <c r="AQ23" s="99">
        <f t="shared" si="7"/>
        <v>3.9001928416417724</v>
      </c>
      <c r="AR23" s="99">
        <f t="shared" si="7"/>
        <v>3.7906113945732036</v>
      </c>
      <c r="AS23" s="99">
        <f t="shared" si="7"/>
        <v>3.6870716529136898</v>
      </c>
      <c r="AT23" s="99">
        <f t="shared" si="7"/>
        <v>3.5890873627681903</v>
      </c>
      <c r="AU23" s="99">
        <f t="shared" si="7"/>
        <v>3.4962230871023032</v>
      </c>
      <c r="AV23" s="99">
        <f t="shared" si="7"/>
        <v>3.4080877363782189</v>
      </c>
      <c r="AW23" s="99">
        <f t="shared" si="7"/>
        <v>3.3243290629691971</v>
      </c>
      <c r="AX23" s="99">
        <f t="shared" si="7"/>
        <v>3.2446289559013479</v>
      </c>
      <c r="AY23" s="99">
        <f t="shared" si="7"/>
        <v>3.1686994034025195</v>
      </c>
      <c r="AZ23" s="99">
        <f t="shared" si="7"/>
        <v>3.0962790152364041</v>
      </c>
      <c r="BA23" s="99">
        <f t="shared" si="7"/>
        <v>3.0271300163182175</v>
      </c>
      <c r="BB23" s="99">
        <f t="shared" si="7"/>
        <v>2.9610356387468388</v>
      </c>
      <c r="BC23" s="99">
        <f t="shared" si="7"/>
        <v>2.8977978519850862</v>
      </c>
      <c r="BD23" s="99">
        <f t="shared" si="7"/>
        <v>2.8372353811186182</v>
      </c>
      <c r="BE23" s="99">
        <f t="shared" si="7"/>
        <v>2.779181971421318</v>
      </c>
      <c r="BF23" s="99">
        <f t="shared" si="7"/>
        <v>2.7234848642369047</v>
      </c>
      <c r="BG23" s="99">
        <f t="shared" si="7"/>
        <v>2.6700034547543012</v>
      </c>
      <c r="BH23" s="99">
        <f t="shared" si="7"/>
        <v>2.6186081068448819</v>
      </c>
      <c r="BI23" s="99">
        <f t="shared" si="7"/>
        <v>2.5691791039298635</v>
      </c>
      <c r="BJ23" s="99">
        <f t="shared" si="7"/>
        <v>2.5216057180043268</v>
      </c>
      <c r="BK23" s="99">
        <f t="shared" si="7"/>
        <v>2.4757853815788988</v>
      </c>
      <c r="BL23" s="99">
        <f t="shared" si="7"/>
        <v>2.4316229495056372</v>
      </c>
      <c r="BM23" s="99">
        <f t="shared" si="7"/>
        <v>2.3890300395074995</v>
      </c>
      <c r="BN23" s="99">
        <f t="shared" si="7"/>
        <v>2.3479244417924563</v>
      </c>
      <c r="BO23" s="99">
        <f t="shared" si="7"/>
        <v>2.3082295894537905</v>
      </c>
      <c r="BP23" s="99">
        <f t="shared" si="7"/>
        <v>2.2698740824781214</v>
      </c>
      <c r="BQ23" s="99">
        <f t="shared" si="7"/>
        <v>2.2327912591354555</v>
      </c>
    </row>
    <row r="24" spans="1:69" x14ac:dyDescent="0.3">
      <c r="A24" s="20"/>
      <c r="B24" s="20"/>
      <c r="H24" s="10">
        <v>10.5</v>
      </c>
      <c r="I24" s="99">
        <f t="shared" si="7"/>
        <v>482.14932141267587</v>
      </c>
      <c r="J24" s="99">
        <f t="shared" si="7"/>
        <v>102.59668373202369</v>
      </c>
      <c r="K24" s="99">
        <f t="shared" si="7"/>
        <v>57.514339126850196</v>
      </c>
      <c r="L24" s="99">
        <f t="shared" si="7"/>
        <v>39.963157140290875</v>
      </c>
      <c r="M24" s="99">
        <f t="shared" si="7"/>
        <v>30.62304494303514</v>
      </c>
      <c r="N24" s="99">
        <f t="shared" si="7"/>
        <v>24.824203986024539</v>
      </c>
      <c r="O24" s="99">
        <f t="shared" si="7"/>
        <v>20.873597501530138</v>
      </c>
      <c r="P24" s="99">
        <f t="shared" si="7"/>
        <v>18.009067441629213</v>
      </c>
      <c r="Q24" s="99">
        <f t="shared" si="7"/>
        <v>15.928886215240647</v>
      </c>
      <c r="R24" s="99">
        <f t="shared" si="7"/>
        <v>14.215228811909947</v>
      </c>
      <c r="S24" s="99">
        <f t="shared" si="7"/>
        <v>12.835129874159612</v>
      </c>
      <c r="T24" s="99">
        <f t="shared" si="7"/>
        <v>11.699837740897745</v>
      </c>
      <c r="U24" s="99">
        <f t="shared" si="7"/>
        <v>10.749521851495061</v>
      </c>
      <c r="V24" s="99">
        <f t="shared" si="7"/>
        <v>9.9423796797948523</v>
      </c>
      <c r="W24" s="99">
        <f t="shared" si="7"/>
        <v>9.2483221882196069</v>
      </c>
      <c r="X24" s="99">
        <f t="shared" si="7"/>
        <v>8.6451396264721279</v>
      </c>
      <c r="Y24" s="99">
        <f t="shared" si="7"/>
        <v>8.1160808602603876</v>
      </c>
      <c r="Z24" s="99">
        <f t="shared" si="7"/>
        <v>7.6482734539264161</v>
      </c>
      <c r="AA24" s="99">
        <f t="shared" si="7"/>
        <v>7.2316624672631038</v>
      </c>
      <c r="AB24" s="99">
        <f t="shared" si="7"/>
        <v>6.8582795878715075</v>
      </c>
      <c r="AC24" s="99">
        <f t="shared" si="7"/>
        <v>6.5217285498233686</v>
      </c>
      <c r="AD24" s="99">
        <f t="shared" si="7"/>
        <v>6.2168156751128683</v>
      </c>
      <c r="AE24" s="99">
        <f t="shared" si="7"/>
        <v>5.9392799325414467</v>
      </c>
      <c r="AF24" s="99">
        <f t="shared" si="7"/>
        <v>5.6855925839866233</v>
      </c>
      <c r="AG24" s="99">
        <f t="shared" si="7"/>
        <v>5.4528063516658465</v>
      </c>
      <c r="AH24" s="99">
        <f t="shared" si="7"/>
        <v>5.2384403913844517</v>
      </c>
      <c r="AI24" s="99">
        <f t="shared" si="7"/>
        <v>5.040391532591932</v>
      </c>
      <c r="AJ24" s="99">
        <f t="shared" si="7"/>
        <v>4.8568650439953283</v>
      </c>
      <c r="AK24" s="99">
        <f t="shared" si="7"/>
        <v>4.6863200908171905</v>
      </c>
      <c r="AL24" s="99">
        <f t="shared" si="7"/>
        <v>4.5274263707520985</v>
      </c>
      <c r="AM24" s="99">
        <f t="shared" si="7"/>
        <v>4.3790293439519035</v>
      </c>
      <c r="AN24" s="99">
        <f t="shared" si="7"/>
        <v>4.240122133516409</v>
      </c>
      <c r="AO24" s="99">
        <f t="shared" si="7"/>
        <v>4.1098226497495487</v>
      </c>
      <c r="AP24" s="99">
        <f t="shared" si="7"/>
        <v>3.9873548392673466</v>
      </c>
      <c r="AQ24" s="99">
        <f t="shared" si="7"/>
        <v>3.8720332165373086</v>
      </c>
      <c r="AR24" s="99">
        <f t="shared" si="7"/>
        <v>3.7632500264809114</v>
      </c>
      <c r="AS24" s="99">
        <f t="shared" si="7"/>
        <v>3.6604645304220735</v>
      </c>
      <c r="AT24" s="99">
        <f t="shared" si="7"/>
        <v>3.5631940166312228</v>
      </c>
      <c r="AU24" s="99">
        <f t="shared" si="7"/>
        <v>3.4710062200588823</v>
      </c>
      <c r="AV24" s="99">
        <f t="shared" si="7"/>
        <v>3.3835129000983666</v>
      </c>
      <c r="AW24" s="99">
        <f t="shared" si="7"/>
        <v>3.3003643751062461</v>
      </c>
      <c r="AX24" s="99">
        <f t="shared" si="7"/>
        <v>3.221244851420054</v>
      </c>
      <c r="AY24" s="99">
        <f t="shared" si="7"/>
        <v>3.1458684153184011</v>
      </c>
      <c r="AZ24" s="99">
        <f t="shared" si="7"/>
        <v>3.0739755806884745</v>
      </c>
      <c r="BA24" s="99">
        <f t="shared" si="7"/>
        <v>3.0053303045420456</v>
      </c>
      <c r="BB24" s="99">
        <f t="shared" si="7"/>
        <v>2.9397173980455955</v>
      </c>
      <c r="BC24" s="99">
        <f t="shared" si="7"/>
        <v>2.8769402732353342</v>
      </c>
      <c r="BD24" s="99">
        <f t="shared" si="7"/>
        <v>2.8168189757122879</v>
      </c>
      <c r="BE24" s="99">
        <f t="shared" si="7"/>
        <v>2.7591884618496372</v>
      </c>
      <c r="BF24" s="99">
        <f t="shared" si="7"/>
        <v>2.703897085776914</v>
      </c>
      <c r="BG24" s="99">
        <f t="shared" si="7"/>
        <v>2.6508052669329492</v>
      </c>
      <c r="BH24" s="99">
        <f t="shared" si="7"/>
        <v>2.5997843135365519</v>
      </c>
      <c r="BI24" s="99">
        <f t="shared" si="7"/>
        <v>2.5507153810964103</v>
      </c>
      <c r="BJ24" s="99">
        <f t="shared" si="7"/>
        <v>2.5034885482169091</v>
      </c>
      <c r="BK24" s="99">
        <f t="shared" si="7"/>
        <v>2.4580019945718807</v>
      </c>
      <c r="BL24" s="99">
        <f t="shared" si="7"/>
        <v>2.4141612681077969</v>
      </c>
      <c r="BM24" s="99">
        <f t="shared" si="7"/>
        <v>2.3718786303772106</v>
      </c>
      <c r="BN24" s="99">
        <f t="shared" si="7"/>
        <v>2.331072470453603</v>
      </c>
      <c r="BO24" s="99">
        <f t="shared" si="7"/>
        <v>2.291666779189597</v>
      </c>
      <c r="BP24" s="99">
        <f t="shared" si="7"/>
        <v>2.2535906766924021</v>
      </c>
      <c r="BQ24" s="99">
        <f t="shared" si="7"/>
        <v>2.2167779868361088</v>
      </c>
    </row>
    <row r="25" spans="1:69" x14ac:dyDescent="0.3">
      <c r="A25" s="20"/>
      <c r="B25" s="20"/>
      <c r="H25" s="10">
        <v>11</v>
      </c>
      <c r="I25" s="99">
        <f t="shared" si="7"/>
        <v>479.02003260541153</v>
      </c>
      <c r="J25" s="99">
        <f t="shared" si="7"/>
        <v>101.93098234470193</v>
      </c>
      <c r="K25" s="99">
        <f t="shared" si="7"/>
        <v>57.14125663015917</v>
      </c>
      <c r="L25" s="99">
        <f t="shared" si="7"/>
        <v>39.703995191099324</v>
      </c>
      <c r="M25" s="99">
        <f t="shared" si="7"/>
        <v>30.424507407029179</v>
      </c>
      <c r="N25" s="99">
        <f t="shared" si="7"/>
        <v>24.66330530024095</v>
      </c>
      <c r="O25" s="99">
        <f t="shared" si="7"/>
        <v>20.738341209087434</v>
      </c>
      <c r="P25" s="99">
        <f t="shared" si="7"/>
        <v>17.992973463772973</v>
      </c>
      <c r="Q25" s="99">
        <f t="shared" si="7"/>
        <v>15.822791157956679</v>
      </c>
      <c r="R25" s="99">
        <f t="shared" si="7"/>
        <v>14.120572453839772</v>
      </c>
      <c r="S25" s="99">
        <f t="shared" si="7"/>
        <v>12.749685705514496</v>
      </c>
      <c r="T25" s="99">
        <f t="shared" ref="T25:BQ25" si="8">MIN(T87,T149,T211)</f>
        <v>11.621971671097519</v>
      </c>
      <c r="U25" s="99">
        <f t="shared" si="8"/>
        <v>10.677999160212892</v>
      </c>
      <c r="V25" s="99">
        <f t="shared" si="8"/>
        <v>9.8762446794471543</v>
      </c>
      <c r="W25" s="99">
        <f t="shared" si="8"/>
        <v>9.1868200361828638</v>
      </c>
      <c r="X25" s="99">
        <f t="shared" si="8"/>
        <v>8.5876637306742083</v>
      </c>
      <c r="Y25" s="99">
        <f t="shared" si="8"/>
        <v>8.0621364428036415</v>
      </c>
      <c r="Z25" s="99">
        <f t="shared" si="8"/>
        <v>7.5974516606925553</v>
      </c>
      <c r="AA25" s="99">
        <f t="shared" si="8"/>
        <v>7.1836215610716607</v>
      </c>
      <c r="AB25" s="99">
        <f t="shared" si="8"/>
        <v>6.8127310201952458</v>
      </c>
      <c r="AC25" s="99">
        <f t="shared" si="8"/>
        <v>6.4784264673449377</v>
      </c>
      <c r="AD25" s="99">
        <f t="shared" si="8"/>
        <v>6.175548892425093</v>
      </c>
      <c r="AE25" s="99">
        <f t="shared" si="8"/>
        <v>5.899865706710214</v>
      </c>
      <c r="AF25" s="99">
        <f t="shared" si="8"/>
        <v>5.6478717264791669</v>
      </c>
      <c r="AG25" s="99">
        <f t="shared" si="8"/>
        <v>5.4166393470907268</v>
      </c>
      <c r="AH25" s="99">
        <f t="shared" si="8"/>
        <v>5.2037042840375216</v>
      </c>
      <c r="AI25" s="99">
        <f t="shared" si="8"/>
        <v>5.0069774054767988</v>
      </c>
      <c r="AJ25" s="99">
        <f t="shared" si="8"/>
        <v>4.824675959984809</v>
      </c>
      <c r="AK25" s="99">
        <f t="shared" si="8"/>
        <v>4.6552693978887278</v>
      </c>
      <c r="AL25" s="99">
        <f t="shared" si="8"/>
        <v>4.4974362966790542</v>
      </c>
      <c r="AM25" s="99">
        <f t="shared" si="8"/>
        <v>4.3500298230854693</v>
      </c>
      <c r="AN25" s="99">
        <f t="shared" si="8"/>
        <v>4.2120498211323083</v>
      </c>
      <c r="AO25" s="99">
        <f t="shared" si="8"/>
        <v>4.0826200890908195</v>
      </c>
      <c r="AP25" s="99">
        <f t="shared" si="8"/>
        <v>3.9609697537497204</v>
      </c>
      <c r="AQ25" s="99">
        <f t="shared" si="8"/>
        <v>3.8464179052068976</v>
      </c>
      <c r="AR25" s="99">
        <f t="shared" si="8"/>
        <v>3.738360845161786</v>
      </c>
      <c r="AS25" s="99">
        <f t="shared" si="8"/>
        <v>3.6362614443803665</v>
      </c>
      <c r="AT25" s="99">
        <f t="shared" si="8"/>
        <v>3.5396402132440365</v>
      </c>
      <c r="AU25" s="99">
        <f t="shared" si="8"/>
        <v>3.4480677720816346</v>
      </c>
      <c r="AV25" s="99">
        <f t="shared" si="8"/>
        <v>3.3611584718007106</v>
      </c>
      <c r="AW25" s="99">
        <f t="shared" si="8"/>
        <v>3.2785649648901747</v>
      </c>
      <c r="AX25" s="99">
        <f t="shared" si="8"/>
        <v>3.1999735656169137</v>
      </c>
      <c r="AY25" s="99">
        <f t="shared" si="8"/>
        <v>3.1251002687396543</v>
      </c>
      <c r="AZ25" s="99">
        <f t="shared" si="8"/>
        <v>3.0536873202208583</v>
      </c>
      <c r="BA25" s="99">
        <f t="shared" si="8"/>
        <v>2.9855002526642167</v>
      </c>
      <c r="BB25" s="99">
        <f t="shared" si="8"/>
        <v>2.9203253136262122</v>
      </c>
      <c r="BC25" s="99">
        <f t="shared" si="8"/>
        <v>2.8579672273718546</v>
      </c>
      <c r="BD25" s="99">
        <f t="shared" si="8"/>
        <v>2.7982472407015786</v>
      </c>
      <c r="BE25" s="99">
        <f t="shared" si="8"/>
        <v>2.7410014116582531</v>
      </c>
      <c r="BF25" s="99">
        <f t="shared" si="8"/>
        <v>2.6860791066107907</v>
      </c>
      <c r="BG25" s="99">
        <f t="shared" si="8"/>
        <v>2.6333416767012094</v>
      </c>
      <c r="BH25" s="99">
        <f t="shared" si="8"/>
        <v>2.582661289168672</v>
      </c>
      <c r="BI25" s="99">
        <f t="shared" si="8"/>
        <v>2.5339198928113498</v>
      </c>
      <c r="BJ25" s="99">
        <f t="shared" si="8"/>
        <v>2.4870082999612619</v>
      </c>
      <c r="BK25" s="99">
        <f t="shared" si="8"/>
        <v>2.4418253699450649</v>
      </c>
      <c r="BL25" s="99">
        <f t="shared" si="8"/>
        <v>2.3982772811786739</v>
      </c>
      <c r="BM25" s="99">
        <f t="shared" si="8"/>
        <v>2.3562768808706331</v>
      </c>
      <c r="BN25" s="99">
        <f t="shared" si="8"/>
        <v>2.3157431028490758</v>
      </c>
      <c r="BO25" s="99">
        <f t="shared" si="8"/>
        <v>2.2766004453292878</v>
      </c>
      <c r="BP25" s="99">
        <f t="shared" si="8"/>
        <v>2.2387785015432549</v>
      </c>
      <c r="BQ25" s="99">
        <f t="shared" si="8"/>
        <v>2.2022115370921047</v>
      </c>
    </row>
    <row r="26" spans="1:69" x14ac:dyDescent="0.3">
      <c r="A26" s="20"/>
      <c r="B26" s="20"/>
      <c r="H26" s="10">
        <v>11.5</v>
      </c>
      <c r="I26" s="99">
        <f t="shared" ref="I26:BQ30" si="9">MIN(I88,I150,I212)</f>
        <v>476.16275144322913</v>
      </c>
      <c r="J26" s="99">
        <f t="shared" si="9"/>
        <v>101.32314621038284</v>
      </c>
      <c r="K26" s="99">
        <f t="shared" si="9"/>
        <v>56.800604070203683</v>
      </c>
      <c r="L26" s="99">
        <f t="shared" si="9"/>
        <v>39.467360856857887</v>
      </c>
      <c r="M26" s="99">
        <f t="shared" si="9"/>
        <v>30.24322782372958</v>
      </c>
      <c r="N26" s="99">
        <f t="shared" si="9"/>
        <v>24.516392878966265</v>
      </c>
      <c r="O26" s="99">
        <f t="shared" si="9"/>
        <v>20.614842261038017</v>
      </c>
      <c r="P26" s="99">
        <f t="shared" si="9"/>
        <v>17.882723724600069</v>
      </c>
      <c r="Q26" s="99">
        <f t="shared" si="9"/>
        <v>15.725864517215285</v>
      </c>
      <c r="R26" s="99">
        <f t="shared" si="9"/>
        <v>14.034096007651423</v>
      </c>
      <c r="S26" s="99">
        <f t="shared" si="9"/>
        <v>12.671625353668421</v>
      </c>
      <c r="T26" s="99">
        <f t="shared" si="9"/>
        <v>11.550834537159762</v>
      </c>
      <c r="U26" s="99">
        <f t="shared" si="9"/>
        <v>10.612657225393798</v>
      </c>
      <c r="V26" s="99">
        <f t="shared" si="9"/>
        <v>9.815824844367123</v>
      </c>
      <c r="W26" s="99">
        <f t="shared" si="9"/>
        <v>9.1306326898878432</v>
      </c>
      <c r="X26" s="99">
        <f t="shared" si="9"/>
        <v>8.5351547013083007</v>
      </c>
      <c r="Y26" s="99">
        <f t="shared" si="9"/>
        <v>8.0128537099755768</v>
      </c>
      <c r="Z26" s="99">
        <f t="shared" si="9"/>
        <v>7.5510217024657091</v>
      </c>
      <c r="AA26" s="99">
        <f t="shared" si="9"/>
        <v>7.1397321723641873</v>
      </c>
      <c r="AB26" s="99">
        <f t="shared" si="9"/>
        <v>6.7711185881440645</v>
      </c>
      <c r="AC26" s="99">
        <f t="shared" si="9"/>
        <v>6.4388663846803409</v>
      </c>
      <c r="AD26" s="99">
        <f t="shared" si="9"/>
        <v>6.1378482238707841</v>
      </c>
      <c r="AE26" s="99">
        <f t="shared" si="9"/>
        <v>5.8638575015334009</v>
      </c>
      <c r="AF26" s="99">
        <f t="shared" si="9"/>
        <v>5.6134105528341447</v>
      </c>
      <c r="AG26" s="99">
        <f t="shared" si="9"/>
        <v>5.3835977461679398</v>
      </c>
      <c r="AH26" s="99">
        <f t="shared" si="9"/>
        <v>5.1719699256666747</v>
      </c>
      <c r="AI26" s="99">
        <f t="shared" si="9"/>
        <v>4.9764507850042694</v>
      </c>
      <c r="AJ26" s="99">
        <f t="shared" si="9"/>
        <v>4.7952685173549305</v>
      </c>
      <c r="AK26" s="99">
        <f t="shared" si="9"/>
        <v>4.6269019693366422</v>
      </c>
      <c r="AL26" s="99">
        <f t="shared" si="9"/>
        <v>4.4700378308654045</v>
      </c>
      <c r="AM26" s="99">
        <f t="shared" si="9"/>
        <v>4.323536309264945</v>
      </c>
      <c r="AN26" s="99">
        <f t="shared" si="9"/>
        <v>4.1864033886781273</v>
      </c>
      <c r="AO26" s="99">
        <f t="shared" si="9"/>
        <v>4.057768246519653</v>
      </c>
      <c r="AP26" s="99">
        <f t="shared" si="9"/>
        <v>3.9368647420929737</v>
      </c>
      <c r="AQ26" s="99">
        <f t="shared" si="9"/>
        <v>3.8230161457114686</v>
      </c>
      <c r="AR26" s="99">
        <f t="shared" si="9"/>
        <v>3.7156224652756182</v>
      </c>
      <c r="AS26" s="99">
        <f t="shared" si="9"/>
        <v>3.6141498690742306</v>
      </c>
      <c r="AT26" s="99">
        <f t="shared" si="9"/>
        <v>3.5181218111526524</v>
      </c>
      <c r="AU26" s="99">
        <f t="shared" si="9"/>
        <v>3.4271115478706453</v>
      </c>
      <c r="AV26" s="99">
        <f t="shared" si="9"/>
        <v>3.3407357976976106</v>
      </c>
      <c r="AW26" s="99">
        <f t="shared" si="9"/>
        <v>3.2586493455447454</v>
      </c>
      <c r="AX26" s="99">
        <f t="shared" si="9"/>
        <v>3.1805404314461416</v>
      </c>
      <c r="AY26" s="99">
        <f t="shared" si="9"/>
        <v>3.1061267937144215</v>
      </c>
      <c r="AZ26" s="99">
        <f t="shared" si="9"/>
        <v>3.035152260705571</v>
      </c>
      <c r="BA26" s="99">
        <f t="shared" si="9"/>
        <v>2.9673838044563716</v>
      </c>
      <c r="BB26" s="99">
        <f t="shared" si="9"/>
        <v>2.9026089847839618</v>
      </c>
      <c r="BC26" s="99">
        <f t="shared" si="9"/>
        <v>2.8406337247825242</v>
      </c>
      <c r="BD26" s="99">
        <f t="shared" si="9"/>
        <v>2.7812803686471579</v>
      </c>
      <c r="BE26" s="99">
        <f t="shared" si="9"/>
        <v>2.7243859808867956</v>
      </c>
      <c r="BF26" s="99">
        <f t="shared" si="9"/>
        <v>2.6698008526344594</v>
      </c>
      <c r="BG26" s="99">
        <f t="shared" si="9"/>
        <v>2.6173871862198248</v>
      </c>
      <c r="BH26" s="99">
        <f t="shared" si="9"/>
        <v>2.5670179336679508</v>
      </c>
      <c r="BI26" s="99">
        <f t="shared" si="9"/>
        <v>2.5185757685123393</v>
      </c>
      <c r="BJ26" s="99">
        <f t="shared" si="9"/>
        <v>2.4719521734056777</v>
      </c>
      <c r="BK26" s="99">
        <f t="shared" si="9"/>
        <v>2.4270466285934957</v>
      </c>
      <c r="BL26" s="99">
        <f t="shared" si="9"/>
        <v>2.383765888477519</v>
      </c>
      <c r="BM26" s="99">
        <f t="shared" si="9"/>
        <v>2.342023335311306</v>
      </c>
      <c r="BN26" s="99">
        <f t="shared" si="9"/>
        <v>2.3017384006012671</v>
      </c>
      <c r="BO26" s="99">
        <f t="shared" si="9"/>
        <v>2.2628360460802992</v>
      </c>
      <c r="BP26" s="99">
        <f t="shared" si="9"/>
        <v>2.2252462972188689</v>
      </c>
      <c r="BQ26" s="99">
        <f t="shared" si="9"/>
        <v>2.1889038231721609</v>
      </c>
    </row>
    <row r="27" spans="1:69" x14ac:dyDescent="0.3">
      <c r="A27" s="20"/>
      <c r="B27" s="20"/>
      <c r="H27" s="10">
        <v>12</v>
      </c>
      <c r="I27" s="99">
        <f t="shared" si="9"/>
        <v>473.54348369438463</v>
      </c>
      <c r="J27" s="99">
        <f t="shared" si="9"/>
        <v>100.76594359374904</v>
      </c>
      <c r="K27" s="99">
        <f t="shared" si="9"/>
        <v>56.488328496247682</v>
      </c>
      <c r="L27" s="99">
        <f t="shared" si="9"/>
        <v>39.250438731730299</v>
      </c>
      <c r="M27" s="99">
        <f t="shared" si="9"/>
        <v>30.07704936447956</v>
      </c>
      <c r="N27" s="99">
        <f t="shared" si="9"/>
        <v>24.381718773450825</v>
      </c>
      <c r="O27" s="99">
        <f t="shared" si="9"/>
        <v>20.501631268359812</v>
      </c>
      <c r="P27" s="99">
        <f t="shared" si="9"/>
        <v>17.781603497571634</v>
      </c>
      <c r="Q27" s="99">
        <f t="shared" si="9"/>
        <v>15.636964128449549</v>
      </c>
      <c r="R27" s="99">
        <f t="shared" si="9"/>
        <v>13.954780452915797</v>
      </c>
      <c r="S27" s="99">
        <f t="shared" si="9"/>
        <v>12.600028972679219</v>
      </c>
      <c r="T27" s="99">
        <f t="shared" si="9"/>
        <v>11.485588075709872</v>
      </c>
      <c r="U27" s="99">
        <f t="shared" si="9"/>
        <v>10.552726073760477</v>
      </c>
      <c r="V27" s="99">
        <f t="shared" si="9"/>
        <v>9.760408202851508</v>
      </c>
      <c r="W27" s="99">
        <f t="shared" si="9"/>
        <v>9.0790980528929381</v>
      </c>
      <c r="X27" s="99">
        <f t="shared" si="9"/>
        <v>8.4869937868839855</v>
      </c>
      <c r="Y27" s="99">
        <f t="shared" si="9"/>
        <v>7.9676519286699827</v>
      </c>
      <c r="Z27" s="99">
        <f t="shared" si="9"/>
        <v>7.5084364629755349</v>
      </c>
      <c r="AA27" s="99">
        <f t="shared" si="9"/>
        <v>7.0994771227100824</v>
      </c>
      <c r="AB27" s="99">
        <f t="shared" si="9"/>
        <v>6.732951944737235</v>
      </c>
      <c r="AC27" s="99">
        <f t="shared" si="9"/>
        <v>6.4025821395471825</v>
      </c>
      <c r="AD27" s="99">
        <f t="shared" si="9"/>
        <v>6.1032694183342393</v>
      </c>
      <c r="AE27" s="99">
        <f t="shared" si="9"/>
        <v>5.8308310097298257</v>
      </c>
      <c r="AF27" s="99">
        <f t="shared" si="9"/>
        <v>5.5818029858493281</v>
      </c>
      <c r="AG27" s="99">
        <f t="shared" si="9"/>
        <v>5.3532921998112535</v>
      </c>
      <c r="AH27" s="99">
        <f t="shared" si="9"/>
        <v>5.1428633716132266</v>
      </c>
      <c r="AI27" s="99">
        <f t="shared" si="9"/>
        <v>4.9484519583894597</v>
      </c>
      <c r="AJ27" s="99">
        <f t="shared" si="9"/>
        <v>4.7682961916110091</v>
      </c>
      <c r="AK27" s="99">
        <f t="shared" si="9"/>
        <v>4.600883536097899</v>
      </c>
      <c r="AL27" s="99">
        <f t="shared" si="9"/>
        <v>4.4449081224172637</v>
      </c>
      <c r="AM27" s="99">
        <f t="shared" si="9"/>
        <v>4.2992366154688275</v>
      </c>
      <c r="AN27" s="99">
        <f t="shared" si="9"/>
        <v>4.1628806310625768</v>
      </c>
      <c r="AO27" s="99">
        <f t="shared" si="9"/>
        <v>4.0349742803201387</v>
      </c>
      <c r="AP27" s="99">
        <f t="shared" si="9"/>
        <v>3.9147557631692527</v>
      </c>
      <c r="AQ27" s="99">
        <f t="shared" si="9"/>
        <v>3.8015521839831843</v>
      </c>
      <c r="AR27" s="99">
        <f t="shared" si="9"/>
        <v>3.6947669499600755</v>
      </c>
      <c r="AS27" s="99">
        <f t="shared" si="9"/>
        <v>3.5938692538500385</v>
      </c>
      <c r="AT27" s="99">
        <f t="shared" si="9"/>
        <v>3.4983852496032233</v>
      </c>
      <c r="AU27" s="99">
        <f t="shared" si="9"/>
        <v>3.4078906113256542</v>
      </c>
      <c r="AV27" s="99">
        <f t="shared" si="9"/>
        <v>3.322004228995346</v>
      </c>
      <c r="AW27" s="99">
        <f t="shared" si="9"/>
        <v>3.240382843363987</v>
      </c>
      <c r="AX27" s="99">
        <f t="shared" si="9"/>
        <v>3.1627164607638028</v>
      </c>
      <c r="AY27" s="99">
        <f t="shared" si="9"/>
        <v>3.0887244186809593</v>
      </c>
      <c r="AZ27" s="99">
        <f t="shared" si="9"/>
        <v>3.018151996830007</v>
      </c>
      <c r="BA27" s="99">
        <f t="shared" si="9"/>
        <v>2.9507674874841268</v>
      </c>
      <c r="BB27" s="99">
        <f t="shared" si="9"/>
        <v>2.8863596540553349</v>
      </c>
      <c r="BC27" s="99">
        <f t="shared" si="9"/>
        <v>2.8247355191942449</v>
      </c>
      <c r="BD27" s="99">
        <f t="shared" si="9"/>
        <v>2.7657184336174807</v>
      </c>
      <c r="BE27" s="99">
        <f t="shared" si="9"/>
        <v>2.7091463849565205</v>
      </c>
      <c r="BF27" s="99">
        <f t="shared" si="9"/>
        <v>2.6548705125305565</v>
      </c>
      <c r="BG27" s="99">
        <f t="shared" si="9"/>
        <v>2.6027537993717083</v>
      </c>
      <c r="BH27" s="99">
        <f t="shared" si="9"/>
        <v>2.552669917304319</v>
      </c>
      <c r="BI27" s="99">
        <f t="shared" si="9"/>
        <v>2.5045022045832828</v>
      </c>
      <c r="BJ27" s="99">
        <f t="shared" si="9"/>
        <v>2.4581427586739908</v>
      </c>
      <c r="BK27" s="99">
        <f t="shared" si="9"/>
        <v>2.4134916293237509</v>
      </c>
      <c r="BL27" s="99">
        <f t="shared" si="9"/>
        <v>2.3704560992238153</v>
      </c>
      <c r="BM27" s="99">
        <f t="shared" si="9"/>
        <v>2.3289500413667108</v>
      </c>
      <c r="BN27" s="99">
        <f t="shared" si="9"/>
        <v>2.2888933437253445</v>
      </c>
      <c r="BO27" s="99">
        <f t="shared" si="9"/>
        <v>2.2502113931672221</v>
      </c>
      <c r="BP27" s="99">
        <f t="shared" si="9"/>
        <v>2.212834611608455</v>
      </c>
      <c r="BQ27" s="99">
        <f t="shared" si="9"/>
        <v>2.1766980383407453</v>
      </c>
    </row>
    <row r="28" spans="1:69" x14ac:dyDescent="0.3">
      <c r="A28" s="20"/>
      <c r="B28" s="20"/>
      <c r="H28" s="10">
        <v>12.5</v>
      </c>
      <c r="I28" s="99">
        <f t="shared" si="9"/>
        <v>471.13367351626982</v>
      </c>
      <c r="J28" s="99">
        <f t="shared" si="9"/>
        <v>100.25329969138666</v>
      </c>
      <c r="K28" s="99">
        <f t="shared" si="9"/>
        <v>56.201025348328663</v>
      </c>
      <c r="L28" s="99">
        <f t="shared" si="9"/>
        <v>39.050863818544833</v>
      </c>
      <c r="M28" s="99">
        <f t="shared" si="9"/>
        <v>29.924160250283538</v>
      </c>
      <c r="N28" s="99">
        <f t="shared" si="9"/>
        <v>24.257814672107905</v>
      </c>
      <c r="O28" s="99">
        <f t="shared" si="9"/>
        <v>20.5018765877482</v>
      </c>
      <c r="P28" s="99">
        <f t="shared" si="9"/>
        <v>17.688521027786109</v>
      </c>
      <c r="Q28" s="99">
        <f t="shared" si="9"/>
        <v>15.555130170582171</v>
      </c>
      <c r="R28" s="99">
        <f t="shared" si="9"/>
        <v>13.881769453052163</v>
      </c>
      <c r="S28" s="99">
        <f t="shared" si="9"/>
        <v>12.534123567504265</v>
      </c>
      <c r="T28" s="99">
        <f t="shared" si="9"/>
        <v>11.42552784982812</v>
      </c>
      <c r="U28" s="99">
        <f t="shared" si="9"/>
        <v>10.497558656154121</v>
      </c>
      <c r="V28" s="99">
        <f t="shared" si="9"/>
        <v>9.7093964475151573</v>
      </c>
      <c r="W28" s="99">
        <f t="shared" si="9"/>
        <v>9.0316597306188733</v>
      </c>
      <c r="X28" s="99">
        <f t="shared" si="9"/>
        <v>8.4426610178644506</v>
      </c>
      <c r="Y28" s="99">
        <f t="shared" si="9"/>
        <v>7.9260430781981324</v>
      </c>
      <c r="Z28" s="99">
        <f t="shared" si="9"/>
        <v>7.4692361715287987</v>
      </c>
      <c r="AA28" s="99">
        <f t="shared" si="9"/>
        <v>7.0624217997576162</v>
      </c>
      <c r="AB28" s="99">
        <f t="shared" si="9"/>
        <v>6.6978190255017322</v>
      </c>
      <c r="AC28" s="99">
        <f t="shared" si="9"/>
        <v>6.3691819911466139</v>
      </c>
      <c r="AD28" s="99">
        <f t="shared" si="9"/>
        <v>6.0714391481225389</v>
      </c>
      <c r="AE28" s="99">
        <f t="shared" si="9"/>
        <v>5.8004296634597994</v>
      </c>
      <c r="AF28" s="99">
        <f t="shared" si="9"/>
        <v>5.552707777379303</v>
      </c>
      <c r="AG28" s="99">
        <f t="shared" si="9"/>
        <v>5.3253955173910512</v>
      </c>
      <c r="AH28" s="99">
        <f t="shared" si="9"/>
        <v>5.1160703763983175</v>
      </c>
      <c r="AI28" s="99">
        <f t="shared" si="9"/>
        <v>4.9226786399456941</v>
      </c>
      <c r="AJ28" s="99">
        <f t="shared" si="9"/>
        <v>4.7434677798803593</v>
      </c>
      <c r="AK28" s="99">
        <f t="shared" si="9"/>
        <v>4.5769331941836739</v>
      </c>
      <c r="AL28" s="99">
        <f t="shared" si="9"/>
        <v>4.4217758626339689</v>
      </c>
      <c r="AM28" s="99">
        <f t="shared" si="9"/>
        <v>4.2768683944093633</v>
      </c>
      <c r="AN28" s="99">
        <f t="shared" si="9"/>
        <v>4.1412275893389285</v>
      </c>
      <c r="AO28" s="99">
        <f t="shared" si="9"/>
        <v>4.0139921000824055</v>
      </c>
      <c r="AP28" s="99">
        <f t="shared" si="9"/>
        <v>3.8944041221657573</v>
      </c>
      <c r="AQ28" s="99">
        <f t="shared" si="9"/>
        <v>3.781794289261688</v>
      </c>
      <c r="AR28" s="99">
        <f t="shared" si="9"/>
        <v>3.6755691376637922</v>
      </c>
      <c r="AS28" s="99">
        <f t="shared" si="9"/>
        <v>3.5752006441761353</v>
      </c>
      <c r="AT28" s="99">
        <f t="shared" si="9"/>
        <v>3.4802174480445536</v>
      </c>
      <c r="AU28" s="99">
        <f t="shared" si="9"/>
        <v>3.3901974489403486</v>
      </c>
      <c r="AV28" s="99">
        <f t="shared" si="9"/>
        <v>3.3047615357420095</v>
      </c>
      <c r="AW28" s="99">
        <f t="shared" si="9"/>
        <v>3.2235682495765379</v>
      </c>
      <c r="AX28" s="99">
        <f t="shared" si="9"/>
        <v>3.146309222675383</v>
      </c>
      <c r="AY28" s="99">
        <f t="shared" si="9"/>
        <v>3.0727052645836972</v>
      </c>
      <c r="AZ28" s="99">
        <f t="shared" si="9"/>
        <v>3.0025029910094987</v>
      </c>
      <c r="BA28" s="99">
        <f t="shared" si="9"/>
        <v>2.9354719095198667</v>
      </c>
      <c r="BB28" s="99">
        <f t="shared" si="9"/>
        <v>2.8714018914507573</v>
      </c>
      <c r="BC28" s="99">
        <f t="shared" si="9"/>
        <v>2.8101009716080494</v>
      </c>
      <c r="BD28" s="99">
        <f t="shared" si="9"/>
        <v>2.7513934272238503</v>
      </c>
      <c r="BE28" s="99">
        <f t="shared" si="9"/>
        <v>2.6951180956753302</v>
      </c>
      <c r="BF28" s="99">
        <f t="shared" si="9"/>
        <v>2.6411268970475219</v>
      </c>
      <c r="BG28" s="99">
        <f t="shared" si="9"/>
        <v>2.5892835330187798</v>
      </c>
      <c r="BH28" s="99">
        <f t="shared" si="9"/>
        <v>2.5394623379975698</v>
      </c>
      <c r="BI28" s="99">
        <f t="shared" si="9"/>
        <v>2.4915472621230323</v>
      </c>
      <c r="BJ28" s="99">
        <f t="shared" si="9"/>
        <v>2.4454309688032394</v>
      </c>
      <c r="BK28" s="99">
        <f t="shared" si="9"/>
        <v>2.4010140320189093</v>
      </c>
      <c r="BL28" s="99">
        <f t="shared" si="9"/>
        <v>2.3582042207583296</v>
      </c>
      <c r="BM28" s="99">
        <f t="shared" si="9"/>
        <v>2.3169158597452997</v>
      </c>
      <c r="BN28" s="99">
        <f t="shared" si="9"/>
        <v>2.2770692571357722</v>
      </c>
      <c r="BO28" s="99">
        <f t="shared" si="9"/>
        <v>2.2385901911389037</v>
      </c>
      <c r="BP28" s="99">
        <f t="shared" si="9"/>
        <v>2.2014094486039153</v>
      </c>
      <c r="BQ28" s="99">
        <f t="shared" si="9"/>
        <v>2.1654624095377448</v>
      </c>
    </row>
    <row r="29" spans="1:69" x14ac:dyDescent="0.3">
      <c r="A29" s="20"/>
      <c r="B29" s="20"/>
      <c r="H29" s="10">
        <v>13</v>
      </c>
      <c r="I29" s="99">
        <f t="shared" si="9"/>
        <v>468.90915770535281</v>
      </c>
      <c r="J29" s="99">
        <f t="shared" si="9"/>
        <v>99.780074164818132</v>
      </c>
      <c r="K29" s="99">
        <f t="shared" si="9"/>
        <v>55.9358137778638</v>
      </c>
      <c r="L29" s="99">
        <f t="shared" si="9"/>
        <v>38.86663491945751</v>
      </c>
      <c r="M29" s="99">
        <f t="shared" si="9"/>
        <v>29.783027401994374</v>
      </c>
      <c r="N29" s="99">
        <f t="shared" si="9"/>
        <v>24.143438128895738</v>
      </c>
      <c r="O29" s="99">
        <f t="shared" si="9"/>
        <v>20.402207647111545</v>
      </c>
      <c r="P29" s="99">
        <f t="shared" si="9"/>
        <v>17.602552145025623</v>
      </c>
      <c r="Q29" s="99">
        <f t="shared" si="9"/>
        <v>15.479550155328873</v>
      </c>
      <c r="R29" s="99">
        <f t="shared" si="9"/>
        <v>13.814338119364383</v>
      </c>
      <c r="S29" s="99">
        <f t="shared" si="9"/>
        <v>12.473254798028655</v>
      </c>
      <c r="T29" s="99">
        <f t="shared" si="9"/>
        <v>11.370057553825333</v>
      </c>
      <c r="U29" s="99">
        <f t="shared" si="9"/>
        <v>10.446607245604005</v>
      </c>
      <c r="V29" s="99">
        <f t="shared" si="9"/>
        <v>9.6622831112807592</v>
      </c>
      <c r="W29" s="99">
        <f t="shared" si="9"/>
        <v>8.9878467351630249</v>
      </c>
      <c r="X29" s="99">
        <f t="shared" si="9"/>
        <v>8.4017162401321102</v>
      </c>
      <c r="Y29" s="99">
        <f t="shared" si="9"/>
        <v>7.8876140491305504</v>
      </c>
      <c r="Z29" s="99">
        <f t="shared" si="9"/>
        <v>7.4330316323067658</v>
      </c>
      <c r="AA29" s="99">
        <f t="shared" si="9"/>
        <v>7.0281983042148681</v>
      </c>
      <c r="AB29" s="99">
        <f t="shared" si="9"/>
        <v>6.665371017916633</v>
      </c>
      <c r="AC29" s="99">
        <f t="shared" si="9"/>
        <v>6.3383343309403974</v>
      </c>
      <c r="AD29" s="99">
        <f t="shared" si="9"/>
        <v>6.0420413913848252</v>
      </c>
      <c r="AE29" s="99">
        <f t="shared" si="9"/>
        <v>5.7723516280820375</v>
      </c>
      <c r="AF29" s="99">
        <f t="shared" si="9"/>
        <v>5.5258360608983388</v>
      </c>
      <c r="AG29" s="99">
        <f t="shared" si="9"/>
        <v>5.299630732063541</v>
      </c>
      <c r="AH29" s="99">
        <f t="shared" si="9"/>
        <v>5.0913249312435109</v>
      </c>
      <c r="AI29" s="99">
        <f t="shared" si="9"/>
        <v>4.8988749448541977</v>
      </c>
      <c r="AJ29" s="99">
        <f t="shared" si="9"/>
        <v>4.7205367789421624</v>
      </c>
      <c r="AK29" s="99">
        <f t="shared" si="9"/>
        <v>4.5548131583745439</v>
      </c>
      <c r="AL29" s="99">
        <f t="shared" si="9"/>
        <v>4.4004113887039802</v>
      </c>
      <c r="AM29" s="99">
        <f t="shared" si="9"/>
        <v>4.2562095691077344</v>
      </c>
      <c r="AN29" s="99">
        <f t="shared" si="9"/>
        <v>4.1212292872559519</v>
      </c>
      <c r="AO29" s="99">
        <f t="shared" si="9"/>
        <v>3.994613390268773</v>
      </c>
      <c r="AP29" s="99">
        <f t="shared" si="9"/>
        <v>3.8756077639149979</v>
      </c>
      <c r="AQ29" s="99">
        <f t="shared" si="9"/>
        <v>3.7635463014473221</v>
      </c>
      <c r="AR29" s="99">
        <f t="shared" si="9"/>
        <v>3.6578384291200958</v>
      </c>
      <c r="AS29" s="99">
        <f t="shared" si="9"/>
        <v>3.5579586950257398</v>
      </c>
      <c r="AT29" s="99">
        <f t="shared" si="9"/>
        <v>3.463438033772162</v>
      </c>
      <c r="AU29" s="99">
        <f t="shared" si="9"/>
        <v>3.3738564005116891</v>
      </c>
      <c r="AV29" s="99">
        <f t="shared" si="9"/>
        <v>3.2888365302614235</v>
      </c>
      <c r="AW29" s="99">
        <f t="shared" si="9"/>
        <v>3.2080386269336958</v>
      </c>
      <c r="AX29" s="99">
        <f t="shared" si="9"/>
        <v>3.1311558244031734</v>
      </c>
      <c r="AY29" s="99">
        <f t="shared" si="9"/>
        <v>3.0579102917749146</v>
      </c>
      <c r="AZ29" s="99">
        <f t="shared" si="9"/>
        <v>2.9880498786498459</v>
      </c>
      <c r="BA29" s="99">
        <f t="shared" si="9"/>
        <v>2.9213452150126109</v>
      </c>
      <c r="BB29" s="99">
        <f t="shared" si="9"/>
        <v>2.857587195452294</v>
      </c>
      <c r="BC29" s="99">
        <f t="shared" si="9"/>
        <v>2.7965847895781506</v>
      </c>
      <c r="BD29" s="99">
        <f t="shared" si="9"/>
        <v>2.7381631303307321</v>
      </c>
      <c r="BE29" s="99">
        <f t="shared" si="9"/>
        <v>2.6821618398928351</v>
      </c>
      <c r="BF29" s="99">
        <f t="shared" si="9"/>
        <v>2.6284335594469059</v>
      </c>
      <c r="BG29" s="99">
        <f t="shared" si="9"/>
        <v>2.5768426543964709</v>
      </c>
      <c r="BH29" s="99">
        <f t="shared" si="9"/>
        <v>2.5272640710974925</v>
      </c>
      <c r="BI29" s="99">
        <f t="shared" si="9"/>
        <v>2.4795823248113571</v>
      </c>
      <c r="BJ29" s="99">
        <f t="shared" si="9"/>
        <v>2.4336906016378128</v>
      </c>
      <c r="BK29" s="99">
        <f t="shared" si="9"/>
        <v>2.3894899597275305</v>
      </c>
      <c r="BL29" s="99">
        <f t="shared" si="9"/>
        <v>2.3468886172015786</v>
      </c>
      <c r="BM29" s="99">
        <f t="shared" si="9"/>
        <v>2.305801315992396</v>
      </c>
      <c r="BN29" s="99">
        <f t="shared" si="9"/>
        <v>2.266148752327354</v>
      </c>
      <c r="BO29" s="99">
        <f t="shared" si="9"/>
        <v>2.2278570658497809</v>
      </c>
      <c r="BP29" s="99">
        <f t="shared" si="9"/>
        <v>2.1908573804527434</v>
      </c>
      <c r="BQ29" s="99">
        <f t="shared" si="9"/>
        <v>2.1550853908199525</v>
      </c>
    </row>
    <row r="30" spans="1:69" x14ac:dyDescent="0.3">
      <c r="A30" s="20"/>
      <c r="B30" s="20"/>
      <c r="H30" s="10">
        <v>13.5</v>
      </c>
      <c r="I30" s="99">
        <f t="shared" si="9"/>
        <v>466.84935232019137</v>
      </c>
      <c r="J30" s="99">
        <f t="shared" si="9"/>
        <v>99.341888107279331</v>
      </c>
      <c r="K30" s="99">
        <f t="shared" si="9"/>
        <v>55.690239672909875</v>
      </c>
      <c r="L30" s="99">
        <f t="shared" si="9"/>
        <v>38.696047271833351</v>
      </c>
      <c r="M30" s="99">
        <f t="shared" si="9"/>
        <v>29.652344833908973</v>
      </c>
      <c r="N30" s="99">
        <f t="shared" si="9"/>
        <v>24.037530740143989</v>
      </c>
      <c r="O30" s="99">
        <f t="shared" si="9"/>
        <v>20.30987284943442</v>
      </c>
      <c r="P30" s="99">
        <f t="shared" si="9"/>
        <v>17.522909279553208</v>
      </c>
      <c r="Q30" s="99">
        <f t="shared" si="9"/>
        <v>15.409531687304709</v>
      </c>
      <c r="R30" s="99">
        <f t="shared" si="9"/>
        <v>13.751868708058677</v>
      </c>
      <c r="S30" s="99">
        <f t="shared" si="9"/>
        <v>12.416865041333114</v>
      </c>
      <c r="T30" s="99">
        <f t="shared" ref="T30:BQ30" si="10">MIN(T92,T154,T216)</f>
        <v>11.318669021204498</v>
      </c>
      <c r="U30" s="99">
        <f t="shared" si="10"/>
        <v>10.399405073965612</v>
      </c>
      <c r="V30" s="99">
        <f t="shared" si="10"/>
        <v>9.6186365873185782</v>
      </c>
      <c r="W30" s="99">
        <f t="shared" si="10"/>
        <v>8.9472576947333238</v>
      </c>
      <c r="X30" s="99">
        <f t="shared" si="10"/>
        <v>8.3637843581726639</v>
      </c>
      <c r="Y30" s="99">
        <f t="shared" si="10"/>
        <v>7.8520127931960015</v>
      </c>
      <c r="Z30" s="99">
        <f t="shared" si="10"/>
        <v>7.3994911760049487</v>
      </c>
      <c r="AA30" s="99">
        <f t="shared" si="10"/>
        <v>6.9964931154883816</v>
      </c>
      <c r="AB30" s="99">
        <f t="shared" si="10"/>
        <v>6.6353106669652453</v>
      </c>
      <c r="AC30" s="99">
        <f t="shared" si="10"/>
        <v>6.3097565649931218</v>
      </c>
      <c r="AD30" s="99">
        <f t="shared" si="10"/>
        <v>6.0148068370222756</v>
      </c>
      <c r="AE30" s="99">
        <f t="shared" si="10"/>
        <v>5.7463396827117412</v>
      </c>
      <c r="AF30" s="99">
        <f t="shared" si="10"/>
        <v>5.500941666834561</v>
      </c>
      <c r="AG30" s="99">
        <f t="shared" si="10"/>
        <v>5.2757618150601342</v>
      </c>
      <c r="AH30" s="99">
        <f t="shared" si="10"/>
        <v>5.0684003457461948</v>
      </c>
      <c r="AI30" s="99">
        <f t="shared" si="10"/>
        <v>4.876822810260899</v>
      </c>
      <c r="AJ30" s="99">
        <f t="shared" si="10"/>
        <v>4.6992931208568161</v>
      </c>
      <c r="AK30" s="99">
        <f t="shared" si="10"/>
        <v>4.5343207901342826</v>
      </c>
      <c r="AL30" s="99">
        <f t="shared" si="10"/>
        <v>4.3806189839349603</v>
      </c>
      <c r="AM30" s="99">
        <f t="shared" si="10"/>
        <v>4.2370708874508836</v>
      </c>
      <c r="AN30" s="99">
        <f t="shared" si="10"/>
        <v>4.1027025238775883</v>
      </c>
      <c r="AO30" s="99">
        <f t="shared" si="10"/>
        <v>3.9766606261441249</v>
      </c>
      <c r="AP30" s="99">
        <f t="shared" si="10"/>
        <v>3.8581944987137553</v>
      </c>
      <c r="AQ30" s="99">
        <f t="shared" si="10"/>
        <v>3.7466410545613238</v>
      </c>
      <c r="AR30" s="99">
        <f t="shared" si="10"/>
        <v>3.6414123972427213</v>
      </c>
      <c r="AS30" s="99">
        <f t="shared" si="10"/>
        <v>3.5419854569291722</v>
      </c>
      <c r="AT30" s="99">
        <f t="shared" si="10"/>
        <v>3.4478932946852829</v>
      </c>
      <c r="AU30" s="99">
        <f t="shared" si="10"/>
        <v>3.3587177698907937</v>
      </c>
      <c r="AV30" s="99">
        <f t="shared" si="10"/>
        <v>3.274083327852384</v>
      </c>
      <c r="AW30" s="99">
        <f t="shared" si="10"/>
        <v>3.1936517129108148</v>
      </c>
      <c r="AX30" s="99">
        <f t="shared" si="10"/>
        <v>3.1171174500847996</v>
      </c>
      <c r="AY30" s="99">
        <f t="shared" si="10"/>
        <v>3.0442039679953976</v>
      </c>
      <c r="AZ30" s="99">
        <f t="shared" si="10"/>
        <v>2.9746602593398164</v>
      </c>
      <c r="BA30" s="99">
        <f t="shared" si="10"/>
        <v>2.9082579939266018</v>
      </c>
      <c r="BB30" s="99">
        <f t="shared" si="10"/>
        <v>2.8447890143013645</v>
      </c>
      <c r="BC30" s="99">
        <f t="shared" si="10"/>
        <v>2.7840631560887634</v>
      </c>
      <c r="BD30" s="99">
        <f t="shared" si="10"/>
        <v>2.7259063449700549</v>
      </c>
      <c r="BE30" s="99">
        <f t="shared" si="10"/>
        <v>2.6701589301833457</v>
      </c>
      <c r="BF30" s="99">
        <f t="shared" si="10"/>
        <v>2.6166742209461757</v>
      </c>
      <c r="BG30" s="99">
        <f t="shared" si="10"/>
        <v>2.5653171975466962</v>
      </c>
      <c r="BH30" s="99">
        <f t="shared" si="10"/>
        <v>2.5159633732578959</v>
      </c>
      <c r="BI30" s="99">
        <f t="shared" si="10"/>
        <v>2.4684977868786078</v>
      </c>
      <c r="BJ30" s="99">
        <f t="shared" si="10"/>
        <v>2.4228141087377217</v>
      </c>
      <c r="BK30" s="99">
        <f t="shared" si="10"/>
        <v>2.3788138455279721</v>
      </c>
      <c r="BL30" s="99">
        <f t="shared" si="10"/>
        <v>2.3364056314535446</v>
      </c>
      <c r="BM30" s="99">
        <f t="shared" si="10"/>
        <v>2.2955045949550117</v>
      </c>
      <c r="BN30" s="99">
        <f t="shared" si="10"/>
        <v>2.2560317917747308</v>
      </c>
      <c r="BO30" s="99">
        <f t="shared" si="10"/>
        <v>2.2179136963938881</v>
      </c>
      <c r="BP30" s="99">
        <f t="shared" si="10"/>
        <v>2.1810817449478526</v>
      </c>
      <c r="BQ30" s="99">
        <f t="shared" si="10"/>
        <v>2.1454719236414617</v>
      </c>
    </row>
    <row r="31" spans="1:69" x14ac:dyDescent="0.3">
      <c r="A31" s="20"/>
      <c r="B31" s="20"/>
      <c r="H31" s="10">
        <v>14</v>
      </c>
      <c r="I31" s="99">
        <f t="shared" ref="I31:BQ35" si="11">MIN(I93,I155,I217)</f>
        <v>464.9366135873824</v>
      </c>
      <c r="J31" s="99">
        <f t="shared" si="11"/>
        <v>98.934988086470227</v>
      </c>
      <c r="K31" s="99">
        <f t="shared" si="11"/>
        <v>55.462199462285483</v>
      </c>
      <c r="L31" s="99">
        <f t="shared" si="11"/>
        <v>38.537639618298748</v>
      </c>
      <c r="M31" s="99">
        <f t="shared" si="11"/>
        <v>29.530993105117059</v>
      </c>
      <c r="N31" s="99">
        <f t="shared" si="11"/>
        <v>23.939185282872952</v>
      </c>
      <c r="O31" s="99">
        <f t="shared" si="11"/>
        <v>20.224089251825191</v>
      </c>
      <c r="P31" s="99">
        <f t="shared" si="11"/>
        <v>17.448917109233729</v>
      </c>
      <c r="Q31" s="99">
        <f t="shared" si="11"/>
        <v>15.344481054086948</v>
      </c>
      <c r="R31" s="99">
        <f t="shared" si="11"/>
        <v>13.693831518651969</v>
      </c>
      <c r="S31" s="99">
        <f t="shared" si="11"/>
        <v>12.364476149134978</v>
      </c>
      <c r="T31" s="99">
        <f t="shared" si="11"/>
        <v>11.270926511372721</v>
      </c>
      <c r="U31" s="99">
        <f t="shared" si="11"/>
        <v>10.355551898735252</v>
      </c>
      <c r="V31" s="99">
        <f t="shared" si="11"/>
        <v>9.5780867831046681</v>
      </c>
      <c r="W31" s="99">
        <f t="shared" si="11"/>
        <v>8.9095484426216398</v>
      </c>
      <c r="X31" s="99">
        <f t="shared" si="11"/>
        <v>8.3285437365527315</v>
      </c>
      <c r="Y31" s="99">
        <f t="shared" si="11"/>
        <v>7.8189374374163911</v>
      </c>
      <c r="Z31" s="99">
        <f t="shared" si="11"/>
        <v>7.3683304041179163</v>
      </c>
      <c r="AA31" s="99">
        <f t="shared" si="11"/>
        <v>6.9670373971549076</v>
      </c>
      <c r="AB31" s="99">
        <f t="shared" si="11"/>
        <v>6.6073830835642582</v>
      </c>
      <c r="AC31" s="99">
        <f t="shared" si="11"/>
        <v>6.2832063757452188</v>
      </c>
      <c r="AD31" s="99">
        <f t="shared" si="11"/>
        <v>5.9895045571874457</v>
      </c>
      <c r="AE31" s="99">
        <f t="shared" si="11"/>
        <v>5.7221732665685154</v>
      </c>
      <c r="AF31" s="99">
        <f t="shared" si="11"/>
        <v>5.4778135106419761</v>
      </c>
      <c r="AG31" s="99">
        <f t="shared" si="11"/>
        <v>5.2535863773291736</v>
      </c>
      <c r="AH31" s="99">
        <f t="shared" si="11"/>
        <v>5.0471022382784145</v>
      </c>
      <c r="AI31" s="99">
        <f t="shared" si="11"/>
        <v>4.8563352524527108</v>
      </c>
      <c r="AJ31" s="99">
        <f t="shared" si="11"/>
        <v>4.6795566773576507</v>
      </c>
      <c r="AK31" s="99">
        <f t="shared" si="11"/>
        <v>4.515282331730508</v>
      </c>
      <c r="AL31" s="99">
        <f t="shared" si="11"/>
        <v>4.3622308259087692</v>
      </c>
      <c r="AM31" s="99">
        <f t="shared" si="11"/>
        <v>4.2192900702415663</v>
      </c>
      <c r="AN31" s="99">
        <f t="shared" si="11"/>
        <v>4.0854902087449849</v>
      </c>
      <c r="AO31" s="99">
        <f t="shared" si="11"/>
        <v>3.9599815844550754</v>
      </c>
      <c r="AP31" s="99">
        <f t="shared" si="11"/>
        <v>3.8420166779698715</v>
      </c>
      <c r="AQ31" s="99">
        <f t="shared" si="11"/>
        <v>3.7309352077341464</v>
      </c>
      <c r="AR31" s="99">
        <f t="shared" si="11"/>
        <v>3.6261517646481911</v>
      </c>
      <c r="AS31" s="99">
        <f t="shared" si="11"/>
        <v>3.5271454919512295</v>
      </c>
      <c r="AT31" s="99">
        <f t="shared" si="11"/>
        <v>3.4334514262903988</v>
      </c>
      <c r="AU31" s="99">
        <f t="shared" si="11"/>
        <v>3.3446531961660715</v>
      </c>
      <c r="AV31" s="99">
        <f t="shared" si="11"/>
        <v>3.2603768358277967</v>
      </c>
      <c r="AW31" s="99">
        <f t="shared" si="11"/>
        <v>3.180285520749873</v>
      </c>
      <c r="AX31" s="99">
        <f t="shared" si="11"/>
        <v>3.1040750683920422</v>
      </c>
      <c r="AY31" s="99">
        <f t="shared" si="11"/>
        <v>3.0314700775274819</v>
      </c>
      <c r="AZ31" s="99">
        <f t="shared" si="11"/>
        <v>2.9622206028458873</v>
      </c>
      <c r="BA31" s="99">
        <f t="shared" si="11"/>
        <v>2.8960992802031917</v>
      </c>
      <c r="BB31" s="99">
        <f t="shared" si="11"/>
        <v>2.8328988328430982</v>
      </c>
      <c r="BC31" s="99">
        <f t="shared" si="11"/>
        <v>2.7724299009610345</v>
      </c>
      <c r="BD31" s="99">
        <f t="shared" si="11"/>
        <v>2.7145191467332399</v>
      </c>
      <c r="BE31" s="99">
        <f t="shared" si="11"/>
        <v>2.6590075948678504</v>
      </c>
      <c r="BF31" s="99">
        <f t="shared" si="11"/>
        <v>2.6057491752197643</v>
      </c>
      <c r="BG31" s="99">
        <f t="shared" si="11"/>
        <v>2.554609439335092</v>
      </c>
      <c r="BH31" s="99">
        <f t="shared" si="11"/>
        <v>2.5054644271805389</v>
      </c>
      <c r="BI31" s="99">
        <f t="shared" si="11"/>
        <v>2.4581996639468926</v>
      </c>
      <c r="BJ31" s="99">
        <f t="shared" si="11"/>
        <v>2.4127092698356587</v>
      </c>
      <c r="BK31" s="99">
        <f t="shared" si="11"/>
        <v>2.3688951682571395</v>
      </c>
      <c r="BL31" s="99">
        <f t="shared" si="11"/>
        <v>2.3266663799771372</v>
      </c>
      <c r="BM31" s="99">
        <f t="shared" si="11"/>
        <v>2.2859383925212304</v>
      </c>
      <c r="BN31" s="99">
        <f t="shared" si="11"/>
        <v>2.2466325956388258</v>
      </c>
      <c r="BO31" s="99">
        <f t="shared" si="11"/>
        <v>2.208675774891895</v>
      </c>
      <c r="BP31" s="99">
        <f t="shared" si="11"/>
        <v>2.1719996565042172</v>
      </c>
      <c r="BQ31" s="99">
        <f t="shared" si="11"/>
        <v>2.1365404975180464</v>
      </c>
    </row>
    <row r="32" spans="1:69" x14ac:dyDescent="0.3">
      <c r="A32" s="20"/>
      <c r="B32" s="20"/>
      <c r="H32" s="10">
        <v>14.5</v>
      </c>
      <c r="I32" s="99">
        <f t="shared" si="11"/>
        <v>463.15573102447121</v>
      </c>
      <c r="J32" s="99">
        <f t="shared" si="11"/>
        <v>98.556138314397955</v>
      </c>
      <c r="K32" s="99">
        <f t="shared" si="11"/>
        <v>55.249879683243378</v>
      </c>
      <c r="L32" s="99">
        <f t="shared" si="11"/>
        <v>38.390152227045448</v>
      </c>
      <c r="M32" s="99">
        <f t="shared" si="11"/>
        <v>29.41800715963646</v>
      </c>
      <c r="N32" s="99">
        <f t="shared" si="11"/>
        <v>23.956402639502464</v>
      </c>
      <c r="O32" s="99">
        <f t="shared" si="11"/>
        <v>20.144181647378574</v>
      </c>
      <c r="P32" s="99">
        <f t="shared" si="11"/>
        <v>17.379993238875088</v>
      </c>
      <c r="Q32" s="99">
        <f t="shared" si="11"/>
        <v>15.283886240375379</v>
      </c>
      <c r="R32" s="99">
        <f t="shared" si="11"/>
        <v>13.639769739486674</v>
      </c>
      <c r="S32" s="99">
        <f t="shared" si="11"/>
        <v>12.31567576818966</v>
      </c>
      <c r="T32" s="99">
        <f t="shared" si="11"/>
        <v>11.226454243308703</v>
      </c>
      <c r="U32" s="99">
        <f t="shared" si="11"/>
        <v>10.314702552302817</v>
      </c>
      <c r="V32" s="99">
        <f t="shared" si="11"/>
        <v>9.5403145322517435</v>
      </c>
      <c r="W32" s="99">
        <f t="shared" si="11"/>
        <v>8.8744221707613615</v>
      </c>
      <c r="X32" s="99">
        <f t="shared" si="11"/>
        <v>8.2957169980875651</v>
      </c>
      <c r="Y32" s="99">
        <f t="shared" si="11"/>
        <v>7.7881276476699499</v>
      </c>
      <c r="Z32" s="99">
        <f t="shared" si="11"/>
        <v>7.3393040524397595</v>
      </c>
      <c r="AA32" s="99">
        <f t="shared" si="11"/>
        <v>6.939599305686416</v>
      </c>
      <c r="AB32" s="99">
        <f t="shared" si="11"/>
        <v>6.5813684523162239</v>
      </c>
      <c r="AC32" s="99">
        <f t="shared" si="11"/>
        <v>6.2584747894314079</v>
      </c>
      <c r="AD32" s="99">
        <f t="shared" si="11"/>
        <v>5.9659354005575969</v>
      </c>
      <c r="AE32" s="99">
        <f t="shared" si="11"/>
        <v>5.6996621688470848</v>
      </c>
      <c r="AF32" s="99">
        <f t="shared" si="11"/>
        <v>5.4562695537822341</v>
      </c>
      <c r="AG32" s="99">
        <f t="shared" si="11"/>
        <v>5.2329298792921071</v>
      </c>
      <c r="AH32" s="99">
        <f t="shared" si="11"/>
        <v>5.0272629748320314</v>
      </c>
      <c r="AI32" s="99">
        <f t="shared" si="11"/>
        <v>4.8372510173539078</v>
      </c>
      <c r="AJ32" s="99">
        <f t="shared" si="11"/>
        <v>4.6611721064787099</v>
      </c>
      <c r="AK32" s="99">
        <f t="shared" si="11"/>
        <v>4.4975479351207426</v>
      </c>
      <c r="AL32" s="99">
        <f t="shared" si="11"/>
        <v>4.3451021851743823</v>
      </c>
      <c r="AM32" s="99">
        <f t="shared" si="11"/>
        <v>4.2027271684804468</v>
      </c>
      <c r="AN32" s="99">
        <f t="shared" si="11"/>
        <v>4.0694568676061973</v>
      </c>
      <c r="AO32" s="99">
        <f t="shared" si="11"/>
        <v>3.9444449884083537</v>
      </c>
      <c r="AP32" s="99">
        <f t="shared" si="11"/>
        <v>3.8269469700597578</v>
      </c>
      <c r="AQ32" s="99">
        <f t="shared" si="11"/>
        <v>3.7163051443050836</v>
      </c>
      <c r="AR32" s="99">
        <f t="shared" si="11"/>
        <v>3.6119364190100534</v>
      </c>
      <c r="AS32" s="99">
        <f t="shared" si="11"/>
        <v>3.5133219988904099</v>
      </c>
      <c r="AT32" s="99">
        <f t="shared" si="11"/>
        <v>3.4199987608516973</v>
      </c>
      <c r="AU32" s="99">
        <f t="shared" si="11"/>
        <v>3.3315519813330932</v>
      </c>
      <c r="AV32" s="99">
        <f t="shared" si="11"/>
        <v>3.2476091746870646</v>
      </c>
      <c r="AW32" s="99">
        <f t="shared" si="11"/>
        <v>3.1678348494911819</v>
      </c>
      <c r="AX32" s="99">
        <f t="shared" si="11"/>
        <v>3.0919260271161439</v>
      </c>
      <c r="AY32" s="99">
        <f t="shared" si="11"/>
        <v>3.019608396333771</v>
      </c>
      <c r="AZ32" s="99">
        <f t="shared" si="11"/>
        <v>2.9506330010815276</v>
      </c>
      <c r="BA32" s="99">
        <f t="shared" si="11"/>
        <v>2.8847733770900863</v>
      </c>
      <c r="BB32" s="99">
        <f t="shared" si="11"/>
        <v>2.8218230679748881</v>
      </c>
      <c r="BC32" s="99">
        <f t="shared" si="11"/>
        <v>2.7615934633903687</v>
      </c>
      <c r="BD32" s="99">
        <f t="shared" si="11"/>
        <v>2.7039119115590622</v>
      </c>
      <c r="BE32" s="99">
        <f t="shared" si="11"/>
        <v>2.6486200663905617</v>
      </c>
      <c r="BF32" s="99">
        <f t="shared" si="11"/>
        <v>2.5955724358644923</v>
      </c>
      <c r="BG32" s="99">
        <f t="shared" si="11"/>
        <v>2.5446351036547044</v>
      </c>
      <c r="BH32" s="99">
        <f t="shared" si="11"/>
        <v>2.4956846003439752</v>
      </c>
      <c r="BI32" s="99">
        <f t="shared" si="11"/>
        <v>2.4486069041980025</v>
      </c>
      <c r="BJ32" s="99">
        <f t="shared" si="11"/>
        <v>2.4032965544753817</v>
      </c>
      <c r="BK32" s="99">
        <f t="shared" si="11"/>
        <v>2.3596558627595203</v>
      </c>
      <c r="BL32" s="99">
        <f t="shared" si="11"/>
        <v>2.3175942098990103</v>
      </c>
      <c r="BM32" s="99">
        <f t="shared" si="11"/>
        <v>2.2770274179077066</v>
      </c>
      <c r="BN32" s="99">
        <f t="shared" si="11"/>
        <v>2.2378771876631411</v>
      </c>
      <c r="BO32" s="99">
        <f t="shared" si="11"/>
        <v>2.2000705944995493</v>
      </c>
      <c r="BP32" s="99">
        <f t="shared" si="11"/>
        <v>2.1635396348585463</v>
      </c>
      <c r="BQ32" s="99">
        <f t="shared" si="11"/>
        <v>2.1282208180678897</v>
      </c>
    </row>
    <row r="33" spans="1:69" x14ac:dyDescent="0.3">
      <c r="A33" s="20"/>
      <c r="B33" s="20"/>
      <c r="H33" s="10">
        <v>15</v>
      </c>
      <c r="I33" s="99">
        <f t="shared" si="11"/>
        <v>461.49352193093262</v>
      </c>
      <c r="J33" s="99">
        <f t="shared" si="11"/>
        <v>98.202534381692942</v>
      </c>
      <c r="K33" s="99">
        <f t="shared" si="11"/>
        <v>55.05170863473743</v>
      </c>
      <c r="L33" s="99">
        <f t="shared" si="11"/>
        <v>38.25249330747048</v>
      </c>
      <c r="M33" s="99">
        <f t="shared" si="11"/>
        <v>29.312550598060234</v>
      </c>
      <c r="N33" s="99">
        <f t="shared" si="11"/>
        <v>23.867640404551949</v>
      </c>
      <c r="O33" s="99">
        <f t="shared" si="11"/>
        <v>20.069564639747242</v>
      </c>
      <c r="P33" s="99">
        <f t="shared" si="11"/>
        <v>17.315632738772422</v>
      </c>
      <c r="Q33" s="99">
        <f t="shared" si="11"/>
        <v>15.227303334987615</v>
      </c>
      <c r="R33" s="99">
        <f t="shared" si="11"/>
        <v>13.589287320276657</v>
      </c>
      <c r="S33" s="99">
        <f t="shared" si="11"/>
        <v>12.270106393121997</v>
      </c>
      <c r="T33" s="99">
        <f t="shared" si="11"/>
        <v>11.18492641931638</v>
      </c>
      <c r="U33" s="99">
        <f t="shared" si="11"/>
        <v>10.276557778432695</v>
      </c>
      <c r="V33" s="99">
        <f t="shared" si="11"/>
        <v>9.5050431212726156</v>
      </c>
      <c r="W33" s="99">
        <f t="shared" si="11"/>
        <v>8.8416215500612374</v>
      </c>
      <c r="X33" s="99">
        <f t="shared" si="11"/>
        <v>8.2650636600275114</v>
      </c>
      <c r="Y33" s="99">
        <f t="shared" si="11"/>
        <v>7.7593577173382888</v>
      </c>
      <c r="Z33" s="99">
        <f t="shared" si="11"/>
        <v>7.3121994797884344</v>
      </c>
      <c r="AA33" s="99">
        <f t="shared" si="11"/>
        <v>6.9139778354676844</v>
      </c>
      <c r="AB33" s="99">
        <f t="shared" si="11"/>
        <v>6.5570761958509269</v>
      </c>
      <c r="AC33" s="99">
        <f t="shared" si="11"/>
        <v>6.2353806282465642</v>
      </c>
      <c r="AD33" s="99">
        <f t="shared" si="11"/>
        <v>5.9439267052675087</v>
      </c>
      <c r="AE33" s="99">
        <f t="shared" si="11"/>
        <v>5.6786414790036712</v>
      </c>
      <c r="AF33" s="99">
        <f t="shared" si="11"/>
        <v>5.436151970969</v>
      </c>
      <c r="AG33" s="99">
        <f t="shared" si="11"/>
        <v>5.2136409971708284</v>
      </c>
      <c r="AH33" s="99">
        <f t="shared" si="11"/>
        <v>5.008737218675682</v>
      </c>
      <c r="AI33" s="99">
        <f t="shared" si="11"/>
        <v>4.819430299558042</v>
      </c>
      <c r="AJ33" s="99">
        <f t="shared" si="11"/>
        <v>4.6440047285418418</v>
      </c>
      <c r="AK33" s="99">
        <f t="shared" si="11"/>
        <v>4.4809876837926117</v>
      </c>
      <c r="AL33" s="99">
        <f t="shared" si="11"/>
        <v>4.3291075829768433</v>
      </c>
      <c r="AM33" s="99">
        <f t="shared" si="11"/>
        <v>4.1872608480068623</v>
      </c>
      <c r="AN33" s="99">
        <f t="shared" si="11"/>
        <v>4.054485045852906</v>
      </c>
      <c r="AO33" s="99">
        <f t="shared" si="11"/>
        <v>3.9299370225419827</v>
      </c>
      <c r="AP33" s="99">
        <f t="shared" si="11"/>
        <v>3.8128749799362534</v>
      </c>
      <c r="AQ33" s="99">
        <f t="shared" si="11"/>
        <v>3.7026436900552464</v>
      </c>
      <c r="AR33" s="99">
        <f t="shared" si="11"/>
        <v>3.5986622243252069</v>
      </c>
      <c r="AS33" s="99">
        <f t="shared" si="11"/>
        <v>3.5004137124492458</v>
      </c>
      <c r="AT33" s="99">
        <f t="shared" si="11"/>
        <v>3.407436749748892</v>
      </c>
      <c r="AU33" s="99">
        <f t="shared" si="11"/>
        <v>3.3193181514930741</v>
      </c>
      <c r="AV33" s="99">
        <f t="shared" si="11"/>
        <v>3.2356868141404385</v>
      </c>
      <c r="AW33" s="99">
        <f t="shared" si="11"/>
        <v>3.1562084911078396</v>
      </c>
      <c r="AX33" s="99">
        <f t="shared" si="11"/>
        <v>3.0805813279667063</v>
      </c>
      <c r="AY33" s="99">
        <f t="shared" si="11"/>
        <v>3.0085320313193296</v>
      </c>
      <c r="AZ33" s="99">
        <f t="shared" si="11"/>
        <v>2.9398125688534313</v>
      </c>
      <c r="BA33" s="99">
        <f t="shared" si="11"/>
        <v>2.8741973165942514</v>
      </c>
      <c r="BB33" s="99">
        <f t="shared" si="11"/>
        <v>2.8114805842126391</v>
      </c>
      <c r="BC33" s="99">
        <f t="shared" si="11"/>
        <v>2.7514744612007971</v>
      </c>
      <c r="BD33" s="99">
        <f t="shared" si="11"/>
        <v>2.6940069364048389</v>
      </c>
      <c r="BE33" s="99">
        <f t="shared" si="11"/>
        <v>2.6389202512767502</v>
      </c>
      <c r="BF33" s="99">
        <f t="shared" si="11"/>
        <v>2.5860694536435926</v>
      </c>
      <c r="BG33" s="99">
        <f t="shared" si="11"/>
        <v>2.5353211240750877</v>
      </c>
      <c r="BH33" s="99">
        <f t="shared" si="11"/>
        <v>2.4865522512866889</v>
      </c>
      <c r="BI33" s="99">
        <f t="shared" si="11"/>
        <v>2.4396492366211766</v>
      </c>
      <c r="BJ33" s="99">
        <f t="shared" si="11"/>
        <v>2.3945070106487165</v>
      </c>
      <c r="BK33" s="99">
        <f t="shared" si="11"/>
        <v>2.3510282474251083</v>
      </c>
      <c r="BL33" s="99">
        <f t="shared" si="11"/>
        <v>2.3091226640408626</v>
      </c>
      <c r="BM33" s="99">
        <f t="shared" si="11"/>
        <v>2.2687063948518444</v>
      </c>
      <c r="BN33" s="99">
        <f t="shared" si="11"/>
        <v>2.2297014312640941</v>
      </c>
      <c r="BO33" s="99">
        <f t="shared" si="11"/>
        <v>2.1920351191984655</v>
      </c>
      <c r="BP33" s="99">
        <f t="shared" si="11"/>
        <v>2.1556397074234459</v>
      </c>
      <c r="BQ33" s="99">
        <f t="shared" si="11"/>
        <v>2.1204519408486227</v>
      </c>
    </row>
    <row r="34" spans="1:69" x14ac:dyDescent="0.3">
      <c r="A34" s="20"/>
      <c r="B34" s="20"/>
      <c r="H34" s="10">
        <v>15.5</v>
      </c>
      <c r="I34" s="99">
        <f t="shared" si="11"/>
        <v>459.93850435897338</v>
      </c>
      <c r="J34" s="99">
        <f t="shared" si="11"/>
        <v>97.871733687279658</v>
      </c>
      <c r="K34" s="99">
        <f t="shared" si="11"/>
        <v>54.866317387434577</v>
      </c>
      <c r="L34" s="99">
        <f t="shared" si="11"/>
        <v>38.123711925538814</v>
      </c>
      <c r="M34" s="99">
        <f t="shared" si="11"/>
        <v>29.213894928521547</v>
      </c>
      <c r="N34" s="99">
        <f t="shared" si="11"/>
        <v>23.784564981200155</v>
      </c>
      <c r="O34" s="99">
        <f t="shared" si="11"/>
        <v>19.999728182646152</v>
      </c>
      <c r="P34" s="99">
        <f t="shared" si="11"/>
        <v>17.255395671906392</v>
      </c>
      <c r="Q34" s="99">
        <f t="shared" si="11"/>
        <v>15.174345565342033</v>
      </c>
      <c r="R34" s="99">
        <f t="shared" si="11"/>
        <v>13.542039188854154</v>
      </c>
      <c r="S34" s="99">
        <f t="shared" si="11"/>
        <v>12.227456535312946</v>
      </c>
      <c r="T34" s="99">
        <f t="shared" si="11"/>
        <v>11.146059177157381</v>
      </c>
      <c r="U34" s="99">
        <f t="shared" si="11"/>
        <v>10.24085684002565</v>
      </c>
      <c r="V34" s="99">
        <f t="shared" si="11"/>
        <v>9.4720314541950081</v>
      </c>
      <c r="W34" s="99">
        <f t="shared" si="11"/>
        <v>8.8109223738552025</v>
      </c>
      <c r="X34" s="99">
        <f t="shared" si="11"/>
        <v>8.2363741936476274</v>
      </c>
      <c r="Y34" s="99">
        <f t="shared" si="11"/>
        <v>7.7324309918972522</v>
      </c>
      <c r="Z34" s="99">
        <f t="shared" si="11"/>
        <v>7.2868314153401847</v>
      </c>
      <c r="AA34" s="99">
        <f t="shared" si="11"/>
        <v>6.8899978535534592</v>
      </c>
      <c r="AB34" s="99">
        <f t="shared" si="11"/>
        <v>6.5343402671819337</v>
      </c>
      <c r="AC34" s="99">
        <f t="shared" si="11"/>
        <v>6.213766034891151</v>
      </c>
      <c r="AD34" s="99">
        <f t="shared" si="11"/>
        <v>5.9233280338163894</v>
      </c>
      <c r="AE34" s="99">
        <f t="shared" si="11"/>
        <v>5.6589675131367239</v>
      </c>
      <c r="AF34" s="99">
        <f t="shared" si="11"/>
        <v>5.4173232515693179</v>
      </c>
      <c r="AG34" s="99">
        <f t="shared" si="11"/>
        <v>5.1955878849898625</v>
      </c>
      <c r="AH34" s="99">
        <f t="shared" si="11"/>
        <v>4.9913983402495239</v>
      </c>
      <c r="AI34" s="99">
        <f t="shared" si="11"/>
        <v>4.8027512888579338</v>
      </c>
      <c r="AJ34" s="99">
        <f t="shared" si="11"/>
        <v>4.6279371993028411</v>
      </c>
      <c r="AK34" s="99">
        <f t="shared" si="11"/>
        <v>4.4654883835701407</v>
      </c>
      <c r="AL34" s="99">
        <f t="shared" si="11"/>
        <v>4.3141376916854206</v>
      </c>
      <c r="AM34" s="99">
        <f t="shared" si="11"/>
        <v>4.1727853923071159</v>
      </c>
      <c r="AN34" s="99">
        <f t="shared" si="11"/>
        <v>4.0404724071617304</v>
      </c>
      <c r="AO34" s="99">
        <f t="shared" si="11"/>
        <v>3.9163585212611007</v>
      </c>
      <c r="AP34" s="99">
        <f t="shared" si="11"/>
        <v>3.7997045221558237</v>
      </c>
      <c r="AQ34" s="99">
        <f t="shared" si="11"/>
        <v>3.6898574657959515</v>
      </c>
      <c r="AR34" s="99">
        <f t="shared" si="11"/>
        <v>3.5862384485525429</v>
      </c>
      <c r="AS34" s="99">
        <f t="shared" si="11"/>
        <v>3.4883324017853634</v>
      </c>
      <c r="AT34" s="99">
        <f t="shared" si="11"/>
        <v>3.3956795291358821</v>
      </c>
      <c r="AU34" s="99">
        <f t="shared" si="11"/>
        <v>3.3078680861125305</v>
      </c>
      <c r="AV34" s="99">
        <f t="shared" si="11"/>
        <v>3.2245282627309013</v>
      </c>
      <c r="AW34" s="99">
        <f t="shared" si="11"/>
        <v>3.1453269774923633</v>
      </c>
      <c r="AX34" s="99">
        <f t="shared" si="11"/>
        <v>3.0699634281434109</v>
      </c>
      <c r="AY34" s="99">
        <f t="shared" si="11"/>
        <v>2.9981652739061149</v>
      </c>
      <c r="AZ34" s="99">
        <f t="shared" si="11"/>
        <v>2.9296853470353184</v>
      </c>
      <c r="BA34" s="99">
        <f t="shared" si="11"/>
        <v>2.8642988100145574</v>
      </c>
      <c r="BB34" s="99">
        <f t="shared" si="11"/>
        <v>2.8018006894902037</v>
      </c>
      <c r="BC34" s="99">
        <f t="shared" si="11"/>
        <v>2.7420037299547881</v>
      </c>
      <c r="BD34" s="99">
        <f t="shared" si="11"/>
        <v>2.6847365198343245</v>
      </c>
      <c r="BE34" s="99">
        <f t="shared" si="11"/>
        <v>2.6298418504803345</v>
      </c>
      <c r="BF34" s="99">
        <f t="shared" si="11"/>
        <v>2.5771752749801884</v>
      </c>
      <c r="BG34" s="99">
        <f t="shared" si="11"/>
        <v>2.5266038389641978</v>
      </c>
      <c r="BH34" s="99">
        <f t="shared" si="11"/>
        <v>2.4780049599286871</v>
      </c>
      <c r="BI34" s="99">
        <f t="shared" si="11"/>
        <v>2.4312654351876892</v>
      </c>
      <c r="BJ34" s="99">
        <f t="shared" si="11"/>
        <v>2.3862805615522578</v>
      </c>
      <c r="BK34" s="99">
        <f t="shared" si="11"/>
        <v>2.3429533523275832</v>
      </c>
      <c r="BL34" s="99">
        <f t="shared" si="11"/>
        <v>2.3011938393036413</v>
      </c>
      <c r="BM34" s="99">
        <f t="shared" si="11"/>
        <v>2.2609184491670704</v>
      </c>
      <c r="BN34" s="99">
        <f t="shared" si="11"/>
        <v>2.2220494452387496</v>
      </c>
      <c r="BO34" s="99">
        <f t="shared" si="11"/>
        <v>2.1845144266901175</v>
      </c>
      <c r="BP34" s="99">
        <f t="shared" si="11"/>
        <v>2.1482458784503708</v>
      </c>
      <c r="BQ34" s="99">
        <f t="shared" si="11"/>
        <v>2.1131807659175923</v>
      </c>
    </row>
    <row r="35" spans="1:69" x14ac:dyDescent="0.3">
      <c r="A35" s="20"/>
      <c r="B35" s="20"/>
      <c r="H35" s="10">
        <v>16</v>
      </c>
      <c r="I35" s="99">
        <f t="shared" si="11"/>
        <v>458.4806313976996</v>
      </c>
      <c r="J35" s="99">
        <f t="shared" si="11"/>
        <v>97.56159891150611</v>
      </c>
      <c r="K35" s="99">
        <f t="shared" si="11"/>
        <v>54.692508103803306</v>
      </c>
      <c r="L35" s="99">
        <f t="shared" si="11"/>
        <v>38.002975997137241</v>
      </c>
      <c r="M35" s="99">
        <f t="shared" si="11"/>
        <v>29.121402707813647</v>
      </c>
      <c r="N35" s="99">
        <f t="shared" si="11"/>
        <v>23.706645285874092</v>
      </c>
      <c r="O35" s="99">
        <f t="shared" si="11"/>
        <v>19.934225827118066</v>
      </c>
      <c r="P35" s="99">
        <f t="shared" si="11"/>
        <v>17.198896956702281</v>
      </c>
      <c r="Q35" s="99">
        <f t="shared" si="11"/>
        <v>15.124674385259093</v>
      </c>
      <c r="R35" s="99">
        <f t="shared" si="11"/>
        <v>13.497723299853343</v>
      </c>
      <c r="S35" s="99">
        <f t="shared" si="11"/>
        <v>12.18745354543239</v>
      </c>
      <c r="T35" s="99">
        <f t="shared" ref="T35:BQ35" si="12">MIN(T97,T159,T221)</f>
        <v>11.109604049165107</v>
      </c>
      <c r="U35" s="99">
        <f t="shared" si="12"/>
        <v>10.207371511094189</v>
      </c>
      <c r="V35" s="99">
        <f t="shared" si="12"/>
        <v>9.4410684971177705</v>
      </c>
      <c r="W35" s="99">
        <f t="shared" si="12"/>
        <v>8.7821283916306392</v>
      </c>
      <c r="X35" s="99">
        <f t="shared" si="12"/>
        <v>8.2094651961925464</v>
      </c>
      <c r="Y35" s="99">
        <f t="shared" si="12"/>
        <v>7.7071753375157366</v>
      </c>
      <c r="Z35" s="99">
        <f t="shared" si="12"/>
        <v>7.2630376895373736</v>
      </c>
      <c r="AA35" s="99">
        <f t="shared" si="12"/>
        <v>6.8675060641784915</v>
      </c>
      <c r="AB35" s="99">
        <f t="shared" si="12"/>
        <v>6.5130153235799471</v>
      </c>
      <c r="AC35" s="99">
        <f t="shared" si="12"/>
        <v>6.1934928351555056</v>
      </c>
      <c r="AD35" s="99">
        <f t="shared" si="12"/>
        <v>5.9040077066229886</v>
      </c>
      <c r="AE35" s="99">
        <f t="shared" si="12"/>
        <v>5.640514503161894</v>
      </c>
      <c r="AF35" s="99">
        <f t="shared" si="12"/>
        <v>5.3996630310261926</v>
      </c>
      <c r="AG35" s="99">
        <f t="shared" si="12"/>
        <v>5.1786551365268814</v>
      </c>
      <c r="AH35" s="99">
        <f t="shared" si="12"/>
        <v>4.9751354993150541</v>
      </c>
      <c r="AI35" s="99">
        <f t="shared" si="12"/>
        <v>4.7871073634454975</v>
      </c>
      <c r="AJ35" s="99">
        <f t="shared" si="12"/>
        <v>4.6128668060583111</v>
      </c>
      <c r="AK35" s="99">
        <f t="shared" si="12"/>
        <v>4.4509509543485768</v>
      </c>
      <c r="AL35" s="99">
        <f t="shared" si="12"/>
        <v>4.3000968156233546</v>
      </c>
      <c r="AM35" s="99">
        <f t="shared" si="12"/>
        <v>4.1592082665534136</v>
      </c>
      <c r="AN35" s="99">
        <f t="shared" si="12"/>
        <v>4.0273293754212487</v>
      </c>
      <c r="AO35" s="99">
        <f t="shared" si="12"/>
        <v>3.9036226838265295</v>
      </c>
      <c r="AP35" s="99">
        <f t="shared" si="12"/>
        <v>3.7873514045372971</v>
      </c>
      <c r="AQ35" s="99">
        <f t="shared" si="12"/>
        <v>3.6778647356906053</v>
      </c>
      <c r="AR35" s="99">
        <f t="shared" si="12"/>
        <v>3.5745856729317769</v>
      </c>
      <c r="AS35" s="99">
        <f t="shared" si="12"/>
        <v>3.4770008374642072</v>
      </c>
      <c r="AT35" s="99">
        <f t="shared" si="12"/>
        <v>3.3846519414350085</v>
      </c>
      <c r="AU35" s="99">
        <f t="shared" si="12"/>
        <v>3.2971285912090869</v>
      </c>
      <c r="AV35" s="99">
        <f t="shared" si="12"/>
        <v>3.2140621900792525</v>
      </c>
      <c r="AW35" s="99">
        <f t="shared" si="12"/>
        <v>3.135120749324821</v>
      </c>
      <c r="AX35" s="99">
        <f t="shared" si="12"/>
        <v>3.0600044535680793</v>
      </c>
      <c r="AY35" s="99">
        <f t="shared" si="12"/>
        <v>2.9884418555301266</v>
      </c>
      <c r="AZ35" s="99">
        <f t="shared" si="12"/>
        <v>2.920186598376834</v>
      </c>
      <c r="BA35" s="99">
        <f t="shared" si="12"/>
        <v>2.8550145822414716</v>
      </c>
      <c r="BB35" s="99">
        <f t="shared" si="12"/>
        <v>2.792721506249551</v>
      </c>
      <c r="BC35" s="99">
        <f t="shared" si="12"/>
        <v>2.7331207292438173</v>
      </c>
      <c r="BD35" s="99">
        <f t="shared" si="12"/>
        <v>2.6760414020195125</v>
      </c>
      <c r="BE35" s="99">
        <f t="shared" si="12"/>
        <v>2.6213268317002623</v>
      </c>
      <c r="BF35" s="99">
        <f t="shared" si="12"/>
        <v>2.5688330452766714</v>
      </c>
      <c r="BG35" s="99">
        <f t="shared" si="12"/>
        <v>2.5184275245774108</v>
      </c>
      <c r="BH35" s="99">
        <f t="shared" si="12"/>
        <v>2.4699880892690125</v>
      </c>
      <c r="BI35" s="99">
        <f t="shared" si="12"/>
        <v>2.4234019080622997</v>
      </c>
      <c r="BJ35" s="99">
        <f t="shared" si="12"/>
        <v>2.3785646212798546</v>
      </c>
      <c r="BK35" s="99">
        <f t="shared" si="12"/>
        <v>2.3353795604220311</v>
      </c>
      <c r="BL35" s="99">
        <f t="shared" si="12"/>
        <v>2.2937570524476278</v>
      </c>
      <c r="BM35" s="99">
        <f t="shared" si="12"/>
        <v>2.2536137982316622</v>
      </c>
      <c r="BN35" s="99">
        <f t="shared" si="12"/>
        <v>2.2148723161344752</v>
      </c>
      <c r="BO35" s="99">
        <f t="shared" si="12"/>
        <v>2.1774604428610509</v>
      </c>
      <c r="BP35" s="99">
        <f t="shared" si="12"/>
        <v>2.1413108848448759</v>
      </c>
      <c r="BQ35" s="99">
        <f t="shared" si="12"/>
        <v>2.1063608142887418</v>
      </c>
    </row>
    <row r="36" spans="1:69" x14ac:dyDescent="0.3">
      <c r="A36" s="20"/>
      <c r="B36" s="20"/>
      <c r="H36" s="10">
        <v>16.5</v>
      </c>
      <c r="I36" s="99">
        <f t="shared" ref="I36:BQ40" si="13">MIN(I98,I160,I222)</f>
        <v>457.11107376555799</v>
      </c>
      <c r="J36" s="99">
        <f t="shared" si="13"/>
        <v>97.27025176610276</v>
      </c>
      <c r="K36" s="99">
        <f t="shared" si="13"/>
        <v>54.529228117748154</v>
      </c>
      <c r="L36" s="99">
        <f t="shared" si="13"/>
        <v>37.889554282333286</v>
      </c>
      <c r="M36" s="99">
        <f t="shared" si="13"/>
        <v>29.034513747529136</v>
      </c>
      <c r="N36" s="99">
        <f t="shared" si="13"/>
        <v>23.633414446468773</v>
      </c>
      <c r="O36" s="99">
        <f t="shared" si="13"/>
        <v>19.872665102790386</v>
      </c>
      <c r="P36" s="99">
        <f t="shared" si="13"/>
        <v>17.14579807044862</v>
      </c>
      <c r="Q36" s="99">
        <f t="shared" si="13"/>
        <v>15.077992180986259</v>
      </c>
      <c r="R36" s="99">
        <f t="shared" si="13"/>
        <v>13.456074127146245</v>
      </c>
      <c r="S36" s="99">
        <f t="shared" si="13"/>
        <v>12.149857739213452</v>
      </c>
      <c r="T36" s="99">
        <f t="shared" si="13"/>
        <v>11.07534260901352</v>
      </c>
      <c r="U36" s="99">
        <f t="shared" si="13"/>
        <v>10.175901159638848</v>
      </c>
      <c r="V36" s="99">
        <f t="shared" si="13"/>
        <v>9.411968731491152</v>
      </c>
      <c r="W36" s="99">
        <f t="shared" si="13"/>
        <v>8.7550670808171525</v>
      </c>
      <c r="X36" s="99">
        <f t="shared" si="13"/>
        <v>8.1841754394705131</v>
      </c>
      <c r="Y36" s="99">
        <f t="shared" si="13"/>
        <v>7.6834394324389548</v>
      </c>
      <c r="Z36" s="99">
        <f t="shared" si="13"/>
        <v>7.2406757401522919</v>
      </c>
      <c r="AA36" s="99">
        <f t="shared" si="13"/>
        <v>6.8463677060074284</v>
      </c>
      <c r="AB36" s="99">
        <f t="shared" si="13"/>
        <v>6.4929735951710432</v>
      </c>
      <c r="AC36" s="99">
        <f t="shared" si="13"/>
        <v>6.1744395609640401</v>
      </c>
      <c r="AD36" s="99">
        <f t="shared" si="13"/>
        <v>5.8858499649967024</v>
      </c>
      <c r="AE36" s="99">
        <f t="shared" si="13"/>
        <v>5.6231718871465244</v>
      </c>
      <c r="AF36" s="99">
        <f t="shared" si="13"/>
        <v>5.3830654976122174</v>
      </c>
      <c r="AG36" s="99">
        <f t="shared" si="13"/>
        <v>5.162741298893776</v>
      </c>
      <c r="AH36" s="99">
        <f t="shared" si="13"/>
        <v>4.9598512569104285</v>
      </c>
      <c r="AI36" s="99">
        <f t="shared" si="13"/>
        <v>4.7724047927532327</v>
      </c>
      <c r="AJ36" s="99">
        <f t="shared" si="13"/>
        <v>4.5987032547088909</v>
      </c>
      <c r="AK36" s="99">
        <f t="shared" si="13"/>
        <v>4.4372882954220696</v>
      </c>
      <c r="AL36" s="99">
        <f t="shared" si="13"/>
        <v>4.2869008293131206</v>
      </c>
      <c r="AM36" s="99">
        <f t="shared" si="13"/>
        <v>4.1464481239497148</v>
      </c>
      <c r="AN36" s="99">
        <f t="shared" si="13"/>
        <v>4.0149772048234649</v>
      </c>
      <c r="AO36" s="99">
        <f t="shared" si="13"/>
        <v>3.8916532042417034</v>
      </c>
      <c r="AP36" s="99">
        <f t="shared" si="13"/>
        <v>3.775741614250248</v>
      </c>
      <c r="AQ36" s="99">
        <f t="shared" si="13"/>
        <v>3.6665936462651016</v>
      </c>
      <c r="AR36" s="99">
        <f t="shared" si="13"/>
        <v>3.5636340809152927</v>
      </c>
      <c r="AS36" s="99">
        <f t="shared" si="13"/>
        <v>3.4663511275599754</v>
      </c>
      <c r="AT36" s="99">
        <f t="shared" si="13"/>
        <v>3.3742879160762005</v>
      </c>
      <c r="AU36" s="99">
        <f t="shared" si="13"/>
        <v>3.287035322396334</v>
      </c>
      <c r="AV36" s="99">
        <f t="shared" si="13"/>
        <v>3.2042258900803451</v>
      </c>
      <c r="AW36" s="99">
        <f t="shared" si="13"/>
        <v>3.1255286574265861</v>
      </c>
      <c r="AX36" s="99">
        <f t="shared" si="13"/>
        <v>3.0506447365469906</v>
      </c>
      <c r="AY36" s="99">
        <f t="shared" si="13"/>
        <v>2.979303519894569</v>
      </c>
      <c r="AZ36" s="99">
        <f t="shared" si="13"/>
        <v>2.9112594127489095</v>
      </c>
      <c r="BA36" s="99">
        <f t="shared" si="13"/>
        <v>2.8462890085042778</v>
      </c>
      <c r="BB36" s="99">
        <f t="shared" si="13"/>
        <v>2.7841886382982795</v>
      </c>
      <c r="BC36" s="99">
        <f t="shared" si="13"/>
        <v>2.7247722383547859</v>
      </c>
      <c r="BD36" s="99">
        <f t="shared" si="13"/>
        <v>2.6678694879971965</v>
      </c>
      <c r="BE36" s="99">
        <f t="shared" si="13"/>
        <v>2.6133241790841781</v>
      </c>
      <c r="BF36" s="99">
        <f t="shared" si="13"/>
        <v>2.5609927839920155</v>
      </c>
      <c r="BG36" s="99">
        <f t="shared" si="13"/>
        <v>2.5107431944991023</v>
      </c>
      <c r="BH36" s="99">
        <f t="shared" si="13"/>
        <v>2.4624536082412272</v>
      </c>
      <c r="BI36" s="99">
        <f t="shared" si="13"/>
        <v>2.4160115429768565</v>
      </c>
      <c r="BJ36" s="99">
        <f t="shared" si="13"/>
        <v>2.3713129618689863</v>
      </c>
      <c r="BK36" s="99">
        <f t="shared" si="13"/>
        <v>2.3282614954654495</v>
      </c>
      <c r="BL36" s="99">
        <f t="shared" si="13"/>
        <v>2.2867677481318203</v>
      </c>
      <c r="BM36" s="99">
        <f t="shared" si="13"/>
        <v>2.2467486784319495</v>
      </c>
      <c r="BN36" s="99">
        <f t="shared" si="13"/>
        <v>2.2081270444184176</v>
      </c>
      <c r="BO36" s="99">
        <f t="shared" si="13"/>
        <v>2.1708309060359534</v>
      </c>
      <c r="BP36" s="99">
        <f t="shared" si="13"/>
        <v>2.1347931778931097</v>
      </c>
      <c r="BQ36" s="99">
        <f t="shared" si="13"/>
        <v>2.0999512265527285</v>
      </c>
    </row>
    <row r="37" spans="1:69" x14ac:dyDescent="0.3">
      <c r="A37" s="20"/>
      <c r="B37" s="20"/>
      <c r="H37" s="10">
        <v>17</v>
      </c>
      <c r="I37" s="103">
        <f t="shared" si="13"/>
        <v>0</v>
      </c>
      <c r="J37" s="99">
        <f t="shared" si="13"/>
        <v>0</v>
      </c>
      <c r="K37" s="99">
        <f t="shared" si="13"/>
        <v>54.375548588072867</v>
      </c>
      <c r="L37" s="99">
        <f t="shared" si="13"/>
        <v>37.782801556873132</v>
      </c>
      <c r="M37" s="99">
        <f t="shared" si="13"/>
        <v>28.952733754223051</v>
      </c>
      <c r="N37" s="99">
        <f t="shared" si="13"/>
        <v>23.56446037660589</v>
      </c>
      <c r="O37" s="99">
        <f t="shared" si="13"/>
        <v>19.814699594241578</v>
      </c>
      <c r="P37" s="99">
        <f t="shared" si="13"/>
        <v>17.095800214821065</v>
      </c>
      <c r="Q37" s="99">
        <f t="shared" si="13"/>
        <v>15.034036262638935</v>
      </c>
      <c r="R37" s="99">
        <f t="shared" si="13"/>
        <v>13.416857303105523</v>
      </c>
      <c r="S37" s="99">
        <f t="shared" si="13"/>
        <v>12.114457558440437</v>
      </c>
      <c r="T37" s="99">
        <f t="shared" si="13"/>
        <v>11.043082061884927</v>
      </c>
      <c r="U37" s="99">
        <f t="shared" si="13"/>
        <v>10.146268697068297</v>
      </c>
      <c r="V37" s="99">
        <f t="shared" si="13"/>
        <v>9.3845684086645651</v>
      </c>
      <c r="W37" s="99">
        <f t="shared" si="13"/>
        <v>8.7295861637120691</v>
      </c>
      <c r="X37" s="99">
        <f t="shared" si="13"/>
        <v>8.1603626148028106</v>
      </c>
      <c r="Y37" s="99">
        <f t="shared" si="13"/>
        <v>7.6610897119404289</v>
      </c>
      <c r="Z37" s="99">
        <f t="shared" si="13"/>
        <v>7.2196197340865496</v>
      </c>
      <c r="AA37" s="99">
        <f t="shared" si="13"/>
        <v>6.8264638314275778</v>
      </c>
      <c r="AB37" s="99">
        <f t="shared" si="13"/>
        <v>6.4741023053811331</v>
      </c>
      <c r="AC37" s="99">
        <f t="shared" si="13"/>
        <v>6.1564989980476224</v>
      </c>
      <c r="AD37" s="99">
        <f t="shared" si="13"/>
        <v>5.8687526340775991</v>
      </c>
      <c r="AE37" s="99">
        <f t="shared" si="13"/>
        <v>5.6068420771677729</v>
      </c>
      <c r="AF37" s="99">
        <f t="shared" si="13"/>
        <v>5.3674372561903141</v>
      </c>
      <c r="AG37" s="99">
        <f t="shared" si="13"/>
        <v>5.1477568242986527</v>
      </c>
      <c r="AH37" s="99">
        <f t="shared" si="13"/>
        <v>4.9454596081502107</v>
      </c>
      <c r="AI37" s="99">
        <f t="shared" si="13"/>
        <v>4.7585608451233226</v>
      </c>
      <c r="AJ37" s="99">
        <f t="shared" si="13"/>
        <v>4.5853668468077293</v>
      </c>
      <c r="AK37" s="99">
        <f t="shared" si="13"/>
        <v>4.4244235270040493</v>
      </c>
      <c r="AL37" s="99">
        <f t="shared" si="13"/>
        <v>4.2744754790641251</v>
      </c>
      <c r="AM37" s="99">
        <f t="shared" si="13"/>
        <v>4.1344331634186284</v>
      </c>
      <c r="AN37" s="99">
        <f t="shared" si="13"/>
        <v>4.003346390062454</v>
      </c>
      <c r="AO37" s="99">
        <f t="shared" si="13"/>
        <v>3.8803827307090368</v>
      </c>
      <c r="AP37" s="99">
        <f t="shared" si="13"/>
        <v>3.7648098235684326</v>
      </c>
      <c r="AQ37" s="99">
        <f t="shared" si="13"/>
        <v>3.6559807757568197</v>
      </c>
      <c r="AR37" s="99">
        <f t="shared" si="13"/>
        <v>3.5533220486409727</v>
      </c>
      <c r="AS37" s="99">
        <f t="shared" si="13"/>
        <v>3.4563233469849139</v>
      </c>
      <c r="AT37" s="99">
        <f t="shared" si="13"/>
        <v>3.3645291355978966</v>
      </c>
      <c r="AU37" s="99">
        <f t="shared" si="13"/>
        <v>3.2775314858349307</v>
      </c>
      <c r="AV37" s="99">
        <f t="shared" si="13"/>
        <v>3.1949640149296856</v>
      </c>
      <c r="AW37" s="99">
        <f t="shared" si="13"/>
        <v>3.1164967282199632</v>
      </c>
      <c r="AX37" s="99">
        <f t="shared" si="13"/>
        <v>3.0418316111404344</v>
      </c>
      <c r="AY37" s="99">
        <f t="shared" si="13"/>
        <v>2.9706988468343045</v>
      </c>
      <c r="AZ37" s="99">
        <f t="shared" si="13"/>
        <v>2.9028535581862016</v>
      </c>
      <c r="BA37" s="99">
        <f t="shared" si="13"/>
        <v>2.8380729913638061</v>
      </c>
      <c r="BB37" s="99">
        <f t="shared" si="13"/>
        <v>2.7761540726062841</v>
      </c>
      <c r="BC37" s="99">
        <f t="shared" si="13"/>
        <v>2.7169112817986352</v>
      </c>
      <c r="BD37" s="99">
        <f t="shared" si="13"/>
        <v>2.6601747959255047</v>
      </c>
      <c r="BE37" s="99">
        <f t="shared" si="13"/>
        <v>2.6057888632712873</v>
      </c>
      <c r="BF37" s="99">
        <f t="shared" si="13"/>
        <v>2.5536103755866959</v>
      </c>
      <c r="BG37" s="99">
        <f t="shared" si="13"/>
        <v>2.5035076106581164</v>
      </c>
      <c r="BH37" s="99">
        <f t="shared" si="13"/>
        <v>2.4553591220165694</v>
      </c>
      <c r="BI37" s="99">
        <f t="shared" si="13"/>
        <v>2.4090527560832165</v>
      </c>
      <c r="BJ37" s="99">
        <f t="shared" si="13"/>
        <v>2.3644847800070581</v>
      </c>
      <c r="BK37" s="99">
        <f t="shared" si="13"/>
        <v>2.3215591059185461</v>
      </c>
      <c r="BL37" s="99">
        <f t="shared" si="13"/>
        <v>2.2801865993890216</v>
      </c>
      <c r="BM37" s="99">
        <f t="shared" si="13"/>
        <v>2.2402844616217212</v>
      </c>
      <c r="BN37" s="99">
        <f t="shared" si="13"/>
        <v>2.2017756763630474</v>
      </c>
      <c r="BO37" s="99">
        <f t="shared" si="13"/>
        <v>2.1645885137599086</v>
      </c>
      <c r="BP37" s="99">
        <f t="shared" si="13"/>
        <v>2.1286560844381599</v>
      </c>
      <c r="BQ37" s="99">
        <f t="shared" si="13"/>
        <v>2.0939159379697485</v>
      </c>
    </row>
    <row r="38" spans="1:69" x14ac:dyDescent="0.3">
      <c r="A38" s="20"/>
      <c r="B38" s="20"/>
      <c r="H38" s="10">
        <v>17.5</v>
      </c>
      <c r="I38" s="99">
        <f t="shared" si="13"/>
        <v>0</v>
      </c>
      <c r="J38" s="99">
        <f t="shared" si="13"/>
        <v>0</v>
      </c>
      <c r="K38" s="99">
        <f t="shared" si="13"/>
        <v>0</v>
      </c>
      <c r="L38" s="99">
        <f t="shared" si="13"/>
        <v>0</v>
      </c>
      <c r="M38" s="99">
        <f t="shared" si="13"/>
        <v>28.875624916824734</v>
      </c>
      <c r="N38" s="99">
        <f t="shared" si="13"/>
        <v>23.499417963495915</v>
      </c>
      <c r="O38" s="99">
        <f t="shared" si="13"/>
        <v>19.760022373823372</v>
      </c>
      <c r="P38" s="99">
        <f t="shared" si="13"/>
        <v>17.048638651407853</v>
      </c>
      <c r="Q38" s="99">
        <f t="shared" si="13"/>
        <v>14.992573884253376</v>
      </c>
      <c r="R38" s="99">
        <f t="shared" si="13"/>
        <v>13.379865175577843</v>
      </c>
      <c r="S38" s="99">
        <f t="shared" si="13"/>
        <v>12.081065560332698</v>
      </c>
      <c r="T38" s="99">
        <f t="shared" si="13"/>
        <v>11.012651589561731</v>
      </c>
      <c r="U38" s="99">
        <f t="shared" si="13"/>
        <v>10.118317221042611</v>
      </c>
      <c r="V38" s="99">
        <f t="shared" si="13"/>
        <v>9.3587224456224227</v>
      </c>
      <c r="W38" s="99">
        <f t="shared" si="13"/>
        <v>8.7055507206773193</v>
      </c>
      <c r="X38" s="99">
        <f t="shared" si="13"/>
        <v>8.1379006352088243</v>
      </c>
      <c r="Y38" s="99">
        <f t="shared" si="13"/>
        <v>7.6400078362709198</v>
      </c>
      <c r="Z38" s="99">
        <f t="shared" si="13"/>
        <v>7.1997581818926957</v>
      </c>
      <c r="AA38" s="99">
        <f t="shared" si="13"/>
        <v>6.8076890516024431</v>
      </c>
      <c r="AB38" s="99">
        <f t="shared" si="13"/>
        <v>6.4563015329772035</v>
      </c>
      <c r="AC38" s="99">
        <f t="shared" si="13"/>
        <v>6.139576153432504</v>
      </c>
      <c r="AD38" s="99">
        <f t="shared" si="13"/>
        <v>5.8526251858601714</v>
      </c>
      <c r="AE38" s="99">
        <f t="shared" si="13"/>
        <v>5.5914386092934398</v>
      </c>
      <c r="AF38" s="99">
        <f t="shared" si="13"/>
        <v>5.3526955576794721</v>
      </c>
      <c r="AG38" s="99">
        <f t="shared" si="13"/>
        <v>5.1336223724478058</v>
      </c>
      <c r="AH38" s="99">
        <f t="shared" si="13"/>
        <v>4.9318843517921582</v>
      </c>
      <c r="AI38" s="99">
        <f t="shared" si="13"/>
        <v>4.7455022194267658</v>
      </c>
      <c r="AJ38" s="99">
        <f t="shared" si="13"/>
        <v>4.5727869686818536</v>
      </c>
      <c r="AK38" s="99">
        <f t="shared" si="13"/>
        <v>4.4122885327834567</v>
      </c>
      <c r="AL38" s="99">
        <f t="shared" si="13"/>
        <v>4.2627549753132916</v>
      </c>
      <c r="AM38" s="99">
        <f t="shared" si="13"/>
        <v>4.1230997684375339</v>
      </c>
      <c r="AN38" s="99">
        <f t="shared" si="13"/>
        <v>3.9923753486926539</v>
      </c>
      <c r="AO38" s="99">
        <f t="shared" si="13"/>
        <v>3.8697515888134446</v>
      </c>
      <c r="AP38" s="99">
        <f t="shared" si="13"/>
        <v>3.7544981514247397</v>
      </c>
      <c r="AQ38" s="99">
        <f t="shared" si="13"/>
        <v>3.6459699318019703</v>
      </c>
      <c r="AR38" s="99">
        <f t="shared" si="13"/>
        <v>3.543594976703313</v>
      </c>
      <c r="AS38" s="99">
        <f t="shared" si="13"/>
        <v>3.4468644014650351</v>
      </c>
      <c r="AT38" s="99">
        <f t="shared" si="13"/>
        <v>3.3553239300994027</v>
      </c>
      <c r="AU38" s="99">
        <f t="shared" si="13"/>
        <v>3.2685667615691028</v>
      </c>
      <c r="AV38" s="99">
        <f t="shared" si="13"/>
        <v>3.1862275258732105</v>
      </c>
      <c r="AW38" s="99">
        <f t="shared" si="13"/>
        <v>3.1079771405299268</v>
      </c>
      <c r="AX38" s="99">
        <f t="shared" si="13"/>
        <v>3.0335184147540506</v>
      </c>
      <c r="AY38" s="99">
        <f t="shared" si="13"/>
        <v>2.9625822775240302</v>
      </c>
      <c r="AZ38" s="99">
        <f t="shared" si="13"/>
        <v>2.894924528620606</v>
      </c>
      <c r="BA38" s="99">
        <f t="shared" si="13"/>
        <v>2.8303230299537834</v>
      </c>
      <c r="BB38" s="99">
        <f t="shared" si="13"/>
        <v>2.7685752691048506</v>
      </c>
      <c r="BC38" s="99">
        <f t="shared" si="13"/>
        <v>2.7094962387786539</v>
      </c>
      <c r="BD38" s="99">
        <f t="shared" si="13"/>
        <v>2.6529165853893315</v>
      </c>
      <c r="BE38" s="99">
        <f t="shared" si="13"/>
        <v>2.5986809877544901</v>
      </c>
      <c r="BF38" s="99">
        <f t="shared" si="13"/>
        <v>2.5466467332086342</v>
      </c>
      <c r="BG38" s="99">
        <f t="shared" si="13"/>
        <v>2.4966824636483476</v>
      </c>
      <c r="BH38" s="99">
        <f t="shared" si="13"/>
        <v>2.4486670683103489</v>
      </c>
      <c r="BI38" s="99">
        <f t="shared" si="13"/>
        <v>2.4024887036338338</v>
      </c>
      <c r="BJ38" s="99">
        <f t="shared" si="13"/>
        <v>2.3580439235090283</v>
      </c>
      <c r="BK38" s="99">
        <f t="shared" si="13"/>
        <v>2.3152369056751354</v>
      </c>
      <c r="BL38" s="99">
        <f t="shared" si="13"/>
        <v>2.2739787620913594</v>
      </c>
      <c r="BM38" s="99">
        <f t="shared" si="13"/>
        <v>2.2341869228356672</v>
      </c>
      <c r="BN38" s="99">
        <f t="shared" si="13"/>
        <v>2.1957845845449264</v>
      </c>
      <c r="BO38" s="99">
        <f t="shared" si="13"/>
        <v>2.1587002156436932</v>
      </c>
      <c r="BP38" s="99">
        <f t="shared" si="13"/>
        <v>2.122867111655288</v>
      </c>
      <c r="BQ38" s="99">
        <f t="shared" si="13"/>
        <v>2.0882229947788642</v>
      </c>
    </row>
    <row r="39" spans="1:69" x14ac:dyDescent="0.3">
      <c r="A39" s="20"/>
      <c r="B39" s="20"/>
      <c r="H39" s="10">
        <v>18</v>
      </c>
      <c r="I39" s="99">
        <f t="shared" si="13"/>
        <v>0</v>
      </c>
      <c r="J39" s="99">
        <f t="shared" si="13"/>
        <v>0</v>
      </c>
      <c r="K39" s="99">
        <f t="shared" si="13"/>
        <v>0</v>
      </c>
      <c r="L39" s="99">
        <f t="shared" si="13"/>
        <v>0</v>
      </c>
      <c r="M39" s="99">
        <f t="shared" si="13"/>
        <v>0</v>
      </c>
      <c r="N39" s="99">
        <f t="shared" si="13"/>
        <v>0</v>
      </c>
      <c r="O39" s="99">
        <f t="shared" si="13"/>
        <v>19.708360527474429</v>
      </c>
      <c r="P39" s="99">
        <f t="shared" si="13"/>
        <v>17.004077979987617</v>
      </c>
      <c r="Q39" s="99">
        <f t="shared" si="13"/>
        <v>14.953398092664205</v>
      </c>
      <c r="R39" s="99">
        <f t="shared" si="13"/>
        <v>13.344913104320899</v>
      </c>
      <c r="S39" s="99">
        <f t="shared" si="13"/>
        <v>12.049515074424955</v>
      </c>
      <c r="T39" s="99">
        <f t="shared" si="13"/>
        <v>10.983899303813413</v>
      </c>
      <c r="U39" s="99">
        <f t="shared" si="13"/>
        <v>10.091907217056191</v>
      </c>
      <c r="V39" s="99">
        <f t="shared" si="13"/>
        <v>9.3343018373700435</v>
      </c>
      <c r="W39" s="99">
        <f t="shared" si="13"/>
        <v>8.6828407837937718</v>
      </c>
      <c r="X39" s="99">
        <f t="shared" si="13"/>
        <v>8.1166773865948763</v>
      </c>
      <c r="Y39" s="99">
        <f t="shared" si="13"/>
        <v>7.6200885800226175</v>
      </c>
      <c r="Z39" s="99">
        <f t="shared" si="13"/>
        <v>7.1809919493166472</v>
      </c>
      <c r="AA39" s="99">
        <f t="shared" si="13"/>
        <v>6.789949656821312</v>
      </c>
      <c r="AB39" s="99">
        <f t="shared" si="13"/>
        <v>6.439482429934122</v>
      </c>
      <c r="AC39" s="99">
        <f t="shared" si="13"/>
        <v>6.1235865612048155</v>
      </c>
      <c r="AD39" s="99">
        <f t="shared" si="13"/>
        <v>5.8373871245925679</v>
      </c>
      <c r="AE39" s="99">
        <f t="shared" si="13"/>
        <v>5.5768846014658013</v>
      </c>
      <c r="AF39" s="99">
        <f t="shared" si="13"/>
        <v>5.338766823194633</v>
      </c>
      <c r="AG39" s="99">
        <f t="shared" si="13"/>
        <v>5.1202673954828484</v>
      </c>
      <c r="AH39" s="99">
        <f t="shared" si="13"/>
        <v>4.9190577311607582</v>
      </c>
      <c r="AI39" s="99">
        <f t="shared" si="13"/>
        <v>4.7331637377117506</v>
      </c>
      <c r="AJ39" s="99">
        <f t="shared" si="13"/>
        <v>4.5609008320125435</v>
      </c>
      <c r="AK39" s="99">
        <f t="shared" si="13"/>
        <v>4.4008227450466988</v>
      </c>
      <c r="AL39" s="99">
        <f t="shared" si="13"/>
        <v>4.2516808192456059</v>
      </c>
      <c r="AM39" s="99">
        <f t="shared" si="13"/>
        <v>4.112391372416293</v>
      </c>
      <c r="AN39" s="99">
        <f t="shared" si="13"/>
        <v>3.9820093227852755</v>
      </c>
      <c r="AO39" s="99">
        <f t="shared" si="13"/>
        <v>3.8597067172093427</v>
      </c>
      <c r="AP39" s="99">
        <f t="shared" si="13"/>
        <v>3.7447551310833576</v>
      </c>
      <c r="AQ39" s="99">
        <f t="shared" si="13"/>
        <v>3.6365111492265507</v>
      </c>
      <c r="AR39" s="99">
        <f t="shared" si="13"/>
        <v>3.5344043163555132</v>
      </c>
      <c r="AS39" s="99">
        <f t="shared" si="13"/>
        <v>3.437927080586904</v>
      </c>
      <c r="AT39" s="99">
        <f t="shared" si="13"/>
        <v>3.3466263556920297</v>
      </c>
      <c r="AU39" s="99">
        <f t="shared" si="13"/>
        <v>3.2600964060546511</v>
      </c>
      <c r="AV39" s="99">
        <f t="shared" si="13"/>
        <v>3.1779728185861025</v>
      </c>
      <c r="AW39" s="99">
        <f t="shared" si="13"/>
        <v>3.0999273726790131</v>
      </c>
      <c r="AX39" s="99">
        <f t="shared" si="13"/>
        <v>3.02566365589754</v>
      </c>
      <c r="AY39" s="99">
        <f t="shared" si="13"/>
        <v>2.9549133019231952</v>
      </c>
      <c r="AZ39" s="99">
        <f t="shared" si="13"/>
        <v>2.8874327501025898</v>
      </c>
      <c r="BA39" s="99">
        <f t="shared" si="13"/>
        <v>2.8230004441303889</v>
      </c>
      <c r="BB39" s="99">
        <f t="shared" si="13"/>
        <v>2.7614144019724649</v>
      </c>
      <c r="BC39" s="99">
        <f t="shared" si="13"/>
        <v>2.7024901008719344</v>
      </c>
      <c r="BD39" s="99">
        <f t="shared" si="13"/>
        <v>2.6460586307837901</v>
      </c>
      <c r="BE39" s="99">
        <f t="shared" si="13"/>
        <v>2.5919650773153124</v>
      </c>
      <c r="BF39" s="99">
        <f t="shared" si="13"/>
        <v>2.5400671015686918</v>
      </c>
      <c r="BG39" s="99">
        <f t="shared" si="13"/>
        <v>2.4902336894703394</v>
      </c>
      <c r="BH39" s="99">
        <f t="shared" si="13"/>
        <v>2.4423440474487879</v>
      </c>
      <c r="BI39" s="99">
        <f t="shared" si="13"/>
        <v>2.3962866248640422</v>
      </c>
      <c r="BJ39" s="99">
        <f t="shared" si="13"/>
        <v>2.3519582465340148</v>
      </c>
      <c r="BK39" s="99">
        <f t="shared" si="13"/>
        <v>2.3092633411585686</v>
      </c>
      <c r="BL39" s="99">
        <f t="shared" si="13"/>
        <v>2.2681132534966877</v>
      </c>
      <c r="BM39" s="99">
        <f t="shared" si="13"/>
        <v>2.2284256298788225</v>
      </c>
      <c r="BN39" s="99">
        <f t="shared" si="13"/>
        <v>2.1901238680915802</v>
      </c>
      <c r="BO39" s="99">
        <f t="shared" si="13"/>
        <v>2.1531366239023213</v>
      </c>
      <c r="BP39" s="99">
        <f t="shared" si="13"/>
        <v>2.1173973675348945</v>
      </c>
      <c r="BQ39" s="99">
        <f t="shared" si="13"/>
        <v>2.0828439842954123</v>
      </c>
    </row>
    <row r="40" spans="1:69" x14ac:dyDescent="0.3">
      <c r="A40" s="20"/>
      <c r="B40" s="20"/>
      <c r="H40" s="10">
        <v>18.5</v>
      </c>
      <c r="I40" s="99">
        <f t="shared" si="13"/>
        <v>0</v>
      </c>
      <c r="J40" s="99">
        <f t="shared" si="13"/>
        <v>0</v>
      </c>
      <c r="K40" s="99">
        <f t="shared" si="13"/>
        <v>0</v>
      </c>
      <c r="L40" s="99">
        <f t="shared" si="13"/>
        <v>0</v>
      </c>
      <c r="M40" s="99">
        <f t="shared" si="13"/>
        <v>0</v>
      </c>
      <c r="N40" s="99">
        <f t="shared" si="13"/>
        <v>0</v>
      </c>
      <c r="O40" s="99">
        <f t="shared" si="13"/>
        <v>0</v>
      </c>
      <c r="P40" s="99">
        <f t="shared" si="13"/>
        <v>16.961908181400425</v>
      </c>
      <c r="Q40" s="99">
        <f t="shared" si="13"/>
        <v>14.91632424857751</v>
      </c>
      <c r="R40" s="99">
        <f t="shared" si="13"/>
        <v>13.311836357162173</v>
      </c>
      <c r="S40" s="99">
        <f t="shared" si="13"/>
        <v>12.019657400802382</v>
      </c>
      <c r="T40" s="99">
        <f t="shared" ref="T40:BQ40" si="14">MIN(T102,T164,T226)</f>
        <v>10.956689693124579</v>
      </c>
      <c r="U40" s="99">
        <f t="shared" si="14"/>
        <v>10.06691421317119</v>
      </c>
      <c r="V40" s="99">
        <f t="shared" si="14"/>
        <v>9.3111914883345257</v>
      </c>
      <c r="W40" s="99">
        <f t="shared" si="14"/>
        <v>8.6613493201775533</v>
      </c>
      <c r="X40" s="99">
        <f t="shared" si="14"/>
        <v>8.0965928430952143</v>
      </c>
      <c r="Y40" s="99">
        <f t="shared" si="14"/>
        <v>7.6012380632706602</v>
      </c>
      <c r="Z40" s="99">
        <f t="shared" si="14"/>
        <v>7.1632325908329868</v>
      </c>
      <c r="AA40" s="99">
        <f t="shared" si="14"/>
        <v>6.7731620412224505</v>
      </c>
      <c r="AB40" s="99">
        <f t="shared" si="14"/>
        <v>6.4235657278839202</v>
      </c>
      <c r="AC40" s="99">
        <f t="shared" si="14"/>
        <v>6.1084548626242565</v>
      </c>
      <c r="AD40" s="99">
        <f t="shared" si="14"/>
        <v>5.8229666336296591</v>
      </c>
      <c r="AE40" s="99">
        <f t="shared" si="14"/>
        <v>5.563111461101732</v>
      </c>
      <c r="AF40" s="99">
        <f t="shared" si="14"/>
        <v>5.325585407173973</v>
      </c>
      <c r="AG40" s="99">
        <f t="shared" si="14"/>
        <v>5.1076289520603098</v>
      </c>
      <c r="AH40" s="99">
        <f t="shared" si="14"/>
        <v>4.9069192951472802</v>
      </c>
      <c r="AI40" s="99">
        <f t="shared" si="14"/>
        <v>4.7214872495526796</v>
      </c>
      <c r="AJ40" s="99">
        <f t="shared" si="14"/>
        <v>4.5496524183546612</v>
      </c>
      <c r="AK40" s="99">
        <f t="shared" si="14"/>
        <v>4.3899721265259206</v>
      </c>
      <c r="AL40" s="99">
        <f t="shared" si="14"/>
        <v>4.2412008194210733</v>
      </c>
      <c r="AM40" s="99">
        <f t="shared" si="14"/>
        <v>4.102257507805362</v>
      </c>
      <c r="AN40" s="99">
        <f t="shared" si="14"/>
        <v>3.9721994584404507</v>
      </c>
      <c r="AO40" s="99">
        <f t="shared" si="14"/>
        <v>3.8502007756527736</v>
      </c>
      <c r="AP40" s="99">
        <f t="shared" si="14"/>
        <v>3.7355348449776868</v>
      </c>
      <c r="AQ40" s="99">
        <f t="shared" si="14"/>
        <v>3.6275598501258717</v>
      </c>
      <c r="AR40" s="99">
        <f t="shared" si="14"/>
        <v>3.5257067533994904</v>
      </c>
      <c r="AS40" s="99">
        <f t="shared" si="14"/>
        <v>3.4294692641853608</v>
      </c>
      <c r="AT40" s="99">
        <f t="shared" si="14"/>
        <v>3.3383954221773964</v>
      </c>
      <c r="AU40" s="99">
        <f t="shared" si="14"/>
        <v>3.2520805000153454</v>
      </c>
      <c r="AV40" s="99">
        <f t="shared" si="14"/>
        <v>3.1701609901797432</v>
      </c>
      <c r="AW40" s="99">
        <f t="shared" si="14"/>
        <v>3.0923094876938402</v>
      </c>
      <c r="AX40" s="99">
        <f t="shared" si="14"/>
        <v>3.0182303167088742</v>
      </c>
      <c r="AY40" s="99">
        <f t="shared" si="14"/>
        <v>2.9476557777986296</v>
      </c>
      <c r="AZ40" s="99">
        <f t="shared" si="14"/>
        <v>2.8803429155597322</v>
      </c>
      <c r="BA40" s="99">
        <f t="shared" si="14"/>
        <v>2.8160707242558916</v>
      </c>
      <c r="BB40" s="99">
        <f t="shared" si="14"/>
        <v>2.7546377237798185</v>
      </c>
      <c r="BC40" s="99">
        <f t="shared" si="14"/>
        <v>2.6958598499150392</v>
      </c>
      <c r="BD40" s="99">
        <f t="shared" si="14"/>
        <v>2.6395686123592461</v>
      </c>
      <c r="BE40" s="99">
        <f t="shared" si="14"/>
        <v>2.585609481683123</v>
      </c>
      <c r="BF40" s="99">
        <f t="shared" si="14"/>
        <v>2.5338404727020687</v>
      </c>
      <c r="BG40" s="99">
        <f t="shared" si="14"/>
        <v>2.4841308969134284</v>
      </c>
      <c r="BH40" s="99">
        <f t="shared" si="14"/>
        <v>2.4363602609186521</v>
      </c>
      <c r="BI40" s="99">
        <f t="shared" si="14"/>
        <v>2.3904172912818962</v>
      </c>
      <c r="BJ40" s="99">
        <f t="shared" si="14"/>
        <v>2.3461990692121657</v>
      </c>
      <c r="BK40" s="99">
        <f t="shared" si="14"/>
        <v>2.3036102609047044</v>
      </c>
      <c r="BL40" s="99">
        <f t="shared" si="14"/>
        <v>2.2625624314274186</v>
      </c>
      <c r="BM40" s="99">
        <f t="shared" si="14"/>
        <v>2.2229734317602383</v>
      </c>
      <c r="BN40" s="99">
        <f t="shared" si="14"/>
        <v>2.1847668500468274</v>
      </c>
      <c r="BO40" s="99">
        <f t="shared" si="14"/>
        <v>2.1478715193454936</v>
      </c>
      <c r="BP40" s="99">
        <f t="shared" si="14"/>
        <v>2.1122210752070649</v>
      </c>
      <c r="BQ40" s="99">
        <f t="shared" si="14"/>
        <v>2.0777535572931263</v>
      </c>
    </row>
    <row r="41" spans="1:69" x14ac:dyDescent="0.3">
      <c r="A41" s="20"/>
      <c r="B41" s="20"/>
      <c r="H41" s="10">
        <v>19</v>
      </c>
      <c r="I41" s="99">
        <f t="shared" ref="I41:BQ45" si="15">MIN(I103,I165,I227)</f>
        <v>0</v>
      </c>
      <c r="J41" s="99">
        <f t="shared" si="15"/>
        <v>0</v>
      </c>
      <c r="K41" s="99">
        <f t="shared" si="15"/>
        <v>0</v>
      </c>
      <c r="L41" s="99">
        <f t="shared" si="15"/>
        <v>0</v>
      </c>
      <c r="M41" s="99">
        <f t="shared" si="15"/>
        <v>0</v>
      </c>
      <c r="N41" s="99">
        <f t="shared" si="15"/>
        <v>0</v>
      </c>
      <c r="O41" s="99">
        <f t="shared" si="15"/>
        <v>0</v>
      </c>
      <c r="P41" s="99">
        <f t="shared" si="15"/>
        <v>0</v>
      </c>
      <c r="Q41" s="99">
        <f t="shared" si="15"/>
        <v>0</v>
      </c>
      <c r="R41" s="99">
        <f t="shared" si="15"/>
        <v>13.280487495529787</v>
      </c>
      <c r="S41" s="99">
        <f t="shared" si="15"/>
        <v>11.99135945008045</v>
      </c>
      <c r="T41" s="99">
        <f t="shared" si="15"/>
        <v>10.930901471988715</v>
      </c>
      <c r="U41" s="99">
        <f t="shared" si="15"/>
        <v>10.043226804521069</v>
      </c>
      <c r="V41" s="99">
        <f t="shared" si="15"/>
        <v>9.2892883856811821</v>
      </c>
      <c r="W41" s="99">
        <f t="shared" si="15"/>
        <v>8.6409805332599365</v>
      </c>
      <c r="X41" s="99">
        <f t="shared" si="15"/>
        <v>8.0775574795607525</v>
      </c>
      <c r="Y41" s="99">
        <f t="shared" si="15"/>
        <v>7.5833722616044605</v>
      </c>
      <c r="Z41" s="99">
        <f t="shared" si="15"/>
        <v>7.1464009459259836</v>
      </c>
      <c r="AA41" s="99">
        <f t="shared" si="15"/>
        <v>6.7572513758847208</v>
      </c>
      <c r="AB41" s="99">
        <f t="shared" si="15"/>
        <v>6.4084804800480786</v>
      </c>
      <c r="AC41" s="99">
        <f t="shared" si="15"/>
        <v>6.0941136101062945</v>
      </c>
      <c r="AD41" s="99">
        <f t="shared" si="15"/>
        <v>5.8092994356320728</v>
      </c>
      <c r="AE41" s="99">
        <f t="shared" si="15"/>
        <v>5.5500577964610489</v>
      </c>
      <c r="AF41" s="99">
        <f t="shared" si="15"/>
        <v>5.3130925555195754</v>
      </c>
      <c r="AG41" s="99">
        <f t="shared" si="15"/>
        <v>5.09565070841112</v>
      </c>
      <c r="AH41" s="99">
        <f t="shared" si="15"/>
        <v>4.8954149387919506</v>
      </c>
      <c r="AI41" s="99">
        <f t="shared" si="15"/>
        <v>4.710420709146633</v>
      </c>
      <c r="AJ41" s="99">
        <f t="shared" si="15"/>
        <v>4.5389915900699203</v>
      </c>
      <c r="AK41" s="99">
        <f t="shared" si="15"/>
        <v>4.3796883127756239</v>
      </c>
      <c r="AL41" s="99">
        <f t="shared" si="15"/>
        <v>4.2312682634466023</v>
      </c>
      <c r="AM41" s="99">
        <f t="shared" si="15"/>
        <v>4.0926530051276631</v>
      </c>
      <c r="AN41" s="99">
        <f t="shared" si="15"/>
        <v>3.9629020304294404</v>
      </c>
      <c r="AO41" s="99">
        <f t="shared" si="15"/>
        <v>3.8411913936669357</v>
      </c>
      <c r="AP41" s="99">
        <f t="shared" si="15"/>
        <v>3.7267961959552629</v>
      </c>
      <c r="AQ41" s="99">
        <f t="shared" si="15"/>
        <v>3.6190761363713499</v>
      </c>
      <c r="AR41" s="99">
        <f t="shared" si="15"/>
        <v>3.517463520749041</v>
      </c>
      <c r="AS41" s="99">
        <f t="shared" si="15"/>
        <v>3.4214532538572593</v>
      </c>
      <c r="AT41" s="99">
        <f t="shared" si="15"/>
        <v>3.3305944424949487</v>
      </c>
      <c r="AU41" s="99">
        <f t="shared" si="15"/>
        <v>3.2444833148871099</v>
      </c>
      <c r="AV41" s="99">
        <f t="shared" si="15"/>
        <v>3.1627572217770479</v>
      </c>
      <c r="AW41" s="99">
        <f t="shared" si="15"/>
        <v>3.0850895312105422</v>
      </c>
      <c r="AX41" s="99">
        <f t="shared" si="15"/>
        <v>3.0111852654470059</v>
      </c>
      <c r="AY41" s="99">
        <f t="shared" si="15"/>
        <v>2.9407773571144147</v>
      </c>
      <c r="AZ41" s="99">
        <f t="shared" si="15"/>
        <v>2.8736234244414818</v>
      </c>
      <c r="BA41" s="99">
        <f t="shared" si="15"/>
        <v>2.8095029834995402</v>
      </c>
      <c r="BB41" s="99">
        <f t="shared" si="15"/>
        <v>2.7482150298877603</v>
      </c>
      <c r="BC41" s="99">
        <f t="shared" si="15"/>
        <v>2.6895759339761747</v>
      </c>
      <c r="BD41" s="99">
        <f t="shared" si="15"/>
        <v>2.6334176032780543</v>
      </c>
      <c r="BE41" s="99">
        <f t="shared" si="15"/>
        <v>2.5795858732172117</v>
      </c>
      <c r="BF41" s="99">
        <f t="shared" si="15"/>
        <v>2.5279390938444681</v>
      </c>
      <c r="BG41" s="99">
        <f t="shared" si="15"/>
        <v>2.4783468852204602</v>
      </c>
      <c r="BH41" s="99">
        <f t="shared" si="15"/>
        <v>2.4306890384386821</v>
      </c>
      <c r="BI41" s="99">
        <f t="shared" si="15"/>
        <v>2.3848545427864614</v>
      </c>
      <c r="BJ41" s="99">
        <f t="shared" si="15"/>
        <v>2.3407407224701569</v>
      </c>
      <c r="BK41" s="99">
        <f t="shared" si="15"/>
        <v>2.2982524687737653</v>
      </c>
      <c r="BL41" s="99">
        <f t="shared" si="15"/>
        <v>2.2573015555653089</v>
      </c>
      <c r="BM41" s="99">
        <f t="shared" si="15"/>
        <v>2.2178060277834106</v>
      </c>
      <c r="BN41" s="99">
        <f t="shared" si="15"/>
        <v>2.1796896539846515</v>
      </c>
      <c r="BO41" s="99">
        <f t="shared" si="15"/>
        <v>2.1428814352567005</v>
      </c>
      <c r="BP41" s="99">
        <f t="shared" si="15"/>
        <v>2.1073151638407794</v>
      </c>
      <c r="BQ41" s="99">
        <f t="shared" si="15"/>
        <v>2.0729290256904975</v>
      </c>
    </row>
    <row r="42" spans="1:69" x14ac:dyDescent="0.3">
      <c r="A42" s="20"/>
      <c r="B42" s="20"/>
      <c r="H42" s="10">
        <v>19.5</v>
      </c>
      <c r="I42" s="99">
        <f t="shared" si="15"/>
        <v>0</v>
      </c>
      <c r="J42" s="99">
        <f t="shared" si="15"/>
        <v>0</v>
      </c>
      <c r="K42" s="99">
        <f t="shared" si="15"/>
        <v>0</v>
      </c>
      <c r="L42" s="99">
        <f t="shared" si="15"/>
        <v>0</v>
      </c>
      <c r="M42" s="99">
        <f t="shared" si="15"/>
        <v>0</v>
      </c>
      <c r="N42" s="99">
        <f t="shared" si="15"/>
        <v>0</v>
      </c>
      <c r="O42" s="99">
        <f t="shared" si="15"/>
        <v>0</v>
      </c>
      <c r="P42" s="99">
        <f t="shared" si="15"/>
        <v>0</v>
      </c>
      <c r="Q42" s="99">
        <f t="shared" si="15"/>
        <v>0</v>
      </c>
      <c r="R42" s="99">
        <f t="shared" si="15"/>
        <v>0</v>
      </c>
      <c r="S42" s="99">
        <f t="shared" si="15"/>
        <v>11.96450174593326</v>
      </c>
      <c r="T42" s="99">
        <f t="shared" si="15"/>
        <v>10.90642576059544</v>
      </c>
      <c r="U42" s="99">
        <f t="shared" si="15"/>
        <v>10.020744981291783</v>
      </c>
      <c r="V42" s="99">
        <f t="shared" si="15"/>
        <v>9.2685000532468091</v>
      </c>
      <c r="W42" s="99">
        <f t="shared" si="15"/>
        <v>8.6216484250261765</v>
      </c>
      <c r="X42" s="99">
        <f t="shared" si="15"/>
        <v>8.0594909279227203</v>
      </c>
      <c r="Y42" s="99">
        <f t="shared" si="15"/>
        <v>7.5664157450493832</v>
      </c>
      <c r="Z42" s="99">
        <f t="shared" si="15"/>
        <v>7.1304259510111923</v>
      </c>
      <c r="AA42" s="99">
        <f t="shared" si="15"/>
        <v>6.7421504857600913</v>
      </c>
      <c r="AB42" s="99">
        <f t="shared" si="15"/>
        <v>6.3941629964352815</v>
      </c>
      <c r="AC42" s="99">
        <f t="shared" si="15"/>
        <v>6.0805022549377004</v>
      </c>
      <c r="AD42" s="99">
        <f t="shared" si="15"/>
        <v>5.7963278278624433</v>
      </c>
      <c r="AE42" s="99">
        <f t="shared" si="15"/>
        <v>5.5376684952513688</v>
      </c>
      <c r="AF42" s="99">
        <f t="shared" si="15"/>
        <v>5.3012355237894591</v>
      </c>
      <c r="AG42" s="99">
        <f t="shared" si="15"/>
        <v>5.084282092858226</v>
      </c>
      <c r="AH42" s="99">
        <f t="shared" si="15"/>
        <v>4.8844960912527036</v>
      </c>
      <c r="AI42" s="99">
        <f t="shared" si="15"/>
        <v>4.699917394187052</v>
      </c>
      <c r="AJ42" s="99">
        <f t="shared" si="15"/>
        <v>4.5288733378393049</v>
      </c>
      <c r="AK42" s="99">
        <f t="shared" si="15"/>
        <v>4.3699278862981412</v>
      </c>
      <c r="AL42" s="99">
        <f t="shared" si="15"/>
        <v>4.2218412168963537</v>
      </c>
      <c r="AM42" s="99">
        <f t="shared" si="15"/>
        <v>4.083537315055831</v>
      </c>
      <c r="AN42" s="99">
        <f t="shared" si="15"/>
        <v>3.9540777859479275</v>
      </c>
      <c r="AO42" s="99">
        <f t="shared" si="15"/>
        <v>3.8326405346283274</v>
      </c>
      <c r="AP42" s="99">
        <f t="shared" si="15"/>
        <v>3.7185022904746368</v>
      </c>
      <c r="AQ42" s="99">
        <f t="shared" si="15"/>
        <v>3.6110241908029668</v>
      </c>
      <c r="AR42" s="99">
        <f t="shared" si="15"/>
        <v>3.5096398165975837</v>
      </c>
      <c r="AS42" s="99">
        <f t="shared" si="15"/>
        <v>3.4138452071685679</v>
      </c>
      <c r="AT42" s="99">
        <f t="shared" si="15"/>
        <v>3.3231904821078269</v>
      </c>
      <c r="AU42" s="99">
        <f t="shared" si="15"/>
        <v>3.2372727765895268</v>
      </c>
      <c r="AV42" s="99">
        <f t="shared" si="15"/>
        <v>3.1557302559370379</v>
      </c>
      <c r="AW42" s="99">
        <f t="shared" si="15"/>
        <v>3.0782370218744126</v>
      </c>
      <c r="AX42" s="99">
        <f t="shared" si="15"/>
        <v>3.0044987592378765</v>
      </c>
      <c r="AY42" s="99">
        <f t="shared" si="15"/>
        <v>2.9342490005401536</v>
      </c>
      <c r="AZ42" s="99">
        <f t="shared" si="15"/>
        <v>2.8672459084460917</v>
      </c>
      <c r="BA42" s="99">
        <f t="shared" si="15"/>
        <v>2.8032694942763885</v>
      </c>
      <c r="BB42" s="99">
        <f t="shared" si="15"/>
        <v>2.742119205124808</v>
      </c>
      <c r="BC42" s="99">
        <f t="shared" si="15"/>
        <v>2.6836118238288935</v>
      </c>
      <c r="BD42" s="99">
        <f t="shared" si="15"/>
        <v>2.6275796354700138</v>
      </c>
      <c r="BE42" s="99">
        <f t="shared" si="15"/>
        <v>2.5738688217553065</v>
      </c>
      <c r="BF42" s="99">
        <f t="shared" si="15"/>
        <v>2.5223380509086586</v>
      </c>
      <c r="BG42" s="99">
        <f t="shared" si="15"/>
        <v>2.4728572358491596</v>
      </c>
      <c r="BH42" s="99">
        <f t="shared" si="15"/>
        <v>2.425306437682655</v>
      </c>
      <c r="BI42" s="99">
        <f t="shared" si="15"/>
        <v>2.3795748950479116</v>
      </c>
      <c r="BJ42" s="99">
        <f t="shared" si="15"/>
        <v>2.3355601627808942</v>
      </c>
      <c r="BK42" s="99">
        <f t="shared" si="15"/>
        <v>2.2931673457980941</v>
      </c>
      <c r="BL42" s="99">
        <f t="shared" si="15"/>
        <v>2.2523084161404117</v>
      </c>
      <c r="BM42" s="99">
        <f t="shared" si="15"/>
        <v>2.2129016028333237</v>
      </c>
      <c r="BN42" s="99">
        <f t="shared" si="15"/>
        <v>2.174870845663913</v>
      </c>
      <c r="BO42" s="99">
        <f t="shared" si="15"/>
        <v>2.1381453051970789</v>
      </c>
      <c r="BP42" s="99">
        <f t="shared" si="15"/>
        <v>2.1026589223894168</v>
      </c>
      <c r="BQ42" s="99">
        <f t="shared" si="15"/>
        <v>2.0683500220407911</v>
      </c>
    </row>
    <row r="43" spans="1:69" x14ac:dyDescent="0.3">
      <c r="A43" s="20"/>
      <c r="B43" s="20"/>
      <c r="H43" s="10">
        <v>20</v>
      </c>
      <c r="I43" s="99">
        <f t="shared" si="15"/>
        <v>0</v>
      </c>
      <c r="J43" s="99">
        <f t="shared" si="15"/>
        <v>0</v>
      </c>
      <c r="K43" s="99">
        <f t="shared" si="15"/>
        <v>0</v>
      </c>
      <c r="L43" s="99">
        <f t="shared" si="15"/>
        <v>0</v>
      </c>
      <c r="M43" s="99">
        <f t="shared" si="15"/>
        <v>0</v>
      </c>
      <c r="N43" s="99">
        <f t="shared" si="15"/>
        <v>0</v>
      </c>
      <c r="O43" s="99">
        <f t="shared" si="15"/>
        <v>0</v>
      </c>
      <c r="P43" s="99">
        <f t="shared" si="15"/>
        <v>0</v>
      </c>
      <c r="Q43" s="99">
        <f t="shared" si="15"/>
        <v>0</v>
      </c>
      <c r="R43" s="99">
        <f t="shared" si="15"/>
        <v>0</v>
      </c>
      <c r="S43" s="99">
        <f t="shared" si="15"/>
        <v>0</v>
      </c>
      <c r="T43" s="99">
        <f t="shared" si="15"/>
        <v>10.883164537159832</v>
      </c>
      <c r="U43" s="99">
        <f t="shared" si="15"/>
        <v>9.9993787071339053</v>
      </c>
      <c r="V43" s="99">
        <f t="shared" si="15"/>
        <v>9.2487432370391112</v>
      </c>
      <c r="W43" s="99">
        <f t="shared" si="15"/>
        <v>8.603275573598733</v>
      </c>
      <c r="X43" s="99">
        <f t="shared" si="15"/>
        <v>8.0423208348028989</v>
      </c>
      <c r="Y43" s="99">
        <f t="shared" si="15"/>
        <v>7.5503006058696531</v>
      </c>
      <c r="Z43" s="99">
        <f t="shared" si="15"/>
        <v>7.1152436293045564</v>
      </c>
      <c r="AA43" s="99">
        <f t="shared" si="15"/>
        <v>6.7277988948163996</v>
      </c>
      <c r="AB43" s="99">
        <f t="shared" si="15"/>
        <v>6.380555938522634</v>
      </c>
      <c r="AC43" s="99">
        <f t="shared" si="15"/>
        <v>6.0675662866095417</v>
      </c>
      <c r="AD43" s="99">
        <f t="shared" si="15"/>
        <v>5.7839998619726192</v>
      </c>
      <c r="AE43" s="99">
        <f t="shared" si="15"/>
        <v>5.5258939412372605</v>
      </c>
      <c r="AF43" s="99">
        <f t="shared" si="15"/>
        <v>5.2899668274645881</v>
      </c>
      <c r="AG43" s="99">
        <f t="shared" si="15"/>
        <v>5.0734775769684228</v>
      </c>
      <c r="AH43" s="99">
        <f t="shared" si="15"/>
        <v>4.874119025397964</v>
      </c>
      <c r="AI43" s="99">
        <f t="shared" si="15"/>
        <v>4.6899352417325568</v>
      </c>
      <c r="AJ43" s="99">
        <f t="shared" si="15"/>
        <v>4.5192571408812183</v>
      </c>
      <c r="AK43" s="99">
        <f t="shared" si="15"/>
        <v>4.3606517593887544</v>
      </c>
      <c r="AL43" s="99">
        <f t="shared" si="15"/>
        <v>4.2128819272380191</v>
      </c>
      <c r="AM43" s="99">
        <f t="shared" si="15"/>
        <v>4.0748739320270202</v>
      </c>
      <c r="AN43" s="99">
        <f t="shared" si="15"/>
        <v>3.9456913866602892</v>
      </c>
      <c r="AO43" s="99">
        <f t="shared" si="15"/>
        <v>3.8245139550984431</v>
      </c>
      <c r="AP43" s="99">
        <f t="shared" si="15"/>
        <v>3.710619914185441</v>
      </c>
      <c r="AQ43" s="99">
        <f t="shared" si="15"/>
        <v>3.6033717681095925</v>
      </c>
      <c r="AR43" s="99">
        <f t="shared" si="15"/>
        <v>3.5022043097312512</v>
      </c>
      <c r="AS43" s="99">
        <f t="shared" si="15"/>
        <v>3.4066146566044986</v>
      </c>
      <c r="AT43" s="99">
        <f t="shared" si="15"/>
        <v>3.3161538908583243</v>
      </c>
      <c r="AU43" s="99">
        <f t="shared" si="15"/>
        <v>3.2304200096122613</v>
      </c>
      <c r="AV43" s="99">
        <f t="shared" si="15"/>
        <v>3.14905195234941</v>
      </c>
      <c r="AW43" s="99">
        <f t="shared" si="15"/>
        <v>3.0717245180661839</v>
      </c>
      <c r="AX43" s="99">
        <f t="shared" si="15"/>
        <v>2.9981440212978434</v>
      </c>
      <c r="AY43" s="99">
        <f t="shared" si="15"/>
        <v>2.9280445646749365</v>
      </c>
      <c r="AZ43" s="99">
        <f t="shared" si="15"/>
        <v>2.8611848282829344</v>
      </c>
      <c r="BA43" s="99">
        <f t="shared" si="15"/>
        <v>2.7973452941170933</v>
      </c>
      <c r="BB43" s="99">
        <f t="shared" si="15"/>
        <v>2.736325838362121</v>
      </c>
      <c r="BC43" s="99">
        <f t="shared" si="15"/>
        <v>2.6779436358559905</v>
      </c>
      <c r="BD43" s="99">
        <f t="shared" si="15"/>
        <v>2.6220313305128289</v>
      </c>
      <c r="BE43" s="99">
        <f t="shared" si="15"/>
        <v>2.5684354331401513</v>
      </c>
      <c r="BF43" s="99">
        <f t="shared" si="15"/>
        <v>2.5170149143468143</v>
      </c>
      <c r="BG43" s="99">
        <f t="shared" si="15"/>
        <v>2.4676399653784094</v>
      </c>
      <c r="BH43" s="99">
        <f t="shared" si="15"/>
        <v>2.4201909039548331</v>
      </c>
      <c r="BI43" s="99">
        <f t="shared" si="15"/>
        <v>2.3745572056932005</v>
      </c>
      <c r="BJ43" s="99">
        <f t="shared" si="15"/>
        <v>2.3306366446149935</v>
      </c>
      <c r="BK43" s="99">
        <f t="shared" si="15"/>
        <v>2.2883345286685204</v>
      </c>
      <c r="BL43" s="99">
        <f t="shared" si="15"/>
        <v>2.2475630182340138</v>
      </c>
      <c r="BM43" s="99">
        <f t="shared" si="15"/>
        <v>2.2082405172892106</v>
      </c>
      <c r="BN43" s="99">
        <f t="shared" si="15"/>
        <v>2.1702911283550543</v>
      </c>
      <c r="BO43" s="99">
        <f t="shared" si="15"/>
        <v>2.1336441635602426</v>
      </c>
      <c r="BP43" s="99">
        <f t="shared" si="15"/>
        <v>2.0982337051973299</v>
      </c>
      <c r="BQ43" s="99">
        <f t="shared" si="15"/>
        <v>2.0639982100227314</v>
      </c>
    </row>
    <row r="44" spans="1:69" x14ac:dyDescent="0.3">
      <c r="A44" s="20"/>
      <c r="B44" s="20"/>
      <c r="H44" s="10">
        <v>20.5</v>
      </c>
      <c r="I44" s="99">
        <f t="shared" si="15"/>
        <v>0</v>
      </c>
      <c r="J44" s="99">
        <f t="shared" si="15"/>
        <v>0</v>
      </c>
      <c r="K44" s="99">
        <f t="shared" si="15"/>
        <v>0</v>
      </c>
      <c r="L44" s="99">
        <f t="shared" si="15"/>
        <v>0</v>
      </c>
      <c r="M44" s="99">
        <f t="shared" si="15"/>
        <v>0</v>
      </c>
      <c r="N44" s="99">
        <f t="shared" si="15"/>
        <v>0</v>
      </c>
      <c r="O44" s="99">
        <f t="shared" si="15"/>
        <v>0</v>
      </c>
      <c r="P44" s="99">
        <f t="shared" si="15"/>
        <v>0</v>
      </c>
      <c r="Q44" s="99">
        <f t="shared" si="15"/>
        <v>0</v>
      </c>
      <c r="R44" s="99">
        <f t="shared" si="15"/>
        <v>0</v>
      </c>
      <c r="S44" s="99">
        <f t="shared" si="15"/>
        <v>0</v>
      </c>
      <c r="T44" s="99">
        <f t="shared" si="15"/>
        <v>0</v>
      </c>
      <c r="U44" s="99">
        <f t="shared" si="15"/>
        <v>0</v>
      </c>
      <c r="V44" s="99">
        <f t="shared" si="15"/>
        <v>9.22994278281333</v>
      </c>
      <c r="W44" s="99">
        <f t="shared" si="15"/>
        <v>8.5857920894422755</v>
      </c>
      <c r="X44" s="99">
        <f t="shared" si="15"/>
        <v>8.0259818860519356</v>
      </c>
      <c r="Y44" s="99">
        <f t="shared" si="15"/>
        <v>7.5349655430426514</v>
      </c>
      <c r="Z44" s="99">
        <f t="shared" si="15"/>
        <v>7.1007962282936141</v>
      </c>
      <c r="AA44" s="99">
        <f t="shared" si="15"/>
        <v>6.7141420107056158</v>
      </c>
      <c r="AB44" s="99">
        <f t="shared" si="15"/>
        <v>6.3676075462236756</v>
      </c>
      <c r="AC44" s="99">
        <f t="shared" si="15"/>
        <v>6.0552564979123904</v>
      </c>
      <c r="AD44" s="99">
        <f t="shared" si="15"/>
        <v>5.7722686436418069</v>
      </c>
      <c r="AE44" s="99">
        <f t="shared" si="15"/>
        <v>5.514689345319848</v>
      </c>
      <c r="AF44" s="99">
        <f t="shared" si="15"/>
        <v>5.2792436017682043</v>
      </c>
      <c r="AG44" s="99">
        <f t="shared" si="15"/>
        <v>5.0631960617435592</v>
      </c>
      <c r="AH44" s="99">
        <f t="shared" si="15"/>
        <v>4.8642442682829108</v>
      </c>
      <c r="AI44" s="99">
        <f t="shared" si="15"/>
        <v>4.6804362811197855</v>
      </c>
      <c r="AJ44" s="99">
        <f t="shared" si="15"/>
        <v>4.5101064206556476</v>
      </c>
      <c r="AK44" s="99">
        <f t="shared" si="15"/>
        <v>4.3518246471605515</v>
      </c>
      <c r="AL44" s="99">
        <f t="shared" si="15"/>
        <v>4.2043563148584253</v>
      </c>
      <c r="AM44" s="99">
        <f t="shared" si="15"/>
        <v>4.0666299020800984</v>
      </c>
      <c r="AN44" s="99">
        <f t="shared" si="15"/>
        <v>3.9377109322732999</v>
      </c>
      <c r="AO44" s="99">
        <f t="shared" si="15"/>
        <v>3.816780743158843</v>
      </c>
      <c r="AP44" s="99">
        <f t="shared" si="15"/>
        <v>3.7031190841375814</v>
      </c>
      <c r="AQ44" s="99">
        <f t="shared" si="15"/>
        <v>3.5960897601027337</v>
      </c>
      <c r="AR44" s="99">
        <f t="shared" si="15"/>
        <v>3.4951287171264651</v>
      </c>
      <c r="AS44" s="99">
        <f t="shared" si="15"/>
        <v>3.3997340988114297</v>
      </c>
      <c r="AT44" s="99">
        <f t="shared" si="15"/>
        <v>3.3094579032293834</v>
      </c>
      <c r="AU44" s="99">
        <f t="shared" si="15"/>
        <v>3.2238989477203401</v>
      </c>
      <c r="AV44" s="99">
        <f t="shared" si="15"/>
        <v>3.1426969084517467</v>
      </c>
      <c r="AW44" s="99">
        <f t="shared" si="15"/>
        <v>3.0655272479389524</v>
      </c>
      <c r="AX44" s="99">
        <f t="shared" si="15"/>
        <v>2.9920968799339027</v>
      </c>
      <c r="AY44" s="99">
        <f t="shared" si="15"/>
        <v>2.9221404495868053</v>
      </c>
      <c r="AZ44" s="99">
        <f t="shared" si="15"/>
        <v>2.8554171293565624</v>
      </c>
      <c r="BA44" s="99">
        <f t="shared" si="15"/>
        <v>2.7917078491286591</v>
      </c>
      <c r="BB44" s="99">
        <f t="shared" si="15"/>
        <v>2.7308128934073959</v>
      </c>
      <c r="BC44" s="99">
        <f t="shared" si="15"/>
        <v>2.6725498100552887</v>
      </c>
      <c r="BD44" s="99">
        <f t="shared" si="15"/>
        <v>2.6167515844489193</v>
      </c>
      <c r="BE44" s="99">
        <f t="shared" si="15"/>
        <v>2.5632650405651463</v>
      </c>
      <c r="BF44" s="99">
        <f t="shared" si="15"/>
        <v>2.5119494367600059</v>
      </c>
      <c r="BG44" s="99">
        <f t="shared" si="15"/>
        <v>2.4626752291324125</v>
      </c>
      <c r="BH44" s="99">
        <f t="shared" si="15"/>
        <v>2.4153229795941846</v>
      </c>
      <c r="BI44" s="99">
        <f t="shared" si="15"/>
        <v>2.36978238926919</v>
      </c>
      <c r="BJ44" s="99">
        <f t="shared" si="15"/>
        <v>2.3259514407541331</v>
      </c>
      <c r="BK44" s="99">
        <f t="shared" si="15"/>
        <v>2.2837356352008129</v>
      </c>
      <c r="BL44" s="99">
        <f t="shared" si="15"/>
        <v>2.2430473122116981</v>
      </c>
      <c r="BM44" s="99">
        <f t="shared" si="15"/>
        <v>2.203805042247732</v>
      </c>
      <c r="BN44" s="99">
        <f t="shared" si="15"/>
        <v>2.1659330826861276</v>
      </c>
      <c r="BO44" s="99">
        <f t="shared" si="15"/>
        <v>2.1293608898825087</v>
      </c>
      <c r="BP44" s="99">
        <f t="shared" si="15"/>
        <v>2.0940226806236253</v>
      </c>
      <c r="BQ44" s="99">
        <f t="shared" si="15"/>
        <v>2.0598570372347154</v>
      </c>
    </row>
    <row r="45" spans="1:69" x14ac:dyDescent="0.3">
      <c r="A45" s="20"/>
      <c r="B45" s="20"/>
      <c r="H45" s="10">
        <v>21</v>
      </c>
      <c r="I45" s="99">
        <f t="shared" si="15"/>
        <v>0</v>
      </c>
      <c r="J45" s="99">
        <f t="shared" si="15"/>
        <v>0</v>
      </c>
      <c r="K45" s="99">
        <f t="shared" si="15"/>
        <v>0</v>
      </c>
      <c r="L45" s="99">
        <f t="shared" si="15"/>
        <v>0</v>
      </c>
      <c r="M45" s="99">
        <f t="shared" si="15"/>
        <v>0</v>
      </c>
      <c r="N45" s="99">
        <f t="shared" si="15"/>
        <v>0</v>
      </c>
      <c r="O45" s="99">
        <f t="shared" si="15"/>
        <v>0</v>
      </c>
      <c r="P45" s="99">
        <f t="shared" si="15"/>
        <v>0</v>
      </c>
      <c r="Q45" s="99">
        <f t="shared" si="15"/>
        <v>0</v>
      </c>
      <c r="R45" s="99">
        <f t="shared" si="15"/>
        <v>0</v>
      </c>
      <c r="S45" s="99">
        <f t="shared" si="15"/>
        <v>0</v>
      </c>
      <c r="T45" s="99">
        <f t="shared" ref="T45:BQ45" si="16">MIN(T107,T169,T231)</f>
        <v>0</v>
      </c>
      <c r="U45" s="99">
        <f t="shared" si="16"/>
        <v>0</v>
      </c>
      <c r="V45" s="99">
        <f t="shared" si="16"/>
        <v>0</v>
      </c>
      <c r="W45" s="99">
        <f t="shared" si="16"/>
        <v>8.5691347204557324</v>
      </c>
      <c r="X45" s="99">
        <f t="shared" si="16"/>
        <v>8.0104149704276466</v>
      </c>
      <c r="Y45" s="99">
        <f t="shared" si="16"/>
        <v>7.5203550773239156</v>
      </c>
      <c r="Z45" s="99">
        <f t="shared" si="16"/>
        <v>7.0870314802399648</v>
      </c>
      <c r="AA45" s="99">
        <f t="shared" si="16"/>
        <v>6.7011304257310762</v>
      </c>
      <c r="AB45" s="99">
        <f t="shared" si="16"/>
        <v>6.3552709751217744</v>
      </c>
      <c r="AC45" s="99">
        <f t="shared" si="16"/>
        <v>6.0435283548584042</v>
      </c>
      <c r="AD45" s="99">
        <f t="shared" si="16"/>
        <v>5.7610917321144139</v>
      </c>
      <c r="AE45" s="99">
        <f t="shared" si="16"/>
        <v>5.5040141720312885</v>
      </c>
      <c r="AF45" s="99">
        <f t="shared" si="16"/>
        <v>5.2690270528005643</v>
      </c>
      <c r="AG45" s="99">
        <f t="shared" si="16"/>
        <v>5.0534003513654842</v>
      </c>
      <c r="AH45" s="99">
        <f t="shared" si="16"/>
        <v>4.8548360957154761</v>
      </c>
      <c r="AI45" s="99">
        <f t="shared" si="16"/>
        <v>4.671386147765566</v>
      </c>
      <c r="AJ45" s="99">
        <f t="shared" si="16"/>
        <v>4.5013880724919932</v>
      </c>
      <c r="AK45" s="99">
        <f t="shared" si="16"/>
        <v>4.3434146157370375</v>
      </c>
      <c r="AL45" s="99">
        <f t="shared" si="16"/>
        <v>4.1962335366892729</v>
      </c>
      <c r="AM45" s="99">
        <f t="shared" si="16"/>
        <v>4.0587754008949606</v>
      </c>
      <c r="AN45" s="99">
        <f t="shared" si="16"/>
        <v>3.9301075520673026</v>
      </c>
      <c r="AO45" s="99">
        <f t="shared" si="16"/>
        <v>3.8094129225981224</v>
      </c>
      <c r="AP45" s="99">
        <f t="shared" si="16"/>
        <v>3.6959726648633313</v>
      </c>
      <c r="AQ45" s="99">
        <f t="shared" si="16"/>
        <v>3.5891518229996335</v>
      </c>
      <c r="AR45" s="99">
        <f t="shared" si="16"/>
        <v>3.4883874417989866</v>
      </c>
      <c r="AS45" s="99">
        <f t="shared" si="16"/>
        <v>3.3931786424293646</v>
      </c>
      <c r="AT45" s="99">
        <f t="shared" si="16"/>
        <v>3.3030782956248017</v>
      </c>
      <c r="AU45" s="99">
        <f t="shared" si="16"/>
        <v>3.2176860001884084</v>
      </c>
      <c r="AV45" s="99">
        <f t="shared" si="16"/>
        <v>3.1366421341618804</v>
      </c>
      <c r="AW45" s="99">
        <f t="shared" si="16"/>
        <v>3.0596227922266448</v>
      </c>
      <c r="AX45" s="99">
        <f t="shared" si="16"/>
        <v>2.9863354590369053</v>
      </c>
      <c r="AY45" s="99">
        <f t="shared" si="16"/>
        <v>2.9165152966271792</v>
      </c>
      <c r="AZ45" s="99">
        <f t="shared" si="16"/>
        <v>2.8499219465639754</v>
      </c>
      <c r="BA45" s="99">
        <f t="shared" si="16"/>
        <v>2.7863367654591209</v>
      </c>
      <c r="BB45" s="99">
        <f t="shared" si="16"/>
        <v>2.7255604268424292</v>
      </c>
      <c r="BC45" s="99">
        <f t="shared" si="16"/>
        <v>2.6674108339746603</v>
      </c>
      <c r="BD45" s="99">
        <f t="shared" si="16"/>
        <v>2.611721297559928</v>
      </c>
      <c r="BE45" s="99">
        <f t="shared" si="16"/>
        <v>2.5583389399464327</v>
      </c>
      <c r="BF45" s="99">
        <f t="shared" si="16"/>
        <v>2.5071232936406491</v>
      </c>
      <c r="BG45" s="99">
        <f t="shared" si="16"/>
        <v>2.457945067079859</v>
      </c>
      <c r="BH45" s="99">
        <f t="shared" si="16"/>
        <v>2.4106850548291541</v>
      </c>
      <c r="BI45" s="99">
        <f t="shared" si="16"/>
        <v>2.3652331728634155</v>
      </c>
      <c r="BJ45" s="99">
        <f t="shared" si="16"/>
        <v>2.321487602498892</v>
      </c>
      <c r="BK45" s="99">
        <f t="shared" si="16"/>
        <v>2.2793540289615484</v>
      </c>
      <c r="BL45" s="99">
        <f t="shared" si="16"/>
        <v>2.2387449626074076</v>
      </c>
      <c r="BM45" s="99">
        <f t="shared" si="16"/>
        <v>2.1995791325138878</v>
      </c>
      <c r="BN45" s="99">
        <f t="shared" si="16"/>
        <v>2.1617809435971465</v>
      </c>
      <c r="BO45" s="99">
        <f t="shared" si="16"/>
        <v>2.1252799896246639</v>
      </c>
      <c r="BP45" s="99">
        <f t="shared" si="16"/>
        <v>2.0900106155222091</v>
      </c>
      <c r="BQ45" s="99">
        <f t="shared" si="16"/>
        <v>2.0559115232504199</v>
      </c>
    </row>
    <row r="46" spans="1:69" x14ac:dyDescent="0.3">
      <c r="A46" s="20"/>
      <c r="B46" s="20"/>
      <c r="H46" s="10">
        <v>21.5</v>
      </c>
      <c r="I46" s="99">
        <f t="shared" ref="I46:BQ50" si="17">MIN(I108,I170,I232)</f>
        <v>0</v>
      </c>
      <c r="J46" s="99">
        <f t="shared" si="17"/>
        <v>0</v>
      </c>
      <c r="K46" s="99">
        <f t="shared" si="17"/>
        <v>0</v>
      </c>
      <c r="L46" s="99">
        <f t="shared" si="17"/>
        <v>0</v>
      </c>
      <c r="M46" s="99">
        <f t="shared" si="17"/>
        <v>0</v>
      </c>
      <c r="N46" s="99">
        <f t="shared" si="17"/>
        <v>0</v>
      </c>
      <c r="O46" s="99">
        <f t="shared" si="17"/>
        <v>0</v>
      </c>
      <c r="P46" s="99">
        <f t="shared" si="17"/>
        <v>0</v>
      </c>
      <c r="Q46" s="99">
        <f t="shared" si="17"/>
        <v>0</v>
      </c>
      <c r="R46" s="99">
        <f t="shared" si="17"/>
        <v>0</v>
      </c>
      <c r="S46" s="99">
        <f t="shared" si="17"/>
        <v>0</v>
      </c>
      <c r="T46" s="99">
        <f t="shared" si="17"/>
        <v>0</v>
      </c>
      <c r="U46" s="99">
        <f t="shared" si="17"/>
        <v>0</v>
      </c>
      <c r="V46" s="99">
        <f t="shared" si="17"/>
        <v>0</v>
      </c>
      <c r="W46" s="99">
        <f t="shared" si="17"/>
        <v>0</v>
      </c>
      <c r="X46" s="99">
        <f t="shared" si="17"/>
        <v>7.9955664597900595</v>
      </c>
      <c r="Y46" s="99">
        <f t="shared" si="17"/>
        <v>7.5064188756696604</v>
      </c>
      <c r="Z46" s="99">
        <f t="shared" si="17"/>
        <v>7.0739019657088607</v>
      </c>
      <c r="AA46" s="99">
        <f t="shared" si="17"/>
        <v>6.6887193152043283</v>
      </c>
      <c r="AB46" s="99">
        <f t="shared" si="17"/>
        <v>6.3435037260404679</v>
      </c>
      <c r="AC46" s="99">
        <f t="shared" si="17"/>
        <v>6.0323414543861702</v>
      </c>
      <c r="AD46" s="99">
        <f t="shared" si="17"/>
        <v>5.7504306233945268</v>
      </c>
      <c r="AE46" s="99">
        <f t="shared" si="17"/>
        <v>5.4938316459302818</v>
      </c>
      <c r="AF46" s="99">
        <f t="shared" si="17"/>
        <v>5.2592819851418575</v>
      </c>
      <c r="AG46" s="99">
        <f t="shared" si="17"/>
        <v>5.0440567002590404</v>
      </c>
      <c r="AH46" s="99">
        <f t="shared" si="17"/>
        <v>4.8458620972396025</v>
      </c>
      <c r="AI46" s="99">
        <f t="shared" si="17"/>
        <v>4.6627536647063881</v>
      </c>
      <c r="AJ46" s="99">
        <f t="shared" si="17"/>
        <v>4.4930720624707163</v>
      </c>
      <c r="AK46" s="99">
        <f t="shared" si="17"/>
        <v>4.3353926933907498</v>
      </c>
      <c r="AL46" s="99">
        <f t="shared" si="17"/>
        <v>4.1884856106286819</v>
      </c>
      <c r="AM46" s="99">
        <f t="shared" si="17"/>
        <v>4.0512833706195766</v>
      </c>
      <c r="AN46" s="99">
        <f t="shared" si="17"/>
        <v>3.9228550533354074</v>
      </c>
      <c r="AO46" s="99">
        <f t="shared" si="17"/>
        <v>3.8023851122436945</v>
      </c>
      <c r="AP46" s="99">
        <f t="shared" si="17"/>
        <v>3.6891560379469923</v>
      </c>
      <c r="AQ46" s="99">
        <f t="shared" si="17"/>
        <v>3.5825340566334289</v>
      </c>
      <c r="AR46" s="99">
        <f t="shared" si="17"/>
        <v>3.4819572611079708</v>
      </c>
      <c r="AS46" s="99">
        <f t="shared" si="17"/>
        <v>3.386925704988498</v>
      </c>
      <c r="AT46" s="99">
        <f t="shared" si="17"/>
        <v>3.2969930913972698</v>
      </c>
      <c r="AU46" s="99">
        <f t="shared" si="17"/>
        <v>3.2117597645353571</v>
      </c>
      <c r="AV46" s="99">
        <f t="shared" si="17"/>
        <v>3.1308667719266543</v>
      </c>
      <c r="AW46" s="99">
        <f t="shared" si="17"/>
        <v>3.0539908112436991</v>
      </c>
      <c r="AX46" s="99">
        <f t="shared" si="17"/>
        <v>2.9808399116953659</v>
      </c>
      <c r="AY46" s="99">
        <f t="shared" si="17"/>
        <v>2.9111497283458641</v>
      </c>
      <c r="AZ46" s="99">
        <f t="shared" si="17"/>
        <v>2.8446803502196185</v>
      </c>
      <c r="BA46" s="99">
        <f t="shared" si="17"/>
        <v>2.7812135409610472</v>
      </c>
      <c r="BB46" s="99">
        <f t="shared" si="17"/>
        <v>2.7205503451716382</v>
      </c>
      <c r="BC46" s="99">
        <f t="shared" si="17"/>
        <v>2.6625090051084861</v>
      </c>
      <c r="BD46" s="99">
        <f t="shared" si="17"/>
        <v>2.606923141789113</v>
      </c>
      <c r="BE46" s="99">
        <f t="shared" si="17"/>
        <v>2.5536401621629952</v>
      </c>
      <c r="BF46" s="99">
        <f t="shared" si="17"/>
        <v>2.502519860234778</v>
      </c>
      <c r="BG46" s="99">
        <f t="shared" si="17"/>
        <v>2.4534331851345033</v>
      </c>
      <c r="BH46" s="99">
        <f t="shared" si="17"/>
        <v>2.4062611533433977</v>
      </c>
      <c r="BI46" s="99">
        <f t="shared" si="17"/>
        <v>2.3608938857718131</v>
      </c>
      <c r="BJ46" s="99">
        <f t="shared" si="17"/>
        <v>2.3172297532844826</v>
      </c>
      <c r="BK46" s="99">
        <f t="shared" si="17"/>
        <v>2.2751746166863627</v>
      </c>
      <c r="BL46" s="99">
        <f t="shared" si="17"/>
        <v>2.2346411492066252</v>
      </c>
      <c r="BM46" s="99">
        <f t="shared" si="17"/>
        <v>2.1955482312188868</v>
      </c>
      <c r="BN46" s="99">
        <f t="shared" si="17"/>
        <v>2.1578204083692074</v>
      </c>
      <c r="BO46" s="99">
        <f t="shared" si="17"/>
        <v>2.1213874054952586</v>
      </c>
      <c r="BP46" s="99">
        <f t="shared" si="17"/>
        <v>2.0861836897481152</v>
      </c>
      <c r="BQ46" s="99">
        <f t="shared" si="17"/>
        <v>2.052148077202542</v>
      </c>
    </row>
    <row r="47" spans="1:69" x14ac:dyDescent="0.3">
      <c r="A47" s="20"/>
      <c r="B47" s="20"/>
      <c r="H47" s="10">
        <v>22</v>
      </c>
      <c r="I47" s="99">
        <f t="shared" si="17"/>
        <v>0</v>
      </c>
      <c r="J47" s="99">
        <f t="shared" si="17"/>
        <v>0</v>
      </c>
      <c r="K47" s="99">
        <f t="shared" si="17"/>
        <v>0</v>
      </c>
      <c r="L47" s="99">
        <f t="shared" si="17"/>
        <v>0</v>
      </c>
      <c r="M47" s="99">
        <f t="shared" si="17"/>
        <v>0</v>
      </c>
      <c r="N47" s="99">
        <f t="shared" si="17"/>
        <v>0</v>
      </c>
      <c r="O47" s="99">
        <f t="shared" si="17"/>
        <v>0</v>
      </c>
      <c r="P47" s="99">
        <f t="shared" si="17"/>
        <v>0</v>
      </c>
      <c r="Q47" s="99">
        <f t="shared" si="17"/>
        <v>0</v>
      </c>
      <c r="R47" s="99">
        <f t="shared" si="17"/>
        <v>0</v>
      </c>
      <c r="S47" s="99">
        <f t="shared" si="17"/>
        <v>0</v>
      </c>
      <c r="T47" s="99">
        <f t="shared" si="17"/>
        <v>0</v>
      </c>
      <c r="U47" s="99">
        <f t="shared" si="17"/>
        <v>0</v>
      </c>
      <c r="V47" s="99">
        <f t="shared" si="17"/>
        <v>0</v>
      </c>
      <c r="W47" s="99">
        <f t="shared" si="17"/>
        <v>0</v>
      </c>
      <c r="X47" s="99">
        <f t="shared" si="17"/>
        <v>0</v>
      </c>
      <c r="Y47" s="99">
        <f t="shared" si="17"/>
        <v>7.4931111676403708</v>
      </c>
      <c r="Z47" s="99">
        <f t="shared" si="17"/>
        <v>7.0613645637553644</v>
      </c>
      <c r="AA47" s="99">
        <f t="shared" si="17"/>
        <v>6.6768679177167227</v>
      </c>
      <c r="AB47" s="99">
        <f t="shared" si="17"/>
        <v>6.3322671522787823</v>
      </c>
      <c r="AC47" s="99">
        <f t="shared" si="17"/>
        <v>6.0216590558999661</v>
      </c>
      <c r="AD47" s="99">
        <f t="shared" si="17"/>
        <v>5.7402503038043831</v>
      </c>
      <c r="AE47" s="99">
        <f t="shared" si="17"/>
        <v>5.4841083252026861</v>
      </c>
      <c r="AF47" s="99">
        <f t="shared" si="17"/>
        <v>5.2499763937727604</v>
      </c>
      <c r="AG47" s="99">
        <f t="shared" si="17"/>
        <v>5.035134421823245</v>
      </c>
      <c r="AH47" s="99">
        <f t="shared" si="17"/>
        <v>4.8372928003467779</v>
      </c>
      <c r="AI47" s="99">
        <f t="shared" si="17"/>
        <v>4.6545104811119566</v>
      </c>
      <c r="AJ47" s="99">
        <f t="shared" si="17"/>
        <v>4.4851310791902215</v>
      </c>
      <c r="AK47" s="99">
        <f t="shared" si="17"/>
        <v>4.3277325346259827</v>
      </c>
      <c r="AL47" s="99">
        <f t="shared" si="17"/>
        <v>4.1810870910984086</v>
      </c>
      <c r="AM47" s="99">
        <f t="shared" si="17"/>
        <v>4.0441292061436238</v>
      </c>
      <c r="AN47" s="99">
        <f t="shared" si="17"/>
        <v>3.9159296176882821</v>
      </c>
      <c r="AO47" s="99">
        <f t="shared" si="17"/>
        <v>3.7956742316761107</v>
      </c>
      <c r="AP47" s="99">
        <f t="shared" si="17"/>
        <v>3.6826468165831954</v>
      </c>
      <c r="AQ47" s="99">
        <f t="shared" si="17"/>
        <v>3.5762147273393681</v>
      </c>
      <c r="AR47" s="99">
        <f t="shared" si="17"/>
        <v>3.4758170574979261</v>
      </c>
      <c r="AS47" s="99">
        <f t="shared" si="17"/>
        <v>3.3809547510737952</v>
      </c>
      <c r="AT47" s="99">
        <f t="shared" si="17"/>
        <v>3.2911823060373178</v>
      </c>
      <c r="AU47" s="99">
        <f t="shared" si="17"/>
        <v>3.2061007783705788</v>
      </c>
      <c r="AV47" s="99">
        <f t="shared" si="17"/>
        <v>3.1253518548864765</v>
      </c>
      <c r="AW47" s="99">
        <f t="shared" si="17"/>
        <v>3.0486128090541693</v>
      </c>
      <c r="AX47" s="99">
        <f t="shared" si="17"/>
        <v>2.9755921900781566</v>
      </c>
      <c r="AY47" s="99">
        <f t="shared" si="17"/>
        <v>2.9060261238170342</v>
      </c>
      <c r="AZ47" s="99">
        <f t="shared" si="17"/>
        <v>2.8396751265730948</v>
      </c>
      <c r="BA47" s="99">
        <f t="shared" si="17"/>
        <v>2.7763213506664481</v>
      </c>
      <c r="BB47" s="99">
        <f t="shared" si="17"/>
        <v>2.7157661950351799</v>
      </c>
      <c r="BC47" s="99">
        <f t="shared" si="17"/>
        <v>2.6578282256442134</v>
      </c>
      <c r="BD47" s="99">
        <f t="shared" si="17"/>
        <v>2.6023413598295559</v>
      </c>
      <c r="BE47" s="99">
        <f t="shared" si="17"/>
        <v>2.5491532763066287</v>
      </c>
      <c r="BF47" s="99">
        <f t="shared" si="17"/>
        <v>2.498124018784865</v>
      </c>
      <c r="BG47" s="99">
        <f t="shared" si="17"/>
        <v>2.4491247662319786</v>
      </c>
      <c r="BH47" s="99">
        <f t="shared" si="17"/>
        <v>2.4020367470370703</v>
      </c>
      <c r="BI47" s="99">
        <f t="shared" si="17"/>
        <v>2.356750277803509</v>
      </c>
      <c r="BJ47" s="99">
        <f t="shared" si="17"/>
        <v>2.313163910396002</v>
      </c>
      <c r="BK47" s="99">
        <f t="shared" si="17"/>
        <v>2.271183673280011</v>
      </c>
      <c r="BL47" s="99">
        <f t="shared" si="17"/>
        <v>2.2307223952123771</v>
      </c>
      <c r="BM47" s="99">
        <f t="shared" si="17"/>
        <v>2.1916991010395668</v>
      </c>
      <c r="BN47" s="99">
        <f t="shared" si="17"/>
        <v>2.1540384707907152</v>
      </c>
      <c r="BO47" s="99">
        <f t="shared" si="17"/>
        <v>2.1176703544625117</v>
      </c>
      <c r="BP47" s="99">
        <f t="shared" si="17"/>
        <v>2.0825293359190575</v>
      </c>
      <c r="BQ47" s="99">
        <f t="shared" si="17"/>
        <v>2.0485543402027737</v>
      </c>
    </row>
    <row r="48" spans="1:69" x14ac:dyDescent="0.3">
      <c r="A48" s="20"/>
      <c r="B48" s="20"/>
      <c r="H48" s="10">
        <v>22.5</v>
      </c>
      <c r="I48" s="99">
        <f t="shared" si="17"/>
        <v>0</v>
      </c>
      <c r="J48" s="99">
        <f t="shared" si="17"/>
        <v>0</v>
      </c>
      <c r="K48" s="99">
        <f t="shared" si="17"/>
        <v>0</v>
      </c>
      <c r="L48" s="99">
        <f t="shared" si="17"/>
        <v>0</v>
      </c>
      <c r="M48" s="99">
        <f t="shared" si="17"/>
        <v>0</v>
      </c>
      <c r="N48" s="99">
        <f t="shared" si="17"/>
        <v>0</v>
      </c>
      <c r="O48" s="99">
        <f t="shared" si="17"/>
        <v>0</v>
      </c>
      <c r="P48" s="99">
        <f t="shared" si="17"/>
        <v>0</v>
      </c>
      <c r="Q48" s="99">
        <f t="shared" si="17"/>
        <v>0</v>
      </c>
      <c r="R48" s="99">
        <f t="shared" si="17"/>
        <v>0</v>
      </c>
      <c r="S48" s="99">
        <f t="shared" si="17"/>
        <v>0</v>
      </c>
      <c r="T48" s="99">
        <f t="shared" si="17"/>
        <v>0</v>
      </c>
      <c r="U48" s="99">
        <f t="shared" si="17"/>
        <v>0</v>
      </c>
      <c r="V48" s="99">
        <f t="shared" si="17"/>
        <v>0</v>
      </c>
      <c r="W48" s="99">
        <f t="shared" si="17"/>
        <v>0</v>
      </c>
      <c r="X48" s="99">
        <f t="shared" si="17"/>
        <v>0</v>
      </c>
      <c r="Y48" s="99">
        <f t="shared" si="17"/>
        <v>0</v>
      </c>
      <c r="Z48" s="99">
        <f t="shared" si="17"/>
        <v>7.0493799753038582</v>
      </c>
      <c r="AA48" s="99">
        <f t="shared" si="17"/>
        <v>6.6655390845992697</v>
      </c>
      <c r="AB48" s="99">
        <f t="shared" si="17"/>
        <v>6.3215260324453144</v>
      </c>
      <c r="AC48" s="99">
        <f t="shared" si="17"/>
        <v>6.0114476751723203</v>
      </c>
      <c r="AD48" s="99">
        <f t="shared" si="17"/>
        <v>5.7305188629748258</v>
      </c>
      <c r="AE48" s="99">
        <f t="shared" si="17"/>
        <v>5.4748137320260648</v>
      </c>
      <c r="AF48" s="99">
        <f t="shared" si="17"/>
        <v>5.2410811103201125</v>
      </c>
      <c r="AG48" s="99">
        <f t="shared" si="17"/>
        <v>5.0266055492496386</v>
      </c>
      <c r="AH48" s="99">
        <f t="shared" si="17"/>
        <v>4.8291013447139655</v>
      </c>
      <c r="AI48" s="99">
        <f t="shared" si="17"/>
        <v>4.6466307589212352</v>
      </c>
      <c r="AJ48" s="99">
        <f t="shared" si="17"/>
        <v>4.4775402318918403</v>
      </c>
      <c r="AK48" s="99">
        <f t="shared" si="17"/>
        <v>4.3204101289801091</v>
      </c>
      <c r="AL48" s="99">
        <f t="shared" si="17"/>
        <v>4.174014787792089</v>
      </c>
      <c r="AM48" s="99">
        <f t="shared" si="17"/>
        <v>4.0372904831365828</v>
      </c>
      <c r="AN48" s="99">
        <f t="shared" si="17"/>
        <v>3.9093095377879883</v>
      </c>
      <c r="AO48" s="99">
        <f t="shared" si="17"/>
        <v>3.7892592461198107</v>
      </c>
      <c r="AP48" s="99">
        <f t="shared" si="17"/>
        <v>3.6764245981342785</v>
      </c>
      <c r="AQ48" s="99">
        <f t="shared" si="17"/>
        <v>3.5701740277314542</v>
      </c>
      <c r="AR48" s="99">
        <f t="shared" si="17"/>
        <v>3.469947585085317</v>
      </c>
      <c r="AS48" s="99">
        <f t="shared" si="17"/>
        <v>3.3752470653460946</v>
      </c>
      <c r="AT48" s="99">
        <f t="shared" si="17"/>
        <v>3.2856277262836602</v>
      </c>
      <c r="AU48" s="99">
        <f t="shared" si="17"/>
        <v>3.2006913042753764</v>
      </c>
      <c r="AV48" s="99">
        <f t="shared" si="17"/>
        <v>3.1200800972339224</v>
      </c>
      <c r="AW48" s="99">
        <f t="shared" si="17"/>
        <v>3.0434719290355274</v>
      </c>
      <c r="AX48" s="99">
        <f t="shared" si="17"/>
        <v>2.9705758459512848</v>
      </c>
      <c r="AY48" s="99">
        <f t="shared" si="17"/>
        <v>2.9011284238746664</v>
      </c>
      <c r="AZ48" s="99">
        <f t="shared" si="17"/>
        <v>2.8348905875451615</v>
      </c>
      <c r="BA48" s="99">
        <f t="shared" si="17"/>
        <v>2.7716448608200541</v>
      </c>
      <c r="BB48" s="99">
        <f t="shared" si="17"/>
        <v>2.7111929813496793</v>
      </c>
      <c r="BC48" s="99">
        <f t="shared" si="17"/>
        <v>2.6533538245330037</v>
      </c>
      <c r="BD48" s="99">
        <f t="shared" si="17"/>
        <v>2.5979615909584615</v>
      </c>
      <c r="BE48" s="99">
        <f t="shared" si="17"/>
        <v>2.5448642191239923</v>
      </c>
      <c r="BF48" s="99">
        <f t="shared" si="17"/>
        <v>2.4939219914331727</v>
      </c>
      <c r="BG48" s="99">
        <f t="shared" si="17"/>
        <v>2.4450063065567766</v>
      </c>
      <c r="BH48" s="99">
        <f t="shared" si="17"/>
        <v>2.3979985954477736</v>
      </c>
      <c r="BI48" s="99">
        <f t="shared" si="17"/>
        <v>2.352789361773536</v>
      </c>
      <c r="BJ48" s="99">
        <f t="shared" si="17"/>
        <v>2.3092773304176153</v>
      </c>
      <c r="BK48" s="99">
        <f t="shared" si="17"/>
        <v>2.2673686901130412</v>
      </c>
      <c r="BL48" s="99">
        <f t="shared" si="17"/>
        <v>2.2269764182863945</v>
      </c>
      <c r="BM48" s="99">
        <f t="shared" si="17"/>
        <v>2.1880196778865053</v>
      </c>
      <c r="BN48" s="99">
        <f t="shared" si="17"/>
        <v>2.1504232774000127</v>
      </c>
      <c r="BO48" s="99">
        <f t="shared" si="17"/>
        <v>2.1141171864637776</v>
      </c>
      <c r="BP48" s="99">
        <f t="shared" si="17"/>
        <v>2.0790361005085072</v>
      </c>
      <c r="BQ48" s="99">
        <f t="shared" si="17"/>
        <v>2.0451190487393904</v>
      </c>
    </row>
    <row r="49" spans="1:69" x14ac:dyDescent="0.3">
      <c r="A49" s="20"/>
      <c r="B49" s="20"/>
      <c r="H49" s="10">
        <v>23</v>
      </c>
      <c r="I49" s="99">
        <f t="shared" si="17"/>
        <v>0</v>
      </c>
      <c r="J49" s="99">
        <f t="shared" si="17"/>
        <v>0</v>
      </c>
      <c r="K49" s="99">
        <f t="shared" si="17"/>
        <v>0</v>
      </c>
      <c r="L49" s="99">
        <f t="shared" si="17"/>
        <v>0</v>
      </c>
      <c r="M49" s="99">
        <f t="shared" si="17"/>
        <v>0</v>
      </c>
      <c r="N49" s="99">
        <f t="shared" si="17"/>
        <v>0</v>
      </c>
      <c r="O49" s="99">
        <f t="shared" si="17"/>
        <v>0</v>
      </c>
      <c r="P49" s="99">
        <f t="shared" si="17"/>
        <v>0</v>
      </c>
      <c r="Q49" s="99">
        <f t="shared" si="17"/>
        <v>0</v>
      </c>
      <c r="R49" s="99">
        <f t="shared" si="17"/>
        <v>0</v>
      </c>
      <c r="S49" s="99">
        <f t="shared" si="17"/>
        <v>0</v>
      </c>
      <c r="T49" s="99">
        <f t="shared" si="17"/>
        <v>0</v>
      </c>
      <c r="U49" s="99">
        <f t="shared" si="17"/>
        <v>0</v>
      </c>
      <c r="V49" s="99">
        <f t="shared" si="17"/>
        <v>0</v>
      </c>
      <c r="W49" s="99">
        <f t="shared" si="17"/>
        <v>0</v>
      </c>
      <c r="X49" s="99">
        <f t="shared" si="17"/>
        <v>0</v>
      </c>
      <c r="Y49" s="99">
        <f t="shared" si="17"/>
        <v>0</v>
      </c>
      <c r="Z49" s="99">
        <f t="shared" si="17"/>
        <v>0</v>
      </c>
      <c r="AA49" s="99">
        <f t="shared" si="17"/>
        <v>6.6546988880553135</v>
      </c>
      <c r="AB49" s="99">
        <f t="shared" si="17"/>
        <v>6.3112481989211462</v>
      </c>
      <c r="AC49" s="99">
        <f t="shared" si="17"/>
        <v>6.0016767311317301</v>
      </c>
      <c r="AD49" s="99">
        <f t="shared" si="17"/>
        <v>5.7212071572351588</v>
      </c>
      <c r="AE49" s="99">
        <f t="shared" si="17"/>
        <v>5.4659200310710006</v>
      </c>
      <c r="AF49" s="99">
        <f t="shared" si="17"/>
        <v>5.232569495371199</v>
      </c>
      <c r="AG49" s="99">
        <f t="shared" si="17"/>
        <v>5.0184445405115072</v>
      </c>
      <c r="AH49" s="99">
        <f t="shared" si="17"/>
        <v>4.8212631988647763</v>
      </c>
      <c r="AI49" s="99">
        <f t="shared" si="17"/>
        <v>4.6390909002871226</v>
      </c>
      <c r="AJ49" s="99">
        <f t="shared" si="17"/>
        <v>4.4702767878973377</v>
      </c>
      <c r="AK49" s="99">
        <f t="shared" si="17"/>
        <v>4.3134035477470212</v>
      </c>
      <c r="AL49" s="99">
        <f t="shared" si="17"/>
        <v>4.1672475210502506</v>
      </c>
      <c r="AM49" s="99">
        <f t="shared" si="17"/>
        <v>4.0307467215027737</v>
      </c>
      <c r="AN49" s="99">
        <f t="shared" si="17"/>
        <v>3.9029749883663571</v>
      </c>
      <c r="AO49" s="99">
        <f t="shared" si="17"/>
        <v>3.7831209445561371</v>
      </c>
      <c r="AP49" s="99">
        <f t="shared" si="17"/>
        <v>3.670470748911522</v>
      </c>
      <c r="AQ49" s="99">
        <f t="shared" si="17"/>
        <v>3.5643938677628055</v>
      </c>
      <c r="AR49" s="99">
        <f t="shared" si="17"/>
        <v>3.4643312666420401</v>
      </c>
      <c r="AS49" s="99">
        <f t="shared" si="17"/>
        <v>3.3697855551221201</v>
      </c>
      <c r="AT49" s="99">
        <f t="shared" si="17"/>
        <v>3.2803127179994731</v>
      </c>
      <c r="AU49" s="99">
        <f t="shared" si="17"/>
        <v>3.1955151426987607</v>
      </c>
      <c r="AV49" s="99">
        <f t="shared" si="17"/>
        <v>3.1150357118734324</v>
      </c>
      <c r="AW49" s="99">
        <f t="shared" si="17"/>
        <v>3.0385527760656847</v>
      </c>
      <c r="AX49" s="99">
        <f t="shared" si="17"/>
        <v>2.9657758571728774</v>
      </c>
      <c r="AY49" s="99">
        <f t="shared" si="17"/>
        <v>2.8964419617116746</v>
      </c>
      <c r="AZ49" s="99">
        <f t="shared" si="17"/>
        <v>2.8303124052413509</v>
      </c>
      <c r="BA49" s="99">
        <f t="shared" si="17"/>
        <v>2.7671700671305843</v>
      </c>
      <c r="BB49" s="99">
        <f t="shared" si="17"/>
        <v>2.7068170091320378</v>
      </c>
      <c r="BC49" s="99">
        <f t="shared" si="17"/>
        <v>2.6490724027316808</v>
      </c>
      <c r="BD49" s="99">
        <f t="shared" si="17"/>
        <v>2.5937707195526407</v>
      </c>
      <c r="BE49" s="99">
        <f t="shared" si="17"/>
        <v>2.5407601466699945</v>
      </c>
      <c r="BF49" s="99">
        <f t="shared" si="17"/>
        <v>2.4899011948856917</v>
      </c>
      <c r="BG49" s="99">
        <f t="shared" si="17"/>
        <v>2.4410654730969581</v>
      </c>
      <c r="BH49" s="99">
        <f t="shared" si="17"/>
        <v>2.394134606083298</v>
      </c>
      <c r="BI49" s="99">
        <f t="shared" si="17"/>
        <v>2.3489992765073215</v>
      </c>
      <c r="BJ49" s="99">
        <f t="shared" si="17"/>
        <v>2.3055583748084754</v>
      </c>
      <c r="BK49" s="99">
        <f t="shared" si="17"/>
        <v>2.2637182430744249</v>
      </c>
      <c r="BL49" s="99">
        <f t="shared" si="17"/>
        <v>2.2233920009888095</v>
      </c>
      <c r="BM49" s="99">
        <f t="shared" si="17"/>
        <v>2.184498943645953</v>
      </c>
      <c r="BN49" s="99">
        <f t="shared" si="17"/>
        <v>2.1469640024491503</v>
      </c>
      <c r="BO49" s="99">
        <f t="shared" si="17"/>
        <v>2.110717261514909</v>
      </c>
      <c r="BP49" s="99">
        <f t="shared" si="17"/>
        <v>2.0756935230282583</v>
      </c>
      <c r="BQ49" s="99">
        <f t="shared" si="17"/>
        <v>2.0418319158642273</v>
      </c>
    </row>
    <row r="50" spans="1:69" x14ac:dyDescent="0.3">
      <c r="A50" s="20"/>
      <c r="B50" s="20"/>
      <c r="H50" s="10">
        <v>23.5</v>
      </c>
      <c r="I50" s="99">
        <f t="shared" si="17"/>
        <v>0</v>
      </c>
      <c r="J50" s="99">
        <f t="shared" si="17"/>
        <v>0</v>
      </c>
      <c r="K50" s="99">
        <f t="shared" si="17"/>
        <v>0</v>
      </c>
      <c r="L50" s="99">
        <f t="shared" si="17"/>
        <v>0</v>
      </c>
      <c r="M50" s="99">
        <f t="shared" si="17"/>
        <v>0</v>
      </c>
      <c r="N50" s="99">
        <f t="shared" si="17"/>
        <v>0</v>
      </c>
      <c r="O50" s="99">
        <f t="shared" si="17"/>
        <v>0</v>
      </c>
      <c r="P50" s="99">
        <f t="shared" si="17"/>
        <v>0</v>
      </c>
      <c r="Q50" s="99">
        <f t="shared" si="17"/>
        <v>0</v>
      </c>
      <c r="R50" s="99">
        <f t="shared" si="17"/>
        <v>0</v>
      </c>
      <c r="S50" s="99">
        <f t="shared" si="17"/>
        <v>0</v>
      </c>
      <c r="T50" s="99">
        <f t="shared" ref="T50:BQ50" si="18">MIN(T112,T174,T236)</f>
        <v>0</v>
      </c>
      <c r="U50" s="99">
        <f t="shared" si="18"/>
        <v>0</v>
      </c>
      <c r="V50" s="99">
        <f t="shared" si="18"/>
        <v>0</v>
      </c>
      <c r="W50" s="99">
        <f t="shared" si="18"/>
        <v>0</v>
      </c>
      <c r="X50" s="99">
        <f t="shared" si="18"/>
        <v>0</v>
      </c>
      <c r="Y50" s="99">
        <f t="shared" si="18"/>
        <v>0</v>
      </c>
      <c r="Z50" s="99">
        <f t="shared" si="18"/>
        <v>0</v>
      </c>
      <c r="AA50" s="99">
        <f t="shared" si="18"/>
        <v>0</v>
      </c>
      <c r="AB50" s="99">
        <f t="shared" si="18"/>
        <v>6.3014042136769453</v>
      </c>
      <c r="AC50" s="99">
        <f t="shared" si="18"/>
        <v>5.9923182376689734</v>
      </c>
      <c r="AD50" s="99">
        <f t="shared" si="18"/>
        <v>5.7122885159055619</v>
      </c>
      <c r="AE50" s="99">
        <f t="shared" si="18"/>
        <v>5.4574017489789668</v>
      </c>
      <c r="AF50" s="99">
        <f t="shared" si="18"/>
        <v>5.2244171700040543</v>
      </c>
      <c r="AG50" s="99">
        <f t="shared" si="18"/>
        <v>5.0106280209536136</v>
      </c>
      <c r="AH50" s="99">
        <f t="shared" si="18"/>
        <v>4.8137559129435221</v>
      </c>
      <c r="AI50" s="99">
        <f t="shared" si="18"/>
        <v>4.6318693097596162</v>
      </c>
      <c r="AJ50" s="99">
        <f t="shared" si="18"/>
        <v>4.4633199435112108</v>
      </c>
      <c r="AK50" s="99">
        <f t="shared" si="18"/>
        <v>4.3066927229818752</v>
      </c>
      <c r="AL50" s="99">
        <f t="shared" si="18"/>
        <v>4.1607659084139392</v>
      </c>
      <c r="AM50" s="99">
        <f t="shared" si="18"/>
        <v>4.0244791789851844</v>
      </c>
      <c r="AN50" s="99">
        <f t="shared" si="18"/>
        <v>3.8969078264281496</v>
      </c>
      <c r="AO50" s="99">
        <f t="shared" si="18"/>
        <v>3.7772417461169021</v>
      </c>
      <c r="AP50" s="99">
        <f t="shared" si="18"/>
        <v>3.6647682163870412</v>
      </c>
      <c r="AQ50" s="99">
        <f t="shared" si="18"/>
        <v>3.5588576924163609</v>
      </c>
      <c r="AR50" s="99">
        <f t="shared" si="18"/>
        <v>3.4589520164542993</v>
      </c>
      <c r="AS50" s="99">
        <f t="shared" si="18"/>
        <v>3.3645545781166031</v>
      </c>
      <c r="AT50" s="99">
        <f t="shared" si="18"/>
        <v>3.2752220585357383</v>
      </c>
      <c r="AU50" s="99">
        <f t="shared" si="18"/>
        <v>3.1905574687005336</v>
      </c>
      <c r="AV50" s="99">
        <f t="shared" si="18"/>
        <v>3.1102042513211172</v>
      </c>
      <c r="AW50" s="99">
        <f t="shared" si="18"/>
        <v>3.0338412613731141</v>
      </c>
      <c r="AX50" s="99">
        <f t="shared" si="18"/>
        <v>2.9611784763021887</v>
      </c>
      <c r="AY50" s="99">
        <f t="shared" si="18"/>
        <v>2.8919533150699852</v>
      </c>
      <c r="AZ50" s="99">
        <f t="shared" si="18"/>
        <v>2.8259274675576007</v>
      </c>
      <c r="BA50" s="99">
        <f t="shared" si="18"/>
        <v>2.7628841536376423</v>
      </c>
      <c r="BB50" s="99">
        <f t="shared" si="18"/>
        <v>2.7026257454835312</v>
      </c>
      <c r="BC50" s="99">
        <f t="shared" si="18"/>
        <v>2.6449716981693037</v>
      </c>
      <c r="BD50" s="99">
        <f t="shared" si="18"/>
        <v>2.5897567429113928</v>
      </c>
      <c r="BE50" s="99">
        <f t="shared" si="18"/>
        <v>2.5368293048686423</v>
      </c>
      <c r="BF50" s="99">
        <f t="shared" si="18"/>
        <v>2.4860501135998292</v>
      </c>
      <c r="BG50" s="99">
        <f t="shared" si="18"/>
        <v>2.4372909793541826</v>
      </c>
      <c r="BH50" s="99">
        <f t="shared" si="18"/>
        <v>2.3904337125556041</v>
      </c>
      <c r="BI50" s="99">
        <f t="shared" si="18"/>
        <v>2.3453691673058832</v>
      </c>
      <c r="BJ50" s="99">
        <f t="shared" si="18"/>
        <v>2.3019963926116289</v>
      </c>
      <c r="BK50" s="99">
        <f t="shared" si="18"/>
        <v>2.2602218774414689</v>
      </c>
      <c r="BL50" s="99">
        <f t="shared" si="18"/>
        <v>2.2199588777308996</v>
      </c>
      <c r="BM50" s="99">
        <f t="shared" si="18"/>
        <v>2.1811268151413876</v>
      </c>
      <c r="BN50" s="99">
        <f t="shared" si="18"/>
        <v>2.1436507388041077</v>
      </c>
      <c r="BO50" s="99">
        <f t="shared" si="18"/>
        <v>2.1074608424826007</v>
      </c>
      <c r="BP50" s="99">
        <f t="shared" si="18"/>
        <v>2.0724920306097232</v>
      </c>
      <c r="BQ50" s="99">
        <f t="shared" si="18"/>
        <v>2.0386835275229056</v>
      </c>
    </row>
    <row r="51" spans="1:69" x14ac:dyDescent="0.3">
      <c r="A51" s="20"/>
      <c r="B51" s="20"/>
      <c r="H51" s="10">
        <v>24</v>
      </c>
      <c r="I51" s="99">
        <f t="shared" ref="I51:BQ55" si="19">MIN(I113,I175,I237)</f>
        <v>0</v>
      </c>
      <c r="J51" s="99">
        <f t="shared" si="19"/>
        <v>0</v>
      </c>
      <c r="K51" s="99">
        <f t="shared" si="19"/>
        <v>0</v>
      </c>
      <c r="L51" s="99">
        <f t="shared" si="19"/>
        <v>0</v>
      </c>
      <c r="M51" s="99">
        <f t="shared" si="19"/>
        <v>0</v>
      </c>
      <c r="N51" s="99">
        <f t="shared" si="19"/>
        <v>0</v>
      </c>
      <c r="O51" s="99">
        <f t="shared" si="19"/>
        <v>0</v>
      </c>
      <c r="P51" s="99">
        <f t="shared" si="19"/>
        <v>0</v>
      </c>
      <c r="Q51" s="99">
        <f t="shared" si="19"/>
        <v>0</v>
      </c>
      <c r="R51" s="99">
        <f t="shared" si="19"/>
        <v>0</v>
      </c>
      <c r="S51" s="99">
        <f t="shared" si="19"/>
        <v>0</v>
      </c>
      <c r="T51" s="99">
        <f t="shared" si="19"/>
        <v>0</v>
      </c>
      <c r="U51" s="99">
        <f t="shared" si="19"/>
        <v>0</v>
      </c>
      <c r="V51" s="99">
        <f t="shared" si="19"/>
        <v>0</v>
      </c>
      <c r="W51" s="99">
        <f t="shared" si="19"/>
        <v>0</v>
      </c>
      <c r="X51" s="99">
        <f t="shared" si="19"/>
        <v>0</v>
      </c>
      <c r="Y51" s="99">
        <f t="shared" si="19"/>
        <v>0</v>
      </c>
      <c r="Z51" s="99">
        <f t="shared" si="19"/>
        <v>0</v>
      </c>
      <c r="AA51" s="99">
        <f t="shared" si="19"/>
        <v>0</v>
      </c>
      <c r="AB51" s="99">
        <f t="shared" si="19"/>
        <v>0</v>
      </c>
      <c r="AC51" s="99">
        <f t="shared" si="19"/>
        <v>5.9833465339052143</v>
      </c>
      <c r="AD51" s="99">
        <f t="shared" si="19"/>
        <v>5.7037384842434884</v>
      </c>
      <c r="AE51" s="99">
        <f t="shared" si="19"/>
        <v>5.4492355288486491</v>
      </c>
      <c r="AF51" s="99">
        <f t="shared" si="19"/>
        <v>5.2166017808221108</v>
      </c>
      <c r="AG51" s="99">
        <f t="shared" si="19"/>
        <v>5.0031345580061091</v>
      </c>
      <c r="AH51" s="99">
        <f t="shared" si="19"/>
        <v>4.8065589023424549</v>
      </c>
      <c r="AI51" s="99">
        <f t="shared" si="19"/>
        <v>4.624946186147918</v>
      </c>
      <c r="AJ51" s="99">
        <f t="shared" si="19"/>
        <v>4.4566506235138315</v>
      </c>
      <c r="AK51" s="99">
        <f t="shared" si="19"/>
        <v>4.3002592540854758</v>
      </c>
      <c r="AL51" s="99">
        <f t="shared" si="19"/>
        <v>4.154552177815904</v>
      </c>
      <c r="AM51" s="99">
        <f t="shared" si="19"/>
        <v>4.0184706705269981</v>
      </c>
      <c r="AN51" s="99">
        <f t="shared" si="19"/>
        <v>3.8910914163883557</v>
      </c>
      <c r="AO51" s="99">
        <f t="shared" si="19"/>
        <v>3.7716055306395253</v>
      </c>
      <c r="AP51" s="99">
        <f t="shared" si="19"/>
        <v>3.6593013648411383</v>
      </c>
      <c r="AQ51" s="99">
        <f t="shared" si="19"/>
        <v>3.5535503221473013</v>
      </c>
      <c r="AR51" s="99">
        <f t="shared" si="19"/>
        <v>3.4537950852882489</v>
      </c>
      <c r="AS51" s="99">
        <f t="shared" si="19"/>
        <v>3.3595397916817293</v>
      </c>
      <c r="AT51" s="99">
        <f t="shared" si="19"/>
        <v>3.2703417900152059</v>
      </c>
      <c r="AU51" s="99">
        <f t="shared" si="19"/>
        <v>3.1858046890684273</v>
      </c>
      <c r="AV51" s="99">
        <f t="shared" si="19"/>
        <v>3.1055724684598651</v>
      </c>
      <c r="AW51" s="99">
        <f t="shared" si="19"/>
        <v>3.0293244667492623</v>
      </c>
      <c r="AX51" s="99">
        <f t="shared" si="19"/>
        <v>2.9567710981018043</v>
      </c>
      <c r="AY51" s="99">
        <f t="shared" si="19"/>
        <v>2.8876501768768854</v>
      </c>
      <c r="AZ51" s="99">
        <f t="shared" si="19"/>
        <v>2.8217237518059028</v>
      </c>
      <c r="BA51" s="99">
        <f t="shared" si="19"/>
        <v>2.7587753691916408</v>
      </c>
      <c r="BB51" s="99">
        <f t="shared" si="19"/>
        <v>2.6986076987979239</v>
      </c>
      <c r="BC51" s="99">
        <f t="shared" si="19"/>
        <v>2.641040467565555</v>
      </c>
      <c r="BD51" s="99">
        <f t="shared" si="19"/>
        <v>2.5859086555747308</v>
      </c>
      <c r="BE51" s="99">
        <f t="shared" si="19"/>
        <v>2.5330609162275479</v>
      </c>
      <c r="BF51" s="99">
        <f t="shared" si="19"/>
        <v>2.4823581887979227</v>
      </c>
      <c r="BG51" s="99">
        <f t="shared" si="19"/>
        <v>2.4336724765647877</v>
      </c>
      <c r="BH51" s="99">
        <f t="shared" si="19"/>
        <v>2.3868857679233537</v>
      </c>
      <c r="BI51" s="99">
        <f t="shared" si="19"/>
        <v>2.3418890813286439</v>
      </c>
      <c r="BJ51" s="99">
        <f t="shared" si="19"/>
        <v>2.2985816178005152</v>
      </c>
      <c r="BK51" s="99">
        <f t="shared" si="19"/>
        <v>2.2568700071176497</v>
      </c>
      <c r="BL51" s="99">
        <f t="shared" si="19"/>
        <v>2.2166676358358233</v>
      </c>
      <c r="BM51" s="99">
        <f t="shared" si="19"/>
        <v>2.1778940469523511</v>
      </c>
      <c r="BN51" s="99">
        <f t="shared" si="19"/>
        <v>2.1404744024603466</v>
      </c>
      <c r="BO51" s="99">
        <f t="shared" si="19"/>
        <v>2.1043390012384382</v>
      </c>
      <c r="BP51" s="99">
        <f t="shared" si="19"/>
        <v>2.0694228457411876</v>
      </c>
      <c r="BQ51" s="99">
        <f t="shared" si="19"/>
        <v>2.0356652518227607</v>
      </c>
    </row>
    <row r="52" spans="1:69" x14ac:dyDescent="0.3">
      <c r="A52" s="20"/>
      <c r="B52" s="20"/>
      <c r="H52" s="10">
        <v>24.5</v>
      </c>
      <c r="I52" s="99">
        <f t="shared" si="19"/>
        <v>0</v>
      </c>
      <c r="J52" s="99">
        <f t="shared" si="19"/>
        <v>0</v>
      </c>
      <c r="K52" s="99">
        <f t="shared" si="19"/>
        <v>0</v>
      </c>
      <c r="L52" s="99">
        <f t="shared" si="19"/>
        <v>0</v>
      </c>
      <c r="M52" s="99">
        <f t="shared" si="19"/>
        <v>0</v>
      </c>
      <c r="N52" s="99">
        <f t="shared" si="19"/>
        <v>0</v>
      </c>
      <c r="O52" s="99">
        <f t="shared" si="19"/>
        <v>0</v>
      </c>
      <c r="P52" s="99">
        <f t="shared" si="19"/>
        <v>0</v>
      </c>
      <c r="Q52" s="99">
        <f t="shared" si="19"/>
        <v>0</v>
      </c>
      <c r="R52" s="99">
        <f t="shared" si="19"/>
        <v>0</v>
      </c>
      <c r="S52" s="99">
        <f t="shared" si="19"/>
        <v>0</v>
      </c>
      <c r="T52" s="99">
        <f t="shared" si="19"/>
        <v>0</v>
      </c>
      <c r="U52" s="99">
        <f t="shared" si="19"/>
        <v>0</v>
      </c>
      <c r="V52" s="99">
        <f t="shared" si="19"/>
        <v>0</v>
      </c>
      <c r="W52" s="99">
        <f t="shared" si="19"/>
        <v>0</v>
      </c>
      <c r="X52" s="99">
        <f t="shared" si="19"/>
        <v>0</v>
      </c>
      <c r="Y52" s="99">
        <f t="shared" si="19"/>
        <v>0</v>
      </c>
      <c r="Z52" s="99">
        <f t="shared" si="19"/>
        <v>0</v>
      </c>
      <c r="AA52" s="99">
        <f t="shared" si="19"/>
        <v>0</v>
      </c>
      <c r="AB52" s="99">
        <f t="shared" si="19"/>
        <v>0</v>
      </c>
      <c r="AC52" s="99">
        <f t="shared" si="19"/>
        <v>0</v>
      </c>
      <c r="AD52" s="99">
        <f t="shared" si="19"/>
        <v>5.6955345978145111</v>
      </c>
      <c r="AE52" s="99">
        <f t="shared" si="19"/>
        <v>5.4413999147360039</v>
      </c>
      <c r="AF52" s="99">
        <f t="shared" si="19"/>
        <v>5.2091027937130354</v>
      </c>
      <c r="AG52" s="99">
        <f t="shared" si="19"/>
        <v>4.995944463439324</v>
      </c>
      <c r="AH52" s="99">
        <f t="shared" si="19"/>
        <v>4.7996532577802551</v>
      </c>
      <c r="AI52" s="99">
        <f t="shared" si="19"/>
        <v>4.618303339827099</v>
      </c>
      <c r="AJ52" s="99">
        <f t="shared" si="19"/>
        <v>4.4502513051662591</v>
      </c>
      <c r="AK52" s="99">
        <f t="shared" si="19"/>
        <v>4.2940862380334632</v>
      </c>
      <c r="AL52" s="99">
        <f t="shared" si="19"/>
        <v>4.1485900036089065</v>
      </c>
      <c r="AM52" s="99">
        <f t="shared" si="19"/>
        <v>4.0127054097159354</v>
      </c>
      <c r="AN52" s="99">
        <f t="shared" si="19"/>
        <v>3.8855104765862056</v>
      </c>
      <c r="AO52" s="99">
        <f t="shared" si="19"/>
        <v>3.766197489936586</v>
      </c>
      <c r="AP52" s="99">
        <f t="shared" si="19"/>
        <v>3.654055831101537</v>
      </c>
      <c r="AQ52" s="99">
        <f t="shared" si="19"/>
        <v>3.5484578128311757</v>
      </c>
      <c r="AR52" s="99">
        <f t="shared" si="19"/>
        <v>3.4488469243083415</v>
      </c>
      <c r="AS52" s="99">
        <f t="shared" si="19"/>
        <v>3.3547280204768604</v>
      </c>
      <c r="AT52" s="99">
        <f t="shared" si="19"/>
        <v>3.265659090552171</v>
      </c>
      <c r="AU52" s="99">
        <f t="shared" si="19"/>
        <v>3.1812443169024451</v>
      </c>
      <c r="AV52" s="99">
        <f t="shared" si="19"/>
        <v>3.1011281943169213</v>
      </c>
      <c r="AW52" s="99">
        <f t="shared" si="19"/>
        <v>3.0249905253607983</v>
      </c>
      <c r="AX52" s="99">
        <f t="shared" si="19"/>
        <v>2.9525421432375074</v>
      </c>
      <c r="AY52" s="99">
        <f t="shared" si="19"/>
        <v>2.8835212416958953</v>
      </c>
      <c r="AZ52" s="99">
        <f t="shared" si="19"/>
        <v>2.8176902137890436</v>
      </c>
      <c r="BA52" s="99">
        <f t="shared" si="19"/>
        <v>2.7548329190338738</v>
      </c>
      <c r="BB52" s="99">
        <f t="shared" si="19"/>
        <v>2.6947523127362056</v>
      </c>
      <c r="BC52" s="99">
        <f t="shared" si="19"/>
        <v>2.6372683826966488</v>
      </c>
      <c r="BD52" s="99">
        <f t="shared" si="19"/>
        <v>2.5822163477835276</v>
      </c>
      <c r="BE52" s="99">
        <f t="shared" si="19"/>
        <v>2.5294450804014064</v>
      </c>
      <c r="BF52" s="99">
        <f t="shared" si="19"/>
        <v>2.4788157210486941</v>
      </c>
      <c r="BG52" s="99">
        <f t="shared" si="19"/>
        <v>2.4302004582189127</v>
      </c>
      <c r="BH52" s="99">
        <f t="shared" si="19"/>
        <v>2.3834814510731412</v>
      </c>
      <c r="BI52" s="99">
        <f t="shared" si="19"/>
        <v>2.3385498757655361</v>
      </c>
      <c r="BJ52" s="99">
        <f t="shared" si="19"/>
        <v>2.2953050791747027</v>
      </c>
      <c r="BK52" s="99">
        <f t="shared" si="19"/>
        <v>2.2536538261884678</v>
      </c>
      <c r="BL52" s="99">
        <f t="shared" si="19"/>
        <v>2.2135096286945148</v>
      </c>
      <c r="BM52" s="99">
        <f t="shared" si="19"/>
        <v>2.17479214611354</v>
      </c>
      <c r="BN52" s="99">
        <f t="shared" si="19"/>
        <v>2.1374266487312017</v>
      </c>
      <c r="BO52" s="99">
        <f t="shared" si="19"/>
        <v>2.1013435362854662</v>
      </c>
      <c r="BP52" s="99">
        <f t="shared" si="19"/>
        <v>2.0664779052840361</v>
      </c>
      <c r="BQ52" s="99">
        <f t="shared" si="19"/>
        <v>2.0327691593926183</v>
      </c>
    </row>
    <row r="53" spans="1:69" x14ac:dyDescent="0.3">
      <c r="A53" s="20"/>
      <c r="B53" s="20"/>
      <c r="H53" s="10">
        <v>25</v>
      </c>
      <c r="I53" s="99">
        <f t="shared" si="19"/>
        <v>0</v>
      </c>
      <c r="J53" s="99">
        <f t="shared" si="19"/>
        <v>0</v>
      </c>
      <c r="K53" s="99">
        <f t="shared" si="19"/>
        <v>0</v>
      </c>
      <c r="L53" s="99">
        <f t="shared" si="19"/>
        <v>0</v>
      </c>
      <c r="M53" s="99">
        <f t="shared" si="19"/>
        <v>0</v>
      </c>
      <c r="N53" s="99">
        <f t="shared" si="19"/>
        <v>0</v>
      </c>
      <c r="O53" s="99">
        <f t="shared" si="19"/>
        <v>0</v>
      </c>
      <c r="P53" s="99">
        <f t="shared" si="19"/>
        <v>0</v>
      </c>
      <c r="Q53" s="99">
        <f t="shared" si="19"/>
        <v>0</v>
      </c>
      <c r="R53" s="99">
        <f t="shared" si="19"/>
        <v>0</v>
      </c>
      <c r="S53" s="99">
        <f t="shared" si="19"/>
        <v>0</v>
      </c>
      <c r="T53" s="99">
        <f t="shared" si="19"/>
        <v>0</v>
      </c>
      <c r="U53" s="99">
        <f t="shared" si="19"/>
        <v>0</v>
      </c>
      <c r="V53" s="99">
        <f t="shared" si="19"/>
        <v>0</v>
      </c>
      <c r="W53" s="99">
        <f t="shared" si="19"/>
        <v>0</v>
      </c>
      <c r="X53" s="99">
        <f t="shared" si="19"/>
        <v>0</v>
      </c>
      <c r="Y53" s="99">
        <f t="shared" si="19"/>
        <v>0</v>
      </c>
      <c r="Z53" s="99">
        <f t="shared" si="19"/>
        <v>0</v>
      </c>
      <c r="AA53" s="99">
        <f t="shared" si="19"/>
        <v>0</v>
      </c>
      <c r="AB53" s="99">
        <f t="shared" si="19"/>
        <v>0</v>
      </c>
      <c r="AC53" s="99">
        <f t="shared" si="19"/>
        <v>0</v>
      </c>
      <c r="AD53" s="99">
        <f t="shared" si="19"/>
        <v>0</v>
      </c>
      <c r="AE53" s="99">
        <f t="shared" si="19"/>
        <v>5.4338751619715771</v>
      </c>
      <c r="AF53" s="99">
        <f t="shared" si="19"/>
        <v>5.2019013123156403</v>
      </c>
      <c r="AG53" s="99">
        <f t="shared" si="19"/>
        <v>4.9890396193088442</v>
      </c>
      <c r="AH53" s="99">
        <f t="shared" si="19"/>
        <v>4.7930215781335024</v>
      </c>
      <c r="AI53" s="99">
        <f t="shared" si="19"/>
        <v>4.6119240319317623</v>
      </c>
      <c r="AJ53" s="99">
        <f t="shared" si="19"/>
        <v>4.4441058632996002</v>
      </c>
      <c r="AK53" s="99">
        <f t="shared" si="19"/>
        <v>4.2881581199443231</v>
      </c>
      <c r="AL53" s="99">
        <f t="shared" si="19"/>
        <v>4.1428643622381136</v>
      </c>
      <c r="AM53" s="99">
        <f t="shared" si="19"/>
        <v>4.0071688692238228</v>
      </c>
      <c r="AN53" s="99">
        <f t="shared" si="19"/>
        <v>3.8801509441870747</v>
      </c>
      <c r="AO53" s="99">
        <f t="shared" si="19"/>
        <v>3.7610039968835212</v>
      </c>
      <c r="AP53" s="99">
        <f t="shared" si="19"/>
        <v>3.6490183975653081</v>
      </c>
      <c r="AQ53" s="99">
        <f t="shared" si="19"/>
        <v>3.54356733249046</v>
      </c>
      <c r="AR53" s="99">
        <f t="shared" si="19"/>
        <v>3.4440950652985194</v>
      </c>
      <c r="AS53" s="99">
        <f t="shared" si="19"/>
        <v>3.3501071399916316</v>
      </c>
      <c r="AT53" s="99">
        <f t="shared" si="19"/>
        <v>3.2611621609003527</v>
      </c>
      <c r="AU53" s="99">
        <f t="shared" si="19"/>
        <v>3.1768648612242267</v>
      </c>
      <c r="AV53" s="99">
        <f t="shared" si="19"/>
        <v>3.0968602304839261</v>
      </c>
      <c r="AW53" s="99">
        <f t="shared" si="19"/>
        <v>3.0208285168407492</v>
      </c>
      <c r="AX53" s="99">
        <f t="shared" si="19"/>
        <v>2.9484809559110872</v>
      </c>
      <c r="AY53" s="99">
        <f t="shared" si="19"/>
        <v>2.8795561057810097</v>
      </c>
      <c r="AZ53" s="99">
        <f t="shared" si="19"/>
        <v>2.813816690164364</v>
      </c>
      <c r="BA53" s="99">
        <f t="shared" si="19"/>
        <v>2.7510468693654806</v>
      </c>
      <c r="BB53" s="99">
        <f t="shared" si="19"/>
        <v>2.691049872903327</v>
      </c>
      <c r="BC53" s="99">
        <f t="shared" si="19"/>
        <v>2.6336459390887517</v>
      </c>
      <c r="BD53" s="99">
        <f t="shared" si="19"/>
        <v>2.5786705161043058</v>
      </c>
      <c r="BE53" s="99">
        <f t="shared" si="19"/>
        <v>2.525972686668136</v>
      </c>
      <c r="BF53" s="99">
        <f t="shared" si="19"/>
        <v>2.4754137845195854</v>
      </c>
      <c r="BG53" s="99">
        <f t="shared" si="19"/>
        <v>2.4268661760184016</v>
      </c>
      <c r="BH53" s="99">
        <f t="shared" si="19"/>
        <v>2.3802121843164126</v>
      </c>
      <c r="BI53" s="99">
        <f t="shared" si="19"/>
        <v>2.3353431370102213</v>
      </c>
      <c r="BJ53" s="99">
        <f t="shared" si="19"/>
        <v>2.2921585210502524</v>
      </c>
      <c r="BK53" s="99">
        <f t="shared" si="19"/>
        <v>2.2505652310730397</v>
      </c>
      <c r="BL53" s="99">
        <f t="shared" si="19"/>
        <v>2.2104768993256498</v>
      </c>
      <c r="BM53" s="99">
        <f t="shared" si="19"/>
        <v>2.1718132970330739</v>
      </c>
      <c r="BN53" s="99">
        <f t="shared" si="19"/>
        <v>2.1344997984770222</v>
      </c>
      <c r="BO53" s="99">
        <f t="shared" si="19"/>
        <v>2.0984669002532197</v>
      </c>
      <c r="BP53" s="99">
        <f t="shared" si="19"/>
        <v>2.0636497891909626</v>
      </c>
      <c r="BQ53" s="99">
        <f t="shared" si="19"/>
        <v>2.0299879532835874</v>
      </c>
    </row>
    <row r="54" spans="1:69" x14ac:dyDescent="0.3">
      <c r="A54" s="20"/>
      <c r="B54" s="20"/>
      <c r="H54" s="10">
        <v>25.5</v>
      </c>
      <c r="I54" s="99">
        <f t="shared" si="19"/>
        <v>0</v>
      </c>
      <c r="J54" s="99">
        <f t="shared" si="19"/>
        <v>0</v>
      </c>
      <c r="K54" s="99">
        <f t="shared" si="19"/>
        <v>0</v>
      </c>
      <c r="L54" s="99">
        <f t="shared" si="19"/>
        <v>0</v>
      </c>
      <c r="M54" s="99">
        <f t="shared" si="19"/>
        <v>0</v>
      </c>
      <c r="N54" s="99">
        <f t="shared" si="19"/>
        <v>0</v>
      </c>
      <c r="O54" s="99">
        <f t="shared" si="19"/>
        <v>0</v>
      </c>
      <c r="P54" s="99">
        <f t="shared" si="19"/>
        <v>0</v>
      </c>
      <c r="Q54" s="99">
        <f t="shared" si="19"/>
        <v>0</v>
      </c>
      <c r="R54" s="99">
        <f t="shared" si="19"/>
        <v>0</v>
      </c>
      <c r="S54" s="99">
        <f t="shared" si="19"/>
        <v>0</v>
      </c>
      <c r="T54" s="99">
        <f t="shared" si="19"/>
        <v>0</v>
      </c>
      <c r="U54" s="99">
        <f t="shared" si="19"/>
        <v>0</v>
      </c>
      <c r="V54" s="99">
        <f t="shared" si="19"/>
        <v>0</v>
      </c>
      <c r="W54" s="99">
        <f t="shared" si="19"/>
        <v>0</v>
      </c>
      <c r="X54" s="99">
        <f t="shared" si="19"/>
        <v>0</v>
      </c>
      <c r="Y54" s="99">
        <f t="shared" si="19"/>
        <v>0</v>
      </c>
      <c r="Z54" s="99">
        <f t="shared" si="19"/>
        <v>0</v>
      </c>
      <c r="AA54" s="99">
        <f t="shared" si="19"/>
        <v>0</v>
      </c>
      <c r="AB54" s="99">
        <f t="shared" si="19"/>
        <v>0</v>
      </c>
      <c r="AC54" s="99">
        <f t="shared" si="19"/>
        <v>0</v>
      </c>
      <c r="AD54" s="99">
        <f t="shared" si="19"/>
        <v>0</v>
      </c>
      <c r="AE54" s="99">
        <f t="shared" si="19"/>
        <v>0</v>
      </c>
      <c r="AF54" s="99">
        <f t="shared" si="19"/>
        <v>5.1949799178080402</v>
      </c>
      <c r="AG54" s="99">
        <f t="shared" si="19"/>
        <v>4.9824033243434629</v>
      </c>
      <c r="AH54" s="99">
        <f t="shared" si="19"/>
        <v>4.7866478229021983</v>
      </c>
      <c r="AI54" s="99">
        <f t="shared" si="19"/>
        <v>4.605792832436566</v>
      </c>
      <c r="AJ54" s="99">
        <f t="shared" si="19"/>
        <v>4.4381994335987622</v>
      </c>
      <c r="AK54" s="99">
        <f t="shared" si="19"/>
        <v>4.2824605611983513</v>
      </c>
      <c r="AL54" s="99">
        <f t="shared" si="19"/>
        <v>4.1373614048649276</v>
      </c>
      <c r="AM54" s="99">
        <f t="shared" si="19"/>
        <v>4.0018476576376889</v>
      </c>
      <c r="AN54" s="99">
        <f t="shared" si="19"/>
        <v>3.8749998559517849</v>
      </c>
      <c r="AO54" s="99">
        <f t="shared" si="19"/>
        <v>3.7560124898821061</v>
      </c>
      <c r="AP54" s="99">
        <f t="shared" si="19"/>
        <v>3.6441768801344812</v>
      </c>
      <c r="AQ54" s="99">
        <f t="shared" si="19"/>
        <v>3.5388670524997097</v>
      </c>
      <c r="AR54" s="99">
        <f t="shared" si="19"/>
        <v>3.4395280149515082</v>
      </c>
      <c r="AS54" s="99">
        <f t="shared" si="19"/>
        <v>3.3456659737493815</v>
      </c>
      <c r="AT54" s="99">
        <f t="shared" si="19"/>
        <v>3.2568401244140706</v>
      </c>
      <c r="AU54" s="99">
        <f t="shared" si="19"/>
        <v>3.1726557295518791</v>
      </c>
      <c r="AV54" s="99">
        <f t="shared" si="19"/>
        <v>3.0927582541723102</v>
      </c>
      <c r="AW54" s="99">
        <f t="shared" si="19"/>
        <v>3.0168283747012818</v>
      </c>
      <c r="AX54" s="99">
        <f t="shared" si="19"/>
        <v>2.944577713516269</v>
      </c>
      <c r="AY54" s="99">
        <f t="shared" si="19"/>
        <v>2.8757451788696526</v>
      </c>
      <c r="AZ54" s="99">
        <f t="shared" si="19"/>
        <v>2.8100938122749808</v>
      </c>
      <c r="BA54" s="99">
        <f t="shared" si="19"/>
        <v>2.7474080631248472</v>
      </c>
      <c r="BB54" s="99">
        <f t="shared" si="19"/>
        <v>2.6874914244858399</v>
      </c>
      <c r="BC54" s="99">
        <f t="shared" si="19"/>
        <v>2.63016437543543</v>
      </c>
      <c r="BD54" s="99">
        <f t="shared" si="19"/>
        <v>2.5752625845512189</v>
      </c>
      <c r="BE54" s="99">
        <f t="shared" si="19"/>
        <v>2.5226353366847651</v>
      </c>
      <c r="BF54" s="99">
        <f t="shared" si="19"/>
        <v>2.4721441513002387</v>
      </c>
      <c r="BG54" s="99">
        <f t="shared" si="19"/>
        <v>2.4236615657054927</v>
      </c>
      <c r="BH54" s="99">
        <f t="shared" si="19"/>
        <v>2.3770700606646824</v>
      </c>
      <c r="BI54" s="99">
        <f t="shared" si="19"/>
        <v>2.3322611093264909</v>
      </c>
      <c r="BJ54" s="99">
        <f t="shared" si="19"/>
        <v>2.2891343332650638</v>
      </c>
      <c r="BK54" s="99">
        <f t="shared" si="19"/>
        <v>2.2475967518190592</v>
      </c>
      <c r="BL54" s="99">
        <f t="shared" si="19"/>
        <v>2.2075621129135401</v>
      </c>
      <c r="BM54" s="99">
        <f t="shared" si="19"/>
        <v>2.1689502952291613</v>
      </c>
      <c r="BN54" s="99">
        <f t="shared" si="19"/>
        <v>2.1316867729987563</v>
      </c>
      <c r="BO54" s="99">
        <f t="shared" si="19"/>
        <v>2.0957021359085157</v>
      </c>
      <c r="BP54" s="99">
        <f t="shared" si="19"/>
        <v>2.0609316575962722</v>
      </c>
      <c r="BQ54" s="99">
        <f t="shared" si="19"/>
        <v>2.0273149071030603</v>
      </c>
    </row>
    <row r="55" spans="1:69" x14ac:dyDescent="0.3">
      <c r="A55" s="20"/>
      <c r="B55" s="20"/>
      <c r="H55" s="10">
        <v>26</v>
      </c>
      <c r="I55" s="99">
        <f t="shared" si="19"/>
        <v>0</v>
      </c>
      <c r="J55" s="99">
        <f t="shared" si="19"/>
        <v>0</v>
      </c>
      <c r="K55" s="99">
        <f t="shared" si="19"/>
        <v>0</v>
      </c>
      <c r="L55" s="99">
        <f t="shared" si="19"/>
        <v>0</v>
      </c>
      <c r="M55" s="99">
        <f t="shared" si="19"/>
        <v>0</v>
      </c>
      <c r="N55" s="99">
        <f t="shared" si="19"/>
        <v>0</v>
      </c>
      <c r="O55" s="99">
        <f t="shared" si="19"/>
        <v>0</v>
      </c>
      <c r="P55" s="99">
        <f t="shared" si="19"/>
        <v>0</v>
      </c>
      <c r="Q55" s="99">
        <f t="shared" si="19"/>
        <v>0</v>
      </c>
      <c r="R55" s="99">
        <f t="shared" si="19"/>
        <v>0</v>
      </c>
      <c r="S55" s="99">
        <f t="shared" si="19"/>
        <v>0</v>
      </c>
      <c r="T55" s="99">
        <f t="shared" ref="T55:BQ55" si="20">MIN(T117,T179,T241)</f>
        <v>0</v>
      </c>
      <c r="U55" s="99">
        <f t="shared" si="20"/>
        <v>0</v>
      </c>
      <c r="V55" s="99">
        <f t="shared" si="20"/>
        <v>0</v>
      </c>
      <c r="W55" s="99">
        <f t="shared" si="20"/>
        <v>0</v>
      </c>
      <c r="X55" s="99">
        <f t="shared" si="20"/>
        <v>0</v>
      </c>
      <c r="Y55" s="99">
        <f t="shared" si="20"/>
        <v>0</v>
      </c>
      <c r="Z55" s="99">
        <f t="shared" si="20"/>
        <v>0</v>
      </c>
      <c r="AA55" s="99">
        <f t="shared" si="20"/>
        <v>0</v>
      </c>
      <c r="AB55" s="99">
        <f t="shared" si="20"/>
        <v>0</v>
      </c>
      <c r="AC55" s="99">
        <f t="shared" si="20"/>
        <v>0</v>
      </c>
      <c r="AD55" s="99">
        <f t="shared" si="20"/>
        <v>0</v>
      </c>
      <c r="AE55" s="99">
        <f t="shared" si="20"/>
        <v>0</v>
      </c>
      <c r="AF55" s="99">
        <f t="shared" si="20"/>
        <v>5.1883225271506754</v>
      </c>
      <c r="AG55" s="99">
        <f t="shared" si="20"/>
        <v>4.9760201580278025</v>
      </c>
      <c r="AH55" s="99">
        <f t="shared" si="20"/>
        <v>4.780517181669909</v>
      </c>
      <c r="AI55" s="99">
        <f t="shared" si="20"/>
        <v>4.599895494584521</v>
      </c>
      <c r="AJ55" s="99">
        <f t="shared" si="20"/>
        <v>4.4325182916346293</v>
      </c>
      <c r="AK55" s="99">
        <f t="shared" si="20"/>
        <v>4.2769803227480416</v>
      </c>
      <c r="AL55" s="99">
        <f t="shared" si="20"/>
        <v>4.1320683446633097</v>
      </c>
      <c r="AM55" s="99">
        <f t="shared" si="20"/>
        <v>3.9967294104787259</v>
      </c>
      <c r="AN55" s="99">
        <f t="shared" si="20"/>
        <v>3.8700452427401442</v>
      </c>
      <c r="AO55" s="99">
        <f t="shared" si="20"/>
        <v>3.7512113706326362</v>
      </c>
      <c r="AP55" s="99">
        <f t="shared" si="20"/>
        <v>3.6395200290604088</v>
      </c>
      <c r="AQ55" s="99">
        <f t="shared" si="20"/>
        <v>3.5343460513228369</v>
      </c>
      <c r="AR55" s="99">
        <f t="shared" si="20"/>
        <v>3.4351351613349883</v>
      </c>
      <c r="AS55" s="99">
        <f t="shared" si="20"/>
        <v>3.3413942023517493</v>
      </c>
      <c r="AT55" s="99">
        <f t="shared" si="20"/>
        <v>3.2526829385329363</v>
      </c>
      <c r="AU55" s="99">
        <f t="shared" si="20"/>
        <v>3.1686071416972585</v>
      </c>
      <c r="AV55" s="99">
        <f t="shared" si="20"/>
        <v>3.0888127342053999</v>
      </c>
      <c r="AW55" s="99">
        <f t="shared" si="20"/>
        <v>3.0129808044116286</v>
      </c>
      <c r="AX55" s="99">
        <f t="shared" si="20"/>
        <v>2.9408233467014084</v>
      </c>
      <c r="AY55" s="99">
        <f t="shared" si="20"/>
        <v>2.8720796061362415</v>
      </c>
      <c r="AZ55" s="99">
        <f t="shared" si="20"/>
        <v>2.8065129299068192</v>
      </c>
      <c r="BA55" s="99">
        <f t="shared" si="20"/>
        <v>2.74390804546666</v>
      </c>
      <c r="BB55" s="99">
        <f t="shared" si="20"/>
        <v>2.6840686993768714</v>
      </c>
      <c r="BC55" s="99">
        <f t="shared" si="20"/>
        <v>2.6268156022974463</v>
      </c>
      <c r="BD55" s="99">
        <f t="shared" si="20"/>
        <v>2.5719846347940027</v>
      </c>
      <c r="BE55" s="99">
        <f t="shared" si="20"/>
        <v>2.5194252761410874</v>
      </c>
      <c r="BF55" s="99">
        <f t="shared" si="20"/>
        <v>2.4689992244431691</v>
      </c>
      <c r="BG55" s="99">
        <f t="shared" si="20"/>
        <v>2.4205791814353508</v>
      </c>
      <c r="BH55" s="99">
        <f t="shared" si="20"/>
        <v>2.3740477794819479</v>
      </c>
      <c r="BI55" s="99">
        <f t="shared" si="20"/>
        <v>2.3292966317315988</v>
      </c>
      <c r="BJ55" s="99">
        <f t="shared" si="20"/>
        <v>2.2862254892469203</v>
      </c>
      <c r="BK55" s="99">
        <f t="shared" si="20"/>
        <v>2.2447414913118915</v>
      </c>
      <c r="BL55" s="99">
        <f t="shared" si="20"/>
        <v>2.2047584971170098</v>
      </c>
      <c r="BM55" s="99">
        <f t="shared" si="20"/>
        <v>2.1661964886996685</v>
      </c>
      <c r="BN55" s="99">
        <f t="shared" si="20"/>
        <v>2.1289810364311585</v>
      </c>
      <c r="BO55" s="99">
        <f t="shared" si="20"/>
        <v>2.0930428195371822</v>
      </c>
      <c r="BP55" s="99">
        <f t="shared" si="20"/>
        <v>2.0583171951527679</v>
      </c>
      <c r="BQ55" s="99">
        <f t="shared" si="20"/>
        <v>2.0247438102750683</v>
      </c>
    </row>
    <row r="56" spans="1:69" x14ac:dyDescent="0.3">
      <c r="A56" s="20"/>
      <c r="B56" s="20"/>
      <c r="H56" s="10">
        <v>26.5</v>
      </c>
      <c r="I56" s="99">
        <f t="shared" ref="I56:BQ60" si="21">MIN(I118,I180,I242)</f>
        <v>0</v>
      </c>
      <c r="J56" s="99">
        <f t="shared" si="21"/>
        <v>0</v>
      </c>
      <c r="K56" s="99">
        <f t="shared" si="21"/>
        <v>0</v>
      </c>
      <c r="L56" s="99">
        <f t="shared" si="21"/>
        <v>0</v>
      </c>
      <c r="M56" s="99">
        <f t="shared" si="21"/>
        <v>0</v>
      </c>
      <c r="N56" s="99">
        <f t="shared" si="21"/>
        <v>0</v>
      </c>
      <c r="O56" s="99">
        <f t="shared" si="21"/>
        <v>0</v>
      </c>
      <c r="P56" s="99">
        <f t="shared" si="21"/>
        <v>0</v>
      </c>
      <c r="Q56" s="99">
        <f t="shared" si="21"/>
        <v>0</v>
      </c>
      <c r="R56" s="99">
        <f t="shared" si="21"/>
        <v>0</v>
      </c>
      <c r="S56" s="99">
        <f t="shared" si="21"/>
        <v>0</v>
      </c>
      <c r="T56" s="99">
        <f t="shared" si="21"/>
        <v>0</v>
      </c>
      <c r="U56" s="99">
        <f t="shared" si="21"/>
        <v>0</v>
      </c>
      <c r="V56" s="99">
        <f t="shared" si="21"/>
        <v>0</v>
      </c>
      <c r="W56" s="99">
        <f t="shared" si="21"/>
        <v>0</v>
      </c>
      <c r="X56" s="99">
        <f t="shared" si="21"/>
        <v>0</v>
      </c>
      <c r="Y56" s="99">
        <f t="shared" si="21"/>
        <v>0</v>
      </c>
      <c r="Z56" s="99">
        <f t="shared" si="21"/>
        <v>0</v>
      </c>
      <c r="AA56" s="99">
        <f t="shared" si="21"/>
        <v>0</v>
      </c>
      <c r="AB56" s="99">
        <f t="shared" si="21"/>
        <v>0</v>
      </c>
      <c r="AC56" s="99">
        <f t="shared" si="21"/>
        <v>0</v>
      </c>
      <c r="AD56" s="99">
        <f t="shared" si="21"/>
        <v>0</v>
      </c>
      <c r="AE56" s="99">
        <f t="shared" si="21"/>
        <v>0</v>
      </c>
      <c r="AF56" s="99">
        <f t="shared" si="21"/>
        <v>0</v>
      </c>
      <c r="AG56" s="99">
        <f t="shared" si="21"/>
        <v>4.9698758600457147</v>
      </c>
      <c r="AH56" s="99">
        <f t="shared" si="21"/>
        <v>4.7746159583168986</v>
      </c>
      <c r="AI56" s="99">
        <f t="shared" si="21"/>
        <v>4.5942188435068241</v>
      </c>
      <c r="AJ56" s="99">
        <f t="shared" si="21"/>
        <v>4.4270497455674569</v>
      </c>
      <c r="AK56" s="99">
        <f t="shared" si="21"/>
        <v>4.2717051616162012</v>
      </c>
      <c r="AL56" s="99">
        <f t="shared" si="21"/>
        <v>4.1269733568533864</v>
      </c>
      <c r="AM56" s="99">
        <f t="shared" si="21"/>
        <v>3.9918026935377946</v>
      </c>
      <c r="AN56" s="99">
        <f t="shared" si="21"/>
        <v>3.8652760359372138</v>
      </c>
      <c r="AO56" s="99">
        <f t="shared" si="21"/>
        <v>3.7465899134594265</v>
      </c>
      <c r="AP56" s="99">
        <f t="shared" si="21"/>
        <v>3.6350374409942394</v>
      </c>
      <c r="AQ56" s="99">
        <f t="shared" si="21"/>
        <v>3.5299942291295494</v>
      </c>
      <c r="AR56" s="99">
        <f t="shared" si="21"/>
        <v>3.4309066909285231</v>
      </c>
      <c r="AS56" s="99">
        <f t="shared" si="21"/>
        <v>3.3372822828026361</v>
      </c>
      <c r="AT56" s="99">
        <f t="shared" si="21"/>
        <v>3.2486813162701402</v>
      </c>
      <c r="AU56" s="99">
        <f t="shared" si="21"/>
        <v>3.1647100533054791</v>
      </c>
      <c r="AV56" s="99">
        <f t="shared" si="21"/>
        <v>3.0850148565046944</v>
      </c>
      <c r="AW56" s="99">
        <f t="shared" si="21"/>
        <v>3.0092772107344823</v>
      </c>
      <c r="AX56" s="99">
        <f t="shared" si="21"/>
        <v>2.9372094684663277</v>
      </c>
      <c r="AY56" s="99">
        <f t="shared" si="21"/>
        <v>2.8685511989661809</v>
      </c>
      <c r="AZ56" s="99">
        <f t="shared" si="21"/>
        <v>2.8030660436622767</v>
      </c>
      <c r="BA56" s="99">
        <f t="shared" si="21"/>
        <v>2.7405389976629495</v>
      </c>
      <c r="BB56" s="99">
        <f t="shared" si="21"/>
        <v>2.6807740515371021</v>
      </c>
      <c r="BC56" s="99">
        <f t="shared" si="21"/>
        <v>2.6235921388605461</v>
      </c>
      <c r="BD56" s="99">
        <f t="shared" si="21"/>
        <v>2.5688293442535204</v>
      </c>
      <c r="BE56" s="99">
        <f t="shared" si="21"/>
        <v>2.5163353341375094</v>
      </c>
      <c r="BF56" s="99">
        <f t="shared" si="21"/>
        <v>2.4659719785718783</v>
      </c>
      <c r="BG56" s="99">
        <f t="shared" si="21"/>
        <v>2.4176121375654862</v>
      </c>
      <c r="BH56" s="99">
        <f t="shared" si="21"/>
        <v>2.3711385894093535</v>
      </c>
      <c r="BI56" s="99">
        <f t="shared" si="21"/>
        <v>2.3264430820127449</v>
      </c>
      <c r="BJ56" s="99">
        <f t="shared" si="21"/>
        <v>2.2834254910807887</v>
      </c>
      <c r="BK56" s="99">
        <f t="shared" si="21"/>
        <v>2.241993071353984</v>
      </c>
      <c r="BL56" s="99">
        <f t="shared" si="21"/>
        <v>2.2020597891242821</v>
      </c>
      <c r="BM56" s="99">
        <f t="shared" si="21"/>
        <v>2.163545725917809</v>
      </c>
      <c r="BN56" s="99">
        <f t="shared" si="21"/>
        <v>2.1263765446464498</v>
      </c>
      <c r="BO56" s="99">
        <f t="shared" si="21"/>
        <v>2.0904830107245052</v>
      </c>
      <c r="BP56" s="99">
        <f t="shared" si="21"/>
        <v>2.0558005616594199</v>
      </c>
      <c r="BQ56" s="99">
        <f t="shared" si="21"/>
        <v>2.0222689194870456</v>
      </c>
    </row>
    <row r="57" spans="1:69" x14ac:dyDescent="0.3">
      <c r="A57" s="20"/>
      <c r="B57" s="20"/>
      <c r="H57" s="10">
        <v>27</v>
      </c>
      <c r="I57" s="99">
        <f t="shared" si="21"/>
        <v>0</v>
      </c>
      <c r="J57" s="99">
        <f t="shared" si="21"/>
        <v>0</v>
      </c>
      <c r="K57" s="99">
        <f t="shared" si="21"/>
        <v>0</v>
      </c>
      <c r="L57" s="99">
        <f t="shared" si="21"/>
        <v>0</v>
      </c>
      <c r="M57" s="99">
        <f t="shared" si="21"/>
        <v>0</v>
      </c>
      <c r="N57" s="99">
        <f t="shared" si="21"/>
        <v>0</v>
      </c>
      <c r="O57" s="99">
        <f t="shared" si="21"/>
        <v>0</v>
      </c>
      <c r="P57" s="99">
        <f t="shared" si="21"/>
        <v>0</v>
      </c>
      <c r="Q57" s="99">
        <f t="shared" si="21"/>
        <v>0</v>
      </c>
      <c r="R57" s="99">
        <f t="shared" si="21"/>
        <v>0</v>
      </c>
      <c r="S57" s="99">
        <f t="shared" si="21"/>
        <v>0</v>
      </c>
      <c r="T57" s="99">
        <f t="shared" si="21"/>
        <v>0</v>
      </c>
      <c r="U57" s="99">
        <f t="shared" si="21"/>
        <v>0</v>
      </c>
      <c r="V57" s="99">
        <f t="shared" si="21"/>
        <v>0</v>
      </c>
      <c r="W57" s="99">
        <f t="shared" si="21"/>
        <v>0</v>
      </c>
      <c r="X57" s="99">
        <f t="shared" si="21"/>
        <v>0</v>
      </c>
      <c r="Y57" s="99">
        <f t="shared" si="21"/>
        <v>0</v>
      </c>
      <c r="Z57" s="99">
        <f t="shared" si="21"/>
        <v>0</v>
      </c>
      <c r="AA57" s="99">
        <f t="shared" si="21"/>
        <v>0</v>
      </c>
      <c r="AB57" s="99">
        <f t="shared" si="21"/>
        <v>0</v>
      </c>
      <c r="AC57" s="99">
        <f t="shared" si="21"/>
        <v>0</v>
      </c>
      <c r="AD57" s="99">
        <f t="shared" si="21"/>
        <v>0</v>
      </c>
      <c r="AE57" s="99">
        <f t="shared" si="21"/>
        <v>0</v>
      </c>
      <c r="AF57" s="99">
        <f t="shared" si="21"/>
        <v>0</v>
      </c>
      <c r="AG57" s="99">
        <f t="shared" si="21"/>
        <v>0</v>
      </c>
      <c r="AH57" s="99">
        <f t="shared" si="21"/>
        <v>4.7689314680764667</v>
      </c>
      <c r="AI57" s="99">
        <f t="shared" si="21"/>
        <v>4.5887506771971003</v>
      </c>
      <c r="AJ57" s="99">
        <f t="shared" si="21"/>
        <v>4.4217820407517188</v>
      </c>
      <c r="AK57" s="99">
        <f t="shared" si="21"/>
        <v>4.2666237388746069</v>
      </c>
      <c r="AL57" s="99">
        <f t="shared" si="21"/>
        <v>4.1220654898233926</v>
      </c>
      <c r="AM57" s="99">
        <f t="shared" si="21"/>
        <v>3.9870569169330494</v>
      </c>
      <c r="AN57" s="99">
        <f t="shared" si="21"/>
        <v>3.8606819842588549</v>
      </c>
      <c r="AO57" s="99">
        <f t="shared" si="21"/>
        <v>3.7421381846940136</v>
      </c>
      <c r="AP57" s="99">
        <f t="shared" si="21"/>
        <v>3.6307194807928305</v>
      </c>
      <c r="AQ57" s="99">
        <f t="shared" si="21"/>
        <v>3.5258022318826141</v>
      </c>
      <c r="AR57" s="99">
        <f t="shared" si="21"/>
        <v>3.4268335148628246</v>
      </c>
      <c r="AS57" s="99">
        <f t="shared" si="21"/>
        <v>3.3333213767808259</v>
      </c>
      <c r="AT57" s="99">
        <f t="shared" si="21"/>
        <v>3.2448266564093169</v>
      </c>
      <c r="AU57" s="99">
        <f t="shared" si="21"/>
        <v>3.1609560878754874</v>
      </c>
      <c r="AV57" s="99">
        <f t="shared" si="21"/>
        <v>3.0813564578412849</v>
      </c>
      <c r="AW57" s="99">
        <f t="shared" si="21"/>
        <v>3.005709633122275</v>
      </c>
      <c r="AX57" s="99">
        <f t="shared" si="21"/>
        <v>2.9337283111237911</v>
      </c>
      <c r="AY57" s="99">
        <f t="shared" si="21"/>
        <v>2.8651523734084807</v>
      </c>
      <c r="AZ57" s="99">
        <f t="shared" si="21"/>
        <v>2.7997457448350387</v>
      </c>
      <c r="BA57" s="99">
        <f t="shared" si="21"/>
        <v>2.7372936783358939</v>
      </c>
      <c r="BB57" s="99">
        <f t="shared" si="21"/>
        <v>2.6776003995255526</v>
      </c>
      <c r="BC57" s="99">
        <f t="shared" si="21"/>
        <v>2.6204870567081437</v>
      </c>
      <c r="BD57" s="99">
        <f t="shared" si="21"/>
        <v>2.5657899310637799</v>
      </c>
      <c r="BE57" s="99">
        <f t="shared" si="21"/>
        <v>2.513358869287142</v>
      </c>
      <c r="BF57" s="99">
        <f t="shared" si="21"/>
        <v>2.4630559070767428</v>
      </c>
      <c r="BG57" s="99">
        <f t="shared" si="21"/>
        <v>2.4147540569019394</v>
      </c>
      <c r="BH57" s="99">
        <f t="shared" si="21"/>
        <v>2.3683362376207011</v>
      </c>
      <c r="BI57" s="99">
        <f t="shared" si="21"/>
        <v>2.3236943269532788</v>
      </c>
      <c r="BJ57" s="99">
        <f t="shared" si="21"/>
        <v>2.2807283206693048</v>
      </c>
      <c r="BK57" s="99">
        <f t="shared" si="21"/>
        <v>2.23934558472518</v>
      </c>
      <c r="BL57" s="99">
        <f t="shared" si="21"/>
        <v>2.1994601885805674</v>
      </c>
      <c r="BM57" s="99">
        <f t="shared" si="21"/>
        <v>2.1609923095961943</v>
      </c>
      <c r="BN57" s="99">
        <f t="shared" si="21"/>
        <v>2.1238676998256043</v>
      </c>
      <c r="BO57" s="99">
        <f t="shared" si="21"/>
        <v>2.0880172077060686</v>
      </c>
      <c r="BP57" s="99">
        <f t="shared" si="21"/>
        <v>2.053376348165437</v>
      </c>
      <c r="BQ57" s="99">
        <f t="shared" si="21"/>
        <v>2.019884915522157</v>
      </c>
    </row>
    <row r="58" spans="1:69" x14ac:dyDescent="0.3">
      <c r="A58" s="20"/>
      <c r="B58" s="20"/>
      <c r="H58" s="10">
        <v>27.5</v>
      </c>
      <c r="I58" s="99">
        <f t="shared" si="21"/>
        <v>0</v>
      </c>
      <c r="J58" s="99">
        <f t="shared" si="21"/>
        <v>0</v>
      </c>
      <c r="K58" s="99">
        <f t="shared" si="21"/>
        <v>0</v>
      </c>
      <c r="L58" s="99">
        <f t="shared" si="21"/>
        <v>0</v>
      </c>
      <c r="M58" s="99">
        <f t="shared" si="21"/>
        <v>0</v>
      </c>
      <c r="N58" s="99">
        <f t="shared" si="21"/>
        <v>0</v>
      </c>
      <c r="O58" s="99">
        <f t="shared" si="21"/>
        <v>0</v>
      </c>
      <c r="P58" s="99">
        <f t="shared" si="21"/>
        <v>0</v>
      </c>
      <c r="Q58" s="99">
        <f t="shared" si="21"/>
        <v>0</v>
      </c>
      <c r="R58" s="99">
        <f t="shared" si="21"/>
        <v>0</v>
      </c>
      <c r="S58" s="99">
        <f t="shared" si="21"/>
        <v>0</v>
      </c>
      <c r="T58" s="99">
        <f t="shared" si="21"/>
        <v>0</v>
      </c>
      <c r="U58" s="99">
        <f t="shared" si="21"/>
        <v>0</v>
      </c>
      <c r="V58" s="99">
        <f t="shared" si="21"/>
        <v>0</v>
      </c>
      <c r="W58" s="99">
        <f t="shared" si="21"/>
        <v>0</v>
      </c>
      <c r="X58" s="99">
        <f t="shared" si="21"/>
        <v>0</v>
      </c>
      <c r="Y58" s="99">
        <f t="shared" si="21"/>
        <v>0</v>
      </c>
      <c r="Z58" s="99">
        <f t="shared" si="21"/>
        <v>0</v>
      </c>
      <c r="AA58" s="99">
        <f t="shared" si="21"/>
        <v>0</v>
      </c>
      <c r="AB58" s="99">
        <f t="shared" si="21"/>
        <v>0</v>
      </c>
      <c r="AC58" s="99">
        <f t="shared" si="21"/>
        <v>0</v>
      </c>
      <c r="AD58" s="99">
        <f t="shared" si="21"/>
        <v>0</v>
      </c>
      <c r="AE58" s="99">
        <f t="shared" si="21"/>
        <v>0</v>
      </c>
      <c r="AF58" s="99">
        <f t="shared" si="21"/>
        <v>0</v>
      </c>
      <c r="AG58" s="99">
        <f t="shared" si="21"/>
        <v>0</v>
      </c>
      <c r="AH58" s="99">
        <f t="shared" si="21"/>
        <v>4.7634519458021174</v>
      </c>
      <c r="AI58" s="99">
        <f t="shared" si="21"/>
        <v>4.5834796782697911</v>
      </c>
      <c r="AJ58" s="99">
        <f t="shared" si="21"/>
        <v>4.4167042747297387</v>
      </c>
      <c r="AK58" s="99">
        <f t="shared" si="21"/>
        <v>4.2617255376440069</v>
      </c>
      <c r="AL58" s="99">
        <f t="shared" si="21"/>
        <v>4.1173345859306911</v>
      </c>
      <c r="AM58" s="99">
        <f t="shared" si="21"/>
        <v>3.9824822585269004</v>
      </c>
      <c r="AN58" s="99">
        <f t="shared" si="21"/>
        <v>3.8562535796173725</v>
      </c>
      <c r="AO58" s="99">
        <f t="shared" si="21"/>
        <v>3.7378469708377211</v>
      </c>
      <c r="AP58" s="99">
        <f t="shared" si="21"/>
        <v>3.6265572118402072</v>
      </c>
      <c r="AQ58" s="99">
        <f t="shared" si="21"/>
        <v>3.5217613836922128</v>
      </c>
      <c r="AR58" s="99">
        <f t="shared" si="21"/>
        <v>3.4229072031917469</v>
      </c>
      <c r="AS58" s="99">
        <f t="shared" si="21"/>
        <v>3.3295032867238952</v>
      </c>
      <c r="AT58" s="99">
        <f t="shared" si="21"/>
        <v>3.2411109813031569</v>
      </c>
      <c r="AU58" s="99">
        <f t="shared" si="21"/>
        <v>3.1573374761837707</v>
      </c>
      <c r="AV58" s="99">
        <f t="shared" si="21"/>
        <v>3.0778299668018931</v>
      </c>
      <c r="AW58" s="99">
        <f t="shared" si="21"/>
        <v>3.0022706881489922</v>
      </c>
      <c r="AX58" s="99">
        <f t="shared" si="21"/>
        <v>2.9303726701260273</v>
      </c>
      <c r="AY58" s="99">
        <f t="shared" si="21"/>
        <v>2.8618760953310183</v>
      </c>
      <c r="AZ58" s="99">
        <f t="shared" si="21"/>
        <v>2.7965451618326931</v>
      </c>
      <c r="BA58" s="99">
        <f t="shared" si="21"/>
        <v>2.7341653710905134</v>
      </c>
      <c r="BB58" s="99">
        <f t="shared" si="21"/>
        <v>2.6745411752889074</v>
      </c>
      <c r="BC58" s="99">
        <f t="shared" si="21"/>
        <v>2.6174939297172792</v>
      </c>
      <c r="BD58" s="99">
        <f t="shared" si="21"/>
        <v>2.5628601050277231</v>
      </c>
      <c r="BE58" s="99">
        <f t="shared" si="21"/>
        <v>2.5104897216875131</v>
      </c>
      <c r="BF58" s="99">
        <f t="shared" si="21"/>
        <v>2.4602449750614106</v>
      </c>
      <c r="BG58" s="99">
        <f t="shared" si="21"/>
        <v>2.4119990245815877</v>
      </c>
      <c r="BH58" s="99">
        <f t="shared" si="21"/>
        <v>2.3656349246041564</v>
      </c>
      <c r="BI58" s="99">
        <f t="shared" si="21"/>
        <v>2.3210446779794056</v>
      </c>
      <c r="BJ58" s="99">
        <f t="shared" si="21"/>
        <v>2.2781283962119843</v>
      </c>
      <c r="BK58" s="99">
        <f t="shared" si="21"/>
        <v>2.2367935524637743</v>
      </c>
      <c r="BL58" s="99">
        <f t="shared" si="21"/>
        <v>2.1969543156419533</v>
      </c>
      <c r="BM58" s="99">
        <f t="shared" si="21"/>
        <v>2.1585309554860852</v>
      </c>
      <c r="BN58" s="99">
        <f t="shared" si="21"/>
        <v>2.121449309976946</v>
      </c>
      <c r="BO58" s="99">
        <f t="shared" si="21"/>
        <v>2.0856403075809924</v>
      </c>
      <c r="BP58" s="99">
        <f t="shared" si="21"/>
        <v>2.0510395378547193</v>
      </c>
      <c r="BQ58" s="99">
        <f t="shared" si="21"/>
        <v>2.0175868647926833</v>
      </c>
    </row>
    <row r="59" spans="1:69" x14ac:dyDescent="0.3">
      <c r="A59" s="20"/>
      <c r="B59" s="20"/>
      <c r="H59" s="10">
        <v>28</v>
      </c>
      <c r="I59" s="99">
        <f t="shared" si="21"/>
        <v>0</v>
      </c>
      <c r="J59" s="99">
        <f t="shared" si="21"/>
        <v>0</v>
      </c>
      <c r="K59" s="99">
        <f t="shared" si="21"/>
        <v>0</v>
      </c>
      <c r="L59" s="99">
        <f t="shared" si="21"/>
        <v>0</v>
      </c>
      <c r="M59" s="99">
        <f t="shared" si="21"/>
        <v>0</v>
      </c>
      <c r="N59" s="99">
        <f t="shared" si="21"/>
        <v>0</v>
      </c>
      <c r="O59" s="99">
        <f t="shared" si="21"/>
        <v>0</v>
      </c>
      <c r="P59" s="99">
        <f t="shared" si="21"/>
        <v>0</v>
      </c>
      <c r="Q59" s="99">
        <f t="shared" si="21"/>
        <v>0</v>
      </c>
      <c r="R59" s="99">
        <f t="shared" si="21"/>
        <v>0</v>
      </c>
      <c r="S59" s="99">
        <f t="shared" si="21"/>
        <v>0</v>
      </c>
      <c r="T59" s="99">
        <f t="shared" si="21"/>
        <v>0</v>
      </c>
      <c r="U59" s="99">
        <f t="shared" si="21"/>
        <v>0</v>
      </c>
      <c r="V59" s="99">
        <f t="shared" si="21"/>
        <v>0</v>
      </c>
      <c r="W59" s="99">
        <f t="shared" si="21"/>
        <v>0</v>
      </c>
      <c r="X59" s="99">
        <f t="shared" si="21"/>
        <v>0</v>
      </c>
      <c r="Y59" s="99">
        <f t="shared" si="21"/>
        <v>0</v>
      </c>
      <c r="Z59" s="99">
        <f t="shared" si="21"/>
        <v>0</v>
      </c>
      <c r="AA59" s="99">
        <f t="shared" si="21"/>
        <v>0</v>
      </c>
      <c r="AB59" s="99">
        <f t="shared" si="21"/>
        <v>0</v>
      </c>
      <c r="AC59" s="99">
        <f t="shared" si="21"/>
        <v>0</v>
      </c>
      <c r="AD59" s="99">
        <f t="shared" si="21"/>
        <v>0</v>
      </c>
      <c r="AE59" s="99">
        <f t="shared" si="21"/>
        <v>0</v>
      </c>
      <c r="AF59" s="99">
        <f t="shared" si="21"/>
        <v>0</v>
      </c>
      <c r="AG59" s="99">
        <f t="shared" si="21"/>
        <v>0</v>
      </c>
      <c r="AH59" s="99">
        <f t="shared" si="21"/>
        <v>0</v>
      </c>
      <c r="AI59" s="99">
        <f t="shared" si="21"/>
        <v>4.5783953351565581</v>
      </c>
      <c r="AJ59" s="99">
        <f t="shared" si="21"/>
        <v>4.4118063213172753</v>
      </c>
      <c r="AK59" s="99">
        <f t="shared" si="21"/>
        <v>4.2570007898645583</v>
      </c>
      <c r="AL59" s="99">
        <f t="shared" si="21"/>
        <v>4.1127712107736141</v>
      </c>
      <c r="AM59" s="99">
        <f t="shared" si="21"/>
        <v>3.9780695955340284</v>
      </c>
      <c r="AN59" s="99">
        <f t="shared" si="21"/>
        <v>3.8519819909162964</v>
      </c>
      <c r="AO59" s="99">
        <f t="shared" si="21"/>
        <v>3.7337077144077124</v>
      </c>
      <c r="AP59" s="99">
        <f t="shared" si="21"/>
        <v>3.6225423338215679</v>
      </c>
      <c r="AQ59" s="99">
        <f t="shared" si="21"/>
        <v>3.5178636264054286</v>
      </c>
      <c r="AR59" s="99">
        <f t="shared" si="21"/>
        <v>3.4191199261943126</v>
      </c>
      <c r="AS59" s="99">
        <f t="shared" si="21"/>
        <v>3.3258203987483541</v>
      </c>
      <c r="AT59" s="99">
        <f t="shared" si="21"/>
        <v>3.2375268813248397</v>
      </c>
      <c r="AU59" s="99">
        <f t="shared" si="21"/>
        <v>3.1538470021870721</v>
      </c>
      <c r="AV59" s="99">
        <f t="shared" si="21"/>
        <v>3.0744283510689741</v>
      </c>
      <c r="AW59" s="99">
        <f t="shared" si="21"/>
        <v>2.9989535180992406</v>
      </c>
      <c r="AX59" s="99">
        <f t="shared" si="21"/>
        <v>2.9271358538993701</v>
      </c>
      <c r="AY59" s="99">
        <f t="shared" si="21"/>
        <v>2.8587158314418049</v>
      </c>
      <c r="AZ59" s="99">
        <f t="shared" si="21"/>
        <v>2.7934579123297758</v>
      </c>
      <c r="BA59" s="99">
        <f t="shared" si="21"/>
        <v>2.7311478377483733</v>
      </c>
      <c r="BB59" s="99">
        <f t="shared" si="21"/>
        <v>2.6715902784281438</v>
      </c>
      <c r="BC59" s="99">
        <f t="shared" si="21"/>
        <v>2.6146067893135339</v>
      </c>
      <c r="BD59" s="99">
        <f t="shared" si="21"/>
        <v>2.560034023818607</v>
      </c>
      <c r="BE59" s="99">
        <f t="shared" si="21"/>
        <v>2.5077221700292056</v>
      </c>
      <c r="BF59" s="99">
        <f t="shared" si="21"/>
        <v>2.4575335773218732</v>
      </c>
      <c r="BG59" s="99">
        <f t="shared" si="21"/>
        <v>2.4093415468870201</v>
      </c>
      <c r="BH59" s="99">
        <f t="shared" si="21"/>
        <v>2.3630292637803301</v>
      </c>
      <c r="BI59" s="99">
        <f t="shared" si="21"/>
        <v>2.3184888515507462</v>
      </c>
      <c r="BJ59" s="99">
        <f t="shared" si="21"/>
        <v>2.2756205333392572</v>
      </c>
      <c r="BK59" s="99">
        <f t="shared" si="21"/>
        <v>2.2343318857166308</v>
      </c>
      <c r="BL59" s="99">
        <f t="shared" si="21"/>
        <v>2.194537173515696</v>
      </c>
      <c r="BM59" s="99">
        <f t="shared" si="21"/>
        <v>2.1561567555833214</v>
      </c>
      <c r="BN59" s="99">
        <f t="shared" si="21"/>
        <v>2.1191165527844693</v>
      </c>
      <c r="BO59" s="99">
        <f t="shared" si="21"/>
        <v>2.0833475707806035</v>
      </c>
      <c r="BP59" s="99">
        <f t="shared" si="21"/>
        <v>2.048785471113951</v>
      </c>
      <c r="BQ59" s="99">
        <f t="shared" si="21"/>
        <v>2.0153701849876455</v>
      </c>
    </row>
    <row r="60" spans="1:69" x14ac:dyDescent="0.3">
      <c r="A60" s="20"/>
      <c r="B60" s="20"/>
      <c r="H60" s="10">
        <v>28.5</v>
      </c>
      <c r="I60" s="99">
        <f t="shared" si="21"/>
        <v>0</v>
      </c>
      <c r="J60" s="99">
        <f t="shared" si="21"/>
        <v>0</v>
      </c>
      <c r="K60" s="99">
        <f t="shared" si="21"/>
        <v>0</v>
      </c>
      <c r="L60" s="99">
        <f t="shared" si="21"/>
        <v>0</v>
      </c>
      <c r="M60" s="99">
        <f t="shared" si="21"/>
        <v>0</v>
      </c>
      <c r="N60" s="99">
        <f t="shared" si="21"/>
        <v>0</v>
      </c>
      <c r="O60" s="99">
        <f t="shared" si="21"/>
        <v>0</v>
      </c>
      <c r="P60" s="99">
        <f t="shared" si="21"/>
        <v>0</v>
      </c>
      <c r="Q60" s="99">
        <f t="shared" si="21"/>
        <v>0</v>
      </c>
      <c r="R60" s="99">
        <f t="shared" si="21"/>
        <v>0</v>
      </c>
      <c r="S60" s="99">
        <f t="shared" si="21"/>
        <v>0</v>
      </c>
      <c r="T60" s="99">
        <f t="shared" ref="T60:BQ60" si="22">MIN(T122,T184,T246)</f>
        <v>0</v>
      </c>
      <c r="U60" s="99">
        <f t="shared" si="22"/>
        <v>0</v>
      </c>
      <c r="V60" s="99">
        <f t="shared" si="22"/>
        <v>0</v>
      </c>
      <c r="W60" s="99">
        <f t="shared" si="22"/>
        <v>0</v>
      </c>
      <c r="X60" s="99">
        <f t="shared" si="22"/>
        <v>0</v>
      </c>
      <c r="Y60" s="99">
        <f t="shared" si="22"/>
        <v>0</v>
      </c>
      <c r="Z60" s="99">
        <f t="shared" si="22"/>
        <v>0</v>
      </c>
      <c r="AA60" s="99">
        <f t="shared" si="22"/>
        <v>0</v>
      </c>
      <c r="AB60" s="99">
        <f t="shared" si="22"/>
        <v>0</v>
      </c>
      <c r="AC60" s="99">
        <f t="shared" si="22"/>
        <v>0</v>
      </c>
      <c r="AD60" s="99">
        <f t="shared" si="22"/>
        <v>0</v>
      </c>
      <c r="AE60" s="99">
        <f t="shared" si="22"/>
        <v>0</v>
      </c>
      <c r="AF60" s="99">
        <f t="shared" si="22"/>
        <v>0</v>
      </c>
      <c r="AG60" s="99">
        <f t="shared" si="22"/>
        <v>0</v>
      </c>
      <c r="AH60" s="99">
        <f t="shared" si="22"/>
        <v>0</v>
      </c>
      <c r="AI60" s="99">
        <f t="shared" si="22"/>
        <v>0</v>
      </c>
      <c r="AJ60" s="99">
        <f t="shared" si="22"/>
        <v>4.4070787626661048</v>
      </c>
      <c r="AK60" s="99">
        <f t="shared" si="22"/>
        <v>4.2524404107611158</v>
      </c>
      <c r="AL60" s="99">
        <f t="shared" si="22"/>
        <v>4.1083665898953123</v>
      </c>
      <c r="AM60" s="99">
        <f t="shared" si="22"/>
        <v>3.9738104433159189</v>
      </c>
      <c r="AN60" s="99">
        <f t="shared" si="22"/>
        <v>3.8478590048019039</v>
      </c>
      <c r="AO60" s="99">
        <f t="shared" si="22"/>
        <v>3.7297124565242252</v>
      </c>
      <c r="AP60" s="99">
        <f t="shared" si="22"/>
        <v>3.618667127035915</v>
      </c>
      <c r="AQ60" s="99">
        <f t="shared" si="22"/>
        <v>3.5141014655435705</v>
      </c>
      <c r="AR60" s="99">
        <f t="shared" si="22"/>
        <v>3.4154644018446283</v>
      </c>
      <c r="AS60" s="99">
        <f t="shared" si="22"/>
        <v>3.3222656315676504</v>
      </c>
      <c r="AT60" s="99">
        <f t="shared" si="22"/>
        <v>3.2340674651564374</v>
      </c>
      <c r="AU60" s="99">
        <f t="shared" si="22"/>
        <v>3.1504779546095731</v>
      </c>
      <c r="AV60" s="99">
        <f t="shared" si="22"/>
        <v>3.0711450702405445</v>
      </c>
      <c r="AW60" s="99">
        <f t="shared" si="22"/>
        <v>2.9957517449595161</v>
      </c>
      <c r="AX60" s="99">
        <f t="shared" si="22"/>
        <v>2.9240116389501822</v>
      </c>
      <c r="AY60" s="99">
        <f t="shared" si="22"/>
        <v>2.8556655054568472</v>
      </c>
      <c r="AZ60" s="99">
        <f t="shared" si="22"/>
        <v>2.7904780604484904</v>
      </c>
      <c r="BA60" s="99">
        <f t="shared" si="22"/>
        <v>2.7282352764954179</v>
      </c>
      <c r="BB60" s="99">
        <f t="shared" si="22"/>
        <v>2.6687420352707467</v>
      </c>
      <c r="BC60" s="99">
        <f t="shared" si="22"/>
        <v>2.6118200844276727</v>
      </c>
      <c r="BD60" s="99">
        <f t="shared" si="22"/>
        <v>2.5573062537836693</v>
      </c>
      <c r="BE60" s="99">
        <f t="shared" si="22"/>
        <v>2.5050508932114433</v>
      </c>
      <c r="BF60" s="99">
        <f t="shared" si="22"/>
        <v>2.454916500741021</v>
      </c>
      <c r="BG60" s="99">
        <f t="shared" si="22"/>
        <v>2.406776514389072</v>
      </c>
      <c r="BH60" s="99">
        <f t="shared" si="22"/>
        <v>2.360514245363623</v>
      </c>
      <c r="BI60" s="99">
        <f t="shared" si="22"/>
        <v>2.3160219337129799</v>
      </c>
      <c r="BJ60" s="99">
        <f t="shared" si="22"/>
        <v>2.2731999103304803</v>
      </c>
      <c r="BK60" s="99">
        <f t="shared" si="22"/>
        <v>2.2319558515980242</v>
      </c>
      <c r="BL60" s="99">
        <f t="shared" si="22"/>
        <v>2.1922041149367</v>
      </c>
      <c r="BM60" s="99">
        <f t="shared" si="22"/>
        <v>2.1538651452005046</v>
      </c>
      <c r="BN60" s="99">
        <f t="shared" si="22"/>
        <v>2.1168649432549196</v>
      </c>
      <c r="BO60" s="99">
        <f t="shared" si="22"/>
        <v>2.0811345892706883</v>
      </c>
      <c r="BP60" s="99">
        <f t="shared" si="22"/>
        <v>2.0466098142712803</v>
      </c>
      <c r="BQ60" s="99">
        <f t="shared" si="22"/>
        <v>2.0132306143301175</v>
      </c>
    </row>
    <row r="61" spans="1:69" x14ac:dyDescent="0.3">
      <c r="A61" s="20"/>
      <c r="B61" s="20"/>
      <c r="H61" s="10">
        <v>29</v>
      </c>
      <c r="I61" s="99">
        <f t="shared" ref="I61:BQ63" si="23">MIN(I123,I185,I247)</f>
        <v>0</v>
      </c>
      <c r="J61" s="99">
        <f t="shared" si="23"/>
        <v>0</v>
      </c>
      <c r="K61" s="99">
        <f t="shared" si="23"/>
        <v>0</v>
      </c>
      <c r="L61" s="99">
        <f t="shared" si="23"/>
        <v>0</v>
      </c>
      <c r="M61" s="99">
        <f t="shared" si="23"/>
        <v>0</v>
      </c>
      <c r="N61" s="99">
        <f t="shared" si="23"/>
        <v>0</v>
      </c>
      <c r="O61" s="99">
        <f t="shared" si="23"/>
        <v>0</v>
      </c>
      <c r="P61" s="99">
        <f t="shared" si="23"/>
        <v>0</v>
      </c>
      <c r="Q61" s="99">
        <f t="shared" si="23"/>
        <v>0</v>
      </c>
      <c r="R61" s="99">
        <f t="shared" si="23"/>
        <v>0</v>
      </c>
      <c r="S61" s="99">
        <f t="shared" si="23"/>
        <v>0</v>
      </c>
      <c r="T61" s="99">
        <f t="shared" si="23"/>
        <v>0</v>
      </c>
      <c r="U61" s="99">
        <f t="shared" si="23"/>
        <v>0</v>
      </c>
      <c r="V61" s="99">
        <f t="shared" si="23"/>
        <v>0</v>
      </c>
      <c r="W61" s="99">
        <f t="shared" si="23"/>
        <v>0</v>
      </c>
      <c r="X61" s="99">
        <f t="shared" si="23"/>
        <v>0</v>
      </c>
      <c r="Y61" s="99">
        <f t="shared" si="23"/>
        <v>0</v>
      </c>
      <c r="Z61" s="99">
        <f t="shared" si="23"/>
        <v>0</v>
      </c>
      <c r="AA61" s="99">
        <f t="shared" si="23"/>
        <v>0</v>
      </c>
      <c r="AB61" s="99">
        <f t="shared" si="23"/>
        <v>0</v>
      </c>
      <c r="AC61" s="99">
        <f t="shared" si="23"/>
        <v>0</v>
      </c>
      <c r="AD61" s="99">
        <f t="shared" si="23"/>
        <v>0</v>
      </c>
      <c r="AE61" s="99">
        <f t="shared" si="23"/>
        <v>0</v>
      </c>
      <c r="AF61" s="99">
        <f t="shared" si="23"/>
        <v>0</v>
      </c>
      <c r="AG61" s="99">
        <f t="shared" si="23"/>
        <v>0</v>
      </c>
      <c r="AH61" s="99">
        <f t="shared" si="23"/>
        <v>0</v>
      </c>
      <c r="AI61" s="99">
        <f t="shared" si="23"/>
        <v>0</v>
      </c>
      <c r="AJ61" s="99">
        <f t="shared" si="23"/>
        <v>4.4025128283421804</v>
      </c>
      <c r="AK61" s="99">
        <f t="shared" si="23"/>
        <v>4.2480359400759786</v>
      </c>
      <c r="AL61" s="99">
        <f t="shared" si="23"/>
        <v>4.1041125520239188</v>
      </c>
      <c r="AM61" s="99">
        <f t="shared" si="23"/>
        <v>3.9696969004958085</v>
      </c>
      <c r="AN61" s="99">
        <f t="shared" si="23"/>
        <v>3.8438769725330624</v>
      </c>
      <c r="AO61" s="99">
        <f t="shared" si="23"/>
        <v>3.7258537854265739</v>
      </c>
      <c r="AP61" s="99">
        <f t="shared" si="23"/>
        <v>3.6149244024592524</v>
      </c>
      <c r="AQ61" s="99">
        <f t="shared" si="23"/>
        <v>3.5104679218223045</v>
      </c>
      <c r="AR61" s="99">
        <f t="shared" si="23"/>
        <v>3.4119338487063327</v>
      </c>
      <c r="AS61" s="99">
        <f t="shared" si="23"/>
        <v>3.3188323906851731</v>
      </c>
      <c r="AT61" s="99">
        <f t="shared" si="23"/>
        <v>3.2307263152107848</v>
      </c>
      <c r="AU61" s="99">
        <f t="shared" si="23"/>
        <v>3.1472240835294358</v>
      </c>
      <c r="AV61" s="99">
        <f t="shared" si="23"/>
        <v>3.0679740335220713</v>
      </c>
      <c r="AW61" s="99">
        <f t="shared" si="23"/>
        <v>2.9926594291605579</v>
      </c>
      <c r="AX61" s="99">
        <f t="shared" si="23"/>
        <v>2.920994229606781</v>
      </c>
      <c r="AY61" s="99">
        <f t="shared" si="23"/>
        <v>2.8527194587943554</v>
      </c>
      <c r="AZ61" s="99">
        <f t="shared" si="23"/>
        <v>2.787600078361181</v>
      </c>
      <c r="BA61" s="99">
        <f t="shared" si="23"/>
        <v>2.725422284351672</v>
      </c>
      <c r="BB61" s="99">
        <f t="shared" si="23"/>
        <v>2.6659911621693428</v>
      </c>
      <c r="BC61" s="99">
        <f t="shared" si="23"/>
        <v>2.6091286455873841</v>
      </c>
      <c r="BD61" s="99">
        <f t="shared" si="23"/>
        <v>2.5546717347954058</v>
      </c>
      <c r="BE61" s="99">
        <f t="shared" si="23"/>
        <v>2.5024709359214512</v>
      </c>
      <c r="BF61" s="99">
        <f t="shared" si="23"/>
        <v>2.4523888905665387</v>
      </c>
      <c r="BG61" s="99">
        <f t="shared" si="23"/>
        <v>2.4042991688954709</v>
      </c>
      <c r="BH61" s="99">
        <f t="shared" si="23"/>
        <v>2.3580852039554401</v>
      </c>
      <c r="BI61" s="99">
        <f t="shared" si="23"/>
        <v>2.3136393483109834</v>
      </c>
      <c r="BJ61" s="99">
        <f t="shared" si="23"/>
        <v>2.2708620369237038</v>
      </c>
      <c r="BK61" s="99">
        <f t="shared" si="23"/>
        <v>2.2296610425740742</v>
      </c>
      <c r="BL61" s="99">
        <f t="shared" si="23"/>
        <v>2.189950812105824</v>
      </c>
      <c r="BM61" s="99">
        <f t="shared" si="23"/>
        <v>2.1516518734394783</v>
      </c>
      <c r="BN61" s="99">
        <f t="shared" si="23"/>
        <v>2.1146903047058037</v>
      </c>
      <c r="BO61" s="99">
        <f t="shared" si="23"/>
        <v>2.0789972580373357</v>
      </c>
      <c r="BP61" s="99">
        <f t="shared" si="23"/>
        <v>2.0445085315632019</v>
      </c>
      <c r="BQ61" s="99">
        <f t="shared" si="23"/>
        <v>2.0111641840091856</v>
      </c>
    </row>
    <row r="62" spans="1:69" x14ac:dyDescent="0.3">
      <c r="A62" s="20"/>
      <c r="B62" s="20"/>
      <c r="H62" s="10">
        <v>29.5</v>
      </c>
      <c r="I62" s="99">
        <f t="shared" si="23"/>
        <v>0</v>
      </c>
      <c r="J62" s="99">
        <f t="shared" si="23"/>
        <v>0</v>
      </c>
      <c r="K62" s="99">
        <f t="shared" si="23"/>
        <v>0</v>
      </c>
      <c r="L62" s="99">
        <f t="shared" si="23"/>
        <v>0</v>
      </c>
      <c r="M62" s="99">
        <f t="shared" si="23"/>
        <v>0</v>
      </c>
      <c r="N62" s="99">
        <f t="shared" si="23"/>
        <v>0</v>
      </c>
      <c r="O62" s="99">
        <f t="shared" si="23"/>
        <v>0</v>
      </c>
      <c r="P62" s="99">
        <f t="shared" si="23"/>
        <v>0</v>
      </c>
      <c r="Q62" s="99">
        <f t="shared" si="23"/>
        <v>0</v>
      </c>
      <c r="R62" s="99">
        <f t="shared" si="23"/>
        <v>0</v>
      </c>
      <c r="S62" s="99">
        <f t="shared" si="23"/>
        <v>0</v>
      </c>
      <c r="T62" s="99">
        <f t="shared" si="23"/>
        <v>0</v>
      </c>
      <c r="U62" s="99">
        <f t="shared" si="23"/>
        <v>0</v>
      </c>
      <c r="V62" s="99">
        <f t="shared" si="23"/>
        <v>0</v>
      </c>
      <c r="W62" s="99">
        <f t="shared" si="23"/>
        <v>0</v>
      </c>
      <c r="X62" s="99">
        <f t="shared" si="23"/>
        <v>0</v>
      </c>
      <c r="Y62" s="99">
        <f t="shared" si="23"/>
        <v>0</v>
      </c>
      <c r="Z62" s="99">
        <f t="shared" si="23"/>
        <v>0</v>
      </c>
      <c r="AA62" s="99">
        <f t="shared" si="23"/>
        <v>0</v>
      </c>
      <c r="AB62" s="99">
        <f t="shared" si="23"/>
        <v>0</v>
      </c>
      <c r="AC62" s="99">
        <f t="shared" si="23"/>
        <v>0</v>
      </c>
      <c r="AD62" s="99">
        <f t="shared" si="23"/>
        <v>0</v>
      </c>
      <c r="AE62" s="99">
        <f t="shared" si="23"/>
        <v>0</v>
      </c>
      <c r="AF62" s="99">
        <f t="shared" si="23"/>
        <v>0</v>
      </c>
      <c r="AG62" s="99">
        <f t="shared" si="23"/>
        <v>0</v>
      </c>
      <c r="AH62" s="99">
        <f t="shared" si="23"/>
        <v>0</v>
      </c>
      <c r="AI62" s="99">
        <f t="shared" si="23"/>
        <v>0</v>
      </c>
      <c r="AJ62" s="99">
        <f t="shared" si="23"/>
        <v>0</v>
      </c>
      <c r="AK62" s="99">
        <f t="shared" si="23"/>
        <v>4.2437794892673306</v>
      </c>
      <c r="AL62" s="99">
        <f t="shared" si="23"/>
        <v>4.1000014780745859</v>
      </c>
      <c r="AM62" s="99">
        <f t="shared" si="23"/>
        <v>3.9657215996452098</v>
      </c>
      <c r="AN62" s="99">
        <f t="shared" si="23"/>
        <v>3.8400287622445073</v>
      </c>
      <c r="AO62" s="99">
        <f t="shared" si="23"/>
        <v>3.7221247902154633</v>
      </c>
      <c r="AP62" s="99">
        <f t="shared" si="23"/>
        <v>3.6113074568770576</v>
      </c>
      <c r="AQ62" s="99">
        <f t="shared" si="23"/>
        <v>3.5069564875931487</v>
      </c>
      <c r="AR62" s="99">
        <f t="shared" si="23"/>
        <v>3.4085219436089078</v>
      </c>
      <c r="AS62" s="99">
        <f t="shared" si="23"/>
        <v>3.3155145272372866</v>
      </c>
      <c r="AT62" s="99">
        <f t="shared" si="23"/>
        <v>3.2274974475786533</v>
      </c>
      <c r="AU62" s="99">
        <f t="shared" si="23"/>
        <v>3.1440795613724006</v>
      </c>
      <c r="AV62" s="99">
        <f t="shared" si="23"/>
        <v>3.0649095617132285</v>
      </c>
      <c r="AW62" s="99">
        <f t="shared" si="23"/>
        <v>2.9896710325079296</v>
      </c>
      <c r="AX62" s="99">
        <f t="shared" si="23"/>
        <v>2.9180782218481149</v>
      </c>
      <c r="AY62" s="99">
        <f t="shared" si="23"/>
        <v>2.8498724152590116</v>
      </c>
      <c r="AZ62" s="99">
        <f t="shared" si="23"/>
        <v>2.7848188117906689</v>
      </c>
      <c r="BA62" s="99">
        <f t="shared" si="23"/>
        <v>2.7227038234507837</v>
      </c>
      <c r="BB62" s="99">
        <f t="shared" si="23"/>
        <v>2.6633327325260185</v>
      </c>
      <c r="BC62" s="99">
        <f t="shared" si="23"/>
        <v>2.6065276526541843</v>
      </c>
      <c r="BD62" s="99">
        <f t="shared" si="23"/>
        <v>2.5521257486709272</v>
      </c>
      <c r="BE62" s="99">
        <f t="shared" si="23"/>
        <v>2.4999776777079878</v>
      </c>
      <c r="BF62" s="99">
        <f t="shared" si="23"/>
        <v>2.4499462201120417</v>
      </c>
      <c r="BG62" s="99">
        <f t="shared" si="23"/>
        <v>2.4019050737546159</v>
      </c>
      <c r="BH62" s="99">
        <f t="shared" si="23"/>
        <v>2.3557377894271299</v>
      </c>
      <c r="BI62" s="99">
        <f t="shared" si="23"/>
        <v>2.3113368284287472</v>
      </c>
      <c r="BJ62" s="99">
        <f t="shared" si="23"/>
        <v>2.268602726291677</v>
      </c>
      <c r="BK62" s="99">
        <f t="shared" si="23"/>
        <v>2.2274433489550622</v>
      </c>
      <c r="BL62" s="99">
        <f t="shared" si="23"/>
        <v>2.1877732296798413</v>
      </c>
      <c r="BM62" s="99">
        <f t="shared" si="23"/>
        <v>2.149512976661252</v>
      </c>
      <c r="BN62" s="99">
        <f t="shared" si="23"/>
        <v>2.1125887426985082</v>
      </c>
      <c r="BO62" s="99">
        <f t="shared" si="23"/>
        <v>2.0769317494673469</v>
      </c>
      <c r="BP62" s="99">
        <f t="shared" si="23"/>
        <v>2.0424778599471778</v>
      </c>
      <c r="BQ62" s="99">
        <f t="shared" si="23"/>
        <v>2.0091671934104394</v>
      </c>
    </row>
    <row r="63" spans="1:69" x14ac:dyDescent="0.3">
      <c r="A63" s="20"/>
      <c r="B63" s="20"/>
      <c r="H63" s="10">
        <v>30</v>
      </c>
      <c r="I63" s="99">
        <f t="shared" si="23"/>
        <v>0</v>
      </c>
      <c r="J63" s="99">
        <f t="shared" si="23"/>
        <v>0</v>
      </c>
      <c r="K63" s="99">
        <f t="shared" si="23"/>
        <v>0</v>
      </c>
      <c r="L63" s="99">
        <f t="shared" si="23"/>
        <v>0</v>
      </c>
      <c r="M63" s="99">
        <f t="shared" si="23"/>
        <v>0</v>
      </c>
      <c r="N63" s="99">
        <f t="shared" si="23"/>
        <v>0</v>
      </c>
      <c r="O63" s="99">
        <f t="shared" si="23"/>
        <v>0</v>
      </c>
      <c r="P63" s="99">
        <f t="shared" si="23"/>
        <v>0</v>
      </c>
      <c r="Q63" s="99">
        <f t="shared" si="23"/>
        <v>0</v>
      </c>
      <c r="R63" s="99">
        <f t="shared" si="23"/>
        <v>0</v>
      </c>
      <c r="S63" s="99">
        <f t="shared" si="23"/>
        <v>0</v>
      </c>
      <c r="T63" s="99">
        <f t="shared" si="23"/>
        <v>0</v>
      </c>
      <c r="U63" s="99">
        <f t="shared" si="23"/>
        <v>0</v>
      </c>
      <c r="V63" s="99">
        <f t="shared" si="23"/>
        <v>0</v>
      </c>
      <c r="W63" s="99">
        <f t="shared" si="23"/>
        <v>0</v>
      </c>
      <c r="X63" s="99">
        <f t="shared" si="23"/>
        <v>0</v>
      </c>
      <c r="Y63" s="99">
        <f t="shared" si="23"/>
        <v>0</v>
      </c>
      <c r="Z63" s="99">
        <f t="shared" si="23"/>
        <v>0</v>
      </c>
      <c r="AA63" s="99">
        <f t="shared" si="23"/>
        <v>0</v>
      </c>
      <c r="AB63" s="99">
        <f t="shared" si="23"/>
        <v>0</v>
      </c>
      <c r="AC63" s="99">
        <f t="shared" si="23"/>
        <v>0</v>
      </c>
      <c r="AD63" s="99">
        <f t="shared" si="23"/>
        <v>0</v>
      </c>
      <c r="AE63" s="99">
        <f t="shared" si="23"/>
        <v>0</v>
      </c>
      <c r="AF63" s="99">
        <f t="shared" si="23"/>
        <v>0</v>
      </c>
      <c r="AG63" s="99">
        <f t="shared" si="23"/>
        <v>0</v>
      </c>
      <c r="AH63" s="99">
        <f t="shared" si="23"/>
        <v>0</v>
      </c>
      <c r="AI63" s="99">
        <f t="shared" si="23"/>
        <v>0</v>
      </c>
      <c r="AJ63" s="99">
        <f t="shared" si="23"/>
        <v>0</v>
      </c>
      <c r="AK63" s="99">
        <f t="shared" si="23"/>
        <v>0</v>
      </c>
      <c r="AL63" s="99">
        <f t="shared" si="23"/>
        <v>4.0960262552422035</v>
      </c>
      <c r="AM63" s="99">
        <f t="shared" si="23"/>
        <v>3.9618776628929302</v>
      </c>
      <c r="AN63" s="99">
        <f t="shared" si="23"/>
        <v>3.836307715975221</v>
      </c>
      <c r="AO63" s="99">
        <f t="shared" si="23"/>
        <v>3.7185190192127737</v>
      </c>
      <c r="AP63" s="99">
        <f t="shared" si="23"/>
        <v>3.6078100324954443</v>
      </c>
      <c r="AQ63" s="99">
        <f t="shared" si="23"/>
        <v>3.5035610876330017</v>
      </c>
      <c r="AR63" s="99">
        <f t="shared" si="23"/>
        <v>3.405222783548751</v>
      </c>
      <c r="AS63" s="99">
        <f t="shared" si="23"/>
        <v>3.312306300944674</v>
      </c>
      <c r="AT63" s="99">
        <f t="shared" si="23"/>
        <v>3.2243752759739985</v>
      </c>
      <c r="AU63" s="99">
        <f t="shared" si="23"/>
        <v>3.1410389477990228</v>
      </c>
      <c r="AV63" s="99">
        <f t="shared" si="23"/>
        <v>3.0619463529891351</v>
      </c>
      <c r="AW63" s="99">
        <f t="shared" si="23"/>
        <v>2.9867813848128768</v>
      </c>
      <c r="AX63" s="99">
        <f t="shared" si="23"/>
        <v>2.915258570743064</v>
      </c>
      <c r="AY63" s="99">
        <f t="shared" si="23"/>
        <v>2.8471194492514855</v>
      </c>
      <c r="AZ63" s="99">
        <f t="shared" si="23"/>
        <v>2.7821294489543664</v>
      </c>
      <c r="BA63" s="99">
        <f t="shared" si="23"/>
        <v>2.7200751906855518</v>
      </c>
      <c r="BB63" s="99">
        <f t="shared" si="23"/>
        <v>2.660762147108283</v>
      </c>
      <c r="BC63" s="99">
        <f t="shared" si="23"/>
        <v>2.6040126057808402</v>
      </c>
      <c r="BD63" s="99">
        <f t="shared" si="23"/>
        <v>2.5496638907437021</v>
      </c>
      <c r="BE63" s="99">
        <f t="shared" si="23"/>
        <v>2.49756680514195</v>
      </c>
      <c r="BF63" s="99">
        <f t="shared" si="23"/>
        <v>2.4475842634826681</v>
      </c>
      <c r="BG63" s="99">
        <f t="shared" si="23"/>
        <v>2.3995900871236646</v>
      </c>
      <c r="BH63" s="99">
        <f t="shared" si="23"/>
        <v>2.3534679407093888</v>
      </c>
      <c r="BI63" s="99">
        <f t="shared" si="23"/>
        <v>2.3091103906801838</v>
      </c>
      <c r="BJ63" s="99">
        <f t="shared" si="23"/>
        <v>2.2664180698152099</v>
      </c>
      <c r="BK63" s="99">
        <f t="shared" si="23"/>
        <v>2.2252989341335887</v>
      </c>
      <c r="BL63" s="99">
        <f t="shared" si="23"/>
        <v>2.1856676004575593</v>
      </c>
      <c r="BM63" s="99">
        <f t="shared" si="23"/>
        <v>2.147444754604158</v>
      </c>
      <c r="BN63" s="99">
        <f t="shared" si="23"/>
        <v>2.1105566215734148</v>
      </c>
      <c r="BO63" s="99">
        <f t="shared" si="23"/>
        <v>2.0749344902860098</v>
      </c>
      <c r="BP63" s="99">
        <f t="shared" si="23"/>
        <v>2.0405142864284711</v>
      </c>
      <c r="BQ63" s="99">
        <f t="shared" si="23"/>
        <v>2.0072361878189504</v>
      </c>
    </row>
    <row r="64" spans="1:69" x14ac:dyDescent="0.3">
      <c r="A64" s="20"/>
      <c r="B64" s="2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</row>
    <row r="65" spans="1:69" x14ac:dyDescent="0.3">
      <c r="A65" s="20"/>
      <c r="B65" s="20"/>
      <c r="H65" s="12" t="s">
        <v>131</v>
      </c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</row>
    <row r="66" spans="1:69" x14ac:dyDescent="0.3">
      <c r="A66" s="20"/>
      <c r="B66" s="20"/>
      <c r="H66" s="24" t="s">
        <v>32</v>
      </c>
      <c r="I66" s="98">
        <v>1.4400000000000001E-3</v>
      </c>
      <c r="J66" s="98">
        <v>6.7689999999999998E-3</v>
      </c>
      <c r="K66" s="98">
        <v>1.2078E-2</v>
      </c>
      <c r="L66" s="98">
        <v>1.7387E-2</v>
      </c>
      <c r="M66" s="98">
        <v>2.2696000000000001E-2</v>
      </c>
      <c r="N66" s="98">
        <v>2.8004999999999999E-2</v>
      </c>
      <c r="O66" s="98">
        <v>3.3314000000000003E-2</v>
      </c>
      <c r="P66" s="98">
        <v>3.8622999999999998E-2</v>
      </c>
      <c r="Q66" s="98">
        <v>4.3931999999999999E-2</v>
      </c>
      <c r="R66" s="98">
        <v>4.9241E-2</v>
      </c>
      <c r="S66" s="98">
        <v>5.4550000000000001E-2</v>
      </c>
      <c r="T66" s="98">
        <v>5.9859000000000002E-2</v>
      </c>
      <c r="U66" s="98">
        <v>6.5168000000000004E-2</v>
      </c>
      <c r="V66" s="98">
        <v>7.0476999999999998E-2</v>
      </c>
      <c r="W66" s="98">
        <v>7.5786000000000006E-2</v>
      </c>
      <c r="X66" s="98">
        <v>8.1095E-2</v>
      </c>
      <c r="Y66" s="98">
        <v>8.6403999999999995E-2</v>
      </c>
      <c r="Z66" s="98">
        <v>9.1713000000000003E-2</v>
      </c>
      <c r="AA66" s="98">
        <v>9.7021999999999997E-2</v>
      </c>
      <c r="AB66" s="98">
        <v>0.10233100000000001</v>
      </c>
      <c r="AC66" s="98">
        <v>0.10764</v>
      </c>
      <c r="AD66" s="98">
        <v>0.11294899999999999</v>
      </c>
      <c r="AE66" s="98">
        <v>0.118258</v>
      </c>
      <c r="AF66" s="98">
        <v>0.123567</v>
      </c>
      <c r="AG66" s="98">
        <v>0.12887599999999999</v>
      </c>
      <c r="AH66" s="98">
        <v>0.134185</v>
      </c>
      <c r="AI66" s="98">
        <v>0.13949400000000001</v>
      </c>
      <c r="AJ66" s="98">
        <v>0.14480299999999999</v>
      </c>
      <c r="AK66" s="98">
        <v>0.150112</v>
      </c>
      <c r="AL66" s="98">
        <v>0.155421</v>
      </c>
      <c r="AM66" s="98">
        <v>0.16073000000000001</v>
      </c>
      <c r="AN66" s="98">
        <v>0.16603899999999999</v>
      </c>
      <c r="AO66" s="98">
        <v>0.171348</v>
      </c>
      <c r="AP66" s="98">
        <v>0.17665700000000001</v>
      </c>
      <c r="AQ66" s="98">
        <v>0.18196599999999999</v>
      </c>
      <c r="AR66" s="98">
        <v>0.187275</v>
      </c>
      <c r="AS66" s="98">
        <v>0.19258400000000001</v>
      </c>
      <c r="AT66" s="98">
        <v>0.19789300000000001</v>
      </c>
      <c r="AU66" s="98">
        <v>0.20320199999999999</v>
      </c>
      <c r="AV66" s="98">
        <v>0.208511</v>
      </c>
      <c r="AW66" s="98">
        <v>0.21382000000000001</v>
      </c>
      <c r="AX66" s="98">
        <v>0.21912899999999999</v>
      </c>
      <c r="AY66" s="98">
        <v>0.224438</v>
      </c>
      <c r="AZ66" s="98">
        <v>0.22974700000000001</v>
      </c>
      <c r="BA66" s="98">
        <v>0.23505599999999999</v>
      </c>
      <c r="BB66" s="98">
        <v>0.240365</v>
      </c>
      <c r="BC66" s="98">
        <v>0.245674</v>
      </c>
      <c r="BD66" s="98">
        <v>0.25098300000000001</v>
      </c>
      <c r="BE66" s="98">
        <v>0.25629200000000002</v>
      </c>
      <c r="BF66" s="98">
        <v>0.26160099999999997</v>
      </c>
      <c r="BG66" s="98">
        <v>0.26690999999999998</v>
      </c>
      <c r="BH66" s="98">
        <v>0.27221899999999999</v>
      </c>
      <c r="BI66" s="98">
        <v>0.277528</v>
      </c>
      <c r="BJ66" s="98">
        <v>0.28283700000000001</v>
      </c>
      <c r="BK66" s="98">
        <v>0.28814600000000001</v>
      </c>
      <c r="BL66" s="98">
        <v>0.29345500000000002</v>
      </c>
      <c r="BM66" s="98">
        <v>0.29876399999999997</v>
      </c>
      <c r="BN66" s="98">
        <v>0.30407299999999998</v>
      </c>
      <c r="BO66" s="98">
        <v>0.30938199999999999</v>
      </c>
      <c r="BP66" s="98">
        <v>0.314691</v>
      </c>
      <c r="BQ66" s="98">
        <v>0.32</v>
      </c>
    </row>
    <row r="67" spans="1:69" ht="10.95" customHeight="1" x14ac:dyDescent="0.3">
      <c r="A67" s="20"/>
      <c r="B67" s="20"/>
      <c r="H67" s="10">
        <v>1</v>
      </c>
      <c r="I67" s="100">
        <v>1135.5806617287481</v>
      </c>
      <c r="J67" s="100">
        <v>241.60388545087801</v>
      </c>
      <c r="K67" s="100">
        <v>135.41948752656333</v>
      </c>
      <c r="L67" s="100">
        <v>94.080430188175498</v>
      </c>
      <c r="M67" s="100">
        <v>72.081261395203569</v>
      </c>
      <c r="N67" s="100">
        <v>58.423002220233755</v>
      </c>
      <c r="O67" s="100">
        <v>49.117969782636152</v>
      </c>
      <c r="P67" s="100">
        <v>42.371020198054005</v>
      </c>
      <c r="Q67" s="100">
        <v>37.254752355694109</v>
      </c>
      <c r="R67" s="100">
        <v>33.241722294065795</v>
      </c>
      <c r="S67" s="100">
        <v>30.009816940151595</v>
      </c>
      <c r="T67" s="100">
        <v>27.351198321062629</v>
      </c>
      <c r="U67" s="100">
        <v>25.125755679602793</v>
      </c>
      <c r="V67" s="100">
        <v>23.235596174205401</v>
      </c>
      <c r="W67" s="100">
        <v>21.610257522820156</v>
      </c>
      <c r="X67" s="100">
        <v>20.197729099129166</v>
      </c>
      <c r="Y67" s="100">
        <v>18.958783222748547</v>
      </c>
      <c r="Z67" s="100">
        <v>17.863275320603456</v>
      </c>
      <c r="AA67" s="100">
        <v>16.887658809289583</v>
      </c>
      <c r="AB67" s="100">
        <v>16.013273554720723</v>
      </c>
      <c r="AC67" s="100">
        <v>15.225140829420251</v>
      </c>
      <c r="AD67" s="100">
        <v>14.511098117269686</v>
      </c>
      <c r="AE67" s="100">
        <v>13.861166967433999</v>
      </c>
      <c r="AF67" s="100">
        <v>13.267083807499835</v>
      </c>
      <c r="AG67" s="100">
        <v>12.721946724507651</v>
      </c>
      <c r="AH67" s="100">
        <v>12.219946096168288</v>
      </c>
      <c r="AI67" s="100">
        <v>11.756156733493901</v>
      </c>
      <c r="AJ67" s="100">
        <v>11.326375748231728</v>
      </c>
      <c r="AK67" s="100">
        <v>10.92699482508076</v>
      </c>
      <c r="AL67" s="100">
        <v>10.554898672100634</v>
      </c>
      <c r="AM67" s="100">
        <v>10.207383596552374</v>
      </c>
      <c r="AN67" s="100">
        <v>9.8820917016787089</v>
      </c>
      <c r="AO67" s="100">
        <v>9.5769573164590778</v>
      </c>
      <c r="AP67" s="100">
        <v>9.290163084911633</v>
      </c>
      <c r="AQ67" s="100">
        <v>9.0201037421684038</v>
      </c>
      <c r="AR67" s="100">
        <v>8.7653560519543081</v>
      </c>
      <c r="AS67" s="100">
        <v>8.5246537165018115</v>
      </c>
      <c r="AT67" s="100">
        <v>8.296866325110587</v>
      </c>
      <c r="AU67" s="100">
        <v>8.0809816027365926</v>
      </c>
      <c r="AV67" s="100">
        <v>7.8760903704450351</v>
      </c>
      <c r="AW67" s="100">
        <v>7.6813737463914649</v>
      </c>
      <c r="AX67" s="100">
        <v>7.496092207350542</v>
      </c>
      <c r="AY67" s="100">
        <v>7.3195762027183706</v>
      </c>
      <c r="AZ67" s="100">
        <v>7.151218069866192</v>
      </c>
      <c r="BA67" s="100">
        <v>6.9904650450981949</v>
      </c>
      <c r="BB67" s="100">
        <v>6.836813200821334</v>
      </c>
      <c r="BC67" s="100">
        <v>6.6898021688194875</v>
      </c>
      <c r="BD67" s="100">
        <v>6.5490105332336039</v>
      </c>
      <c r="BE67" s="100">
        <v>6.4140517961387946</v>
      </c>
      <c r="BF67" s="100">
        <v>6.2845708343752964</v>
      </c>
      <c r="BG67" s="100">
        <v>6.1602407792339795</v>
      </c>
      <c r="BH67" s="100">
        <v>6.0407602612688285</v>
      </c>
      <c r="BI67" s="100">
        <v>5.9258509713432526</v>
      </c>
      <c r="BJ67" s="100">
        <v>5.8152554963591037</v>
      </c>
      <c r="BK67" s="100">
        <v>5.7087353942417733</v>
      </c>
      <c r="BL67" s="100">
        <v>5.6060694778821354</v>
      </c>
      <c r="BM67" s="100">
        <v>5.5070522820433396</v>
      </c>
      <c r="BN67" s="100">
        <v>5.4114926908709782</v>
      </c>
      <c r="BO67" s="100">
        <v>5.3192127067149437</v>
      </c>
      <c r="BP67" s="100">
        <v>5.2300463435749629</v>
      </c>
      <c r="BQ67" s="100">
        <v>5.1438386306966954</v>
      </c>
    </row>
    <row r="68" spans="1:69" ht="10.95" customHeight="1" x14ac:dyDescent="0.3">
      <c r="A68" s="20"/>
      <c r="B68" s="20"/>
      <c r="H68" s="10">
        <v>1.5</v>
      </c>
      <c r="I68" s="100">
        <v>894.8993290912847</v>
      </c>
      <c r="J68" s="100">
        <v>190.40267929048366</v>
      </c>
      <c r="K68" s="100">
        <v>106.72427218601838</v>
      </c>
      <c r="L68" s="100">
        <v>74.147108881067098</v>
      </c>
      <c r="M68" s="100">
        <v>56.810706912058187</v>
      </c>
      <c r="N68" s="100">
        <v>46.047342451249264</v>
      </c>
      <c r="O68" s="100">
        <v>38.714529805193848</v>
      </c>
      <c r="P68" s="100">
        <v>33.397609347452715</v>
      </c>
      <c r="Q68" s="100">
        <v>29.365744446830565</v>
      </c>
      <c r="R68" s="100">
        <v>26.203283921250872</v>
      </c>
      <c r="S68" s="100">
        <v>23.656387193633858</v>
      </c>
      <c r="T68" s="100">
        <v>21.561267956013104</v>
      </c>
      <c r="U68" s="100">
        <v>19.807512200262156</v>
      </c>
      <c r="V68" s="100">
        <v>18.317975664080375</v>
      </c>
      <c r="W68" s="100">
        <v>17.037130683934848</v>
      </c>
      <c r="X68" s="100">
        <v>15.923990387497765</v>
      </c>
      <c r="Y68" s="100">
        <v>14.94764147797888</v>
      </c>
      <c r="Z68" s="100">
        <v>14.084328583534591</v>
      </c>
      <c r="AA68" s="100">
        <v>13.315495865174295</v>
      </c>
      <c r="AB68" s="100">
        <v>12.626438240733764</v>
      </c>
      <c r="AC68" s="100">
        <v>12.005351753325918</v>
      </c>
      <c r="AD68" s="100">
        <v>11.442651755915461</v>
      </c>
      <c r="AE68" s="100">
        <v>10.930474749841283</v>
      </c>
      <c r="AF68" s="100">
        <v>10.462308643027866</v>
      </c>
      <c r="AG68" s="100">
        <v>10.032714396468608</v>
      </c>
      <c r="AH68" s="100">
        <v>9.6371137486829959</v>
      </c>
      <c r="AI68" s="100">
        <v>9.2716254141234966</v>
      </c>
      <c r="AJ68" s="100">
        <v>8.9329373149239117</v>
      </c>
      <c r="AK68" s="100">
        <v>8.6182059252695833</v>
      </c>
      <c r="AL68" s="100">
        <v>8.3249762454407552</v>
      </c>
      <c r="AM68" s="100">
        <v>8.0511176356631786</v>
      </c>
      <c r="AN68" s="100">
        <v>7.7947719600095429</v>
      </c>
      <c r="AO68" s="100">
        <v>7.5543113704727043</v>
      </c>
      <c r="AP68" s="100">
        <v>7.3283037032260232</v>
      </c>
      <c r="AQ68" s="100">
        <v>7.1154839324302728</v>
      </c>
      <c r="AR68" s="100">
        <v>6.9147304795227678</v>
      </c>
      <c r="AS68" s="100">
        <v>6.7250454410246991</v>
      </c>
      <c r="AT68" s="100">
        <v>6.5455379989947442</v>
      </c>
      <c r="AU68" s="100">
        <v>6.3754104320644291</v>
      </c>
      <c r="AV68" s="100">
        <v>6.2139462635524989</v>
      </c>
      <c r="AW68" s="100">
        <v>6.060500175223102</v>
      </c>
      <c r="AX68" s="100">
        <v>5.9144893872449487</v>
      </c>
      <c r="AY68" s="100">
        <v>5.7753862615741873</v>
      </c>
      <c r="AZ68" s="100">
        <v>5.6427119308647171</v>
      </c>
      <c r="BA68" s="100">
        <v>5.5160307907671537</v>
      </c>
      <c r="BB68" s="100">
        <v>5.3949457221273631</v>
      </c>
      <c r="BC68" s="100">
        <v>5.2790939326729909</v>
      </c>
      <c r="BD68" s="100">
        <v>5.1681433264604779</v>
      </c>
      <c r="BE68" s="100">
        <v>5.0617893245559653</v>
      </c>
      <c r="BF68" s="100">
        <v>4.9597520728478903</v>
      </c>
      <c r="BG68" s="100">
        <v>4.8617739830892317</v>
      </c>
      <c r="BH68" s="100">
        <v>4.7676175616773948</v>
      </c>
      <c r="BI68" s="100">
        <v>4.6770634876415116</v>
      </c>
      <c r="BJ68" s="100">
        <v>4.675448421752769</v>
      </c>
      <c r="BK68" s="100">
        <v>4.674450003560028</v>
      </c>
      <c r="BL68" s="100">
        <v>4.6734522839083059</v>
      </c>
      <c r="BM68" s="100">
        <v>4.6724552620646991</v>
      </c>
      <c r="BN68" s="100">
        <v>4.6714589372973299</v>
      </c>
      <c r="BO68" s="100">
        <v>4.6704633088753367</v>
      </c>
      <c r="BP68" s="100">
        <v>4.6694683760688873</v>
      </c>
      <c r="BQ68" s="100">
        <v>4.6684741381491621</v>
      </c>
    </row>
    <row r="69" spans="1:69" ht="10.95" customHeight="1" x14ac:dyDescent="0.3">
      <c r="A69" s="20"/>
      <c r="B69" s="20"/>
      <c r="H69" s="10">
        <v>2</v>
      </c>
      <c r="I69" s="100">
        <v>774.54398124181466</v>
      </c>
      <c r="J69" s="100">
        <v>164.79896014408845</v>
      </c>
      <c r="K69" s="100">
        <v>92.374922151280245</v>
      </c>
      <c r="L69" s="100">
        <v>64.179240653028316</v>
      </c>
      <c r="M69" s="100">
        <v>49.174506683632281</v>
      </c>
      <c r="N69" s="100">
        <v>39.858766260273242</v>
      </c>
      <c r="O69" s="100">
        <v>33.512183872219886</v>
      </c>
      <c r="P69" s="100">
        <v>28.910365245979655</v>
      </c>
      <c r="Q69" s="100">
        <v>25.420767988053381</v>
      </c>
      <c r="R69" s="100">
        <v>22.683644129676019</v>
      </c>
      <c r="S69" s="100">
        <v>20.479293508951024</v>
      </c>
      <c r="T69" s="100">
        <v>18.665958339197239</v>
      </c>
      <c r="U69" s="100">
        <v>17.148074799452051</v>
      </c>
      <c r="V69" s="100">
        <v>15.858874183498699</v>
      </c>
      <c r="W69" s="100">
        <v>14.750297048641444</v>
      </c>
      <c r="X69" s="100">
        <v>13.78686907241477</v>
      </c>
      <c r="Y69" s="100">
        <v>12.941834657317997</v>
      </c>
      <c r="Z69" s="100">
        <v>12.194633422106682</v>
      </c>
      <c r="AA69" s="100">
        <v>11.529205204621647</v>
      </c>
      <c r="AB69" s="100">
        <v>10.93282269006764</v>
      </c>
      <c r="AC69" s="100">
        <v>10.395269500633566</v>
      </c>
      <c r="AD69" s="100">
        <v>9.9082500811732661</v>
      </c>
      <c r="AE69" s="100">
        <v>9.464958538204634</v>
      </c>
      <c r="AF69" s="100">
        <v>9.0597586267275396</v>
      </c>
      <c r="AG69" s="100">
        <v>8.6879428340023619</v>
      </c>
      <c r="AH69" s="100">
        <v>8.3455486541123314</v>
      </c>
      <c r="AI69" s="100">
        <v>8.0292168169474856</v>
      </c>
      <c r="AJ69" s="100">
        <v>7.7360807042078283</v>
      </c>
      <c r="AK69" s="100">
        <v>7.4636792315027387</v>
      </c>
      <c r="AL69" s="100">
        <v>7.209887585525335</v>
      </c>
      <c r="AM69" s="100">
        <v>6.9728616879613856</v>
      </c>
      <c r="AN69" s="100">
        <v>6.7509933138026188</v>
      </c>
      <c r="AO69" s="100">
        <v>6.542873553272103</v>
      </c>
      <c r="AP69" s="100">
        <v>6.3472628621318288</v>
      </c>
      <c r="AQ69" s="100">
        <v>6.1630663548241174</v>
      </c>
      <c r="AR69" s="100">
        <v>5.9893133000547349</v>
      </c>
      <c r="AS69" s="100">
        <v>5.8251400078711626</v>
      </c>
      <c r="AT69" s="100">
        <v>5.6697754713355222</v>
      </c>
      <c r="AU69" s="100">
        <v>5.52252925901273</v>
      </c>
      <c r="AV69" s="100">
        <v>5.3981846677744674</v>
      </c>
      <c r="AW69" s="100">
        <v>5.3965138405991553</v>
      </c>
      <c r="AX69" s="100">
        <v>5.3948445742141633</v>
      </c>
      <c r="AY69" s="100">
        <v>5.3931768664333415</v>
      </c>
      <c r="AZ69" s="100">
        <v>5.3915107150746255</v>
      </c>
      <c r="BA69" s="100">
        <v>5.3898461179600217</v>
      </c>
      <c r="BB69" s="100">
        <v>5.388183072915596</v>
      </c>
      <c r="BC69" s="100">
        <v>5.3865215777714681</v>
      </c>
      <c r="BD69" s="100">
        <v>5.3848616303617982</v>
      </c>
      <c r="BE69" s="100">
        <v>5.3832032285247884</v>
      </c>
      <c r="BF69" s="100">
        <v>5.3815463701026571</v>
      </c>
      <c r="BG69" s="100">
        <v>5.3798910529416402</v>
      </c>
      <c r="BH69" s="100">
        <v>5.3782372748919745</v>
      </c>
      <c r="BI69" s="100">
        <v>5.3765850338078991</v>
      </c>
      <c r="BJ69" s="100">
        <v>5.3749343275476411</v>
      </c>
      <c r="BK69" s="100">
        <v>5.3732851539734021</v>
      </c>
      <c r="BL69" s="100">
        <v>5.3716375109513486</v>
      </c>
      <c r="BM69" s="100">
        <v>5.3699913963516188</v>
      </c>
      <c r="BN69" s="100">
        <v>5.3683468080482815</v>
      </c>
      <c r="BO69" s="100">
        <v>5.3667037439193637</v>
      </c>
      <c r="BP69" s="100">
        <v>5.3650622018468166</v>
      </c>
      <c r="BQ69" s="100">
        <v>5.3634221797165171</v>
      </c>
    </row>
    <row r="70" spans="1:69" ht="10.95" customHeight="1" x14ac:dyDescent="0.3">
      <c r="A70" s="20"/>
      <c r="B70" s="20"/>
      <c r="H70" s="10">
        <v>2.5</v>
      </c>
      <c r="I70" s="100">
        <v>702.32348082265707</v>
      </c>
      <c r="J70" s="100">
        <v>149.43518229651511</v>
      </c>
      <c r="K70" s="100">
        <v>83.764448174895776</v>
      </c>
      <c r="L70" s="100">
        <v>58.197921420065455</v>
      </c>
      <c r="M70" s="100">
        <v>44.592329617269193</v>
      </c>
      <c r="N70" s="100">
        <v>36.145251378343659</v>
      </c>
      <c r="O70" s="100">
        <v>30.390466930032154</v>
      </c>
      <c r="P70" s="100">
        <v>26.217752747552815</v>
      </c>
      <c r="Q70" s="100">
        <v>23.053548940199843</v>
      </c>
      <c r="R70" s="100">
        <v>20.571652856945612</v>
      </c>
      <c r="S70" s="100">
        <v>18.572850655143561</v>
      </c>
      <c r="T70" s="100">
        <v>16.928602996606063</v>
      </c>
      <c r="U70" s="100">
        <v>15.552257073125189</v>
      </c>
      <c r="V70" s="100">
        <v>14.383270141266891</v>
      </c>
      <c r="W70" s="100">
        <v>13.378064143680719</v>
      </c>
      <c r="X70" s="100">
        <v>12.504472622077321</v>
      </c>
      <c r="Y70" s="100">
        <v>11.738234850635735</v>
      </c>
      <c r="Z70" s="100">
        <v>11.060707636202132</v>
      </c>
      <c r="AA70" s="100">
        <v>10.457328374043669</v>
      </c>
      <c r="AB70" s="100">
        <v>9.9165565297099771</v>
      </c>
      <c r="AC70" s="100">
        <v>9.429128369099562</v>
      </c>
      <c r="AD70" s="100">
        <v>8.9875218703646809</v>
      </c>
      <c r="AE70" s="100">
        <v>8.5855657672591175</v>
      </c>
      <c r="AF70" s="100">
        <v>8.2181493761353632</v>
      </c>
      <c r="AG70" s="100">
        <v>7.8810041443703529</v>
      </c>
      <c r="AH70" s="100">
        <v>7.5705370567220402</v>
      </c>
      <c r="AI70" s="100">
        <v>7.2837020839954532</v>
      </c>
      <c r="AJ70" s="100">
        <v>7.0178999106407298</v>
      </c>
      <c r="AK70" s="100">
        <v>6.7708989403109108</v>
      </c>
      <c r="AL70" s="100">
        <v>6.5407724915675507</v>
      </c>
      <c r="AM70" s="100">
        <v>6.3258484403478912</v>
      </c>
      <c r="AN70" s="100">
        <v>6.1246685233482152</v>
      </c>
      <c r="AO70" s="100">
        <v>6.1196335471281484</v>
      </c>
      <c r="AP70" s="100">
        <v>6.1171220453270649</v>
      </c>
      <c r="AQ70" s="100">
        <v>6.1146134777629273</v>
      </c>
      <c r="AR70" s="100">
        <v>6.1121078392961801</v>
      </c>
      <c r="AS70" s="100">
        <v>6.1096051247992778</v>
      </c>
      <c r="AT70" s="100">
        <v>6.1071053291566342</v>
      </c>
      <c r="AU70" s="100">
        <v>6.1046084472645816</v>
      </c>
      <c r="AV70" s="100">
        <v>6.1021144740313522</v>
      </c>
      <c r="AW70" s="100">
        <v>6.0996234043770317</v>
      </c>
      <c r="AX70" s="100">
        <v>6.09713523323353</v>
      </c>
      <c r="AY70" s="100">
        <v>6.0946499555445444</v>
      </c>
      <c r="AZ70" s="100">
        <v>6.0921675662655224</v>
      </c>
      <c r="BA70" s="100">
        <v>6.0896880603636427</v>
      </c>
      <c r="BB70" s="100">
        <v>6.0872114328177584</v>
      </c>
      <c r="BC70" s="100">
        <v>6.084737678618378</v>
      </c>
      <c r="BD70" s="100">
        <v>6.0822667927676344</v>
      </c>
      <c r="BE70" s="100">
        <v>6.0797987702792318</v>
      </c>
      <c r="BF70" s="100">
        <v>6.0773336061784446</v>
      </c>
      <c r="BG70" s="100">
        <v>6.0748712955020405</v>
      </c>
      <c r="BH70" s="100">
        <v>6.0724118332982915</v>
      </c>
      <c r="BI70" s="100">
        <v>6.0699552146269173</v>
      </c>
      <c r="BJ70" s="100">
        <v>6.0675014345590448</v>
      </c>
      <c r="BK70" s="100">
        <v>6.0650504881771985</v>
      </c>
      <c r="BL70" s="100">
        <v>6.0626023705752443</v>
      </c>
      <c r="BM70" s="100">
        <v>6.0601570768583839</v>
      </c>
      <c r="BN70" s="100">
        <v>6.0577146021430828</v>
      </c>
      <c r="BO70" s="100">
        <v>6.0552749415570783</v>
      </c>
      <c r="BP70" s="100">
        <v>6.052838090239324</v>
      </c>
      <c r="BQ70" s="100">
        <v>6.050404043339964</v>
      </c>
    </row>
    <row r="71" spans="1:69" ht="10.95" customHeight="1" x14ac:dyDescent="0.3">
      <c r="A71" s="20"/>
      <c r="B71" s="20"/>
      <c r="H71" s="10">
        <v>3</v>
      </c>
      <c r="I71" s="100">
        <v>654.17225609396132</v>
      </c>
      <c r="J71" s="100">
        <v>139.19176857291376</v>
      </c>
      <c r="K71" s="100">
        <v>78.023632463897144</v>
      </c>
      <c r="L71" s="100">
        <v>54.210029475976114</v>
      </c>
      <c r="M71" s="100">
        <v>41.537281030940093</v>
      </c>
      <c r="N71" s="100">
        <v>33.669361765604727</v>
      </c>
      <c r="O71" s="100">
        <v>28.309143915768548</v>
      </c>
      <c r="P71" s="100">
        <v>24.422524474512386</v>
      </c>
      <c r="Q71" s="100">
        <v>21.475268673441771</v>
      </c>
      <c r="R71" s="100">
        <v>19.163539370968351</v>
      </c>
      <c r="S71" s="100">
        <v>17.301781470209622</v>
      </c>
      <c r="T71" s="100">
        <v>15.77026870599313</v>
      </c>
      <c r="U71" s="100">
        <v>14.488289467073788</v>
      </c>
      <c r="V71" s="100">
        <v>13.399452016439749</v>
      </c>
      <c r="W71" s="100">
        <v>12.463166149382257</v>
      </c>
      <c r="X71" s="100">
        <v>11.649470844090802</v>
      </c>
      <c r="Y71" s="100">
        <v>10.935768768619988</v>
      </c>
      <c r="Z71" s="100">
        <v>10.304694967471947</v>
      </c>
      <c r="AA71" s="100">
        <v>9.7426852952217224</v>
      </c>
      <c r="AB71" s="100">
        <v>9.2389904738079505</v>
      </c>
      <c r="AC71" s="100">
        <v>8.7849819207178719</v>
      </c>
      <c r="AD71" s="100">
        <v>8.3736533482636872</v>
      </c>
      <c r="AE71" s="100">
        <v>7.9992566121836646</v>
      </c>
      <c r="AF71" s="100">
        <v>7.6570314338394621</v>
      </c>
      <c r="AG71" s="100">
        <v>7.3430019263887862</v>
      </c>
      <c r="AH71" s="100">
        <v>7.0538214233412964</v>
      </c>
      <c r="AI71" s="100">
        <v>6.8468548458084655</v>
      </c>
      <c r="AJ71" s="100">
        <v>6.8433254443992713</v>
      </c>
      <c r="AK71" s="100">
        <v>6.8398009984963171</v>
      </c>
      <c r="AL71" s="100">
        <v>6.8362814976694715</v>
      </c>
      <c r="AM71" s="100">
        <v>6.8327669315178694</v>
      </c>
      <c r="AN71" s="100">
        <v>6.8292572896697861</v>
      </c>
      <c r="AO71" s="100">
        <v>6.8257525617825419</v>
      </c>
      <c r="AP71" s="100">
        <v>6.8222527375424082</v>
      </c>
      <c r="AQ71" s="100">
        <v>6.8187578066644923</v>
      </c>
      <c r="AR71" s="100">
        <v>6.8152677588926487</v>
      </c>
      <c r="AS71" s="100">
        <v>6.8117825839993706</v>
      </c>
      <c r="AT71" s="100">
        <v>6.8083022717856974</v>
      </c>
      <c r="AU71" s="100">
        <v>6.8048268120811111</v>
      </c>
      <c r="AV71" s="100">
        <v>6.8013561947434322</v>
      </c>
      <c r="AW71" s="100">
        <v>6.7978904096587334</v>
      </c>
      <c r="AX71" s="100">
        <v>6.7944294467412316</v>
      </c>
      <c r="AY71" s="100">
        <v>6.7909732959331839</v>
      </c>
      <c r="AZ71" s="100">
        <v>6.7875219472048132</v>
      </c>
      <c r="BA71" s="100">
        <v>6.7840753905541886</v>
      </c>
      <c r="BB71" s="100">
        <v>6.7806336160071394</v>
      </c>
      <c r="BC71" s="100">
        <v>6.7771966136171553</v>
      </c>
      <c r="BD71" s="100">
        <v>6.7737643734652915</v>
      </c>
      <c r="BE71" s="100">
        <v>6.7703368856600745</v>
      </c>
      <c r="BF71" s="100">
        <v>6.7669141403374038</v>
      </c>
      <c r="BG71" s="100">
        <v>6.7634961276604662</v>
      </c>
      <c r="BH71" s="100">
        <v>6.7600828378196285</v>
      </c>
      <c r="BI71" s="100">
        <v>6.7566742610323489</v>
      </c>
      <c r="BJ71" s="100">
        <v>6.7532703875430924</v>
      </c>
      <c r="BK71" s="100">
        <v>6.7498712076232215</v>
      </c>
      <c r="BL71" s="100">
        <v>6.7464767115709146</v>
      </c>
      <c r="BM71" s="100">
        <v>6.7430868897110807</v>
      </c>
      <c r="BN71" s="100">
        <v>6.7397017323952388</v>
      </c>
      <c r="BO71" s="100">
        <v>6.7363212300014643</v>
      </c>
      <c r="BP71" s="100">
        <v>6.732945372934263</v>
      </c>
      <c r="BQ71" s="100">
        <v>6.7295741516245098</v>
      </c>
    </row>
    <row r="72" spans="1:69" ht="10.95" customHeight="1" x14ac:dyDescent="0.3">
      <c r="A72" s="20"/>
      <c r="B72" s="20"/>
      <c r="H72" s="10">
        <v>3.5</v>
      </c>
      <c r="I72" s="100">
        <v>619.77582674647078</v>
      </c>
      <c r="J72" s="100">
        <v>131.87447336812747</v>
      </c>
      <c r="K72" s="100">
        <v>73.922731239032146</v>
      </c>
      <c r="L72" s="100">
        <v>51.361314965869667</v>
      </c>
      <c r="M72" s="100">
        <v>39.354935515551908</v>
      </c>
      <c r="N72" s="100">
        <v>31.900733703465704</v>
      </c>
      <c r="O72" s="100">
        <v>26.822371256456435</v>
      </c>
      <c r="P72" s="100">
        <v>23.140121235771243</v>
      </c>
      <c r="Q72" s="100">
        <v>20.347840451888811</v>
      </c>
      <c r="R72" s="100">
        <v>18.157668381613963</v>
      </c>
      <c r="S72" s="100">
        <v>16.393806941173402</v>
      </c>
      <c r="T72" s="100">
        <v>14.942825411883469</v>
      </c>
      <c r="U72" s="100">
        <v>13.728256227863415</v>
      </c>
      <c r="V72" s="100">
        <v>12.696672889522741</v>
      </c>
      <c r="W72" s="100">
        <v>11.809619540202354</v>
      </c>
      <c r="X72" s="100">
        <v>11.038710593566988</v>
      </c>
      <c r="Y72" s="100">
        <v>10.362536949454624</v>
      </c>
      <c r="Z72" s="100">
        <v>9.7646467509614663</v>
      </c>
      <c r="AA72" s="100">
        <v>9.232189093886296</v>
      </c>
      <c r="AB72" s="100">
        <v>8.7549799276843636</v>
      </c>
      <c r="AC72" s="100">
        <v>8.3248443851746448</v>
      </c>
      <c r="AD72" s="100">
        <v>7.935144589139389</v>
      </c>
      <c r="AE72" s="100">
        <v>7.580434649038291</v>
      </c>
      <c r="AF72" s="100">
        <v>7.5704616782938858</v>
      </c>
      <c r="AG72" s="100">
        <v>7.5657485179013957</v>
      </c>
      <c r="AH72" s="100">
        <v>7.5610430813315421</v>
      </c>
      <c r="AI72" s="100">
        <v>7.5563453496122994</v>
      </c>
      <c r="AJ72" s="100">
        <v>7.5516553038337202</v>
      </c>
      <c r="AK72" s="100">
        <v>7.5469729251476849</v>
      </c>
      <c r="AL72" s="100">
        <v>7.5422981947676568</v>
      </c>
      <c r="AM72" s="100">
        <v>7.5376310939684288</v>
      </c>
      <c r="AN72" s="100">
        <v>7.5329716040858647</v>
      </c>
      <c r="AO72" s="100">
        <v>7.5283197065166654</v>
      </c>
      <c r="AP72" s="100">
        <v>7.523675382718106</v>
      </c>
      <c r="AQ72" s="100">
        <v>7.5190386142078021</v>
      </c>
      <c r="AR72" s="100">
        <v>7.5144093825634499</v>
      </c>
      <c r="AS72" s="100">
        <v>7.509787669422602</v>
      </c>
      <c r="AT72" s="100">
        <v>7.5051734564824057</v>
      </c>
      <c r="AU72" s="100">
        <v>7.5005667254993789</v>
      </c>
      <c r="AV72" s="100">
        <v>7.4959674582891411</v>
      </c>
      <c r="AW72" s="100">
        <v>7.4913756367262172</v>
      </c>
      <c r="AX72" s="100">
        <v>7.486791242743756</v>
      </c>
      <c r="AY72" s="100">
        <v>7.4822142583333235</v>
      </c>
      <c r="AZ72" s="100">
        <v>7.4776446655446511</v>
      </c>
      <c r="BA72" s="100">
        <v>7.4730824464854129</v>
      </c>
      <c r="BB72" s="100">
        <v>7.4685275833209701</v>
      </c>
      <c r="BC72" s="100">
        <v>7.463980058274168</v>
      </c>
      <c r="BD72" s="100">
        <v>7.4594398536250877</v>
      </c>
      <c r="BE72" s="100">
        <v>7.4549069517108109</v>
      </c>
      <c r="BF72" s="100">
        <v>7.4503813349252113</v>
      </c>
      <c r="BG72" s="100">
        <v>7.4458629857186969</v>
      </c>
      <c r="BH72" s="100">
        <v>7.4413518865980137</v>
      </c>
      <c r="BI72" s="100">
        <v>7.4368480201260043</v>
      </c>
      <c r="BJ72" s="100">
        <v>7.4323513689213767</v>
      </c>
      <c r="BK72" s="100">
        <v>7.4278619156584993</v>
      </c>
      <c r="BL72" s="100">
        <v>7.4233796430671646</v>
      </c>
      <c r="BM72" s="100">
        <v>7.418904533932368</v>
      </c>
      <c r="BN72" s="100">
        <v>7.4144365710940932</v>
      </c>
      <c r="BO72" s="100">
        <v>7.4099757374470867</v>
      </c>
      <c r="BP72" s="100">
        <v>7.4055220159406536</v>
      </c>
      <c r="BQ72" s="100">
        <v>7.4010753895784189</v>
      </c>
    </row>
    <row r="73" spans="1:69" ht="10.95" customHeight="1" x14ac:dyDescent="0.3">
      <c r="A73" s="20"/>
      <c r="B73" s="20"/>
      <c r="H73" s="10">
        <v>4</v>
      </c>
      <c r="I73" s="100">
        <v>593.97666223550027</v>
      </c>
      <c r="J73" s="100">
        <v>126.3861121686527</v>
      </c>
      <c r="K73" s="100">
        <v>70.846838061773454</v>
      </c>
      <c r="L73" s="100">
        <v>49.224628988001953</v>
      </c>
      <c r="M73" s="100">
        <v>37.718062019724009</v>
      </c>
      <c r="N73" s="100">
        <v>30.574170479660363</v>
      </c>
      <c r="O73" s="100">
        <v>25.707214692948806</v>
      </c>
      <c r="P73" s="100">
        <v>22.178252689079375</v>
      </c>
      <c r="Q73" s="100">
        <v>19.502211469716627</v>
      </c>
      <c r="R73" s="100">
        <v>17.403213832558517</v>
      </c>
      <c r="S73" s="100">
        <v>15.71277997709795</v>
      </c>
      <c r="T73" s="100">
        <v>14.322201182254503</v>
      </c>
      <c r="U73" s="100">
        <v>13.158193143850191</v>
      </c>
      <c r="V73" s="100">
        <v>12.169553449435675</v>
      </c>
      <c r="W73" s="100">
        <v>11.319427117889493</v>
      </c>
      <c r="X73" s="100">
        <v>10.580610223999134</v>
      </c>
      <c r="Y73" s="100">
        <v>9.9325849051840969</v>
      </c>
      <c r="Z73" s="100">
        <v>9.3595841774700421</v>
      </c>
      <c r="AA73" s="100">
        <v>8.8492921058357101</v>
      </c>
      <c r="AB73" s="100">
        <v>8.3919485906954705</v>
      </c>
      <c r="AC73" s="100">
        <v>8.2995504974251464</v>
      </c>
      <c r="AD73" s="100">
        <v>8.2934732654340539</v>
      </c>
      <c r="AE73" s="100">
        <v>8.2874074283013055</v>
      </c>
      <c r="AF73" s="100">
        <v>8.2813529540069464</v>
      </c>
      <c r="AG73" s="100">
        <v>8.2753098106508922</v>
      </c>
      <c r="AH73" s="100">
        <v>8.2692779664523428</v>
      </c>
      <c r="AI73" s="100">
        <v>8.2632573897492616</v>
      </c>
      <c r="AJ73" s="100">
        <v>8.2572480489977789</v>
      </c>
      <c r="AK73" s="100">
        <v>8.2512499127716836</v>
      </c>
      <c r="AL73" s="100">
        <v>8.2452629497618251</v>
      </c>
      <c r="AM73" s="100">
        <v>8.2392871287756257</v>
      </c>
      <c r="AN73" s="100">
        <v>8.2333224187364937</v>
      </c>
      <c r="AO73" s="100">
        <v>8.2273687886833127</v>
      </c>
      <c r="AP73" s="100">
        <v>8.2214262077698805</v>
      </c>
      <c r="AQ73" s="100">
        <v>8.2154946452644033</v>
      </c>
      <c r="AR73" s="100">
        <v>8.2095740705489444</v>
      </c>
      <c r="AS73" s="100">
        <v>8.2036644531189093</v>
      </c>
      <c r="AT73" s="100">
        <v>8.1977657625825149</v>
      </c>
      <c r="AU73" s="100">
        <v>8.1918779686602825</v>
      </c>
      <c r="AV73" s="100">
        <v>8.1860010411844897</v>
      </c>
      <c r="AW73" s="100">
        <v>8.1801349500986955</v>
      </c>
      <c r="AX73" s="100">
        <v>8.1742796654571901</v>
      </c>
      <c r="AY73" s="100">
        <v>8.1684351574245131</v>
      </c>
      <c r="AZ73" s="100">
        <v>8.1626013962749298</v>
      </c>
      <c r="BA73" s="100">
        <v>8.1567783523919282</v>
      </c>
      <c r="BB73" s="100">
        <v>8.1509659962677361</v>
      </c>
      <c r="BC73" s="100">
        <v>8.145164298502797</v>
      </c>
      <c r="BD73" s="100">
        <v>8.1393732298052885</v>
      </c>
      <c r="BE73" s="100">
        <v>8.1335927609906289</v>
      </c>
      <c r="BF73" s="100">
        <v>8.1278228629809846</v>
      </c>
      <c r="BG73" s="100">
        <v>8.1220635068047891</v>
      </c>
      <c r="BH73" s="100">
        <v>8.1163146635962349</v>
      </c>
      <c r="BI73" s="100">
        <v>8.1105763045948276</v>
      </c>
      <c r="BJ73" s="100">
        <v>8.1048484011448743</v>
      </c>
      <c r="BK73" s="100">
        <v>8.0991309246950216</v>
      </c>
      <c r="BL73" s="100">
        <v>8.0934238467977853</v>
      </c>
      <c r="BM73" s="100">
        <v>8.0877271391090559</v>
      </c>
      <c r="BN73" s="100">
        <v>8.082040773387666</v>
      </c>
      <c r="BO73" s="100">
        <v>8.0763647214948904</v>
      </c>
      <c r="BP73" s="100">
        <v>8.0706989553939934</v>
      </c>
      <c r="BQ73" s="100">
        <v>8.065043447149769</v>
      </c>
    </row>
    <row r="74" spans="1:69" ht="10.95" customHeight="1" x14ac:dyDescent="0.3">
      <c r="A74" s="20"/>
      <c r="B74" s="20"/>
      <c r="H74" s="10">
        <v>4.5</v>
      </c>
      <c r="I74" s="100">
        <v>573.90932276783872</v>
      </c>
      <c r="J74" s="100">
        <v>122.11710720446636</v>
      </c>
      <c r="K74" s="100">
        <v>68.454320993757605</v>
      </c>
      <c r="L74" s="100">
        <v>47.562654628827623</v>
      </c>
      <c r="M74" s="100">
        <v>36.444856357784083</v>
      </c>
      <c r="N74" s="100">
        <v>29.54233317549102</v>
      </c>
      <c r="O74" s="100">
        <v>24.839815636180823</v>
      </c>
      <c r="P74" s="100">
        <v>21.430085505800598</v>
      </c>
      <c r="Q74" s="100">
        <v>18.844458794540472</v>
      </c>
      <c r="R74" s="100">
        <v>16.816379276188968</v>
      </c>
      <c r="S74" s="100">
        <v>15.183059524160171</v>
      </c>
      <c r="T74" s="100">
        <v>13.839463724670424</v>
      </c>
      <c r="U74" s="100">
        <v>12.714783607228277</v>
      </c>
      <c r="V74" s="100">
        <v>11.759546719154001</v>
      </c>
      <c r="W74" s="100">
        <v>10.938143286954936</v>
      </c>
      <c r="X74" s="100">
        <v>10.224288515862863</v>
      </c>
      <c r="Y74" s="100">
        <v>9.5981577738505184</v>
      </c>
      <c r="Z74" s="100">
        <v>9.0445167910585553</v>
      </c>
      <c r="AA74" s="100">
        <v>9.0280639625214558</v>
      </c>
      <c r="AB74" s="100">
        <v>9.0204513111749876</v>
      </c>
      <c r="AC74" s="100">
        <v>9.0128547303477173</v>
      </c>
      <c r="AD74" s="100">
        <v>9.0052741692026519</v>
      </c>
      <c r="AE74" s="100">
        <v>8.9977095771169946</v>
      </c>
      <c r="AF74" s="100">
        <v>8.9901609036810228</v>
      </c>
      <c r="AG74" s="100">
        <v>8.9826280986969724</v>
      </c>
      <c r="AH74" s="100">
        <v>8.9751111121779044</v>
      </c>
      <c r="AI74" s="100">
        <v>8.9676098943466265</v>
      </c>
      <c r="AJ74" s="100">
        <v>8.9601243956345762</v>
      </c>
      <c r="AK74" s="100">
        <v>8.952654566680744</v>
      </c>
      <c r="AL74" s="100">
        <v>8.9452003583305633</v>
      </c>
      <c r="AM74" s="100">
        <v>8.9377617216348622</v>
      </c>
      <c r="AN74" s="100">
        <v>8.9303386078487659</v>
      </c>
      <c r="AO74" s="100">
        <v>8.9229309684306557</v>
      </c>
      <c r="AP74" s="100">
        <v>8.9155387550410765</v>
      </c>
      <c r="AQ74" s="100">
        <v>8.908161919541735</v>
      </c>
      <c r="AR74" s="100">
        <v>8.9008004139944088</v>
      </c>
      <c r="AS74" s="100">
        <v>8.8934541906599289</v>
      </c>
      <c r="AT74" s="100">
        <v>8.8861232019971421</v>
      </c>
      <c r="AU74" s="100">
        <v>8.8788074006618984</v>
      </c>
      <c r="AV74" s="100">
        <v>8.8715067395060103</v>
      </c>
      <c r="AW74" s="100">
        <v>8.864221171576256</v>
      </c>
      <c r="AX74" s="100">
        <v>8.8569506501133635</v>
      </c>
      <c r="AY74" s="100">
        <v>8.8496951285510121</v>
      </c>
      <c r="AZ74" s="100">
        <v>8.8424545605148541</v>
      </c>
      <c r="BA74" s="100">
        <v>8.8352288998214963</v>
      </c>
      <c r="BB74" s="100">
        <v>8.8280181004775375</v>
      </c>
      <c r="BC74" s="100">
        <v>8.8208221166785972</v>
      </c>
      <c r="BD74" s="100">
        <v>8.8136409028083342</v>
      </c>
      <c r="BE74" s="100">
        <v>8.8064744134374795</v>
      </c>
      <c r="BF74" s="100">
        <v>8.7993226033228957</v>
      </c>
      <c r="BG74" s="100">
        <v>8.7921854274066078</v>
      </c>
      <c r="BH74" s="100">
        <v>8.7850628408148541</v>
      </c>
      <c r="BI74" s="100">
        <v>8.7779547988571736</v>
      </c>
      <c r="BJ74" s="100">
        <v>8.7708612570254409</v>
      </c>
      <c r="BK74" s="100">
        <v>8.7637821709929487</v>
      </c>
      <c r="BL74" s="100">
        <v>8.75671749661349</v>
      </c>
      <c r="BM74" s="100">
        <v>8.7496671899204266</v>
      </c>
      <c r="BN74" s="100">
        <v>8.7426312071257826</v>
      </c>
      <c r="BO74" s="100">
        <v>8.7356095046193563</v>
      </c>
      <c r="BP74" s="100">
        <v>8.7286020389677841</v>
      </c>
      <c r="BQ74" s="100">
        <v>8.7216087669136808</v>
      </c>
    </row>
    <row r="75" spans="1:69" ht="10.95" customHeight="1" x14ac:dyDescent="0.3">
      <c r="A75" s="20"/>
      <c r="B75" s="20"/>
      <c r="H75" s="10">
        <v>5</v>
      </c>
      <c r="I75" s="100">
        <v>557.85446483325097</v>
      </c>
      <c r="J75" s="100">
        <v>118.70169489671424</v>
      </c>
      <c r="K75" s="100">
        <v>66.540191404590161</v>
      </c>
      <c r="L75" s="100">
        <v>46.232995173047627</v>
      </c>
      <c r="M75" s="100">
        <v>35.426230994561983</v>
      </c>
      <c r="N75" s="100">
        <v>28.716814374217122</v>
      </c>
      <c r="O75" s="100">
        <v>24.145855520034253</v>
      </c>
      <c r="P75" s="100">
        <v>20.831516749453481</v>
      </c>
      <c r="Q75" s="100">
        <v>18.318226086608664</v>
      </c>
      <c r="R75" s="100">
        <v>16.346884545197895</v>
      </c>
      <c r="S75" s="100">
        <v>14.759258878108076</v>
      </c>
      <c r="T75" s="100">
        <v>13.453251778274302</v>
      </c>
      <c r="U75" s="100">
        <v>12.36003592409212</v>
      </c>
      <c r="V75" s="100">
        <v>11.431522915892666</v>
      </c>
      <c r="W75" s="100">
        <v>10.633099207608499</v>
      </c>
      <c r="X75" s="100">
        <v>9.9392153540903898</v>
      </c>
      <c r="Y75" s="100">
        <v>9.7617681280465263</v>
      </c>
      <c r="Z75" s="100">
        <v>9.7524356281237008</v>
      </c>
      <c r="AA75" s="100">
        <v>9.743125045733299</v>
      </c>
      <c r="AB75" s="100">
        <v>9.733836303751481</v>
      </c>
      <c r="AC75" s="100">
        <v>9.7245693254158549</v>
      </c>
      <c r="AD75" s="100">
        <v>9.7153240343233218</v>
      </c>
      <c r="AE75" s="100">
        <v>9.7061003544280187</v>
      </c>
      <c r="AF75" s="100">
        <v>9.6968982100391905</v>
      </c>
      <c r="AG75" s="100">
        <v>9.6877175258191652</v>
      </c>
      <c r="AH75" s="100">
        <v>9.6785582267812469</v>
      </c>
      <c r="AI75" s="100">
        <v>9.6694202382877172</v>
      </c>
      <c r="AJ75" s="100">
        <v>9.6603034860477806</v>
      </c>
      <c r="AK75" s="100">
        <v>9.6512078961155687</v>
      </c>
      <c r="AL75" s="100">
        <v>9.6421333948881252</v>
      </c>
      <c r="AM75" s="100">
        <v>9.63307990910344</v>
      </c>
      <c r="AN75" s="100">
        <v>9.6240473658384484</v>
      </c>
      <c r="AO75" s="100">
        <v>9.6150356925071083</v>
      </c>
      <c r="AP75" s="100">
        <v>9.6060448168584163</v>
      </c>
      <c r="AQ75" s="100">
        <v>9.5970746669745246</v>
      </c>
      <c r="AR75" s="100">
        <v>9.5881251712687661</v>
      </c>
      <c r="AS75" s="100">
        <v>9.57919625848381</v>
      </c>
      <c r="AT75" s="100">
        <v>9.5702878576897099</v>
      </c>
      <c r="AU75" s="100">
        <v>9.5613998982820902</v>
      </c>
      <c r="AV75" s="100">
        <v>9.5525323099802204</v>
      </c>
      <c r="AW75" s="100">
        <v>9.5436850228251959</v>
      </c>
      <c r="AX75" s="100">
        <v>9.534857967178084</v>
      </c>
      <c r="AY75" s="100">
        <v>9.5260510737181221</v>
      </c>
      <c r="AZ75" s="100">
        <v>9.5172642734408726</v>
      </c>
      <c r="BA75" s="100">
        <v>9.5084974976564265</v>
      </c>
      <c r="BB75" s="100">
        <v>9.4997506779876293</v>
      </c>
      <c r="BC75" s="100">
        <v>9.4910237463682829</v>
      </c>
      <c r="BD75" s="100">
        <v>9.4823166350413945</v>
      </c>
      <c r="BE75" s="100">
        <v>9.4736292765574142</v>
      </c>
      <c r="BF75" s="100">
        <v>9.4649616037725188</v>
      </c>
      <c r="BG75" s="100">
        <v>9.4563135498468149</v>
      </c>
      <c r="BH75" s="100">
        <v>9.4476850482427146</v>
      </c>
      <c r="BI75" s="100">
        <v>9.4390760327231433</v>
      </c>
      <c r="BJ75" s="100">
        <v>9.4304864373498951</v>
      </c>
      <c r="BK75" s="100">
        <v>9.421916196481936</v>
      </c>
      <c r="BL75" s="100">
        <v>9.4133652447737362</v>
      </c>
      <c r="BM75" s="100">
        <v>9.4048335171735946</v>
      </c>
      <c r="BN75" s="100">
        <v>9.3963209489219999</v>
      </c>
      <c r="BO75" s="100">
        <v>9.3878274755499884</v>
      </c>
      <c r="BP75" s="100">
        <v>9.3793530328775248</v>
      </c>
      <c r="BQ75" s="100">
        <v>9.3708975570118724</v>
      </c>
    </row>
    <row r="76" spans="1:69" ht="10.95" customHeight="1" x14ac:dyDescent="0.3">
      <c r="A76" s="20"/>
      <c r="B76" s="20"/>
      <c r="H76" s="10">
        <v>5.5</v>
      </c>
      <c r="I76" s="100">
        <v>544.71791379424201</v>
      </c>
      <c r="J76" s="100">
        <v>115.90710663265415</v>
      </c>
      <c r="K76" s="100">
        <v>64.973996404491913</v>
      </c>
      <c r="L76" s="100">
        <v>45.145030659513871</v>
      </c>
      <c r="M76" s="100">
        <v>34.592763629881418</v>
      </c>
      <c r="N76" s="100">
        <v>28.041352416003772</v>
      </c>
      <c r="O76" s="100">
        <v>23.578038701804036</v>
      </c>
      <c r="P76" s="100">
        <v>20.34175191166284</v>
      </c>
      <c r="Q76" s="100">
        <v>17.887648701667629</v>
      </c>
      <c r="R76" s="100">
        <v>15.962731816548063</v>
      </c>
      <c r="S76" s="100">
        <v>14.412494371564181</v>
      </c>
      <c r="T76" s="100">
        <v>13.137243431488407</v>
      </c>
      <c r="U76" s="100">
        <v>12.069772544827879</v>
      </c>
      <c r="V76" s="100">
        <v>11.163125784423123</v>
      </c>
      <c r="W76" s="100">
        <v>10.501727140616058</v>
      </c>
      <c r="X76" s="100">
        <v>10.490483962077606</v>
      </c>
      <c r="Y76" s="100">
        <v>10.479269878807443</v>
      </c>
      <c r="Z76" s="100">
        <v>10.468084778006379</v>
      </c>
      <c r="AA76" s="100">
        <v>10.456928547457588</v>
      </c>
      <c r="AB76" s="100">
        <v>10.445801075522805</v>
      </c>
      <c r="AC76" s="100">
        <v>10.434702251138647</v>
      </c>
      <c r="AD76" s="100">
        <v>10.423631963812872</v>
      </c>
      <c r="AE76" s="100">
        <v>10.412590103620753</v>
      </c>
      <c r="AF76" s="100">
        <v>10.401576561201409</v>
      </c>
      <c r="AG76" s="100">
        <v>10.390591227754223</v>
      </c>
      <c r="AH76" s="100">
        <v>10.379633995035219</v>
      </c>
      <c r="AI76" s="100">
        <v>10.368704755353562</v>
      </c>
      <c r="AJ76" s="100">
        <v>10.357803401567965</v>
      </c>
      <c r="AK76" s="100">
        <v>10.346929827083255</v>
      </c>
      <c r="AL76" s="100">
        <v>10.336083925846818</v>
      </c>
      <c r="AM76" s="100">
        <v>10.325265592345248</v>
      </c>
      <c r="AN76" s="100">
        <v>10.314474721600833</v>
      </c>
      <c r="AO76" s="100">
        <v>10.303711209168229</v>
      </c>
      <c r="AP76" s="100">
        <v>10.292974951131034</v>
      </c>
      <c r="AQ76" s="100">
        <v>10.2822658440985</v>
      </c>
      <c r="AR76" s="100">
        <v>10.271583785202154</v>
      </c>
      <c r="AS76" s="100">
        <v>10.260928672092549</v>
      </c>
      <c r="AT76" s="100">
        <v>10.250300402935979</v>
      </c>
      <c r="AU76" s="100">
        <v>10.239698876411245</v>
      </c>
      <c r="AV76" s="100">
        <v>10.229123991706402</v>
      </c>
      <c r="AW76" s="100">
        <v>10.218575648515603</v>
      </c>
      <c r="AX76" s="100">
        <v>10.208053747035908</v>
      </c>
      <c r="AY76" s="100">
        <v>10.197558187964132</v>
      </c>
      <c r="AZ76" s="100">
        <v>10.187088872493746</v>
      </c>
      <c r="BA76" s="100">
        <v>10.176645702311735</v>
      </c>
      <c r="BB76" s="100">
        <v>10.166228579595554</v>
      </c>
      <c r="BC76" s="100">
        <v>10.155837407010068</v>
      </c>
      <c r="BD76" s="100">
        <v>10.145472087704496</v>
      </c>
      <c r="BE76" s="100">
        <v>10.13513252530943</v>
      </c>
      <c r="BF76" s="100">
        <v>10.12481862393386</v>
      </c>
      <c r="BG76" s="100">
        <v>10.114530288162147</v>
      </c>
      <c r="BH76" s="100">
        <v>10.10426742305115</v>
      </c>
      <c r="BI76" s="100">
        <v>10.09402993412726</v>
      </c>
      <c r="BJ76" s="100">
        <v>10.083817727383535</v>
      </c>
      <c r="BK76" s="100">
        <v>10.073630709276781</v>
      </c>
      <c r="BL76" s="100">
        <v>10.063468786724739</v>
      </c>
      <c r="BM76" s="100">
        <v>10.053331867103219</v>
      </c>
      <c r="BN76" s="100">
        <v>10.043219858243303</v>
      </c>
      <c r="BO76" s="100">
        <v>10.033132668428534</v>
      </c>
      <c r="BP76" s="100">
        <v>10.023070206392157</v>
      </c>
      <c r="BQ76" s="100">
        <v>10.013032381314366</v>
      </c>
    </row>
    <row r="77" spans="1:69" ht="10.95" customHeight="1" x14ac:dyDescent="0.3">
      <c r="A77" s="20"/>
      <c r="B77" s="20"/>
      <c r="H77" s="10">
        <v>6</v>
      </c>
      <c r="I77" s="100">
        <v>533.77019062605075</v>
      </c>
      <c r="J77" s="100">
        <v>113.57815712228734</v>
      </c>
      <c r="K77" s="100">
        <v>63.668763923472071</v>
      </c>
      <c r="L77" s="100">
        <v>44.238345369958047</v>
      </c>
      <c r="M77" s="100">
        <v>33.898170886737169</v>
      </c>
      <c r="N77" s="100">
        <v>27.478438036282036</v>
      </c>
      <c r="O77" s="100">
        <v>23.104833501633859</v>
      </c>
      <c r="P77" s="100">
        <v>19.933593576124238</v>
      </c>
      <c r="Q77" s="100">
        <v>17.528815931445219</v>
      </c>
      <c r="R77" s="100">
        <v>15.642588366282327</v>
      </c>
      <c r="S77" s="100">
        <v>14.123509467707283</v>
      </c>
      <c r="T77" s="100">
        <v>12.873890053271952</v>
      </c>
      <c r="U77" s="100">
        <v>11.827874470448533</v>
      </c>
      <c r="V77" s="100">
        <v>11.235677406493236</v>
      </c>
      <c r="W77" s="100">
        <v>11.222362976742239</v>
      </c>
      <c r="X77" s="100">
        <v>11.20908616389962</v>
      </c>
      <c r="Y77" s="100">
        <v>11.195846808765946</v>
      </c>
      <c r="Z77" s="100">
        <v>11.182644753038868</v>
      </c>
      <c r="AA77" s="100">
        <v>11.169479839306833</v>
      </c>
      <c r="AB77" s="100">
        <v>11.156351911042766</v>
      </c>
      <c r="AC77" s="100">
        <v>11.143260812597937</v>
      </c>
      <c r="AD77" s="100">
        <v>11.130206389195777</v>
      </c>
      <c r="AE77" s="100">
        <v>11.117188486925755</v>
      </c>
      <c r="AF77" s="100">
        <v>11.104206952737373</v>
      </c>
      <c r="AG77" s="100">
        <v>11.091261634434145</v>
      </c>
      <c r="AH77" s="100">
        <v>11.078352380667633</v>
      </c>
      <c r="AI77" s="100">
        <v>11.065479040931583</v>
      </c>
      <c r="AJ77" s="100">
        <v>11.052641465556055</v>
      </c>
      <c r="AK77" s="100">
        <v>11.039839505701615</v>
      </c>
      <c r="AL77" s="100">
        <v>11.027073013353602</v>
      </c>
      <c r="AM77" s="100">
        <v>11.014341841316416</v>
      </c>
      <c r="AN77" s="100">
        <v>11.001645843207836</v>
      </c>
      <c r="AO77" s="100">
        <v>10.988984873453459</v>
      </c>
      <c r="AP77" s="100">
        <v>10.976358787281086</v>
      </c>
      <c r="AQ77" s="100">
        <v>10.963767440715236</v>
      </c>
      <c r="AR77" s="100">
        <v>10.951210690571653</v>
      </c>
      <c r="AS77" s="100">
        <v>10.938688394451891</v>
      </c>
      <c r="AT77" s="100">
        <v>10.92620041073793</v>
      </c>
      <c r="AU77" s="100">
        <v>10.913746598586833</v>
      </c>
      <c r="AV77" s="100">
        <v>10.90132681792544</v>
      </c>
      <c r="AW77" s="100">
        <v>10.888940929445134</v>
      </c>
      <c r="AX77" s="100">
        <v>10.876588794596623</v>
      </c>
      <c r="AY77" s="100">
        <v>10.864270275584779</v>
      </c>
      <c r="AZ77" s="100">
        <v>10.851985235363504</v>
      </c>
      <c r="BA77" s="100">
        <v>10.839733537630662</v>
      </c>
      <c r="BB77" s="100">
        <v>10.827515046823015</v>
      </c>
      <c r="BC77" s="100">
        <v>10.815329628111243</v>
      </c>
      <c r="BD77" s="100">
        <v>10.80317714739498</v>
      </c>
      <c r="BE77" s="100">
        <v>10.791057471297883</v>
      </c>
      <c r="BF77" s="100">
        <v>10.778970467162777</v>
      </c>
      <c r="BG77" s="100">
        <v>10.766916003046777</v>
      </c>
      <c r="BH77" s="100">
        <v>10.75489394771652</v>
      </c>
      <c r="BI77" s="100">
        <v>10.742904170643392</v>
      </c>
      <c r="BJ77" s="100">
        <v>10.730946541998792</v>
      </c>
      <c r="BK77" s="100">
        <v>10.719020932649457</v>
      </c>
      <c r="BL77" s="100">
        <v>10.707127214152818</v>
      </c>
      <c r="BM77" s="100">
        <v>10.69526525875238</v>
      </c>
      <c r="BN77" s="100">
        <v>10.683434939373141</v>
      </c>
      <c r="BO77" s="100">
        <v>10.671636129617067</v>
      </c>
      <c r="BP77" s="100">
        <v>10.659868703758578</v>
      </c>
      <c r="BQ77" s="100">
        <v>10.648132536740093</v>
      </c>
    </row>
    <row r="78" spans="1:69" ht="10.95" customHeight="1" x14ac:dyDescent="0.3">
      <c r="A78" s="20"/>
      <c r="B78" s="20"/>
      <c r="H78" s="10">
        <v>6.5</v>
      </c>
      <c r="I78" s="100">
        <v>524.50625230669732</v>
      </c>
      <c r="J78" s="100">
        <v>111.60740634426759</v>
      </c>
      <c r="K78" s="100">
        <v>62.564280262404729</v>
      </c>
      <c r="L78" s="100">
        <v>43.471111466881865</v>
      </c>
      <c r="M78" s="100">
        <v>33.310409226087941</v>
      </c>
      <c r="N78" s="100">
        <v>27.002102311198691</v>
      </c>
      <c r="O78" s="100">
        <v>22.70440948001362</v>
      </c>
      <c r="P78" s="100">
        <v>19.588212060781618</v>
      </c>
      <c r="Q78" s="100">
        <v>17.225173593178848</v>
      </c>
      <c r="R78" s="100">
        <v>15.371684837502013</v>
      </c>
      <c r="S78" s="100">
        <v>13.878972224322759</v>
      </c>
      <c r="T78" s="100">
        <v>12.65104214244054</v>
      </c>
      <c r="U78" s="100">
        <v>11.973505783348839</v>
      </c>
      <c r="V78" s="100">
        <v>11.957933574581197</v>
      </c>
      <c r="W78" s="100">
        <v>11.942409076315734</v>
      </c>
      <c r="X78" s="100">
        <v>11.926932069613471</v>
      </c>
      <c r="Y78" s="100">
        <v>11.911502336873005</v>
      </c>
      <c r="Z78" s="100">
        <v>11.896119661820276</v>
      </c>
      <c r="AA78" s="100">
        <v>11.880783829498489</v>
      </c>
      <c r="AB78" s="100">
        <v>11.865494626258096</v>
      </c>
      <c r="AC78" s="100">
        <v>11.850251839746861</v>
      </c>
      <c r="AD78" s="100">
        <v>11.835055258900054</v>
      </c>
      <c r="AE78" s="100">
        <v>11.81990467393066</v>
      </c>
      <c r="AF78" s="100">
        <v>11.804799876319793</v>
      </c>
      <c r="AG78" s="100">
        <v>11.789740658807059</v>
      </c>
      <c r="AH78" s="100">
        <v>11.774726815381122</v>
      </c>
      <c r="AI78" s="100">
        <v>11.759758141270302</v>
      </c>
      <c r="AJ78" s="100">
        <v>11.744834432933235</v>
      </c>
      <c r="AK78" s="100">
        <v>11.729955488049688</v>
      </c>
      <c r="AL78" s="100">
        <v>11.715121105511392</v>
      </c>
      <c r="AM78" s="100">
        <v>11.700331085412975</v>
      </c>
      <c r="AN78" s="100">
        <v>11.685585229043006</v>
      </c>
      <c r="AO78" s="100">
        <v>11.670883338875072</v>
      </c>
      <c r="AP78" s="100">
        <v>11.656225218558955</v>
      </c>
      <c r="AQ78" s="100">
        <v>11.641610672911911</v>
      </c>
      <c r="AR78" s="100">
        <v>11.627039507910011</v>
      </c>
      <c r="AS78" s="100">
        <v>11.612511530679493</v>
      </c>
      <c r="AT78" s="100">
        <v>11.598026549488349</v>
      </c>
      <c r="AU78" s="100">
        <v>11.5835843737378</v>
      </c>
      <c r="AV78" s="100">
        <v>11.569184813953983</v>
      </c>
      <c r="AW78" s="100">
        <v>11.554827681779665</v>
      </c>
      <c r="AX78" s="100">
        <v>11.540512789965995</v>
      </c>
      <c r="AY78" s="100">
        <v>11.526239952364405</v>
      </c>
      <c r="AZ78" s="100">
        <v>11.512008983918518</v>
      </c>
      <c r="BA78" s="100">
        <v>11.497819700656143</v>
      </c>
      <c r="BB78" s="100">
        <v>11.483671919681353</v>
      </c>
      <c r="BC78" s="100">
        <v>11.46956545916666</v>
      </c>
      <c r="BD78" s="100">
        <v>11.455500138345149</v>
      </c>
      <c r="BE78" s="100">
        <v>11.441475777502838</v>
      </c>
      <c r="BF78" s="100">
        <v>11.427492197970965</v>
      </c>
      <c r="BG78" s="100">
        <v>11.413549222118428</v>
      </c>
      <c r="BH78" s="100">
        <v>11.399646673344247</v>
      </c>
      <c r="BI78" s="100">
        <v>11.385784376070132</v>
      </c>
      <c r="BJ78" s="100">
        <v>11.371962155733065</v>
      </c>
      <c r="BK78" s="100">
        <v>11.358179838777978</v>
      </c>
      <c r="BL78" s="100">
        <v>11.344437252650497</v>
      </c>
      <c r="BM78" s="100">
        <v>11.33073422578974</v>
      </c>
      <c r="BN78" s="100">
        <v>11.317070587621165</v>
      </c>
      <c r="BO78" s="100">
        <v>11.303446168549497</v>
      </c>
      <c r="BP78" s="100">
        <v>11.289860799951722</v>
      </c>
      <c r="BQ78" s="100">
        <v>11.276314314170108</v>
      </c>
    </row>
    <row r="79" spans="1:69" ht="10.95" customHeight="1" x14ac:dyDescent="0.3">
      <c r="A79" s="20"/>
      <c r="B79" s="20"/>
      <c r="H79" s="10">
        <v>7</v>
      </c>
      <c r="I79" s="100">
        <v>516.56534091015499</v>
      </c>
      <c r="J79" s="100">
        <v>109.9181086856435</v>
      </c>
      <c r="K79" s="100">
        <v>61.617534103591623</v>
      </c>
      <c r="L79" s="100">
        <v>42.813450861174374</v>
      </c>
      <c r="M79" s="100">
        <v>32.806589593709681</v>
      </c>
      <c r="N79" s="100">
        <v>26.593795352768559</v>
      </c>
      <c r="O79" s="100">
        <v>22.361172915072139</v>
      </c>
      <c r="P79" s="100">
        <v>19.292157118714165</v>
      </c>
      <c r="Q79" s="100">
        <v>16.964896854804671</v>
      </c>
      <c r="R79" s="100">
        <v>15.139471319429031</v>
      </c>
      <c r="S79" s="100">
        <v>13.669359492189763</v>
      </c>
      <c r="T79" s="100">
        <v>12.71575223771613</v>
      </c>
      <c r="U79" s="100">
        <v>12.697731217196598</v>
      </c>
      <c r="V79" s="100">
        <v>12.67976973159227</v>
      </c>
      <c r="W79" s="100">
        <v>12.66186748635476</v>
      </c>
      <c r="X79" s="100">
        <v>12.644024188875516</v>
      </c>
      <c r="Y79" s="100">
        <v>12.626239548469913</v>
      </c>
      <c r="Z79" s="100">
        <v>12.60851327636146</v>
      </c>
      <c r="AA79" s="100">
        <v>12.590845085666162</v>
      </c>
      <c r="AB79" s="100">
        <v>12.573234691377069</v>
      </c>
      <c r="AC79" s="100">
        <v>12.555681810348892</v>
      </c>
      <c r="AD79" s="100">
        <v>12.538186161282898</v>
      </c>
      <c r="AE79" s="100">
        <v>12.520747464711825</v>
      </c>
      <c r="AF79" s="100">
        <v>12.503365442985029</v>
      </c>
      <c r="AG79" s="100">
        <v>12.486039820253744</v>
      </c>
      <c r="AH79" s="100">
        <v>12.468770322456479</v>
      </c>
      <c r="AI79" s="100">
        <v>12.451556677304579</v>
      </c>
      <c r="AJ79" s="100">
        <v>12.434398614267904</v>
      </c>
      <c r="AK79" s="100">
        <v>12.417295864560648</v>
      </c>
      <c r="AL79" s="100">
        <v>12.400248161127331</v>
      </c>
      <c r="AM79" s="100">
        <v>12.383255238628859</v>
      </c>
      <c r="AN79" s="100">
        <v>12.366316833428789</v>
      </c>
      <c r="AO79" s="100">
        <v>12.349432683579687</v>
      </c>
      <c r="AP79" s="100">
        <v>12.332602528809598</v>
      </c>
      <c r="AQ79" s="100">
        <v>12.315826110508709</v>
      </c>
      <c r="AR79" s="100">
        <v>12.29910317171608</v>
      </c>
      <c r="AS79" s="100">
        <v>12.282433457106514</v>
      </c>
      <c r="AT79" s="100">
        <v>12.265816712977591</v>
      </c>
      <c r="AU79" s="100">
        <v>12.249252687236785</v>
      </c>
      <c r="AV79" s="100">
        <v>12.232741129388677</v>
      </c>
      <c r="AW79" s="100">
        <v>12.2162817905224</v>
      </c>
      <c r="AX79" s="100">
        <v>12.199874423299065</v>
      </c>
      <c r="AY79" s="100">
        <v>12.183518781939398</v>
      </c>
      <c r="AZ79" s="100">
        <v>12.167214622211462</v>
      </c>
      <c r="BA79" s="100">
        <v>12.150961701418511</v>
      </c>
      <c r="BB79" s="100">
        <v>12.13475977838692</v>
      </c>
      <c r="BC79" s="100">
        <v>12.118608613454292</v>
      </c>
      <c r="BD79" s="100">
        <v>12.102507968457596</v>
      </c>
      <c r="BE79" s="100">
        <v>12.086457606721499</v>
      </c>
      <c r="BF79" s="100">
        <v>12.070457293046735</v>
      </c>
      <c r="BG79" s="100">
        <v>12.054506793698646</v>
      </c>
      <c r="BH79" s="100">
        <v>12.038605876395785</v>
      </c>
      <c r="BI79" s="100">
        <v>12.02275431029863</v>
      </c>
      <c r="BJ79" s="100">
        <v>12.006951865998428</v>
      </c>
      <c r="BK79" s="100">
        <v>11.991198315506113</v>
      </c>
      <c r="BL79" s="100">
        <v>11.975493432241368</v>
      </c>
      <c r="BM79" s="100">
        <v>11.959836991021731</v>
      </c>
      <c r="BN79" s="100">
        <v>11.944228768051831</v>
      </c>
      <c r="BO79" s="100">
        <v>11.92866854091274</v>
      </c>
      <c r="BP79" s="100">
        <v>11.913156088551423</v>
      </c>
      <c r="BQ79" s="100">
        <v>11.897691191270228</v>
      </c>
    </row>
    <row r="80" spans="1:69" ht="10.95" customHeight="1" x14ac:dyDescent="0.3">
      <c r="A80" s="20"/>
      <c r="B80" s="20"/>
      <c r="H80" s="10">
        <v>7.5</v>
      </c>
      <c r="I80" s="100">
        <v>509.68289161379238</v>
      </c>
      <c r="J80" s="100">
        <v>108.45398211793871</v>
      </c>
      <c r="K80" s="100">
        <v>60.796982744823545</v>
      </c>
      <c r="L80" s="100">
        <v>42.243452213154825</v>
      </c>
      <c r="M80" s="100">
        <v>32.369926116850877</v>
      </c>
      <c r="N80" s="100">
        <v>26.239913451937181</v>
      </c>
      <c r="O80" s="100">
        <v>22.063688026797582</v>
      </c>
      <c r="P80" s="100">
        <v>19.035564905122516</v>
      </c>
      <c r="Q80" s="100">
        <v>16.739313883053821</v>
      </c>
      <c r="R80" s="100">
        <v>14.938210952946982</v>
      </c>
      <c r="S80" s="100">
        <v>13.48768739634172</v>
      </c>
      <c r="T80" s="100">
        <v>13.442299815253183</v>
      </c>
      <c r="U80" s="100">
        <v>13.421707138229436</v>
      </c>
      <c r="V80" s="100">
        <v>13.40118733079116</v>
      </c>
      <c r="W80" s="100">
        <v>13.38074000681971</v>
      </c>
      <c r="X80" s="100">
        <v>13.360364782919607</v>
      </c>
      <c r="Y80" s="100">
        <v>13.340061278394575</v>
      </c>
      <c r="Z80" s="100">
        <v>13.319829115223815</v>
      </c>
      <c r="AA80" s="100">
        <v>13.299667918038553</v>
      </c>
      <c r="AB80" s="100">
        <v>13.279577314098837</v>
      </c>
      <c r="AC80" s="100">
        <v>13.259556933270526</v>
      </c>
      <c r="AD80" s="100">
        <v>13.239606408002601</v>
      </c>
      <c r="AE80" s="100">
        <v>13.219725373304643</v>
      </c>
      <c r="AF80" s="100">
        <v>13.199913466724574</v>
      </c>
      <c r="AG80" s="100">
        <v>13.180170328326648</v>
      </c>
      <c r="AH80" s="100">
        <v>13.160495600669636</v>
      </c>
      <c r="AI80" s="100">
        <v>13.140888928785248</v>
      </c>
      <c r="AJ80" s="100">
        <v>13.121349960156799</v>
      </c>
      <c r="AK80" s="100">
        <v>13.101878344698074</v>
      </c>
      <c r="AL80" s="100">
        <v>13.082473734732416</v>
      </c>
      <c r="AM80" s="100">
        <v>13.063135784972028</v>
      </c>
      <c r="AN80" s="100">
        <v>13.043864152497486</v>
      </c>
      <c r="AO80" s="100">
        <v>13.024658496737503</v>
      </c>
      <c r="AP80" s="100">
        <v>13.00551847944881</v>
      </c>
      <c r="AQ80" s="100">
        <v>12.986443764696338</v>
      </c>
      <c r="AR80" s="100">
        <v>12.967434018833549</v>
      </c>
      <c r="AS80" s="100">
        <v>12.948488910482972</v>
      </c>
      <c r="AT80" s="100">
        <v>12.929608110516977</v>
      </c>
      <c r="AU80" s="100">
        <v>12.910791292038668</v>
      </c>
      <c r="AV80" s="100">
        <v>12.892038130363057</v>
      </c>
      <c r="AW80" s="100">
        <v>12.873348302998366</v>
      </c>
      <c r="AX80" s="100">
        <v>12.854721489627538</v>
      </c>
      <c r="AY80" s="100">
        <v>12.836157372089941</v>
      </c>
      <c r="AZ80" s="100">
        <v>12.817655634363271</v>
      </c>
      <c r="BA80" s="100">
        <v>12.799215962545585</v>
      </c>
      <c r="BB80" s="100">
        <v>12.780838044837544</v>
      </c>
      <c r="BC80" s="100">
        <v>12.762521571524896</v>
      </c>
      <c r="BD80" s="100">
        <v>12.744266234961001</v>
      </c>
      <c r="BE80" s="100">
        <v>12.72607172954965</v>
      </c>
      <c r="BF80" s="100">
        <v>12.707937751728009</v>
      </c>
      <c r="BG80" s="100">
        <v>12.689863999949713</v>
      </c>
      <c r="BH80" s="100">
        <v>12.671850174668165</v>
      </c>
      <c r="BI80" s="100">
        <v>12.65389597832</v>
      </c>
      <c r="BJ80" s="100">
        <v>12.636001115308659</v>
      </c>
      <c r="BK80" s="100">
        <v>12.618165291988211</v>
      </c>
      <c r="BL80" s="100">
        <v>12.600388216647255</v>
      </c>
      <c r="BM80" s="100">
        <v>12.582669599493036</v>
      </c>
      <c r="BN80" s="100">
        <v>12.565009152635676</v>
      </c>
      <c r="BO80" s="100">
        <v>12.547406590072621</v>
      </c>
      <c r="BP80" s="100">
        <v>12.529861627673144</v>
      </c>
      <c r="BQ80" s="100">
        <v>12.512373983163101</v>
      </c>
    </row>
    <row r="81" spans="1:69" ht="10.95" customHeight="1" x14ac:dyDescent="0.3">
      <c r="A81" s="20"/>
      <c r="B81" s="20"/>
      <c r="H81" s="10">
        <v>8</v>
      </c>
      <c r="I81" s="100">
        <v>503.66047434398547</v>
      </c>
      <c r="J81" s="100">
        <v>107.1728137496945</v>
      </c>
      <c r="K81" s="100">
        <v>60.078968393518586</v>
      </c>
      <c r="L81" s="100">
        <v>41.744681487358228</v>
      </c>
      <c r="M81" s="100">
        <v>31.987828985424706</v>
      </c>
      <c r="N81" s="100">
        <v>25.930253499113942</v>
      </c>
      <c r="O81" s="100">
        <v>21.803377705336054</v>
      </c>
      <c r="P81" s="100">
        <v>18.811037299962305</v>
      </c>
      <c r="Q81" s="100">
        <v>16.541920595651877</v>
      </c>
      <c r="R81" s="100">
        <v>14.762100909240829</v>
      </c>
      <c r="S81" s="100">
        <v>14.192193134123709</v>
      </c>
      <c r="T81" s="100">
        <v>14.168769580559253</v>
      </c>
      <c r="U81" s="100">
        <v>14.14543458199635</v>
      </c>
      <c r="V81" s="100">
        <v>14.122187637176982</v>
      </c>
      <c r="W81" s="100">
        <v>14.099028248619197</v>
      </c>
      <c r="X81" s="100">
        <v>14.075955922581548</v>
      </c>
      <c r="Y81" s="100">
        <v>14.052970169028065</v>
      </c>
      <c r="Z81" s="100">
        <v>14.030070501593523</v>
      </c>
      <c r="AA81" s="100">
        <v>14.007256437549138</v>
      </c>
      <c r="AB81" s="100">
        <v>13.984527497768658</v>
      </c>
      <c r="AC81" s="100">
        <v>13.961883206694807</v>
      </c>
      <c r="AD81" s="100">
        <v>13.939323092306118</v>
      </c>
      <c r="AE81" s="100">
        <v>13.916846686084146</v>
      </c>
      <c r="AF81" s="100">
        <v>13.894453522981003</v>
      </c>
      <c r="AG81" s="100">
        <v>13.8721431413873</v>
      </c>
      <c r="AH81" s="100">
        <v>13.849915083100434</v>
      </c>
      <c r="AI81" s="100">
        <v>13.827768893293207</v>
      </c>
      <c r="AJ81" s="100">
        <v>13.805704120482794</v>
      </c>
      <c r="AK81" s="100">
        <v>13.783720316500069</v>
      </c>
      <c r="AL81" s="100">
        <v>13.761817036459259</v>
      </c>
      <c r="AM81" s="100">
        <v>13.73999383872793</v>
      </c>
      <c r="AN81" s="100">
        <v>13.7182502848973</v>
      </c>
      <c r="AO81" s="100">
        <v>13.696585939752881</v>
      </c>
      <c r="AP81" s="100">
        <v>13.675000371245442</v>
      </c>
      <c r="AQ81" s="100">
        <v>13.653493150462282</v>
      </c>
      <c r="AR81" s="100">
        <v>13.632063851598808</v>
      </c>
      <c r="AS81" s="100">
        <v>13.610712051930459</v>
      </c>
      <c r="AT81" s="100">
        <v>13.589437331784882</v>
      </c>
      <c r="AU81" s="100">
        <v>13.568239274514452</v>
      </c>
      <c r="AV81" s="100">
        <v>13.547117466469043</v>
      </c>
      <c r="AW81" s="100">
        <v>13.52607149696917</v>
      </c>
      <c r="AX81" s="100">
        <v>13.505100958279298</v>
      </c>
      <c r="AY81" s="100">
        <v>13.484205445581591</v>
      </c>
      <c r="AZ81" s="100">
        <v>13.463384556949785</v>
      </c>
      <c r="BA81" s="100">
        <v>13.442637893323472</v>
      </c>
      <c r="BB81" s="100">
        <v>13.421965058482574</v>
      </c>
      <c r="BC81" s="100">
        <v>13.401365659022112</v>
      </c>
      <c r="BD81" s="100">
        <v>13.38083930432728</v>
      </c>
      <c r="BE81" s="100">
        <v>13.36038560654872</v>
      </c>
      <c r="BF81" s="100">
        <v>13.340004180578106</v>
      </c>
      <c r="BG81" s="100">
        <v>13.319694644023981</v>
      </c>
      <c r="BH81" s="100">
        <v>13.299456617187817</v>
      </c>
      <c r="BI81" s="100">
        <v>13.279289723040366</v>
      </c>
      <c r="BJ81" s="100">
        <v>13.259193587198251</v>
      </c>
      <c r="BK81" s="100">
        <v>13.239167837900784</v>
      </c>
      <c r="BL81" s="100">
        <v>13.219212105987037</v>
      </c>
      <c r="BM81" s="100">
        <v>13.199326024873182</v>
      </c>
      <c r="BN81" s="100">
        <v>13.179509230530002</v>
      </c>
      <c r="BO81" s="100">
        <v>13.159761361460708</v>
      </c>
      <c r="BP81" s="100">
        <v>13.140082058678942</v>
      </c>
      <c r="BQ81" s="100">
        <v>13.120470965687037</v>
      </c>
    </row>
    <row r="82" spans="1:69" ht="10.95" customHeight="1" x14ac:dyDescent="0.3">
      <c r="A82" s="20"/>
      <c r="B82" s="20"/>
      <c r="H82" s="10">
        <v>8.5</v>
      </c>
      <c r="I82" s="100">
        <v>498.34634372283716</v>
      </c>
      <c r="J82" s="100">
        <v>106.04232213026229</v>
      </c>
      <c r="K82" s="100">
        <v>59.445399235230354</v>
      </c>
      <c r="L82" s="100">
        <v>41.304571091347448</v>
      </c>
      <c r="M82" s="100">
        <v>31.650670400529439</v>
      </c>
      <c r="N82" s="100">
        <v>25.657012876288949</v>
      </c>
      <c r="O82" s="100">
        <v>21.57368278306533</v>
      </c>
      <c r="P82" s="100">
        <v>18.612916744207528</v>
      </c>
      <c r="Q82" s="100">
        <v>16.367743130866245</v>
      </c>
      <c r="R82" s="100">
        <v>14.947976230959377</v>
      </c>
      <c r="S82" s="100">
        <v>14.921516029732405</v>
      </c>
      <c r="T82" s="100">
        <v>14.895162312496607</v>
      </c>
      <c r="U82" s="100">
        <v>14.868914437732242</v>
      </c>
      <c r="V82" s="100">
        <v>14.842771769062487</v>
      </c>
      <c r="W82" s="100">
        <v>14.816733675202</v>
      </c>
      <c r="X82" s="100">
        <v>14.79079952990606</v>
      </c>
      <c r="Y82" s="100">
        <v>14.764968711920453</v>
      </c>
      <c r="Z82" s="100">
        <v>14.739240604931757</v>
      </c>
      <c r="AA82" s="100">
        <v>14.713614597518369</v>
      </c>
      <c r="AB82" s="100">
        <v>14.688090083102072</v>
      </c>
      <c r="AC82" s="100">
        <v>14.662666459900155</v>
      </c>
      <c r="AD82" s="100">
        <v>14.637343130878124</v>
      </c>
      <c r="AE82" s="100">
        <v>14.612119503702958</v>
      </c>
      <c r="AF82" s="100">
        <v>14.586994990696924</v>
      </c>
      <c r="AG82" s="100">
        <v>14.561969008791936</v>
      </c>
      <c r="AH82" s="100">
        <v>14.537040979484425</v>
      </c>
      <c r="AI82" s="100">
        <v>14.512210328790813</v>
      </c>
      <c r="AJ82" s="100">
        <v>14.487476487203383</v>
      </c>
      <c r="AK82" s="100">
        <v>14.462838889646784</v>
      </c>
      <c r="AL82" s="100">
        <v>14.438296975434984</v>
      </c>
      <c r="AM82" s="100">
        <v>14.413850188228734</v>
      </c>
      <c r="AN82" s="100">
        <v>14.389497975993512</v>
      </c>
      <c r="AO82" s="100">
        <v>14.365239790957984</v>
      </c>
      <c r="AP82" s="100">
        <v>14.341075089572932</v>
      </c>
      <c r="AQ82" s="100">
        <v>14.317003332470623</v>
      </c>
      <c r="AR82" s="100">
        <v>14.293023984424721</v>
      </c>
      <c r="AS82" s="100">
        <v>14.269136514310569</v>
      </c>
      <c r="AT82" s="100">
        <v>14.245340395066018</v>
      </c>
      <c r="AU82" s="100">
        <v>14.221635103652623</v>
      </c>
      <c r="AV82" s="100">
        <v>14.198020121017317</v>
      </c>
      <c r="AW82" s="100">
        <v>14.174494932054568</v>
      </c>
      <c r="AX82" s="100">
        <v>14.151059025568875</v>
      </c>
      <c r="AY82" s="100">
        <v>14.127711894237756</v>
      </c>
      <c r="AZ82" s="100">
        <v>14.104453034575128</v>
      </c>
      <c r="BA82" s="100">
        <v>14.081281946895148</v>
      </c>
      <c r="BB82" s="100">
        <v>14.058198135276367</v>
      </c>
      <c r="BC82" s="100">
        <v>14.035201107526406</v>
      </c>
      <c r="BD82" s="100">
        <v>14.012290375146927</v>
      </c>
      <c r="BE82" s="100">
        <v>13.989465453299054</v>
      </c>
      <c r="BF82" s="100">
        <v>13.966725860769188</v>
      </c>
      <c r="BG82" s="100">
        <v>13.944071119935163</v>
      </c>
      <c r="BH82" s="100">
        <v>13.921500756732813</v>
      </c>
      <c r="BI82" s="100">
        <v>13.899014300622905</v>
      </c>
      <c r="BJ82" s="100">
        <v>13.876611284558422</v>
      </c>
      <c r="BK82" s="100">
        <v>13.854291244952252</v>
      </c>
      <c r="BL82" s="100">
        <v>13.832053721645176</v>
      </c>
      <c r="BM82" s="100">
        <v>13.809898257874277</v>
      </c>
      <c r="BN82" s="100">
        <v>13.787824400241627</v>
      </c>
      <c r="BO82" s="100">
        <v>13.765831698683387</v>
      </c>
      <c r="BP82" s="100">
        <v>13.7439197064392</v>
      </c>
      <c r="BQ82" s="100">
        <v>13.722087980021943</v>
      </c>
    </row>
    <row r="83" spans="1:69" ht="10.95" customHeight="1" x14ac:dyDescent="0.3">
      <c r="A83" s="20"/>
      <c r="B83" s="20"/>
      <c r="H83" s="10">
        <v>9</v>
      </c>
      <c r="I83" s="100">
        <v>493.62247202799176</v>
      </c>
      <c r="J83" s="100">
        <v>105.03739871387141</v>
      </c>
      <c r="K83" s="100">
        <v>58.882203439144703</v>
      </c>
      <c r="L83" s="100">
        <v>40.913345940389114</v>
      </c>
      <c r="M83" s="100">
        <v>31.350961852147687</v>
      </c>
      <c r="N83" s="100">
        <v>25.414122701196966</v>
      </c>
      <c r="O83" s="100">
        <v>21.369501534834086</v>
      </c>
      <c r="P83" s="100">
        <v>18.436802784892318</v>
      </c>
      <c r="Q83" s="100">
        <v>16.212912816260918</v>
      </c>
      <c r="R83" s="100">
        <v>15.680517595474711</v>
      </c>
      <c r="S83" s="100">
        <v>15.65093511179934</v>
      </c>
      <c r="T83" s="100">
        <v>15.621478674226001</v>
      </c>
      <c r="U83" s="100">
        <v>15.592147478845565</v>
      </c>
      <c r="V83" s="100">
        <v>15.562940728570782</v>
      </c>
      <c r="W83" s="100">
        <v>15.533857633064159</v>
      </c>
      <c r="X83" s="100">
        <v>15.504897408666578</v>
      </c>
      <c r="Y83" s="100">
        <v>15.476059278326959</v>
      </c>
      <c r="Z83" s="100">
        <v>15.447342471532737</v>
      </c>
      <c r="AA83" s="100">
        <v>15.418746224241213</v>
      </c>
      <c r="AB83" s="100">
        <v>15.390269778811831</v>
      </c>
      <c r="AC83" s="100">
        <v>15.361912383939211</v>
      </c>
      <c r="AD83" s="100">
        <v>15.333673294587133</v>
      </c>
      <c r="AE83" s="100">
        <v>15.305551771923211</v>
      </c>
      <c r="AF83" s="100">
        <v>15.277547083254502</v>
      </c>
      <c r="AG83" s="100">
        <v>15.249658501963859</v>
      </c>
      <c r="AH83" s="100">
        <v>15.221885307447064</v>
      </c>
      <c r="AI83" s="100">
        <v>15.194226785050786</v>
      </c>
      <c r="AJ83" s="100">
        <v>15.166682226011256</v>
      </c>
      <c r="AK83" s="100">
        <v>15.139250927393714</v>
      </c>
      <c r="AL83" s="100">
        <v>15.111932192032629</v>
      </c>
      <c r="AM83" s="100">
        <v>15.084725328472652</v>
      </c>
      <c r="AN83" s="100">
        <v>15.057629650910194</v>
      </c>
      <c r="AO83" s="100">
        <v>15.03064447913588</v>
      </c>
      <c r="AP83" s="100">
        <v>15.003769138477603</v>
      </c>
      <c r="AQ83" s="100">
        <v>14.977002959744253</v>
      </c>
      <c r="AR83" s="100">
        <v>14.950345279170223</v>
      </c>
      <c r="AS83" s="100">
        <v>14.923795438360504</v>
      </c>
      <c r="AT83" s="100">
        <v>14.897352784236496</v>
      </c>
      <c r="AU83" s="100">
        <v>14.871016668982417</v>
      </c>
      <c r="AV83" s="100">
        <v>14.844786449992448</v>
      </c>
      <c r="AW83" s="100">
        <v>14.818661489818446</v>
      </c>
      <c r="AX83" s="100">
        <v>14.792641156118256</v>
      </c>
      <c r="AY83" s="100">
        <v>14.766724821604763</v>
      </c>
      <c r="AZ83" s="100">
        <v>14.740911863995416</v>
      </c>
      <c r="BA83" s="100">
        <v>14.715201665962464</v>
      </c>
      <c r="BB83" s="100">
        <v>14.689593615083712</v>
      </c>
      <c r="BC83" s="100">
        <v>14.6640871037939</v>
      </c>
      <c r="BD83" s="100">
        <v>14.638681529336639</v>
      </c>
      <c r="BE83" s="100">
        <v>14.613376293716948</v>
      </c>
      <c r="BF83" s="100">
        <v>14.588170803654306</v>
      </c>
      <c r="BG83" s="100">
        <v>14.563064470536302</v>
      </c>
      <c r="BH83" s="100">
        <v>14.538056710372809</v>
      </c>
      <c r="BI83" s="100">
        <v>14.513146943750689</v>
      </c>
      <c r="BJ83" s="100">
        <v>14.48833459578905</v>
      </c>
      <c r="BK83" s="100">
        <v>14.463619096095027</v>
      </c>
      <c r="BL83" s="100">
        <v>14.438999878720045</v>
      </c>
      <c r="BM83" s="100">
        <v>14.414476382116638</v>
      </c>
      <c r="BN83" s="100">
        <v>14.390048049095746</v>
      </c>
      <c r="BO83" s="100">
        <v>14.365714326784509</v>
      </c>
      <c r="BP83" s="100">
        <v>14.341474666584531</v>
      </c>
      <c r="BQ83" s="100">
        <v>14.317328524130735</v>
      </c>
    </row>
    <row r="84" spans="1:69" ht="10.95" customHeight="1" x14ac:dyDescent="0.3">
      <c r="A84" s="20"/>
      <c r="B84" s="20"/>
      <c r="H84" s="10">
        <v>9.5</v>
      </c>
      <c r="I84" s="100">
        <v>489.39567678525151</v>
      </c>
      <c r="J84" s="100">
        <v>104.13822039315691</v>
      </c>
      <c r="K84" s="100">
        <v>58.378271345985532</v>
      </c>
      <c r="L84" s="100">
        <v>40.563288641303942</v>
      </c>
      <c r="M84" s="100">
        <v>31.082791189894376</v>
      </c>
      <c r="N84" s="100">
        <v>25.196791614633867</v>
      </c>
      <c r="O84" s="100">
        <v>21.186806168623679</v>
      </c>
      <c r="P84" s="100">
        <v>18.279221281957149</v>
      </c>
      <c r="Q84" s="100">
        <v>16.446359029771457</v>
      </c>
      <c r="R84" s="100">
        <v>16.413330558188246</v>
      </c>
      <c r="S84" s="100">
        <v>16.380450961716381</v>
      </c>
      <c r="T84" s="100">
        <v>16.347719236007119</v>
      </c>
      <c r="U84" s="100">
        <v>16.315134385725617</v>
      </c>
      <c r="V84" s="100">
        <v>16.282695424450122</v>
      </c>
      <c r="W84" s="100">
        <v>16.250401374572391</v>
      </c>
      <c r="X84" s="100">
        <v>16.218251267199477</v>
      </c>
      <c r="Y84" s="100">
        <v>16.186244142056825</v>
      </c>
      <c r="Z84" s="100">
        <v>16.154379047392666</v>
      </c>
      <c r="AA84" s="100">
        <v>16.122655039883657</v>
      </c>
      <c r="AB84" s="100">
        <v>16.091071184541786</v>
      </c>
      <c r="AC84" s="100">
        <v>16.059626554622547</v>
      </c>
      <c r="AD84" s="100">
        <v>16.028320231534234</v>
      </c>
      <c r="AE84" s="100">
        <v>15.99715130474851</v>
      </c>
      <c r="AF84" s="100">
        <v>15.966118871712144</v>
      </c>
      <c r="AG84" s="100">
        <v>15.935222037759852</v>
      </c>
      <c r="AH84" s="100">
        <v>15.90445991602833</v>
      </c>
      <c r="AI84" s="100">
        <v>15.873831627371404</v>
      </c>
      <c r="AJ84" s="100">
        <v>15.843336300276238</v>
      </c>
      <c r="AK84" s="100">
        <v>15.812973070780695</v>
      </c>
      <c r="AL84" s="100">
        <v>15.782741082391736</v>
      </c>
      <c r="AM84" s="100">
        <v>15.752639486004856</v>
      </c>
      <c r="AN84" s="100">
        <v>15.722667439824631</v>
      </c>
      <c r="AO84" s="100">
        <v>15.692824109286182</v>
      </c>
      <c r="AP84" s="100">
        <v>15.663108666977758</v>
      </c>
      <c r="AQ84" s="100">
        <v>15.633520292564224</v>
      </c>
      <c r="AR84" s="100">
        <v>15.604058172711603</v>
      </c>
      <c r="AS84" s="100">
        <v>15.574721501012512</v>
      </c>
      <c r="AT84" s="100">
        <v>15.545509477912598</v>
      </c>
      <c r="AU84" s="100">
        <v>15.516421310637893</v>
      </c>
      <c r="AV84" s="100">
        <v>15.487456213123092</v>
      </c>
      <c r="AW84" s="100">
        <v>15.458613405940742</v>
      </c>
      <c r="AX84" s="100">
        <v>15.429892116231319</v>
      </c>
      <c r="AY84" s="100">
        <v>15.401291577634172</v>
      </c>
      <c r="AZ84" s="100">
        <v>15.372811030219397</v>
      </c>
      <c r="BA84" s="100">
        <v>15.344449720420503</v>
      </c>
      <c r="BB84" s="100">
        <v>15.316206900967925</v>
      </c>
      <c r="BC84" s="100">
        <v>15.28808183082343</v>
      </c>
      <c r="BD84" s="100">
        <v>15.260073775115263</v>
      </c>
      <c r="BE84" s="100">
        <v>15.232182005074156</v>
      </c>
      <c r="BF84" s="100">
        <v>15.204405797970114</v>
      </c>
      <c r="BG84" s="100">
        <v>15.176744437049976</v>
      </c>
      <c r="BH84" s="100">
        <v>15.149197211475746</v>
      </c>
      <c r="BI84" s="100">
        <v>15.12176341626375</v>
      </c>
      <c r="BJ84" s="100">
        <v>15.094442352224419</v>
      </c>
      <c r="BK84" s="100">
        <v>15.067233325902949</v>
      </c>
      <c r="BL84" s="100">
        <v>15.040135649520581</v>
      </c>
      <c r="BM84" s="100">
        <v>15.013148640916665</v>
      </c>
      <c r="BN84" s="100">
        <v>14.98627162349141</v>
      </c>
      <c r="BO84" s="100">
        <v>14.959503926149331</v>
      </c>
      <c r="BP84" s="100">
        <v>14.932844883243398</v>
      </c>
      <c r="BQ84" s="100">
        <v>14.906293834519838</v>
      </c>
    </row>
    <row r="85" spans="1:69" ht="10.95" customHeight="1" x14ac:dyDescent="0.3">
      <c r="A85" s="20"/>
      <c r="B85" s="20"/>
      <c r="H85" s="10">
        <v>10</v>
      </c>
      <c r="I85" s="100">
        <v>485.59140993382152</v>
      </c>
      <c r="J85" s="100">
        <v>103.32892824086292</v>
      </c>
      <c r="K85" s="100">
        <v>57.92471498177607</v>
      </c>
      <c r="L85" s="100">
        <v>40.248225108837602</v>
      </c>
      <c r="M85" s="100">
        <v>30.841428563115212</v>
      </c>
      <c r="N85" s="100">
        <v>25.001186423953023</v>
      </c>
      <c r="O85" s="100">
        <v>21.022374362612702</v>
      </c>
      <c r="P85" s="100">
        <v>18.137392847531878</v>
      </c>
      <c r="Q85" s="100">
        <v>17.182940749011379</v>
      </c>
      <c r="R85" s="100">
        <v>17.146415760626986</v>
      </c>
      <c r="S85" s="100">
        <v>17.110064085372159</v>
      </c>
      <c r="T85" s="100">
        <v>17.073884492553773</v>
      </c>
      <c r="U85" s="100">
        <v>17.037875763103489</v>
      </c>
      <c r="V85" s="100">
        <v>17.00203668944086</v>
      </c>
      <c r="W85" s="100">
        <v>16.966366075338275</v>
      </c>
      <c r="X85" s="100">
        <v>16.930862735787862</v>
      </c>
      <c r="Y85" s="100">
        <v>16.89552549687032</v>
      </c>
      <c r="Z85" s="100">
        <v>16.860353195625411</v>
      </c>
      <c r="AA85" s="100">
        <v>16.825344679924481</v>
      </c>
      <c r="AB85" s="100">
        <v>16.790498808344573</v>
      </c>
      <c r="AC85" s="100">
        <v>16.755814450044394</v>
      </c>
      <c r="AD85" s="100">
        <v>16.721290484641987</v>
      </c>
      <c r="AE85" s="100">
        <v>16.686925802094056</v>
      </c>
      <c r="AF85" s="100">
        <v>16.652719302577015</v>
      </c>
      <c r="AG85" s="100">
        <v>16.618669896369617</v>
      </c>
      <c r="AH85" s="100">
        <v>16.58477650373726</v>
      </c>
      <c r="AI85" s="100">
        <v>16.55103805481782</v>
      </c>
      <c r="AJ85" s="100">
        <v>16.517453489509062</v>
      </c>
      <c r="AK85" s="100">
        <v>16.484021757357645</v>
      </c>
      <c r="AL85" s="100">
        <v>16.450741817449547</v>
      </c>
      <c r="AM85" s="100">
        <v>16.41761263830205</v>
      </c>
      <c r="AN85" s="100">
        <v>16.38463319775714</v>
      </c>
      <c r="AO85" s="100">
        <v>16.351802482876405</v>
      </c>
      <c r="AP85" s="100">
        <v>16.319119489837302</v>
      </c>
      <c r="AQ85" s="100">
        <v>16.286583223830839</v>
      </c>
      <c r="AR85" s="100">
        <v>16.254192698960633</v>
      </c>
      <c r="AS85" s="100">
        <v>16.221946938143322</v>
      </c>
      <c r="AT85" s="100">
        <v>16.189844973010313</v>
      </c>
      <c r="AU85" s="100">
        <v>16.157885843810845</v>
      </c>
      <c r="AV85" s="100">
        <v>16.126068599316305</v>
      </c>
      <c r="AW85" s="100">
        <v>16.094392296725879</v>
      </c>
      <c r="AX85" s="100">
        <v>16.062856001573408</v>
      </c>
      <c r="AY85" s="100">
        <v>16.031458787635469</v>
      </c>
      <c r="AZ85" s="100">
        <v>16.000199736840727</v>
      </c>
      <c r="BA85" s="100">
        <v>15.969077939180439</v>
      </c>
      <c r="BB85" s="100">
        <v>15.938092492620081</v>
      </c>
      <c r="BC85" s="100">
        <v>15.907242503012283</v>
      </c>
      <c r="BD85" s="100">
        <v>15.876527084010752</v>
      </c>
      <c r="BE85" s="100">
        <v>15.845945356985398</v>
      </c>
      <c r="BF85" s="100">
        <v>15.815496450938532</v>
      </c>
      <c r="BG85" s="100">
        <v>15.785179502422208</v>
      </c>
      <c r="BH85" s="100">
        <v>15.754993655456552</v>
      </c>
      <c r="BI85" s="100">
        <v>15.724938061449226</v>
      </c>
      <c r="BJ85" s="100">
        <v>15.695011879115901</v>
      </c>
      <c r="BK85" s="100">
        <v>15.665214274401732</v>
      </c>
      <c r="BL85" s="100">
        <v>15.635544420403889</v>
      </c>
      <c r="BM85" s="100">
        <v>15.60600149729505</v>
      </c>
      <c r="BN85" s="100">
        <v>15.5765846922479</v>
      </c>
      <c r="BO85" s="100">
        <v>15.547293199360549</v>
      </c>
      <c r="BP85" s="100">
        <v>15.518126219582955</v>
      </c>
      <c r="BQ85" s="100">
        <v>15.489082960644245</v>
      </c>
    </row>
    <row r="86" spans="1:69" ht="10.95" customHeight="1" x14ac:dyDescent="0.3">
      <c r="A86" s="20"/>
      <c r="B86" s="20"/>
      <c r="H86" s="10">
        <v>10.5</v>
      </c>
      <c r="I86" s="100">
        <v>482.14932141267587</v>
      </c>
      <c r="J86" s="100">
        <v>102.59668373202369</v>
      </c>
      <c r="K86" s="100">
        <v>57.514339126850196</v>
      </c>
      <c r="L86" s="100">
        <v>39.963157140290875</v>
      </c>
      <c r="M86" s="100">
        <v>30.62304494303514</v>
      </c>
      <c r="N86" s="100">
        <v>24.824203986024539</v>
      </c>
      <c r="O86" s="100">
        <v>20.873597501530138</v>
      </c>
      <c r="P86" s="100">
        <v>18.009067441629213</v>
      </c>
      <c r="Q86" s="100">
        <v>17.919972937232323</v>
      </c>
      <c r="R86" s="100">
        <v>17.879773782369025</v>
      </c>
      <c r="S86" s="100">
        <v>17.83977492656307</v>
      </c>
      <c r="T86" s="100">
        <v>17.799974876449536</v>
      </c>
      <c r="U86" s="100">
        <v>17.760372153472272</v>
      </c>
      <c r="V86" s="100">
        <v>17.720965293700772</v>
      </c>
      <c r="W86" s="100">
        <v>17.6817528476498</v>
      </c>
      <c r="X86" s="100">
        <v>17.642733380101635</v>
      </c>
      <c r="Y86" s="100">
        <v>17.603905469930943</v>
      </c>
      <c r="Z86" s="100">
        <v>17.565267709932272</v>
      </c>
      <c r="AA86" s="100">
        <v>17.526818706650015</v>
      </c>
      <c r="AB86" s="100">
        <v>17.48855708021086</v>
      </c>
      <c r="AC86" s="100">
        <v>17.450481464158759</v>
      </c>
      <c r="AD86" s="100">
        <v>17.412590505292165</v>
      </c>
      <c r="AE86" s="100">
        <v>17.374882863503792</v>
      </c>
      <c r="AF86" s="100">
        <v>17.33735721162256</v>
      </c>
      <c r="AG86" s="100">
        <v>17.300012235257885</v>
      </c>
      <c r="AH86" s="100">
        <v>17.262846632646237</v>
      </c>
      <c r="AI86" s="100">
        <v>17.225859114499823</v>
      </c>
      <c r="AJ86" s="100">
        <v>17.18904840385752</v>
      </c>
      <c r="AK86" s="100">
        <v>17.152413235937896</v>
      </c>
      <c r="AL86" s="100">
        <v>17.115952357994345</v>
      </c>
      <c r="AM86" s="100">
        <v>17.079664529172295</v>
      </c>
      <c r="AN86" s="100">
        <v>17.04354852036839</v>
      </c>
      <c r="AO86" s="100">
        <v>17.007603114091772</v>
      </c>
      <c r="AP86" s="100">
        <v>16.971827104327215</v>
      </c>
      <c r="AQ86" s="100">
        <v>16.936219296400214</v>
      </c>
      <c r="AR86" s="100">
        <v>16.90077850684408</v>
      </c>
      <c r="AS86" s="100">
        <v>16.865503563268714</v>
      </c>
      <c r="AT86" s="100">
        <v>16.8303933042314</v>
      </c>
      <c r="AU86" s="100">
        <v>16.795446579109267</v>
      </c>
      <c r="AV86" s="100">
        <v>16.760662247973631</v>
      </c>
      <c r="AW86" s="100">
        <v>16.726039181466</v>
      </c>
      <c r="AX86" s="100">
        <v>16.691576260675863</v>
      </c>
      <c r="AY86" s="100">
        <v>16.657272377020146</v>
      </c>
      <c r="AZ86" s="100">
        <v>16.623126432124312</v>
      </c>
      <c r="BA86" s="100">
        <v>16.589137337705157</v>
      </c>
      <c r="BB86" s="100">
        <v>16.555304015455157</v>
      </c>
      <c r="BC86" s="100">
        <v>16.521625396928417</v>
      </c>
      <c r="BD86" s="100">
        <v>16.488100423428246</v>
      </c>
      <c r="BE86" s="100">
        <v>16.454728045896136</v>
      </c>
      <c r="BF86" s="100">
        <v>16.421507224802379</v>
      </c>
      <c r="BG86" s="100">
        <v>16.388436930038115</v>
      </c>
      <c r="BH86" s="100">
        <v>16.355516140808838</v>
      </c>
      <c r="BI86" s="100">
        <v>16.322743845529363</v>
      </c>
      <c r="BJ86" s="100">
        <v>16.290119041720217</v>
      </c>
      <c r="BK86" s="100">
        <v>16.257640735905397</v>
      </c>
      <c r="BL86" s="100">
        <v>16.225307943511506</v>
      </c>
      <c r="BM86" s="100">
        <v>16.193119688768284</v>
      </c>
      <c r="BN86" s="100">
        <v>16.161075004610435</v>
      </c>
      <c r="BO86" s="100">
        <v>16.129172932580737</v>
      </c>
      <c r="BP86" s="100">
        <v>16.097412522734516</v>
      </c>
      <c r="BQ86" s="100">
        <v>16.065792833545345</v>
      </c>
    </row>
    <row r="87" spans="1:69" ht="10.95" customHeight="1" x14ac:dyDescent="0.3">
      <c r="A87" s="20"/>
      <c r="B87" s="20"/>
      <c r="H87" s="10">
        <v>11</v>
      </c>
      <c r="I87" s="100">
        <v>479.02003260541153</v>
      </c>
      <c r="J87" s="100">
        <v>101.93098234470193</v>
      </c>
      <c r="K87" s="100">
        <v>57.14125663015917</v>
      </c>
      <c r="L87" s="100">
        <v>39.703995191099324</v>
      </c>
      <c r="M87" s="100">
        <v>30.424507407029179</v>
      </c>
      <c r="N87" s="100">
        <v>24.66330530024095</v>
      </c>
      <c r="O87" s="100">
        <v>20.738341209087434</v>
      </c>
      <c r="P87" s="100">
        <v>18.701739398459239</v>
      </c>
      <c r="Q87" s="100">
        <v>18.657456386876301</v>
      </c>
      <c r="R87" s="100">
        <v>18.613405151549742</v>
      </c>
      <c r="S87" s="100">
        <v>18.56958387750322</v>
      </c>
      <c r="T87" s="100">
        <v>18.525990768661408</v>
      </c>
      <c r="U87" s="100">
        <v>18.482624047604517</v>
      </c>
      <c r="V87" s="100">
        <v>18.439481955326791</v>
      </c>
      <c r="W87" s="100">
        <v>18.396562750998598</v>
      </c>
      <c r="X87" s="100">
        <v>18.353864711732314</v>
      </c>
      <c r="Y87" s="100">
        <v>18.311386132351682</v>
      </c>
      <c r="Z87" s="100">
        <v>18.269125325164921</v>
      </c>
      <c r="AA87" s="100">
        <v>18.227080619741088</v>
      </c>
      <c r="AB87" s="100">
        <v>18.18525036269002</v>
      </c>
      <c r="AC87" s="100">
        <v>18.143632917445611</v>
      </c>
      <c r="AD87" s="100">
        <v>18.102226664052285</v>
      </c>
      <c r="AE87" s="100">
        <v>18.061029998954869</v>
      </c>
      <c r="AF87" s="100">
        <v>18.020041334791514</v>
      </c>
      <c r="AG87" s="100">
        <v>17.97925910018985</v>
      </c>
      <c r="AH87" s="100">
        <v>17.9386817395661</v>
      </c>
      <c r="AI87" s="100">
        <v>17.898307712927352</v>
      </c>
      <c r="AJ87" s="100">
        <v>17.858135495676642</v>
      </c>
      <c r="AK87" s="100">
        <v>17.81816357842111</v>
      </c>
      <c r="AL87" s="100">
        <v>17.778390466782881</v>
      </c>
      <c r="AM87" s="100">
        <v>17.738814681212872</v>
      </c>
      <c r="AN87" s="100">
        <v>17.69943475680725</v>
      </c>
      <c r="AO87" s="100">
        <v>17.660249243126746</v>
      </c>
      <c r="AP87" s="100">
        <v>17.621256704018492</v>
      </c>
      <c r="AQ87" s="100">
        <v>17.582455717440606</v>
      </c>
      <c r="AR87" s="100">
        <v>17.543844875289306</v>
      </c>
      <c r="AS87" s="100">
        <v>17.505422783228489</v>
      </c>
      <c r="AT87" s="100">
        <v>17.467188060521984</v>
      </c>
      <c r="AU87" s="100">
        <v>17.429139339868065</v>
      </c>
      <c r="AV87" s="100">
        <v>17.391275267236441</v>
      </c>
      <c r="AW87" s="100">
        <v>17.353594501707715</v>
      </c>
      <c r="AX87" s="100">
        <v>17.316095715314969</v>
      </c>
      <c r="AY87" s="100">
        <v>17.27877759288782</v>
      </c>
      <c r="AZ87" s="100">
        <v>17.241638831898612</v>
      </c>
      <c r="BA87" s="100">
        <v>17.204678142310915</v>
      </c>
      <c r="BB87" s="100">
        <v>17.167894246430055</v>
      </c>
      <c r="BC87" s="100">
        <v>17.131285878755968</v>
      </c>
      <c r="BD87" s="100">
        <v>17.094851785837999</v>
      </c>
      <c r="BE87" s="100">
        <v>17.058590726131879</v>
      </c>
      <c r="BF87" s="100">
        <v>17.022501469858604</v>
      </c>
      <c r="BG87" s="100">
        <v>16.98658279886552</v>
      </c>
      <c r="BH87" s="100">
        <v>16.950833506489133</v>
      </c>
      <c r="BI87" s="100">
        <v>16.915252397420065</v>
      </c>
      <c r="BJ87" s="100">
        <v>16.879838287569751</v>
      </c>
      <c r="BK87" s="100">
        <v>16.844590003939167</v>
      </c>
      <c r="BL87" s="100">
        <v>16.809506384489183</v>
      </c>
      <c r="BM87" s="100">
        <v>16.774586278012993</v>
      </c>
      <c r="BN87" s="100">
        <v>16.739828544010084</v>
      </c>
      <c r="BO87" s="100">
        <v>16.705232052562106</v>
      </c>
      <c r="BP87" s="100">
        <v>16.670795684210407</v>
      </c>
      <c r="BQ87" s="100">
        <v>16.636518329835322</v>
      </c>
    </row>
    <row r="88" spans="1:69" ht="10.95" customHeight="1" x14ac:dyDescent="0.3">
      <c r="A88" s="20"/>
      <c r="B88" s="20"/>
      <c r="H88" s="10">
        <v>11.5</v>
      </c>
      <c r="I88" s="100">
        <v>476.16275144322913</v>
      </c>
      <c r="J88" s="100">
        <v>101.32314621038284</v>
      </c>
      <c r="K88" s="100">
        <v>56.800604070203683</v>
      </c>
      <c r="L88" s="100">
        <v>39.467360856857887</v>
      </c>
      <c r="M88" s="100">
        <v>30.24322782372958</v>
      </c>
      <c r="N88" s="100">
        <v>24.516392878966265</v>
      </c>
      <c r="O88" s="100">
        <v>20.614842261038017</v>
      </c>
      <c r="P88" s="100">
        <v>19.443737936987024</v>
      </c>
      <c r="Q88" s="100">
        <v>19.395391847704278</v>
      </c>
      <c r="R88" s="100">
        <v>19.347310353197468</v>
      </c>
      <c r="S88" s="100">
        <v>19.299491287163082</v>
      </c>
      <c r="T88" s="100">
        <v>19.25193250688157</v>
      </c>
      <c r="U88" s="100">
        <v>19.204631892897282</v>
      </c>
      <c r="V88" s="100">
        <v>19.157587348703654</v>
      </c>
      <c r="W88" s="100">
        <v>19.11079680043337</v>
      </c>
      <c r="X88" s="100">
        <v>19.064258196553602</v>
      </c>
      <c r="Y88" s="100">
        <v>19.01796950756621</v>
      </c>
      <c r="Z88" s="100">
        <v>18.971928725712601</v>
      </c>
      <c r="AA88" s="100">
        <v>18.926133864683521</v>
      </c>
      <c r="AB88" s="100">
        <v>18.88058295933331</v>
      </c>
      <c r="AC88" s="100">
        <v>18.835274065398821</v>
      </c>
      <c r="AD88" s="100">
        <v>18.790205259222745</v>
      </c>
      <c r="AE88" s="100">
        <v>18.74537463748138</v>
      </c>
      <c r="AF88" s="100">
        <v>18.700780316916632</v>
      </c>
      <c r="AG88" s="100">
        <v>18.656420434072313</v>
      </c>
      <c r="AH88" s="100">
        <v>18.612293145034545</v>
      </c>
      <c r="AI88" s="100">
        <v>18.568396625176273</v>
      </c>
      <c r="AJ88" s="100">
        <v>18.524729068905714</v>
      </c>
      <c r="AK88" s="100">
        <v>18.481288689418804</v>
      </c>
      <c r="AL88" s="100">
        <v>18.438073718455438</v>
      </c>
      <c r="AM88" s="100">
        <v>18.395082406059561</v>
      </c>
      <c r="AN88" s="100">
        <v>18.352313020342915</v>
      </c>
      <c r="AO88" s="100">
        <v>18.309763847252437</v>
      </c>
      <c r="AP88" s="100">
        <v>18.267433190341286</v>
      </c>
      <c r="AQ88" s="100">
        <v>18.225319370543374</v>
      </c>
      <c r="AR88" s="100">
        <v>18.183420725951315</v>
      </c>
      <c r="AS88" s="100">
        <v>18.141735611597795</v>
      </c>
      <c r="AT88" s="100">
        <v>18.100262399240332</v>
      </c>
      <c r="AU88" s="100">
        <v>18.058999477149182</v>
      </c>
      <c r="AV88" s="100">
        <v>18.017945249898577</v>
      </c>
      <c r="AW88" s="100">
        <v>17.977098138161111</v>
      </c>
      <c r="AX88" s="100">
        <v>17.93645657850514</v>
      </c>
      <c r="AY88" s="100">
        <v>17.896019023195329</v>
      </c>
      <c r="AZ88" s="100">
        <v>17.855783939996194</v>
      </c>
      <c r="BA88" s="100">
        <v>17.815749811978492</v>
      </c>
      <c r="BB88" s="100">
        <v>17.775915137328596</v>
      </c>
      <c r="BC88" s="100">
        <v>17.736278429160723</v>
      </c>
      <c r="BD88" s="100">
        <v>17.696838215331859</v>
      </c>
      <c r="BE88" s="100">
        <v>17.657593038259517</v>
      </c>
      <c r="BF88" s="100">
        <v>17.618541454742161</v>
      </c>
      <c r="BG88" s="100">
        <v>17.579682035782284</v>
      </c>
      <c r="BH88" s="100">
        <v>17.541013366412056</v>
      </c>
      <c r="BI88" s="100">
        <v>17.50253404552166</v>
      </c>
      <c r="BJ88" s="100">
        <v>17.464242685689925</v>
      </c>
      <c r="BK88" s="100">
        <v>17.426137913017669</v>
      </c>
      <c r="BL88" s="100">
        <v>17.388218366963304</v>
      </c>
      <c r="BM88" s="100">
        <v>17.350482700180919</v>
      </c>
      <c r="BN88" s="100">
        <v>17.31292957836067</v>
      </c>
      <c r="BO88" s="100">
        <v>17.275557680071525</v>
      </c>
      <c r="BP88" s="100">
        <v>17.23836569660623</v>
      </c>
      <c r="BQ88" s="100">
        <v>17.201352331828531</v>
      </c>
    </row>
    <row r="89" spans="1:69" ht="10.95" customHeight="1" x14ac:dyDescent="0.3">
      <c r="A89" s="20"/>
      <c r="B89" s="20"/>
      <c r="H89" s="10">
        <v>12</v>
      </c>
      <c r="I89" s="100">
        <v>473.54348369438463</v>
      </c>
      <c r="J89" s="100">
        <v>100.76594359374904</v>
      </c>
      <c r="K89" s="100">
        <v>56.488328496247682</v>
      </c>
      <c r="L89" s="100">
        <v>39.250438731730299</v>
      </c>
      <c r="M89" s="100">
        <v>30.07704936447956</v>
      </c>
      <c r="N89" s="100">
        <v>24.381718773450825</v>
      </c>
      <c r="O89" s="100">
        <v>20.501631268359812</v>
      </c>
      <c r="P89" s="100">
        <v>20.18637062717351</v>
      </c>
      <c r="Q89" s="100">
        <v>20.133780033481866</v>
      </c>
      <c r="R89" s="100">
        <v>20.081489835921122</v>
      </c>
      <c r="S89" s="100">
        <v>20.029497467959573</v>
      </c>
      <c r="T89" s="100">
        <v>19.97780039222015</v>
      </c>
      <c r="U89" s="100">
        <v>19.926396100067571</v>
      </c>
      <c r="V89" s="100">
        <v>19.875282111202534</v>
      </c>
      <c r="W89" s="100">
        <v>19.824455973262801</v>
      </c>
      <c r="X89" s="100">
        <v>19.773915261430872</v>
      </c>
      <c r="Y89" s="100">
        <v>19.723657578048474</v>
      </c>
      <c r="Z89" s="100">
        <v>19.673680552237212</v>
      </c>
      <c r="AA89" s="100">
        <v>19.62398183952585</v>
      </c>
      <c r="AB89" s="100">
        <v>19.574559121483645</v>
      </c>
      <c r="AC89" s="100">
        <v>19.525410105359736</v>
      </c>
      <c r="AD89" s="100">
        <v>19.47653252372865</v>
      </c>
      <c r="AE89" s="100">
        <v>19.427924134141552</v>
      </c>
      <c r="AF89" s="100">
        <v>19.379582718783283</v>
      </c>
      <c r="AG89" s="100">
        <v>19.331506084135022</v>
      </c>
      <c r="AH89" s="100">
        <v>19.28369206064248</v>
      </c>
      <c r="AI89" s="100">
        <v>19.236138502389569</v>
      </c>
      <c r="AJ89" s="100">
        <v>19.188843286777242</v>
      </c>
      <c r="AK89" s="100">
        <v>19.141804314207747</v>
      </c>
      <c r="AL89" s="100">
        <v>19.095019507773863</v>
      </c>
      <c r="AM89" s="100">
        <v>19.048486812953197</v>
      </c>
      <c r="AN89" s="100">
        <v>19.002204197307403</v>
      </c>
      <c r="AO89" s="100">
        <v>18.956169650186297</v>
      </c>
      <c r="AP89" s="100">
        <v>18.91038118243663</v>
      </c>
      <c r="AQ89" s="100">
        <v>18.864836826115567</v>
      </c>
      <c r="AR89" s="100">
        <v>18.819534634208694</v>
      </c>
      <c r="AS89" s="100">
        <v>18.774472680352648</v>
      </c>
      <c r="AT89" s="100">
        <v>18.729649058561918</v>
      </c>
      <c r="AU89" s="100">
        <v>18.685061882960188</v>
      </c>
      <c r="AV89" s="100">
        <v>18.640709287515779</v>
      </c>
      <c r="AW89" s="100">
        <v>18.596589425781332</v>
      </c>
      <c r="AX89" s="100">
        <v>18.552700470637568</v>
      </c>
      <c r="AY89" s="100">
        <v>18.509040614040977</v>
      </c>
      <c r="AZ89" s="100">
        <v>18.465608066775602</v>
      </c>
      <c r="BA89" s="100">
        <v>18.42240105820856</v>
      </c>
      <c r="BB89" s="100">
        <v>18.379417836049431</v>
      </c>
      <c r="BC89" s="100">
        <v>18.336656666113289</v>
      </c>
      <c r="BD89" s="100">
        <v>18.294115832087545</v>
      </c>
      <c r="BE89" s="100">
        <v>18.251793635302274</v>
      </c>
      <c r="BF89" s="100">
        <v>18.209688394504028</v>
      </c>
      <c r="BG89" s="100">
        <v>18.167798445633327</v>
      </c>
      <c r="BH89" s="100">
        <v>18.126122141605265</v>
      </c>
      <c r="BI89" s="100">
        <v>18.084657852093759</v>
      </c>
      <c r="BJ89" s="100">
        <v>18.043403963318838</v>
      </c>
      <c r="BK89" s="100">
        <v>18.00235887783732</v>
      </c>
      <c r="BL89" s="100">
        <v>17.961521014336579</v>
      </c>
      <c r="BM89" s="100">
        <v>17.920888807431474</v>
      </c>
      <c r="BN89" s="100">
        <v>17.880460707464305</v>
      </c>
      <c r="BO89" s="100">
        <v>17.840235180307797</v>
      </c>
      <c r="BP89" s="100">
        <v>17.800210707171004</v>
      </c>
      <c r="BQ89" s="100">
        <v>17.760385784408207</v>
      </c>
    </row>
    <row r="90" spans="1:69" ht="10.95" customHeight="1" x14ac:dyDescent="0.3">
      <c r="A90" s="20"/>
      <c r="B90" s="20"/>
      <c r="H90" s="10">
        <v>12.5</v>
      </c>
      <c r="I90" s="100">
        <v>471.13367351626982</v>
      </c>
      <c r="J90" s="100">
        <v>100.25329969138666</v>
      </c>
      <c r="K90" s="100">
        <v>56.201025348328663</v>
      </c>
      <c r="L90" s="100">
        <v>39.050863818544833</v>
      </c>
      <c r="M90" s="100">
        <v>29.924160250283538</v>
      </c>
      <c r="N90" s="100">
        <v>24.257814672107905</v>
      </c>
      <c r="O90" s="100">
        <v>20.986997845736752</v>
      </c>
      <c r="P90" s="100">
        <v>20.929638551427637</v>
      </c>
      <c r="Q90" s="100">
        <v>20.872621627397738</v>
      </c>
      <c r="R90" s="100">
        <v>20.815944017330068</v>
      </c>
      <c r="S90" s="100">
        <v>20.759602701178142</v>
      </c>
      <c r="T90" s="100">
        <v>20.703594694629544</v>
      </c>
      <c r="U90" s="100">
        <v>20.647917048578925</v>
      </c>
      <c r="V90" s="100">
        <v>20.592566848610367</v>
      </c>
      <c r="W90" s="100">
        <v>20.537541214488837</v>
      </c>
      <c r="X90" s="100">
        <v>20.482837299660471</v>
      </c>
      <c r="Y90" s="100">
        <v>20.4284522907618</v>
      </c>
      <c r="Z90" s="100">
        <v>20.374383407137298</v>
      </c>
      <c r="AA90" s="100">
        <v>20.320627900365483</v>
      </c>
      <c r="AB90" s="100">
        <v>20.2671830537932</v>
      </c>
      <c r="AC90" s="100">
        <v>20.214046182077894</v>
      </c>
      <c r="AD90" s="100">
        <v>20.161214630737838</v>
      </c>
      <c r="AE90" s="100">
        <v>20.108685775710089</v>
      </c>
      <c r="AF90" s="100">
        <v>20.056457022915986</v>
      </c>
      <c r="AG90" s="100">
        <v>20.004525807834078</v>
      </c>
      <c r="AH90" s="100">
        <v>19.952889595080375</v>
      </c>
      <c r="AI90" s="100">
        <v>19.901545877995716</v>
      </c>
      <c r="AJ90" s="100">
        <v>19.850492178240042</v>
      </c>
      <c r="AK90" s="100">
        <v>19.79972604539368</v>
      </c>
      <c r="AL90" s="100">
        <v>19.749245056565215</v>
      </c>
      <c r="AM90" s="100">
        <v>19.699046816006039</v>
      </c>
      <c r="AN90" s="100">
        <v>19.649128954731271</v>
      </c>
      <c r="AO90" s="100">
        <v>19.59948913014712</v>
      </c>
      <c r="AP90" s="100">
        <v>19.550125025684373</v>
      </c>
      <c r="AQ90" s="100">
        <v>19.501034350437976</v>
      </c>
      <c r="AR90" s="100">
        <v>19.452214838812633</v>
      </c>
      <c r="AS90" s="100">
        <v>19.403664250174288</v>
      </c>
      <c r="AT90" s="100">
        <v>19.355380368507223</v>
      </c>
      <c r="AU90" s="100">
        <v>19.307361002076931</v>
      </c>
      <c r="AV90" s="100">
        <v>19.259603983098398</v>
      </c>
      <c r="AW90" s="100">
        <v>19.212107167409961</v>
      </c>
      <c r="AX90" s="100">
        <v>19.164868434152293</v>
      </c>
      <c r="AY90" s="100">
        <v>19.117885685452752</v>
      </c>
      <c r="AZ90" s="100">
        <v>19.071156846114793</v>
      </c>
      <c r="BA90" s="100">
        <v>19.024679863312389</v>
      </c>
      <c r="BB90" s="100">
        <v>18.978452706289424</v>
      </c>
      <c r="BC90" s="100">
        <v>18.932473366063874</v>
      </c>
      <c r="BD90" s="100">
        <v>18.886739855136756</v>
      </c>
      <c r="BE90" s="100">
        <v>18.84125020720575</v>
      </c>
      <c r="BF90" s="100">
        <v>18.796002476883345</v>
      </c>
      <c r="BG90" s="100">
        <v>18.750994739419514</v>
      </c>
      <c r="BH90" s="100">
        <v>18.706225090428759</v>
      </c>
      <c r="BI90" s="100">
        <v>18.661691645621516</v>
      </c>
      <c r="BJ90" s="100">
        <v>18.617392540539736</v>
      </c>
      <c r="BK90" s="100">
        <v>18.573325930296718</v>
      </c>
      <c r="BL90" s="100">
        <v>18.529489989320908</v>
      </c>
      <c r="BM90" s="100">
        <v>18.48588291110385</v>
      </c>
      <c r="BN90" s="100">
        <v>18.442502907951987</v>
      </c>
      <c r="BO90" s="100">
        <v>18.399348210742303</v>
      </c>
      <c r="BP90" s="100">
        <v>18.356417068681871</v>
      </c>
      <c r="BQ90" s="100">
        <v>18.313707749071021</v>
      </c>
    </row>
    <row r="91" spans="1:69" ht="10.95" customHeight="1" x14ac:dyDescent="0.3">
      <c r="A91" s="20"/>
      <c r="B91" s="20"/>
      <c r="H91" s="10">
        <v>13</v>
      </c>
      <c r="I91" s="100">
        <v>468.90915770535281</v>
      </c>
      <c r="J91" s="100">
        <v>99.780074164818132</v>
      </c>
      <c r="K91" s="100">
        <v>55.9358137778638</v>
      </c>
      <c r="L91" s="100">
        <v>38.86663491945751</v>
      </c>
      <c r="M91" s="100">
        <v>29.783027401994374</v>
      </c>
      <c r="N91" s="100">
        <v>24.143438128895738</v>
      </c>
      <c r="O91" s="100">
        <v>21.735553305309534</v>
      </c>
      <c r="P91" s="100">
        <v>21.673542766922154</v>
      </c>
      <c r="Q91" s="100">
        <v>21.611917286495679</v>
      </c>
      <c r="R91" s="100">
        <v>21.550673288467454</v>
      </c>
      <c r="S91" s="100">
        <v>21.489807241407824</v>
      </c>
      <c r="T91" s="100">
        <v>21.429315657341345</v>
      </c>
      <c r="U91" s="100">
        <v>21.369195091080435</v>
      </c>
      <c r="V91" s="100">
        <v>21.309442139571257</v>
      </c>
      <c r="W91" s="100">
        <v>21.250053441251627</v>
      </c>
      <c r="X91" s="100">
        <v>21.191025675420477</v>
      </c>
      <c r="Y91" s="100">
        <v>21.132355561618983</v>
      </c>
      <c r="Z91" s="100">
        <v>21.074039859022744</v>
      </c>
      <c r="AA91" s="100">
        <v>21.016075365845005</v>
      </c>
      <c r="AB91" s="100">
        <v>20.958458918750669</v>
      </c>
      <c r="AC91" s="100">
        <v>20.901187392280725</v>
      </c>
      <c r="AD91" s="100">
        <v>20.844257698287155</v>
      </c>
      <c r="AE91" s="100">
        <v>20.787666785377684</v>
      </c>
      <c r="AF91" s="100">
        <v>20.731411638370702</v>
      </c>
      <c r="AG91" s="100">
        <v>20.675489277759645</v>
      </c>
      <c r="AH91" s="100">
        <v>20.619896759186869</v>
      </c>
      <c r="AI91" s="100">
        <v>20.564631172926983</v>
      </c>
      <c r="AJ91" s="100">
        <v>20.509689643379065</v>
      </c>
      <c r="AK91" s="100">
        <v>20.455069328567856</v>
      </c>
      <c r="AL91" s="100">
        <v>20.400767419653761</v>
      </c>
      <c r="AM91" s="100">
        <v>20.346781140451274</v>
      </c>
      <c r="AN91" s="100">
        <v>20.293107746955837</v>
      </c>
      <c r="AO91" s="100">
        <v>20.23974452687888</v>
      </c>
      <c r="AP91" s="100">
        <v>20.186688799190946</v>
      </c>
      <c r="AQ91" s="100">
        <v>20.133937913672614</v>
      </c>
      <c r="AR91" s="100">
        <v>20.081489250473211</v>
      </c>
      <c r="AS91" s="100">
        <v>20.029340219677056</v>
      </c>
      <c r="AT91" s="100">
        <v>19.977488260877102</v>
      </c>
      <c r="AU91" s="100">
        <v>19.925930842755893</v>
      </c>
      <c r="AV91" s="100">
        <v>19.87466546267358</v>
      </c>
      <c r="AW91" s="100">
        <v>19.823689646262984</v>
      </c>
      <c r="AX91" s="100">
        <v>19.773000947031445</v>
      </c>
      <c r="AY91" s="100">
        <v>19.722596945969407</v>
      </c>
      <c r="AZ91" s="100">
        <v>19.672475251165579</v>
      </c>
      <c r="BA91" s="100">
        <v>19.622633497428541</v>
      </c>
      <c r="BB91" s="100">
        <v>19.573069345914686</v>
      </c>
      <c r="BC91" s="100">
        <v>19.523780483762316</v>
      </c>
      <c r="BD91" s="100">
        <v>19.474764623731904</v>
      </c>
      <c r="BE91" s="100">
        <v>19.426019503852213</v>
      </c>
      <c r="BF91" s="100">
        <v>19.377542887072352</v>
      </c>
      <c r="BG91" s="100">
        <v>19.329332560919504</v>
      </c>
      <c r="BH91" s="100">
        <v>19.281386337162314</v>
      </c>
      <c r="BI91" s="100">
        <v>19.233702051479817</v>
      </c>
      <c r="BJ91" s="100">
        <v>19.18627756313569</v>
      </c>
      <c r="BK91" s="100">
        <v>19.139110754657903</v>
      </c>
      <c r="BL91" s="100">
        <v>19.092199531523544</v>
      </c>
      <c r="BM91" s="100">
        <v>19.045541821848776</v>
      </c>
      <c r="BN91" s="100">
        <v>18.999135576083695</v>
      </c>
      <c r="BO91" s="100">
        <v>18.952978766712327</v>
      </c>
      <c r="BP91" s="100">
        <v>18.907069387957232</v>
      </c>
      <c r="BQ91" s="100">
        <v>18.861405455488981</v>
      </c>
    </row>
    <row r="92" spans="1:69" ht="10.95" customHeight="1" x14ac:dyDescent="0.3">
      <c r="A92" s="20"/>
      <c r="B92" s="20"/>
      <c r="H92" s="10">
        <v>13.5</v>
      </c>
      <c r="I92" s="100">
        <v>466.84935232019137</v>
      </c>
      <c r="J92" s="100">
        <v>99.341888107279331</v>
      </c>
      <c r="K92" s="100">
        <v>55.690239672909875</v>
      </c>
      <c r="L92" s="100">
        <v>38.696047271833351</v>
      </c>
      <c r="M92" s="100">
        <v>29.652344833908973</v>
      </c>
      <c r="N92" s="100">
        <v>24.037530740143989</v>
      </c>
      <c r="O92" s="100">
        <v>22.484932167995243</v>
      </c>
      <c r="P92" s="100">
        <v>22.418084309250123</v>
      </c>
      <c r="Q92" s="100">
        <v>22.351667645330611</v>
      </c>
      <c r="R92" s="100">
        <v>22.285678017467145</v>
      </c>
      <c r="S92" s="100">
        <v>22.220111320199745</v>
      </c>
      <c r="T92" s="100">
        <v>22.154963500526538</v>
      </c>
      <c r="U92" s="100">
        <v>22.090230557068555</v>
      </c>
      <c r="V92" s="100">
        <v>22.025908539250462</v>
      </c>
      <c r="W92" s="100">
        <v>21.961993546496814</v>
      </c>
      <c r="X92" s="100">
        <v>21.8984817274435</v>
      </c>
      <c r="Y92" s="100">
        <v>21.835369279164112</v>
      </c>
      <c r="Z92" s="100">
        <v>21.772652446410831</v>
      </c>
      <c r="AA92" s="100">
        <v>21.710327520869562</v>
      </c>
      <c r="AB92" s="100">
        <v>21.648390840429002</v>
      </c>
      <c r="AC92" s="100">
        <v>21.586838788463258</v>
      </c>
      <c r="AD92" s="100">
        <v>21.525667793127862</v>
      </c>
      <c r="AE92" s="100">
        <v>21.464874326668813</v>
      </c>
      <c r="AF92" s="100">
        <v>21.404454904744348</v>
      </c>
      <c r="AG92" s="100">
        <v>21.344406085759179</v>
      </c>
      <c r="AH92" s="100">
        <v>21.284724470210989</v>
      </c>
      <c r="AI92" s="100">
        <v>21.225406700048865</v>
      </c>
      <c r="AJ92" s="100">
        <v>21.166449458043417</v>
      </c>
      <c r="AK92" s="100">
        <v>21.107849467168336</v>
      </c>
      <c r="AL92" s="100">
        <v>21.049603489993217</v>
      </c>
      <c r="AM92" s="100">
        <v>20.991708328087292</v>
      </c>
      <c r="AN92" s="100">
        <v>20.934160821433949</v>
      </c>
      <c r="AO92" s="100">
        <v>20.876957847855703</v>
      </c>
      <c r="AP92" s="100">
        <v>20.820096322449579</v>
      </c>
      <c r="AQ92" s="100">
        <v>20.763573197032439</v>
      </c>
      <c r="AR92" s="100">
        <v>20.707385459596306</v>
      </c>
      <c r="AS92" s="100">
        <v>20.651530133773264</v>
      </c>
      <c r="AT92" s="100">
        <v>20.596004278309884</v>
      </c>
      <c r="AU92" s="100">
        <v>20.540804986550896</v>
      </c>
      <c r="AV92" s="100">
        <v>20.485929385931925</v>
      </c>
      <c r="AW92" s="100">
        <v>20.431374637481248</v>
      </c>
      <c r="AX92" s="100">
        <v>20.37713793533003</v>
      </c>
      <c r="AY92" s="100">
        <v>20.323216506231351</v>
      </c>
      <c r="AZ92" s="100">
        <v>20.269607609087451</v>
      </c>
      <c r="BA92" s="100">
        <v>20.216308534485211</v>
      </c>
      <c r="BB92" s="100">
        <v>20.163316604239633</v>
      </c>
      <c r="BC92" s="100">
        <v>20.11062917094527</v>
      </c>
      <c r="BD92" s="100">
        <v>20.058243617535297</v>
      </c>
      <c r="BE92" s="100">
        <v>20.006157356848131</v>
      </c>
      <c r="BF92" s="100">
        <v>19.954367831201523</v>
      </c>
      <c r="BG92" s="100">
        <v>19.902872511973857</v>
      </c>
      <c r="BH92" s="100">
        <v>19.85166889919255</v>
      </c>
      <c r="BI92" s="100">
        <v>19.800754521129544</v>
      </c>
      <c r="BJ92" s="100">
        <v>19.750126933903449</v>
      </c>
      <c r="BK92" s="100">
        <v>19.69978372108854</v>
      </c>
      <c r="BL92" s="100">
        <v>19.64972249333027</v>
      </c>
      <c r="BM92" s="100">
        <v>19.599940887967211</v>
      </c>
      <c r="BN92" s="100">
        <v>19.550436568659354</v>
      </c>
      <c r="BO92" s="100">
        <v>19.501207225022561</v>
      </c>
      <c r="BP92" s="100">
        <v>19.452250572269126</v>
      </c>
      <c r="BQ92" s="100">
        <v>19.403564350854264</v>
      </c>
    </row>
    <row r="93" spans="1:69" ht="10.95" customHeight="1" x14ac:dyDescent="0.3">
      <c r="A93" s="20"/>
      <c r="B93" s="20"/>
      <c r="H93" s="10">
        <v>14</v>
      </c>
      <c r="I93" s="100">
        <v>464.9366135873824</v>
      </c>
      <c r="J93" s="100">
        <v>98.934988086470227</v>
      </c>
      <c r="K93" s="100">
        <v>55.462199462285483</v>
      </c>
      <c r="L93" s="100">
        <v>38.537639618298748</v>
      </c>
      <c r="M93" s="100">
        <v>29.530993105117059</v>
      </c>
      <c r="N93" s="100">
        <v>23.939185282872952</v>
      </c>
      <c r="O93" s="100">
        <v>23.235135993039759</v>
      </c>
      <c r="P93" s="100">
        <v>23.163264195465306</v>
      </c>
      <c r="Q93" s="100">
        <v>23.091873319008041</v>
      </c>
      <c r="R93" s="100">
        <v>23.020958552593868</v>
      </c>
      <c r="S93" s="100">
        <v>22.950515149108547</v>
      </c>
      <c r="T93" s="100">
        <v>22.88053842433829</v>
      </c>
      <c r="U93" s="100">
        <v>22.811023755931476</v>
      </c>
      <c r="V93" s="100">
        <v>22.741966582380684</v>
      </c>
      <c r="W93" s="100">
        <v>22.673362402024917</v>
      </c>
      <c r="X93" s="100">
        <v>22.605206772071298</v>
      </c>
      <c r="Y93" s="100">
        <v>22.537495307635954</v>
      </c>
      <c r="Z93" s="100">
        <v>22.470223680803553</v>
      </c>
      <c r="AA93" s="100">
        <v>22.403387619705114</v>
      </c>
      <c r="AB93" s="100">
        <v>22.336982907613734</v>
      </c>
      <c r="AC93" s="100">
        <v>22.271005382057638</v>
      </c>
      <c r="AD93" s="100">
        <v>22.20545093395042</v>
      </c>
      <c r="AE93" s="100">
        <v>22.140315506737895</v>
      </c>
      <c r="AF93" s="100">
        <v>22.075595095561312</v>
      </c>
      <c r="AG93" s="100">
        <v>22.011285746436442</v>
      </c>
      <c r="AH93" s="100">
        <v>21.947383555448276</v>
      </c>
      <c r="AI93" s="100">
        <v>21.883884667961063</v>
      </c>
      <c r="AJ93" s="100">
        <v>21.820785277843118</v>
      </c>
      <c r="AK93" s="100">
        <v>21.758081626706314</v>
      </c>
      <c r="AL93" s="100">
        <v>21.69577000315978</v>
      </c>
      <c r="AM93" s="100">
        <v>21.63384674207764</v>
      </c>
      <c r="AN93" s="100">
        <v>21.572308223880292</v>
      </c>
      <c r="AO93" s="100">
        <v>21.511150873829088</v>
      </c>
      <c r="AP93" s="100">
        <v>21.450371161334147</v>
      </c>
      <c r="AQ93" s="100">
        <v>21.389965599274852</v>
      </c>
      <c r="AR93" s="100">
        <v>21.329930743332859</v>
      </c>
      <c r="AS93" s="100">
        <v>21.270263191337477</v>
      </c>
      <c r="AT93" s="100">
        <v>21.21095958262287</v>
      </c>
      <c r="AU93" s="100">
        <v>21.152016597397072</v>
      </c>
      <c r="AV93" s="100">
        <v>21.093430956122464</v>
      </c>
      <c r="AW93" s="100">
        <v>21.035199418907506</v>
      </c>
      <c r="AX93" s="100">
        <v>20.977318784909365</v>
      </c>
      <c r="AY93" s="100">
        <v>20.919785891747473</v>
      </c>
      <c r="AZ93" s="100">
        <v>20.862597614927509</v>
      </c>
      <c r="BA93" s="100">
        <v>20.805750867275687</v>
      </c>
      <c r="BB93" s="100">
        <v>20.749242598383269</v>
      </c>
      <c r="BC93" s="100">
        <v>20.693069794060829</v>
      </c>
      <c r="BD93" s="100">
        <v>20.637229475802307</v>
      </c>
      <c r="BE93" s="100">
        <v>20.581718700258534</v>
      </c>
      <c r="BF93" s="100">
        <v>20.526534558719984</v>
      </c>
      <c r="BG93" s="100">
        <v>20.471674176608719</v>
      </c>
      <c r="BH93" s="100">
        <v>20.417134712979216</v>
      </c>
      <c r="BI93" s="100">
        <v>20.362913360027925</v>
      </c>
      <c r="BJ93" s="100">
        <v>20.309007342611384</v>
      </c>
      <c r="BK93" s="100">
        <v>20.25541391777271</v>
      </c>
      <c r="BL93" s="100">
        <v>20.202130374276315</v>
      </c>
      <c r="BM93" s="100">
        <v>20.149154032150694</v>
      </c>
      <c r="BN93" s="100">
        <v>20.096482242239045</v>
      </c>
      <c r="BO93" s="100">
        <v>20.044112385757654</v>
      </c>
      <c r="BP93" s="100">
        <v>19.992041873861844</v>
      </c>
      <c r="BQ93" s="100">
        <v>19.940268147219385</v>
      </c>
    </row>
    <row r="94" spans="1:69" ht="10.95" customHeight="1" x14ac:dyDescent="0.3">
      <c r="A94" s="20"/>
      <c r="B94" s="20"/>
      <c r="H94" s="10">
        <v>14.5</v>
      </c>
      <c r="I94" s="100">
        <v>463.15573102447121</v>
      </c>
      <c r="J94" s="100">
        <v>98.556138314397955</v>
      </c>
      <c r="K94" s="100">
        <v>55.249879683243378</v>
      </c>
      <c r="L94" s="100">
        <v>38.390152227045448</v>
      </c>
      <c r="M94" s="100">
        <v>29.41800715963646</v>
      </c>
      <c r="N94" s="100">
        <v>24.063789217191697</v>
      </c>
      <c r="O94" s="100">
        <v>23.986166325310226</v>
      </c>
      <c r="P94" s="100">
        <v>23.909083426628033</v>
      </c>
      <c r="Q94" s="100">
        <v>23.832534905728966</v>
      </c>
      <c r="R94" s="100">
        <v>23.756515224788664</v>
      </c>
      <c r="S94" s="100">
        <v>23.68101892223897</v>
      </c>
      <c r="T94" s="100">
        <v>23.606040611459868</v>
      </c>
      <c r="U94" s="100">
        <v>23.531574979498274</v>
      </c>
      <c r="V94" s="100">
        <v>23.457616785812927</v>
      </c>
      <c r="W94" s="100">
        <v>23.384160861045007</v>
      </c>
      <c r="X94" s="100">
        <v>23.311202105813546</v>
      </c>
      <c r="Y94" s="100">
        <v>23.238735489535376</v>
      </c>
      <c r="Z94" s="100">
        <v>23.166756049268727</v>
      </c>
      <c r="AA94" s="100">
        <v>23.095258888580169</v>
      </c>
      <c r="AB94" s="100">
        <v>23.0242391764343</v>
      </c>
      <c r="AC94" s="100">
        <v>22.953692146105421</v>
      </c>
      <c r="AD94" s="100">
        <v>22.883613094111034</v>
      </c>
      <c r="AE94" s="100">
        <v>22.813997379166487</v>
      </c>
      <c r="AF94" s="100">
        <v>22.744840421160141</v>
      </c>
      <c r="AG94" s="100">
        <v>22.676137700148981</v>
      </c>
      <c r="AH94" s="100">
        <v>22.607884755373632</v>
      </c>
      <c r="AI94" s="100">
        <v>22.540077184293004</v>
      </c>
      <c r="AJ94" s="100">
        <v>22.47271064163747</v>
      </c>
      <c r="AK94" s="100">
        <v>22.405780838480666</v>
      </c>
      <c r="AL94" s="100">
        <v>22.339283541329213</v>
      </c>
      <c r="AM94" s="100">
        <v>22.273214571229982</v>
      </c>
      <c r="AN94" s="100">
        <v>22.207569802894678</v>
      </c>
      <c r="AO94" s="100">
        <v>22.14234516384106</v>
      </c>
      <c r="AP94" s="100">
        <v>22.077536633550814</v>
      </c>
      <c r="AQ94" s="100">
        <v>22.013140242643278</v>
      </c>
      <c r="AR94" s="100">
        <v>21.949152072065012</v>
      </c>
      <c r="AS94" s="100">
        <v>21.88556825229475</v>
      </c>
      <c r="AT94" s="100">
        <v>21.822384962563216</v>
      </c>
      <c r="AU94" s="100">
        <v>21.759598430087863</v>
      </c>
      <c r="AV94" s="100">
        <v>21.697204929321799</v>
      </c>
      <c r="AW94" s="100">
        <v>21.635200781216884</v>
      </c>
      <c r="AX94" s="100">
        <v>21.573582352500516</v>
      </c>
      <c r="AY94" s="100">
        <v>21.512346054965874</v>
      </c>
      <c r="AZ94" s="100">
        <v>21.451488344775441</v>
      </c>
      <c r="BA94" s="100">
        <v>21.391005721777233</v>
      </c>
      <c r="BB94" s="100">
        <v>21.330894728833712</v>
      </c>
      <c r="BC94" s="100">
        <v>21.271151951163095</v>
      </c>
      <c r="BD94" s="100">
        <v>21.211774015692615</v>
      </c>
      <c r="BE94" s="100">
        <v>21.152757590423661</v>
      </c>
      <c r="BF94" s="100">
        <v>21.094099383808505</v>
      </c>
      <c r="BG94" s="100">
        <v>21.03579614413826</v>
      </c>
      <c r="BH94" s="100">
        <v>20.977844658942001</v>
      </c>
      <c r="BI94" s="100">
        <v>20.920241754396663</v>
      </c>
      <c r="BJ94" s="100">
        <v>20.862984294747594</v>
      </c>
      <c r="BK94" s="100">
        <v>20.806069181739531</v>
      </c>
      <c r="BL94" s="100">
        <v>20.749493354057648</v>
      </c>
      <c r="BM94" s="100">
        <v>20.693253786778708</v>
      </c>
      <c r="BN94" s="100">
        <v>20.637347490831846</v>
      </c>
      <c r="BO94" s="100">
        <v>20.581771512469004</v>
      </c>
      <c r="BP94" s="100">
        <v>20.526522932744673</v>
      </c>
      <c r="BQ94" s="100">
        <v>20.47159886700485</v>
      </c>
    </row>
    <row r="95" spans="1:69" ht="10.95" customHeight="1" x14ac:dyDescent="0.3">
      <c r="A95" s="20"/>
      <c r="B95" s="20"/>
      <c r="H95" s="10">
        <v>15</v>
      </c>
      <c r="I95" s="100">
        <v>461.49352193093262</v>
      </c>
      <c r="J95" s="100">
        <v>98.202534381692942</v>
      </c>
      <c r="K95" s="100">
        <v>55.05170863473743</v>
      </c>
      <c r="L95" s="100">
        <v>38.25249330747048</v>
      </c>
      <c r="M95" s="100">
        <v>29.312550598060234</v>
      </c>
      <c r="N95" s="100">
        <v>24.821104548021815</v>
      </c>
      <c r="O95" s="100">
        <v>24.73802469744561</v>
      </c>
      <c r="P95" s="100">
        <v>24.655542989951545</v>
      </c>
      <c r="Q95" s="100">
        <v>24.573652988934985</v>
      </c>
      <c r="R95" s="100">
        <v>24.492348349814346</v>
      </c>
      <c r="S95" s="100">
        <v>24.411622818392306</v>
      </c>
      <c r="T95" s="100">
        <v>24.331470229252062</v>
      </c>
      <c r="U95" s="100">
        <v>24.251884504187544</v>
      </c>
      <c r="V95" s="100">
        <v>24.172859650666751</v>
      </c>
      <c r="W95" s="100">
        <v>24.094389760327736</v>
      </c>
      <c r="X95" s="100">
        <v>24.01646900750573</v>
      </c>
      <c r="Y95" s="100">
        <v>23.939091647791518</v>
      </c>
      <c r="Z95" s="100">
        <v>23.8622520166196</v>
      </c>
      <c r="AA95" s="100">
        <v>23.785944527885775</v>
      </c>
      <c r="AB95" s="100">
        <v>23.710163672593307</v>
      </c>
      <c r="AC95" s="100">
        <v>23.634904017527148</v>
      </c>
      <c r="AD95" s="100">
        <v>23.560160203955242</v>
      </c>
      <c r="AE95" s="100">
        <v>23.485926946356592</v>
      </c>
      <c r="AF95" s="100">
        <v>23.412199031175167</v>
      </c>
      <c r="AG95" s="100">
        <v>23.338971315599405</v>
      </c>
      <c r="AH95" s="100">
        <v>23.266238726366133</v>
      </c>
      <c r="AI95" s="100">
        <v>23.193996258589046</v>
      </c>
      <c r="AJ95" s="100">
        <v>23.12223897461044</v>
      </c>
      <c r="AK95" s="100">
        <v>23.05096200287624</v>
      </c>
      <c r="AL95" s="100">
        <v>22.980160536833477</v>
      </c>
      <c r="AM95" s="100">
        <v>22.909829833849745</v>
      </c>
      <c r="AN95" s="100">
        <v>22.839965214154137</v>
      </c>
      <c r="AO95" s="100">
        <v>22.770562059799147</v>
      </c>
      <c r="AP95" s="100">
        <v>22.701615813643194</v>
      </c>
      <c r="AQ95" s="100">
        <v>22.633121978352992</v>
      </c>
      <c r="AR95" s="100">
        <v>22.565076115425651</v>
      </c>
      <c r="AS95" s="100">
        <v>22.497473844229837</v>
      </c>
      <c r="AT95" s="100">
        <v>22.430310841065612</v>
      </c>
      <c r="AU95" s="100">
        <v>22.363582838242582</v>
      </c>
      <c r="AV95" s="100">
        <v>22.29728562317586</v>
      </c>
      <c r="AW95" s="100">
        <v>22.231415037499538</v>
      </c>
      <c r="AX95" s="100">
        <v>22.165966976197151</v>
      </c>
      <c r="AY95" s="100">
        <v>22.100937386748861</v>
      </c>
      <c r="AZ95" s="100">
        <v>22.03632226829496</v>
      </c>
      <c r="BA95" s="100">
        <v>21.97211767081528</v>
      </c>
      <c r="BB95" s="100">
        <v>21.908319694324231</v>
      </c>
      <c r="BC95" s="100">
        <v>21.84492448808102</v>
      </c>
      <c r="BD95" s="100">
        <v>21.781928249814932</v>
      </c>
      <c r="BE95" s="100">
        <v>21.719327224964989</v>
      </c>
      <c r="BF95" s="100">
        <v>21.657117705934006</v>
      </c>
      <c r="BG95" s="100">
        <v>21.595296031356593</v>
      </c>
      <c r="BH95" s="100">
        <v>21.53385858538077</v>
      </c>
      <c r="BI95" s="100">
        <v>21.472801796962944</v>
      </c>
      <c r="BJ95" s="100">
        <v>21.41212213917597</v>
      </c>
      <c r="BK95" s="100">
        <v>21.351816128529965</v>
      </c>
      <c r="BL95" s="100">
        <v>21.291880324305637</v>
      </c>
      <c r="BM95" s="100">
        <v>21.2323113278999</v>
      </c>
      <c r="BN95" s="100">
        <v>21.173105782183413</v>
      </c>
      <c r="BO95" s="100">
        <v>21.114260370869829</v>
      </c>
      <c r="BP95" s="100">
        <v>21.055771817896606</v>
      </c>
      <c r="BQ95" s="100">
        <v>20.997636886816991</v>
      </c>
    </row>
    <row r="96" spans="1:69" ht="10.95" customHeight="1" x14ac:dyDescent="0.3">
      <c r="A96" s="20"/>
      <c r="B96" s="20"/>
      <c r="H96" s="10">
        <v>15.5</v>
      </c>
      <c r="I96" s="100">
        <v>459.93850435897338</v>
      </c>
      <c r="J96" s="100">
        <v>97.871733687279658</v>
      </c>
      <c r="K96" s="100">
        <v>54.866317387434577</v>
      </c>
      <c r="L96" s="100">
        <v>38.123711925538814</v>
      </c>
      <c r="M96" s="100">
        <v>29.213894928521547</v>
      </c>
      <c r="N96" s="100">
        <v>25.579441797967466</v>
      </c>
      <c r="O96" s="100">
        <v>25.490712631681564</v>
      </c>
      <c r="P96" s="100">
        <v>25.402643860622472</v>
      </c>
      <c r="Q96" s="100">
        <v>25.315228139127502</v>
      </c>
      <c r="R96" s="100">
        <v>25.228458230074985</v>
      </c>
      <c r="S96" s="100">
        <v>25.142327002886695</v>
      </c>
      <c r="T96" s="100">
        <v>25.056827431574504</v>
      </c>
      <c r="U96" s="100">
        <v>24.971952592829687</v>
      </c>
      <c r="V96" s="100">
        <v>24.887695664154037</v>
      </c>
      <c r="W96" s="100">
        <v>24.804049922031609</v>
      </c>
      <c r="X96" s="100">
        <v>24.721008740140128</v>
      </c>
      <c r="Y96" s="100">
        <v>24.638565587601118</v>
      </c>
      <c r="Z96" s="100">
        <v>24.55671402726751</v>
      </c>
      <c r="AA96" s="100">
        <v>24.475447714048169</v>
      </c>
      <c r="AB96" s="100">
        <v>24.394760393268182</v>
      </c>
      <c r="AC96" s="100">
        <v>24.314645899063983</v>
      </c>
      <c r="AD96" s="100">
        <v>24.235098152812665</v>
      </c>
      <c r="AE96" s="100">
        <v>24.15611116159446</v>
      </c>
      <c r="AF96" s="100">
        <v>24.077679016687558</v>
      </c>
      <c r="AG96" s="100">
        <v>23.999795892094649</v>
      </c>
      <c r="AH96" s="100">
        <v>23.922456043100222</v>
      </c>
      <c r="AI96" s="100">
        <v>23.845653804857992</v>
      </c>
      <c r="AJ96" s="100">
        <v>23.769383591007639</v>
      </c>
      <c r="AK96" s="100">
        <v>23.693639892320245</v>
      </c>
      <c r="AL96" s="100">
        <v>23.618417275371645</v>
      </c>
      <c r="AM96" s="100">
        <v>23.543710381243127</v>
      </c>
      <c r="AN96" s="100">
        <v>23.469513924248677</v>
      </c>
      <c r="AO96" s="100">
        <v>23.395822690688316</v>
      </c>
      <c r="AP96" s="100">
        <v>23.322631537626748</v>
      </c>
      <c r="AQ96" s="100">
        <v>23.249935391696827</v>
      </c>
      <c r="AR96" s="100">
        <v>23.177729247927196</v>
      </c>
      <c r="AS96" s="100">
        <v>23.106008168593618</v>
      </c>
      <c r="AT96" s="100">
        <v>23.03476728209327</v>
      </c>
      <c r="AU96" s="100">
        <v>22.964001781841677</v>
      </c>
      <c r="AV96" s="100">
        <v>22.893706925191566</v>
      </c>
      <c r="AW96" s="100">
        <v>22.823878032373369</v>
      </c>
      <c r="AX96" s="100">
        <v>22.754510485456503</v>
      </c>
      <c r="AY96" s="100">
        <v>22.685599727331336</v>
      </c>
      <c r="AZ96" s="100">
        <v>22.617141260711229</v>
      </c>
      <c r="BA96" s="100">
        <v>22.549130647153987</v>
      </c>
      <c r="BB96" s="100">
        <v>22.481563506102621</v>
      </c>
      <c r="BC96" s="100">
        <v>22.414435513944735</v>
      </c>
      <c r="BD96" s="100">
        <v>22.347742403090219</v>
      </c>
      <c r="BE96" s="100">
        <v>22.281479961066804</v>
      </c>
      <c r="BF96" s="100">
        <v>22.215644029633058</v>
      </c>
      <c r="BG96" s="100">
        <v>22.150230503908507</v>
      </c>
      <c r="BH96" s="100">
        <v>22.085235331520426</v>
      </c>
      <c r="BI96" s="100">
        <v>22.020654511766917</v>
      </c>
      <c r="BJ96" s="100">
        <v>21.956484094795972</v>
      </c>
      <c r="BK96" s="100">
        <v>21.892720180800175</v>
      </c>
      <c r="BL96" s="100">
        <v>21.829358919226561</v>
      </c>
      <c r="BM96" s="100">
        <v>21.766396508001485</v>
      </c>
      <c r="BN96" s="100">
        <v>21.703829192770062</v>
      </c>
      <c r="BO96" s="100">
        <v>21.641653266149881</v>
      </c>
      <c r="BP96" s="100">
        <v>21.579865066998643</v>
      </c>
      <c r="BQ96" s="100">
        <v>21.518460979695504</v>
      </c>
    </row>
    <row r="97" spans="1:69" ht="10.95" customHeight="1" x14ac:dyDescent="0.3">
      <c r="A97" s="20"/>
      <c r="B97" s="20"/>
      <c r="H97" s="10">
        <v>16</v>
      </c>
      <c r="I97" s="100">
        <v>458.4806313976996</v>
      </c>
      <c r="J97" s="100">
        <v>97.56159891150611</v>
      </c>
      <c r="K97" s="100">
        <v>54.692508103803306</v>
      </c>
      <c r="L97" s="100">
        <v>38.002975997137241</v>
      </c>
      <c r="M97" s="100">
        <v>29.121402707813647</v>
      </c>
      <c r="N97" s="100">
        <v>26.338803178385817</v>
      </c>
      <c r="O97" s="100">
        <v>26.244231641408177</v>
      </c>
      <c r="P97" s="100">
        <v>26.150387003354048</v>
      </c>
      <c r="Q97" s="100">
        <v>26.057260915419469</v>
      </c>
      <c r="R97" s="100">
        <v>25.964845156167716</v>
      </c>
      <c r="S97" s="100">
        <v>25.87313162910965</v>
      </c>
      <c r="T97" s="100">
        <v>25.782112360339028</v>
      </c>
      <c r="U97" s="100">
        <v>25.691779496221297</v>
      </c>
      <c r="V97" s="100">
        <v>25.602125301134528</v>
      </c>
      <c r="W97" s="100">
        <v>25.513142155261086</v>
      </c>
      <c r="X97" s="100">
        <v>25.424822552428612</v>
      </c>
      <c r="Y97" s="100">
        <v>25.337159097999255</v>
      </c>
      <c r="Z97" s="100">
        <v>25.250144506805633</v>
      </c>
      <c r="AA97" s="100">
        <v>25.16377160113263</v>
      </c>
      <c r="AB97" s="100">
        <v>25.07803330874351</v>
      </c>
      <c r="AC97" s="100">
        <v>24.992922660949528</v>
      </c>
      <c r="AD97" s="100">
        <v>24.908432790721619</v>
      </c>
      <c r="AE97" s="100">
        <v>24.824556930843478</v>
      </c>
      <c r="AF97" s="100">
        <v>24.741288412104513</v>
      </c>
      <c r="AG97" s="100">
        <v>24.65862066153214</v>
      </c>
      <c r="AH97" s="100">
        <v>24.576547200661995</v>
      </c>
      <c r="AI97" s="100">
        <v>24.495061643845546</v>
      </c>
      <c r="AJ97" s="100">
        <v>24.414157696593719</v>
      </c>
      <c r="AK97" s="100">
        <v>24.333829153956042</v>
      </c>
      <c r="AL97" s="100">
        <v>24.254069898934098</v>
      </c>
      <c r="AM97" s="100">
        <v>24.174873900928766</v>
      </c>
      <c r="AN97" s="100">
        <v>24.096235214220126</v>
      </c>
      <c r="AO97" s="100">
        <v>24.01814797647932</v>
      </c>
      <c r="AP97" s="100">
        <v>23.940606407311726</v>
      </c>
      <c r="AQ97" s="100">
        <v>23.863604806830477</v>
      </c>
      <c r="AR97" s="100">
        <v>23.787137554259697</v>
      </c>
      <c r="AS97" s="100">
        <v>23.711199106566742</v>
      </c>
      <c r="AT97" s="100">
        <v>23.635783997122708</v>
      </c>
      <c r="AU97" s="100">
        <v>23.560886834390516</v>
      </c>
      <c r="AV97" s="100">
        <v>23.486502300639934</v>
      </c>
      <c r="AW97" s="100">
        <v>23.412625150688985</v>
      </c>
      <c r="AX97" s="100">
        <v>23.339250210670897</v>
      </c>
      <c r="AY97" s="100">
        <v>23.26637237682613</v>
      </c>
      <c r="AZ97" s="100">
        <v>23.193986614319083</v>
      </c>
      <c r="BA97" s="100">
        <v>23.122087956078296</v>
      </c>
      <c r="BB97" s="100">
        <v>23.050671501660386</v>
      </c>
      <c r="BC97" s="100">
        <v>22.979732416136532</v>
      </c>
      <c r="BD97" s="100">
        <v>22.909265929001268</v>
      </c>
      <c r="BE97" s="100">
        <v>22.839267333103049</v>
      </c>
      <c r="BF97" s="100">
        <v>22.769731983596007</v>
      </c>
      <c r="BG97" s="100">
        <v>22.700655296912458</v>
      </c>
      <c r="BH97" s="100">
        <v>22.632032749755737</v>
      </c>
      <c r="BI97" s="100">
        <v>22.563859878112709</v>
      </c>
      <c r="BJ97" s="100">
        <v>22.496132276285756</v>
      </c>
      <c r="BK97" s="100">
        <v>22.428845595943631</v>
      </c>
      <c r="BL97" s="100">
        <v>22.361995545190716</v>
      </c>
      <c r="BM97" s="100">
        <v>22.295577887654449</v>
      </c>
      <c r="BN97" s="100">
        <v>22.229588441590344</v>
      </c>
      <c r="BO97" s="100">
        <v>22.164023079004291</v>
      </c>
      <c r="BP97" s="100">
        <v>22.098877724791677</v>
      </c>
      <c r="BQ97" s="100">
        <v>22.034148355893095</v>
      </c>
    </row>
    <row r="98" spans="1:69" ht="10.95" customHeight="1" x14ac:dyDescent="0.3">
      <c r="A98" s="20"/>
      <c r="B98" s="20"/>
      <c r="H98" s="10">
        <v>16.5</v>
      </c>
      <c r="I98" s="100">
        <v>457.11107376555799</v>
      </c>
      <c r="J98" s="100">
        <v>97.27025176610276</v>
      </c>
      <c r="K98" s="100">
        <v>54.529228117748154</v>
      </c>
      <c r="L98" s="100">
        <v>37.889554282333286</v>
      </c>
      <c r="M98" s="100">
        <v>29.034513747529136</v>
      </c>
      <c r="N98" s="100">
        <v>27.099190895706862</v>
      </c>
      <c r="O98" s="100">
        <v>26.9985832325067</v>
      </c>
      <c r="P98" s="100">
        <v>26.898773373718257</v>
      </c>
      <c r="Q98" s="100">
        <v>26.799751866865968</v>
      </c>
      <c r="R98" s="100">
        <v>26.701509408213447</v>
      </c>
      <c r="S98" s="100">
        <v>26.604036839849428</v>
      </c>
      <c r="T98" s="100">
        <v>26.50732514684173</v>
      </c>
      <c r="U98" s="100">
        <v>26.411365454457883</v>
      </c>
      <c r="V98" s="100">
        <v>26.316149025450052</v>
      </c>
      <c r="W98" s="100">
        <v>26.221667257403102</v>
      </c>
      <c r="X98" s="100">
        <v>26.127911680143558</v>
      </c>
      <c r="Y98" s="100">
        <v>26.034873953208287</v>
      </c>
      <c r="Z98" s="100">
        <v>25.942545863370917</v>
      </c>
      <c r="AA98" s="100">
        <v>25.850919322224851</v>
      </c>
      <c r="AB98" s="100">
        <v>25.759986363820953</v>
      </c>
      <c r="AC98" s="100">
        <v>25.669739142358871</v>
      </c>
      <c r="AD98" s="100">
        <v>25.580169929930257</v>
      </c>
      <c r="AE98" s="100">
        <v>25.491271114312752</v>
      </c>
      <c r="AF98" s="100">
        <v>25.403035196813285</v>
      </c>
      <c r="AG98" s="100">
        <v>25.315454790159404</v>
      </c>
      <c r="AH98" s="100">
        <v>25.228522616437541</v>
      </c>
      <c r="AI98" s="100">
        <v>25.142231505076786</v>
      </c>
      <c r="AJ98" s="100">
        <v>25.056574390877117</v>
      </c>
      <c r="AK98" s="100">
        <v>24.971544312080987</v>
      </c>
      <c r="AL98" s="100">
        <v>24.887134408487071</v>
      </c>
      <c r="AM98" s="100">
        <v>24.803337919605163</v>
      </c>
      <c r="AN98" s="100">
        <v>24.720148182851069</v>
      </c>
      <c r="AO98" s="100">
        <v>24.637558631780731</v>
      </c>
      <c r="AP98" s="100">
        <v>24.555562794362267</v>
      </c>
      <c r="AQ98" s="100">
        <v>24.474154291285245</v>
      </c>
      <c r="AR98" s="100">
        <v>24.393326834306148</v>
      </c>
      <c r="AS98" s="100">
        <v>24.31307422462913</v>
      </c>
      <c r="AT98" s="100">
        <v>24.233390351321187</v>
      </c>
      <c r="AU98" s="100">
        <v>24.154269189760896</v>
      </c>
      <c r="AV98" s="100">
        <v>24.075704800119997</v>
      </c>
      <c r="AW98" s="100">
        <v>23.997691325876751</v>
      </c>
      <c r="AX98" s="100">
        <v>23.920222992360657</v>
      </c>
      <c r="AY98" s="100">
        <v>23.84329410532737</v>
      </c>
      <c r="AZ98" s="100">
        <v>23.76689904956352</v>
      </c>
      <c r="BA98" s="100">
        <v>23.691032287520216</v>
      </c>
      <c r="BB98" s="100">
        <v>23.615688357975078</v>
      </c>
      <c r="BC98" s="100">
        <v>23.540861874721504</v>
      </c>
      <c r="BD98" s="100">
        <v>23.466547525285275</v>
      </c>
      <c r="BE98" s="100">
        <v>23.392740069667006</v>
      </c>
      <c r="BF98" s="100">
        <v>23.31943433911049</v>
      </c>
      <c r="BG98" s="100">
        <v>23.246625234896044</v>
      </c>
      <c r="BH98" s="100">
        <v>23.174307727158226</v>
      </c>
      <c r="BI98" s="100">
        <v>23.102476853727477</v>
      </c>
      <c r="BJ98" s="100">
        <v>23.031127718995041</v>
      </c>
      <c r="BK98" s="100">
        <v>22.960255492800695</v>
      </c>
      <c r="BL98" s="100">
        <v>22.889855409342658</v>
      </c>
      <c r="BM98" s="100">
        <v>22.819922766109169</v>
      </c>
      <c r="BN98" s="100">
        <v>22.750452922831464</v>
      </c>
      <c r="BO98" s="100">
        <v>22.681441300457241</v>
      </c>
      <c r="BP98" s="100">
        <v>22.612883380144535</v>
      </c>
      <c r="BQ98" s="100">
        <v>22.544774702275326</v>
      </c>
    </row>
    <row r="99" spans="1:69" ht="10.95" customHeight="1" x14ac:dyDescent="0.3">
      <c r="A99" s="20"/>
      <c r="B99" s="20"/>
      <c r="H99" s="10">
        <v>17</v>
      </c>
      <c r="I99" s="100"/>
      <c r="J99" s="100"/>
      <c r="K99" s="100">
        <v>54.375548588072867</v>
      </c>
      <c r="L99" s="100">
        <v>37.782801556873132</v>
      </c>
      <c r="M99" s="100">
        <v>28.952733754223051</v>
      </c>
      <c r="N99" s="100">
        <v>27.860607152596593</v>
      </c>
      <c r="O99" s="100">
        <v>27.753768904502724</v>
      </c>
      <c r="P99" s="100">
        <v>27.647803919294251</v>
      </c>
      <c r="Q99" s="100">
        <v>27.542701533611051</v>
      </c>
      <c r="R99" s="100">
        <v>27.438451257003564</v>
      </c>
      <c r="S99" s="100">
        <v>27.335042768442211</v>
      </c>
      <c r="T99" s="100">
        <v>27.232465912910939</v>
      </c>
      <c r="U99" s="100">
        <v>27.130710698082634</v>
      </c>
      <c r="V99" s="100">
        <v>27.029767291074236</v>
      </c>
      <c r="W99" s="100">
        <v>26.929626015279037</v>
      </c>
      <c r="X99" s="100">
        <v>26.830277347274343</v>
      </c>
      <c r="Y99" s="100">
        <v>26.731711913802172</v>
      </c>
      <c r="Z99" s="100">
        <v>26.633920488821165</v>
      </c>
      <c r="AA99" s="100">
        <v>26.536893990627622</v>
      </c>
      <c r="AB99" s="100">
        <v>26.440623479043829</v>
      </c>
      <c r="AC99" s="100">
        <v>26.345100152671993</v>
      </c>
      <c r="AD99" s="100">
        <v>26.250315346211597</v>
      </c>
      <c r="AE99" s="100">
        <v>26.156260527839027</v>
      </c>
      <c r="AF99" s="100">
        <v>26.062927296647363</v>
      </c>
      <c r="AG99" s="100">
        <v>25.970307380144853</v>
      </c>
      <c r="AH99" s="100">
        <v>25.878392631810613</v>
      </c>
      <c r="AI99" s="100">
        <v>25.787175028705921</v>
      </c>
      <c r="AJ99" s="100">
        <v>25.696646669139586</v>
      </c>
      <c r="AK99" s="100">
        <v>25.606799770386115</v>
      </c>
      <c r="AL99" s="100">
        <v>25.517626666455282</v>
      </c>
      <c r="AM99" s="100">
        <v>25.429119805911508</v>
      </c>
      <c r="AN99" s="100">
        <v>25.341271749742109</v>
      </c>
      <c r="AO99" s="100">
        <v>25.254075169272909</v>
      </c>
      <c r="AP99" s="100">
        <v>25.167522844130001</v>
      </c>
      <c r="AQ99" s="100">
        <v>25.081607660246629</v>
      </c>
      <c r="AR99" s="100">
        <v>24.996322607913886</v>
      </c>
      <c r="AS99" s="100">
        <v>24.911660779874072</v>
      </c>
      <c r="AT99" s="100">
        <v>24.827615369455835</v>
      </c>
      <c r="AU99" s="100">
        <v>24.744179668749801</v>
      </c>
      <c r="AV99" s="100">
        <v>24.661347066823769</v>
      </c>
      <c r="AW99" s="100">
        <v>24.57911104797655</v>
      </c>
      <c r="AX99" s="100">
        <v>24.497465190029313</v>
      </c>
      <c r="AY99" s="100">
        <v>24.41640316265363</v>
      </c>
      <c r="AZ99" s="100">
        <v>24.33591872573529</v>
      </c>
      <c r="BA99" s="100">
        <v>24.256005727772862</v>
      </c>
      <c r="BB99" s="100">
        <v>24.176658104310384</v>
      </c>
      <c r="BC99" s="100">
        <v>24.09786987640312</v>
      </c>
      <c r="BD99" s="100">
        <v>24.01963514911564</v>
      </c>
      <c r="BE99" s="100">
        <v>23.941948110051506</v>
      </c>
      <c r="BF99" s="100">
        <v>23.864803027913712</v>
      </c>
      <c r="BG99" s="100">
        <v>23.788194251095064</v>
      </c>
      <c r="BH99" s="100">
        <v>23.712116206298031</v>
      </c>
      <c r="BI99" s="100">
        <v>23.636563397182982</v>
      </c>
      <c r="BJ99" s="100">
        <v>23.561530403044525</v>
      </c>
      <c r="BK99" s="100">
        <v>23.487011877514849</v>
      </c>
      <c r="BL99" s="100">
        <v>23.413002547293921</v>
      </c>
      <c r="BM99" s="100">
        <v>23.339497210905343</v>
      </c>
      <c r="BN99" s="100">
        <v>23.26649073747776</v>
      </c>
      <c r="BO99" s="100">
        <v>23.193978065550887</v>
      </c>
      <c r="BP99" s="100">
        <v>23.121954201905695</v>
      </c>
      <c r="BQ99" s="100">
        <v>23.05041422041819</v>
      </c>
    </row>
    <row r="100" spans="1:69" ht="10.95" customHeight="1" x14ac:dyDescent="0.3">
      <c r="A100" s="20"/>
      <c r="B100" s="20"/>
      <c r="H100" s="10">
        <v>17.5</v>
      </c>
      <c r="I100" s="100"/>
      <c r="J100" s="100"/>
      <c r="K100" s="100"/>
      <c r="L100" s="100"/>
      <c r="M100" s="100">
        <v>28.875624916824734</v>
      </c>
      <c r="N100" s="100">
        <v>28.623054148966485</v>
      </c>
      <c r="O100" s="100">
        <v>28.509790151565653</v>
      </c>
      <c r="P100" s="100">
        <v>28.397479580662942</v>
      </c>
      <c r="Q100" s="100">
        <v>28.286110447880599</v>
      </c>
      <c r="R100" s="100">
        <v>28.17567096499269</v>
      </c>
      <c r="S100" s="100">
        <v>28.066149539765497</v>
      </c>
      <c r="T100" s="100">
        <v>27.957534771900999</v>
      </c>
      <c r="U100" s="100">
        <v>27.849815449080971</v>
      </c>
      <c r="V100" s="100">
        <v>27.742980543108199</v>
      </c>
      <c r="W100" s="100">
        <v>27.637019206142675</v>
      </c>
      <c r="X100" s="100">
        <v>27.531920767029519</v>
      </c>
      <c r="Y100" s="100">
        <v>27.427674727716362</v>
      </c>
      <c r="Z100" s="100">
        <v>27.324270759757514</v>
      </c>
      <c r="AA100" s="100">
        <v>27.221698700902543</v>
      </c>
      <c r="AB100" s="100">
        <v>27.11994855176679</v>
      </c>
      <c r="AC100" s="100">
        <v>27.019010472581716</v>
      </c>
      <c r="AD100" s="100">
        <v>26.91887478002263</v>
      </c>
      <c r="AE100" s="100">
        <v>26.819531944111898</v>
      </c>
      <c r="AF100" s="100">
        <v>26.72097258519527</v>
      </c>
      <c r="AG100" s="100">
        <v>26.623187470989663</v>
      </c>
      <c r="AH100" s="100">
        <v>26.526167513700038</v>
      </c>
      <c r="AI100" s="100">
        <v>26.429903767203882</v>
      </c>
      <c r="AJ100" s="100">
        <v>26.334387424301148</v>
      </c>
      <c r="AK100" s="100">
        <v>26.239609814028061</v>
      </c>
      <c r="AL100" s="100">
        <v>26.145562399032986</v>
      </c>
      <c r="AM100" s="100">
        <v>26.052236773012769</v>
      </c>
      <c r="AN100" s="100">
        <v>25.959624658207833</v>
      </c>
      <c r="AO100" s="100">
        <v>25.867717902954467</v>
      </c>
      <c r="AP100" s="100">
        <v>25.776508479292971</v>
      </c>
      <c r="AQ100" s="100">
        <v>25.685988480629881</v>
      </c>
      <c r="AR100" s="100">
        <v>25.596150119453121</v>
      </c>
      <c r="AS100" s="100">
        <v>25.506985725098588</v>
      </c>
      <c r="AT100" s="100">
        <v>25.418487741566661</v>
      </c>
      <c r="AU100" s="100">
        <v>25.3306487253877</v>
      </c>
      <c r="AV100" s="100">
        <v>25.243461343534904</v>
      </c>
      <c r="AW100" s="100">
        <v>25.156918371383508</v>
      </c>
      <c r="AX100" s="100">
        <v>25.071012690715037</v>
      </c>
      <c r="AY100" s="100">
        <v>24.985737287765527</v>
      </c>
      <c r="AZ100" s="100">
        <v>24.901085251316534</v>
      </c>
      <c r="BA100" s="100">
        <v>24.817049770827847</v>
      </c>
      <c r="BB100" s="100">
        <v>24.733624134610835</v>
      </c>
      <c r="BC100" s="100">
        <v>24.650801728041472</v>
      </c>
      <c r="BD100" s="100">
        <v>24.568576031811979</v>
      </c>
      <c r="BE100" s="100">
        <v>24.486940620220079</v>
      </c>
      <c r="BF100" s="100">
        <v>24.40588915949499</v>
      </c>
      <c r="BG100" s="100">
        <v>24.325415406159202</v>
      </c>
      <c r="BH100" s="100">
        <v>24.24551320542524</v>
      </c>
      <c r="BI100" s="100">
        <v>24.166176489626324</v>
      </c>
      <c r="BJ100" s="100">
        <v>24.087399276680337</v>
      </c>
      <c r="BK100" s="100">
        <v>24.009175668586188</v>
      </c>
      <c r="BL100" s="100">
        <v>23.931499849951688</v>
      </c>
      <c r="BM100" s="100">
        <v>23.85436608655229</v>
      </c>
      <c r="BN100" s="100">
        <v>23.777768723919912</v>
      </c>
      <c r="BO100" s="100">
        <v>23.701702185961082</v>
      </c>
      <c r="BP100" s="100">
        <v>23.626160973603724</v>
      </c>
      <c r="BQ100" s="100">
        <v>23.551139663471865</v>
      </c>
    </row>
    <row r="101" spans="1:69" ht="10.95" customHeight="1" x14ac:dyDescent="0.3">
      <c r="A101" s="20"/>
      <c r="B101" s="20"/>
      <c r="H101" s="10">
        <v>18</v>
      </c>
      <c r="I101" s="100"/>
      <c r="J101" s="100"/>
      <c r="K101" s="100"/>
      <c r="L101" s="100"/>
      <c r="M101" s="100"/>
      <c r="N101" s="100"/>
      <c r="O101" s="100">
        <v>29.266648463378903</v>
      </c>
      <c r="P101" s="100">
        <v>29.147801292272419</v>
      </c>
      <c r="Q101" s="100">
        <v>29.02997913484597</v>
      </c>
      <c r="R101" s="100">
        <v>28.913168787162164</v>
      </c>
      <c r="S101" s="100">
        <v>28.797357271101777</v>
      </c>
      <c r="T101" s="100">
        <v>28.68253182955673</v>
      </c>
      <c r="U101" s="100">
        <v>28.568679921745385</v>
      </c>
      <c r="V101" s="100">
        <v>28.455789218646473</v>
      </c>
      <c r="W101" s="100">
        <v>28.34384759854818</v>
      </c>
      <c r="X101" s="100">
        <v>28.232843142709118</v>
      </c>
      <c r="Y101" s="100">
        <v>28.122764131127717</v>
      </c>
      <c r="Z101" s="100">
        <v>28.013599038416988</v>
      </c>
      <c r="AA101" s="100">
        <v>27.90533652978171</v>
      </c>
      <c r="AB101" s="100">
        <v>27.797965457094929</v>
      </c>
      <c r="AC101" s="100">
        <v>27.691474855070947</v>
      </c>
      <c r="AD101" s="100">
        <v>27.585853937532196</v>
      </c>
      <c r="AE101" s="100">
        <v>27.481092093767082</v>
      </c>
      <c r="AF101" s="100">
        <v>27.377178884976381</v>
      </c>
      <c r="AG101" s="100">
        <v>27.274104040805717</v>
      </c>
      <c r="AH101" s="100">
        <v>27.171857455961515</v>
      </c>
      <c r="AI101" s="100">
        <v>27.070429186908331</v>
      </c>
      <c r="AJ101" s="100">
        <v>26.969809448645066</v>
      </c>
      <c r="AK101" s="100">
        <v>26.869988611558046</v>
      </c>
      <c r="AL101" s="100">
        <v>26.770957198348686</v>
      </c>
      <c r="AM101" s="100">
        <v>26.672705881033867</v>
      </c>
      <c r="AN101" s="100">
        <v>26.57522547801684</v>
      </c>
      <c r="AO101" s="100">
        <v>26.478506951226816</v>
      </c>
      <c r="AP101" s="100">
        <v>26.382541403325426</v>
      </c>
      <c r="AQ101" s="100">
        <v>26.287320074978137</v>
      </c>
      <c r="AR101" s="100">
        <v>26.192834342188853</v>
      </c>
      <c r="AS101" s="100">
        <v>26.099075713696195</v>
      </c>
      <c r="AT101" s="100">
        <v>26.006035828429528</v>
      </c>
      <c r="AU101" s="100">
        <v>25.913706453023288</v>
      </c>
      <c r="AV101" s="100">
        <v>25.822079479388112</v>
      </c>
      <c r="AW101" s="100">
        <v>25.731146922337196</v>
      </c>
      <c r="AX101" s="100">
        <v>25.640900917266272</v>
      </c>
      <c r="AY101" s="100">
        <v>25.551333717886138</v>
      </c>
      <c r="AZ101" s="100">
        <v>25.462437694006045</v>
      </c>
      <c r="BA101" s="100">
        <v>25.374205329366713</v>
      </c>
      <c r="BB101" s="100">
        <v>25.286629219521828</v>
      </c>
      <c r="BC101" s="100">
        <v>25.199702069766477</v>
      </c>
      <c r="BD101" s="100">
        <v>25.113416693111599</v>
      </c>
      <c r="BE101" s="100">
        <v>25.027766008303058</v>
      </c>
      <c r="BF101" s="100">
        <v>24.942743037884291</v>
      </c>
      <c r="BG101" s="100">
        <v>24.858340906301418</v>
      </c>
      <c r="BH101" s="100">
        <v>24.77455283804969</v>
      </c>
      <c r="BI101" s="100">
        <v>24.69137215586025</v>
      </c>
      <c r="BJ101" s="100">
        <v>24.608792278926206</v>
      </c>
      <c r="BK101" s="100">
        <v>24.526806721166974</v>
      </c>
      <c r="BL101" s="100">
        <v>24.445409089529967</v>
      </c>
      <c r="BM101" s="100">
        <v>24.364593082328774</v>
      </c>
      <c r="BN101" s="100">
        <v>24.284352487616669</v>
      </c>
      <c r="BO101" s="100">
        <v>24.204681181594907</v>
      </c>
      <c r="BP101" s="100">
        <v>24.125573127054679</v>
      </c>
      <c r="BQ101" s="100">
        <v>24.047022371852044</v>
      </c>
    </row>
    <row r="102" spans="1:69" ht="10.95" customHeight="1" x14ac:dyDescent="0.3">
      <c r="A102" s="20"/>
      <c r="B102" s="20"/>
      <c r="H102" s="10">
        <v>18.5</v>
      </c>
      <c r="I102" s="100"/>
      <c r="J102" s="100"/>
      <c r="K102" s="100"/>
      <c r="L102" s="100"/>
      <c r="M102" s="100"/>
      <c r="N102" s="100"/>
      <c r="O102" s="100"/>
      <c r="P102" s="100">
        <v>29.898769983193823</v>
      </c>
      <c r="Q102" s="100">
        <v>29.774308113378044</v>
      </c>
      <c r="R102" s="100">
        <v>29.650944971773821</v>
      </c>
      <c r="S102" s="100">
        <v>29.528666072892889</v>
      </c>
      <c r="T102" s="100">
        <v>29.407457184768028</v>
      </c>
      <c r="U102" s="100">
        <v>29.287304323430796</v>
      </c>
      <c r="V102" s="100">
        <v>29.16819374753317</v>
      </c>
      <c r="W102" s="100">
        <v>29.050111953108431</v>
      </c>
      <c r="X102" s="100">
        <v>28.933045668467173</v>
      </c>
      <c r="Y102" s="100">
        <v>28.816981849224589</v>
      </c>
      <c r="Z102" s="100">
        <v>28.701907673454887</v>
      </c>
      <c r="AA102" s="100">
        <v>28.587810536969037</v>
      </c>
      <c r="AB102" s="100">
        <v>28.474678048712484</v>
      </c>
      <c r="AC102" s="100">
        <v>28.362498026279045</v>
      </c>
      <c r="AD102" s="100">
        <v>28.251258491537449</v>
      </c>
      <c r="AE102" s="100">
        <v>28.140947666367769</v>
      </c>
      <c r="AF102" s="100">
        <v>28.031553968503903</v>
      </c>
      <c r="AG102" s="100">
        <v>27.923066007479452</v>
      </c>
      <c r="AH102" s="100">
        <v>27.815472580673941</v>
      </c>
      <c r="AI102" s="100">
        <v>27.708762669456263</v>
      </c>
      <c r="AJ102" s="100">
        <v>27.602925435422954</v>
      </c>
      <c r="AK102" s="100">
        <v>27.497950216728242</v>
      </c>
      <c r="AL102" s="100">
        <v>27.39382652450346</v>
      </c>
      <c r="AM102" s="100">
        <v>27.290544039363265</v>
      </c>
      <c r="AN102" s="100">
        <v>27.188092607996154</v>
      </c>
      <c r="AO102" s="100">
        <v>27.086462239836965</v>
      </c>
      <c r="AP102" s="100">
        <v>26.985643103819061</v>
      </c>
      <c r="AQ102" s="100">
        <v>26.885625525204077</v>
      </c>
      <c r="AR102" s="100">
        <v>26.786399982486799</v>
      </c>
      <c r="AS102" s="100">
        <v>26.687957104373428</v>
      </c>
      <c r="AT102" s="100">
        <v>26.590287666831081</v>
      </c>
      <c r="AU102" s="100">
        <v>26.49338259020643</v>
      </c>
      <c r="AV102" s="100">
        <v>26.397232936411893</v>
      </c>
      <c r="AW102" s="100">
        <v>26.30182990617725</v>
      </c>
      <c r="AX102" s="100">
        <v>26.207164836365131</v>
      </c>
      <c r="AY102" s="100">
        <v>26.11322919734846</v>
      </c>
      <c r="AZ102" s="100">
        <v>26.020014590448461</v>
      </c>
      <c r="BA102" s="100">
        <v>25.927512745431216</v>
      </c>
      <c r="BB102" s="100">
        <v>25.835715518061598</v>
      </c>
      <c r="BC102" s="100">
        <v>25.74461488771286</v>
      </c>
      <c r="BD102" s="100">
        <v>25.654202955030389</v>
      </c>
      <c r="BE102" s="100">
        <v>25.564471939648286</v>
      </c>
      <c r="BF102" s="100">
        <v>25.475414177957379</v>
      </c>
      <c r="BG102" s="100">
        <v>25.387022120923156</v>
      </c>
      <c r="BH102" s="100">
        <v>25.299288331952646</v>
      </c>
      <c r="BI102" s="100">
        <v>25.212205484808639</v>
      </c>
      <c r="BJ102" s="100">
        <v>25.125766361570172</v>
      </c>
      <c r="BK102" s="100">
        <v>25.039963850638188</v>
      </c>
      <c r="BL102" s="100">
        <v>24.95479094478495</v>
      </c>
      <c r="BM102" s="100">
        <v>24.870240739246356</v>
      </c>
      <c r="BN102" s="100">
        <v>24.786306429855866</v>
      </c>
      <c r="BO102" s="100">
        <v>24.702981311219141</v>
      </c>
      <c r="BP102" s="100">
        <v>24.620258774928221</v>
      </c>
      <c r="BQ102" s="100">
        <v>24.538132307814283</v>
      </c>
    </row>
    <row r="103" spans="1:69" ht="10.95" customHeight="1" x14ac:dyDescent="0.3">
      <c r="A103" s="20"/>
      <c r="B103" s="20"/>
      <c r="H103" s="10">
        <v>19</v>
      </c>
      <c r="I103" s="100"/>
      <c r="J103" s="100"/>
      <c r="K103" s="100"/>
      <c r="L103" s="100"/>
      <c r="M103" s="100"/>
      <c r="N103" s="100"/>
      <c r="O103" s="100"/>
      <c r="P103" s="100"/>
      <c r="Q103" s="100"/>
      <c r="R103" s="100">
        <v>30.388999761030949</v>
      </c>
      <c r="S103" s="100">
        <v>30.260076049401174</v>
      </c>
      <c r="T103" s="100">
        <v>30.132310930231537</v>
      </c>
      <c r="U103" s="100">
        <v>30.005688855216604</v>
      </c>
      <c r="V103" s="100">
        <v>29.880194553025166</v>
      </c>
      <c r="W103" s="100">
        <v>29.755813023160091</v>
      </c>
      <c r="X103" s="100">
        <v>29.632529529980808</v>
      </c>
      <c r="Y103" s="100">
        <v>29.510329596883444</v>
      </c>
      <c r="Z103" s="100">
        <v>29.38919900063372</v>
      </c>
      <c r="AA103" s="100">
        <v>29.269123765847954</v>
      </c>
      <c r="AB103" s="100">
        <v>29.150090159617758</v>
      </c>
      <c r="AC103" s="100">
        <v>29.032084686273993</v>
      </c>
      <c r="AD103" s="100">
        <v>28.915094082285759</v>
      </c>
      <c r="AE103" s="100">
        <v>28.799105311290624</v>
      </c>
      <c r="AF103" s="100">
        <v>28.684105559251748</v>
      </c>
      <c r="AG103" s="100">
        <v>28.570082229738542</v>
      </c>
      <c r="AH103" s="100">
        <v>28.457022939326947</v>
      </c>
      <c r="AI103" s="100">
        <v>28.344915513115986</v>
      </c>
      <c r="AJ103" s="100">
        <v>28.233747980356924</v>
      </c>
      <c r="AK103" s="100">
        <v>28.123508570192108</v>
      </c>
      <c r="AL103" s="100">
        <v>28.014185707499937</v>
      </c>
      <c r="AM103" s="100">
        <v>27.90576800884314</v>
      </c>
      <c r="AN103" s="100">
        <v>27.798244278517188</v>
      </c>
      <c r="AO103" s="100">
        <v>27.691603504696186</v>
      </c>
      <c r="AP103" s="100">
        <v>27.58583485567322</v>
      </c>
      <c r="AQ103" s="100">
        <v>27.480927676192628</v>
      </c>
      <c r="AR103" s="100">
        <v>27.376871483871504</v>
      </c>
      <c r="AS103" s="100">
        <v>27.273655965707921</v>
      </c>
      <c r="AT103" s="100">
        <v>27.171270974673558</v>
      </c>
      <c r="AU103" s="100">
        <v>27.069706526388078</v>
      </c>
      <c r="AV103" s="100">
        <v>26.968952795873289</v>
      </c>
      <c r="AW103" s="100">
        <v>26.869000114384658</v>
      </c>
      <c r="AX103" s="100">
        <v>26.769838966318162</v>
      </c>
      <c r="AY103" s="100">
        <v>26.671459986190236</v>
      </c>
      <c r="AZ103" s="100">
        <v>26.573853955689</v>
      </c>
      <c r="BA103" s="100">
        <v>26.477011800794724</v>
      </c>
      <c r="BB103" s="100">
        <v>26.380924588967517</v>
      </c>
      <c r="BC103" s="100">
        <v>26.285583526400746</v>
      </c>
      <c r="BD103" s="100">
        <v>26.190979955337951</v>
      </c>
      <c r="BE103" s="100">
        <v>26.09710535145198</v>
      </c>
      <c r="BF103" s="100">
        <v>26.003951321284418</v>
      </c>
      <c r="BG103" s="100">
        <v>25.911509599743646</v>
      </c>
      <c r="BH103" s="100">
        <v>25.819772047660273</v>
      </c>
      <c r="BI103" s="100">
        <v>25.728730649398141</v>
      </c>
      <c r="BJ103" s="100">
        <v>25.638377510519398</v>
      </c>
      <c r="BK103" s="100">
        <v>25.548704855502507</v>
      </c>
      <c r="BL103" s="100">
        <v>25.459705025511543</v>
      </c>
      <c r="BM103" s="100">
        <v>25.371370476215489</v>
      </c>
      <c r="BN103" s="100">
        <v>25.283693775656264</v>
      </c>
      <c r="BO103" s="100">
        <v>25.196667602164339</v>
      </c>
      <c r="BP103" s="100">
        <v>25.110284742320317</v>
      </c>
      <c r="BQ103" s="100">
        <v>25.024538088961872</v>
      </c>
    </row>
    <row r="104" spans="1:69" ht="10.95" customHeight="1" x14ac:dyDescent="0.3">
      <c r="A104" s="20"/>
      <c r="B104" s="20"/>
      <c r="H104" s="10">
        <v>19.5</v>
      </c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>
        <v>30.991587299291115</v>
      </c>
      <c r="T104" s="100">
        <v>30.857093153032768</v>
      </c>
      <c r="U104" s="100">
        <v>30.723833712489306</v>
      </c>
      <c r="V104" s="100">
        <v>30.591792052375382</v>
      </c>
      <c r="W104" s="100">
        <v>30.460951555349002</v>
      </c>
      <c r="X104" s="100">
        <v>30.331295905039823</v>
      </c>
      <c r="Y104" s="100">
        <v>30.202809079265737</v>
      </c>
      <c r="Z104" s="100">
        <v>30.075475343432341</v>
      </c>
      <c r="AA104" s="100">
        <v>29.949279244109213</v>
      </c>
      <c r="AB104" s="100">
        <v>29.824205602777532</v>
      </c>
      <c r="AC104" s="100">
        <v>29.700239509743991</v>
      </c>
      <c r="AD104" s="100">
        <v>29.577366318215535</v>
      </c>
      <c r="AE104" s="100">
        <v>29.455571638530103</v>
      </c>
      <c r="AF104" s="100">
        <v>29.334841332538829</v>
      </c>
      <c r="AG104" s="100">
        <v>29.215161508134656</v>
      </c>
      <c r="AH104" s="100">
        <v>29.096518513923296</v>
      </c>
      <c r="AI104" s="100">
        <v>28.97889893403207</v>
      </c>
      <c r="AJ104" s="100">
        <v>28.862289583052561</v>
      </c>
      <c r="AK104" s="100">
        <v>28.746677501112849</v>
      </c>
      <c r="AL104" s="100">
        <v>28.632049949075874</v>
      </c>
      <c r="AM104" s="100">
        <v>28.518394403859858</v>
      </c>
      <c r="AN104" s="100">
        <v>28.405698553877169</v>
      </c>
      <c r="AO104" s="100">
        <v>28.293950294588438</v>
      </c>
      <c r="AP104" s="100">
        <v>28.183137724168191</v>
      </c>
      <c r="AQ104" s="100">
        <v>28.073249139279024</v>
      </c>
      <c r="AR104" s="100">
        <v>27.964273030950995</v>
      </c>
      <c r="AS104" s="100">
        <v>27.856198080563249</v>
      </c>
      <c r="AT104" s="100">
        <v>27.749013155924917</v>
      </c>
      <c r="AU104" s="100">
        <v>27.6427073074525</v>
      </c>
      <c r="AV104" s="100">
        <v>27.53726976444085</v>
      </c>
      <c r="AW104" s="100">
        <v>27.432689931425198</v>
      </c>
      <c r="AX104" s="100">
        <v>27.328957384631629</v>
      </c>
      <c r="AY104" s="100">
        <v>27.226061868513465</v>
      </c>
      <c r="AZ104" s="100">
        <v>27.123993292371082</v>
      </c>
      <c r="BA104" s="100">
        <v>27.022741727053084</v>
      </c>
      <c r="BB104" s="100">
        <v>26.922297401736195</v>
      </c>
      <c r="BC104" s="100">
        <v>26.822650700781967</v>
      </c>
      <c r="BD104" s="100">
        <v>26.723792160668054</v>
      </c>
      <c r="BE104" s="100">
        <v>26.625712466992031</v>
      </c>
      <c r="BF104" s="100">
        <v>26.528402451545695</v>
      </c>
      <c r="BG104" s="100">
        <v>26.43185308945808</v>
      </c>
      <c r="BH104" s="100">
        <v>26.336055496405123</v>
      </c>
      <c r="BI104" s="100">
        <v>26.24100092588429</v>
      </c>
      <c r="BJ104" s="100">
        <v>26.146680766552397</v>
      </c>
      <c r="BK104" s="100">
        <v>26.053086539624864</v>
      </c>
      <c r="BL104" s="100">
        <v>25.960209896334792</v>
      </c>
      <c r="BM104" s="100">
        <v>25.868042615450342</v>
      </c>
      <c r="BN104" s="100">
        <v>25.776576600848657</v>
      </c>
      <c r="BO104" s="100">
        <v>25.685803879145002</v>
      </c>
      <c r="BP104" s="100">
        <v>25.595716597375741</v>
      </c>
      <c r="BQ104" s="100">
        <v>25.506307020733381</v>
      </c>
    </row>
    <row r="105" spans="1:69" ht="10.95" customHeight="1" x14ac:dyDescent="0.3">
      <c r="A105" s="20"/>
      <c r="B105" s="20"/>
      <c r="H105" s="10">
        <v>20</v>
      </c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>
        <v>31.58180393516005</v>
      </c>
      <c r="U105" s="100">
        <v>31.441739085456859</v>
      </c>
      <c r="V105" s="100">
        <v>31.302986657348061</v>
      </c>
      <c r="W105" s="100">
        <v>31.165528290147385</v>
      </c>
      <c r="X105" s="100">
        <v>31.029345964067804</v>
      </c>
      <c r="Y105" s="100">
        <v>30.89442199234642</v>
      </c>
      <c r="Z105" s="100">
        <v>30.760739013586488</v>
      </c>
      <c r="AA105" s="100">
        <v>30.628279984309838</v>
      </c>
      <c r="AB105" s="100">
        <v>30.497028171712895</v>
      </c>
      <c r="AC105" s="100">
        <v>30.366967146619992</v>
      </c>
      <c r="AD105" s="100">
        <v>30.23808077662741</v>
      </c>
      <c r="AE105" s="100">
        <v>30.110353219432607</v>
      </c>
      <c r="AF105" s="100">
        <v>29.983768916342289</v>
      </c>
      <c r="AG105" s="100">
        <v>29.858312585954341</v>
      </c>
      <c r="AH105" s="100">
        <v>29.733969218007648</v>
      </c>
      <c r="AI105" s="100">
        <v>29.610724067395054</v>
      </c>
      <c r="AJ105" s="100">
        <v>29.488562648334167</v>
      </c>
      <c r="AK105" s="100">
        <v>29.367470728691288</v>
      </c>
      <c r="AL105" s="100">
        <v>29.247434324453874</v>
      </c>
      <c r="AM105" s="100">
        <v>29.128439694346792</v>
      </c>
      <c r="AN105" s="100">
        <v>29.01047333458812</v>
      </c>
      <c r="AO105" s="100">
        <v>28.893521973780558</v>
      </c>
      <c r="AP105" s="100">
        <v>28.777572567933838</v>
      </c>
      <c r="AQ105" s="100">
        <v>28.662612295614746</v>
      </c>
      <c r="AR105" s="100">
        <v>28.548628553220638</v>
      </c>
      <c r="AS105" s="100">
        <v>28.435608950372959</v>
      </c>
      <c r="AT105" s="100">
        <v>28.323541305427085</v>
      </c>
      <c r="AU105" s="100">
        <v>28.212413641095274</v>
      </c>
      <c r="AV105" s="100">
        <v>28.102214180179153</v>
      </c>
      <c r="AW105" s="100">
        <v>27.992931341408866</v>
      </c>
      <c r="AX105" s="100">
        <v>27.884553735385456</v>
      </c>
      <c r="AY105" s="100">
        <v>27.777070160623808</v>
      </c>
      <c r="AZ105" s="100">
        <v>27.670469599693018</v>
      </c>
      <c r="BA105" s="100">
        <v>27.564741215451587</v>
      </c>
      <c r="BB105" s="100">
        <v>27.459874347374569</v>
      </c>
      <c r="BC105" s="100">
        <v>27.355858507970211</v>
      </c>
      <c r="BD105" s="100">
        <v>27.252683379283432</v>
      </c>
      <c r="BE105" s="100">
        <v>27.150338809483795</v>
      </c>
      <c r="BF105" s="100">
        <v>27.048814809535507</v>
      </c>
      <c r="BG105" s="100">
        <v>26.948101549947193</v>
      </c>
      <c r="BH105" s="100">
        <v>26.84818935759932</v>
      </c>
      <c r="BI105" s="100">
        <v>26.749068712646931</v>
      </c>
      <c r="BJ105" s="100">
        <v>26.650730245495691</v>
      </c>
      <c r="BK105" s="100">
        <v>26.553164733849382</v>
      </c>
      <c r="BL105" s="100">
        <v>26.456363099826572</v>
      </c>
      <c r="BM105" s="100">
        <v>26.360316407144882</v>
      </c>
      <c r="BN105" s="100">
        <v>26.265015858370798</v>
      </c>
      <c r="BO105" s="100">
        <v>26.170452792233366</v>
      </c>
      <c r="BP105" s="100">
        <v>26.076618681000056</v>
      </c>
      <c r="BQ105" s="100">
        <v>25.98350512791297</v>
      </c>
    </row>
    <row r="106" spans="1:69" ht="10.95" customHeight="1" x14ac:dyDescent="0.3">
      <c r="A106" s="20"/>
      <c r="B106" s="20"/>
      <c r="H106" s="10">
        <v>20.5</v>
      </c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>
        <v>32.013778774675302</v>
      </c>
      <c r="W106" s="100">
        <v>31.869543962312104</v>
      </c>
      <c r="X106" s="100">
        <v>31.726680870584453</v>
      </c>
      <c r="Y106" s="100">
        <v>31.585170023383558</v>
      </c>
      <c r="Z106" s="100">
        <v>31.444992311570388</v>
      </c>
      <c r="AA106" s="100">
        <v>31.306128984373164</v>
      </c>
      <c r="AB106" s="100">
        <v>31.168561641025629</v>
      </c>
      <c r="AC106" s="100">
        <v>31.03227222263833</v>
      </c>
      <c r="AD106" s="100">
        <v>30.897243004295419</v>
      </c>
      <c r="AE106" s="100">
        <v>30.763456587369777</v>
      </c>
      <c r="AF106" s="100">
        <v>30.630895892049164</v>
      </c>
      <c r="AG106" s="100">
        <v>30.499544150067074</v>
      </c>
      <c r="AH106" s="100">
        <v>30.369384897631402</v>
      </c>
      <c r="AI106" s="100">
        <v>30.24040196854504</v>
      </c>
      <c r="AJ106" s="100">
        <v>30.112579487511905</v>
      </c>
      <c r="AK106" s="100">
        <v>29.98590186362307</v>
      </c>
      <c r="AL106" s="100">
        <v>29.86035378401705</v>
      </c>
      <c r="AM106" s="100">
        <v>29.735920207708904</v>
      </c>
      <c r="AN106" s="100">
        <v>29.612586359582981</v>
      </c>
      <c r="AO106" s="100">
        <v>29.490337724544336</v>
      </c>
      <c r="AP106" s="100">
        <v>29.36916004182364</v>
      </c>
      <c r="AQ106" s="100">
        <v>29.24903929943142</v>
      </c>
      <c r="AR106" s="100">
        <v>29.12996172875647</v>
      </c>
      <c r="AS106" s="100">
        <v>29.011913799304615</v>
      </c>
      <c r="AT106" s="100">
        <v>28.894882213573329</v>
      </c>
      <c r="AU106" s="100">
        <v>28.778853902058092</v>
      </c>
      <c r="AV106" s="100">
        <v>28.663816018386655</v>
      </c>
      <c r="AW106" s="100">
        <v>28.54975593457749</v>
      </c>
      <c r="AX106" s="100">
        <v>28.436661236418495</v>
      </c>
      <c r="AY106" s="100">
        <v>28.32451971896263</v>
      </c>
      <c r="AZ106" s="100">
        <v>28.213319382136977</v>
      </c>
      <c r="BA106" s="100">
        <v>28.10304842646185</v>
      </c>
      <c r="BB106" s="100">
        <v>27.993695248876818</v>
      </c>
      <c r="BC106" s="100">
        <v>27.885248438670555</v>
      </c>
      <c r="BD106" s="100">
        <v>27.777696773511448</v>
      </c>
      <c r="BE106" s="100">
        <v>27.67102921557608</v>
      </c>
      <c r="BF106" s="100">
        <v>27.565234907772862</v>
      </c>
      <c r="BG106" s="100">
        <v>27.46030317005793</v>
      </c>
      <c r="BH106" s="100">
        <v>27.356223495840958</v>
      </c>
      <c r="BI106" s="100">
        <v>27.252985548478009</v>
      </c>
      <c r="BJ106" s="100">
        <v>27.150579157849243</v>
      </c>
      <c r="BK106" s="100">
        <v>27.048994317018945</v>
      </c>
      <c r="BL106" s="100">
        <v>26.948221178975651</v>
      </c>
      <c r="BM106" s="100">
        <v>26.848250053450073</v>
      </c>
      <c r="BN106" s="100">
        <v>26.749071403808713</v>
      </c>
      <c r="BO106" s="100">
        <v>26.650675844021134</v>
      </c>
      <c r="BP106" s="100">
        <v>26.553054135698641</v>
      </c>
      <c r="BQ106" s="100">
        <v>26.45619718520269</v>
      </c>
    </row>
    <row r="107" spans="1:69" ht="10.95" customHeight="1" x14ac:dyDescent="0.3">
      <c r="A107" s="20"/>
      <c r="B107" s="20"/>
      <c r="H107" s="10">
        <v>21</v>
      </c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>
        <v>32.572999301292278</v>
      </c>
      <c r="X107" s="100">
        <v>32.423301781617113</v>
      </c>
      <c r="Y107" s="100">
        <v>32.275054851336982</v>
      </c>
      <c r="Z107" s="100">
        <v>32.128237527027373</v>
      </c>
      <c r="AA107" s="100">
        <v>31.982829228037623</v>
      </c>
      <c r="AB107" s="100">
        <v>31.83880976687318</v>
      </c>
      <c r="AC107" s="100">
        <v>31.696159339851967</v>
      </c>
      <c r="AD107" s="100">
        <v>31.554858518025924</v>
      </c>
      <c r="AE107" s="100">
        <v>31.41488823835931</v>
      </c>
      <c r="AF107" s="100">
        <v>31.276229795154599</v>
      </c>
      <c r="AG107" s="100">
        <v>31.138864831718774</v>
      </c>
      <c r="AH107" s="100">
        <v>31.002775332261461</v>
      </c>
      <c r="AI107" s="100">
        <v>30.867943614017918</v>
      </c>
      <c r="AJ107" s="100">
        <v>30.734352319589277</v>
      </c>
      <c r="AK107" s="100">
        <v>30.601984409493294</v>
      </c>
      <c r="AL107" s="100">
        <v>30.470823154918886</v>
      </c>
      <c r="AM107" s="100">
        <v>30.340852130677845</v>
      </c>
      <c r="AN107" s="100">
        <v>30.21205520834755</v>
      </c>
      <c r="AO107" s="100">
        <v>30.084416549598821</v>
      </c>
      <c r="AP107" s="100">
        <v>29.957920599702803</v>
      </c>
      <c r="AQ107" s="100">
        <v>29.832552081211642</v>
      </c>
      <c r="AR107" s="100">
        <v>29.708295987807219</v>
      </c>
      <c r="AS107" s="100">
        <v>29.585137578313084</v>
      </c>
      <c r="AT107" s="100">
        <v>29.463062370864282</v>
      </c>
      <c r="AU107" s="100">
        <v>29.342056137230369</v>
      </c>
      <c r="AV107" s="100">
        <v>29.222104897286872</v>
      </c>
      <c r="AW107" s="100">
        <v>29.10319491363088</v>
      </c>
      <c r="AX107" s="100">
        <v>28.985312686336094</v>
      </c>
      <c r="AY107" s="100">
        <v>28.868444947843319</v>
      </c>
      <c r="AZ107" s="100">
        <v>28.752578657982436</v>
      </c>
      <c r="BA107" s="100">
        <v>28.63770099912167</v>
      </c>
      <c r="BB107" s="100">
        <v>28.523799371440521</v>
      </c>
      <c r="BC107" s="100">
        <v>28.410861388322768</v>
      </c>
      <c r="BD107" s="100">
        <v>28.298874871865824</v>
      </c>
      <c r="BE107" s="100">
        <v>28.187827848503115</v>
      </c>
      <c r="BF107" s="100">
        <v>28.077708544736289</v>
      </c>
      <c r="BG107" s="100">
        <v>27.96850538297377</v>
      </c>
      <c r="BH107" s="100">
        <v>27.860206977472917</v>
      </c>
      <c r="BI107" s="100">
        <v>27.752802130382538</v>
      </c>
      <c r="BJ107" s="100">
        <v>27.646279827883021</v>
      </c>
      <c r="BK107" s="100">
        <v>27.540629236421108</v>
      </c>
      <c r="BL107" s="100">
        <v>27.435839699036901</v>
      </c>
      <c r="BM107" s="100">
        <v>27.331900731780227</v>
      </c>
      <c r="BN107" s="100">
        <v>27.228802020213838</v>
      </c>
      <c r="BO107" s="100">
        <v>27.126533416001273</v>
      </c>
      <c r="BP107" s="100">
        <v>27.02508493357665</v>
      </c>
      <c r="BQ107" s="100">
        <v>26.924446746894262</v>
      </c>
    </row>
    <row r="108" spans="1:69" ht="10.95" customHeight="1" x14ac:dyDescent="0.3">
      <c r="A108" s="20"/>
      <c r="B108" s="20"/>
      <c r="H108" s="10">
        <v>21.5</v>
      </c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>
        <v>33.119209848067996</v>
      </c>
      <c r="Y108" s="100">
        <v>32.964078147242802</v>
      </c>
      <c r="Z108" s="100">
        <v>32.81047693915616</v>
      </c>
      <c r="AA108" s="100">
        <v>32.658383685261072</v>
      </c>
      <c r="AB108" s="100">
        <v>32.507776287399153</v>
      </c>
      <c r="AC108" s="100">
        <v>32.358633077096677</v>
      </c>
      <c r="AD108" s="100">
        <v>32.21093280517141</v>
      </c>
      <c r="AE108" s="100">
        <v>32.064654631639634</v>
      </c>
      <c r="AF108" s="100">
        <v>31.919778115913285</v>
      </c>
      <c r="AG108" s="100">
        <v>31.776283207277611</v>
      </c>
      <c r="AH108" s="100">
        <v>31.63415023563989</v>
      </c>
      <c r="AI108" s="100">
        <v>31.493359902540494</v>
      </c>
      <c r="AJ108" s="100">
        <v>31.353893272417292</v>
      </c>
      <c r="AK108" s="100">
        <v>31.215731764115397</v>
      </c>
      <c r="AL108" s="100">
        <v>31.078857142634298</v>
      </c>
      <c r="AM108" s="100">
        <v>30.9432515111043</v>
      </c>
      <c r="AN108" s="100">
        <v>30.808897302985272</v>
      </c>
      <c r="AO108" s="100">
        <v>30.675777274480357</v>
      </c>
      <c r="AP108" s="100">
        <v>30.54387449715777</v>
      </c>
      <c r="AQ108" s="100">
        <v>30.413172350774087</v>
      </c>
      <c r="AR108" s="100">
        <v>30.283654516292625</v>
      </c>
      <c r="AS108" s="100">
        <v>30.155304969090867</v>
      </c>
      <c r="AT108" s="100">
        <v>30.028107972350657</v>
      </c>
      <c r="AU108" s="100">
        <v>29.90204807062587</v>
      </c>
      <c r="AV108" s="100">
        <v>29.777110083581793</v>
      </c>
      <c r="AW108" s="100">
        <v>29.653279099900761</v>
      </c>
      <c r="AX108" s="100">
        <v>29.530540471349376</v>
      </c>
      <c r="AY108" s="100">
        <v>29.408879807001778</v>
      </c>
      <c r="AZ108" s="100">
        <v>29.288282967614581</v>
      </c>
      <c r="BA108" s="100">
        <v>29.168736060148763</v>
      </c>
      <c r="BB108" s="100">
        <v>29.05022543243394</v>
      </c>
      <c r="BC108" s="100">
        <v>28.93273766797083</v>
      </c>
      <c r="BD108" s="100">
        <v>28.816259580867758</v>
      </c>
      <c r="BE108" s="100">
        <v>28.700778210907128</v>
      </c>
      <c r="BF108" s="100">
        <v>28.586280818737997</v>
      </c>
      <c r="BG108" s="100">
        <v>28.472754881191026</v>
      </c>
      <c r="BH108" s="100">
        <v>28.360188086712231</v>
      </c>
      <c r="BI108" s="100">
        <v>28.248568330911887</v>
      </c>
      <c r="BJ108" s="100">
        <v>28.137883712225413</v>
      </c>
      <c r="BK108" s="100">
        <v>28.02812252768285</v>
      </c>
      <c r="BL108" s="100">
        <v>27.919273268783659</v>
      </c>
      <c r="BM108" s="100">
        <v>27.811324617474124</v>
      </c>
      <c r="BN108" s="100">
        <v>27.704265442223992</v>
      </c>
      <c r="BO108" s="100">
        <v>27.598084794199917</v>
      </c>
      <c r="BP108" s="100">
        <v>27.492771903532464</v>
      </c>
      <c r="BQ108" s="100">
        <v>27.388316175674568</v>
      </c>
    </row>
    <row r="109" spans="1:69" ht="10.95" customHeight="1" x14ac:dyDescent="0.3">
      <c r="A109" s="20"/>
      <c r="B109" s="20"/>
      <c r="H109" s="10">
        <v>22</v>
      </c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>
        <v>33.652241574549414</v>
      </c>
      <c r="Z109" s="100">
        <v>33.491712817058684</v>
      </c>
      <c r="AA109" s="100">
        <v>33.332795312586583</v>
      </c>
      <c r="AB109" s="100">
        <v>33.175464923124764</v>
      </c>
      <c r="AC109" s="100">
        <v>33.019697990418123</v>
      </c>
      <c r="AD109" s="100">
        <v>32.865471324104469</v>
      </c>
      <c r="AE109" s="100">
        <v>32.71276219020455</v>
      </c>
      <c r="AF109" s="100">
        <v>32.561548299949962</v>
      </c>
      <c r="AG109" s="100">
        <v>32.411807798937694</v>
      </c>
      <c r="AH109" s="100">
        <v>32.263519256600262</v>
      </c>
      <c r="AI109" s="100">
        <v>32.116661655980629</v>
      </c>
      <c r="AJ109" s="100">
        <v>31.971214383801659</v>
      </c>
      <c r="AK109" s="100">
        <v>31.827157220820428</v>
      </c>
      <c r="AL109" s="100">
        <v>31.684470332457721</v>
      </c>
      <c r="AM109" s="100">
        <v>31.543134259693691</v>
      </c>
      <c r="AN109" s="100">
        <v>31.40312991022088</v>
      </c>
      <c r="AO109" s="100">
        <v>31.264438549846179</v>
      </c>
      <c r="AP109" s="100">
        <v>31.127041794133483</v>
      </c>
      <c r="AQ109" s="100">
        <v>30.990921600279496</v>
      </c>
      <c r="AR109" s="100">
        <v>30.856060259214626</v>
      </c>
      <c r="AS109" s="100">
        <v>30.722440387922411</v>
      </c>
      <c r="AT109" s="100">
        <v>30.590044921969792</v>
      </c>
      <c r="AU109" s="100">
        <v>30.458857108241936</v>
      </c>
      <c r="AV109" s="100">
        <v>30.328860497874977</v>
      </c>
      <c r="AW109" s="100">
        <v>30.200038939380352</v>
      </c>
      <c r="AX109" s="100">
        <v>30.072376571954795</v>
      </c>
      <c r="AY109" s="100">
        <v>29.945857818970119</v>
      </c>
      <c r="AZ109" s="100">
        <v>29.820467381637165</v>
      </c>
      <c r="BA109" s="100">
        <v>29.696190232838582</v>
      </c>
      <c r="BB109" s="100">
        <v>29.573011611125075</v>
      </c>
      <c r="BC109" s="100">
        <v>29.450917014870203</v>
      </c>
      <c r="BD109" s="100">
        <v>29.329892196578861</v>
      </c>
      <c r="BE109" s="100">
        <v>29.209923157344612</v>
      </c>
      <c r="BF109" s="100">
        <v>29.090996141451654</v>
      </c>
      <c r="BG109" s="100">
        <v>28.973097631116588</v>
      </c>
      <c r="BH109" s="100">
        <v>28.856214341366215</v>
      </c>
      <c r="BI109" s="100">
        <v>28.740333215047055</v>
      </c>
      <c r="BJ109" s="100">
        <v>28.625441417962623</v>
      </c>
      <c r="BK109" s="100">
        <v>28.511526334134778</v>
      </c>
      <c r="BL109" s="100">
        <v>28.398575561185414</v>
      </c>
      <c r="BM109" s="100">
        <v>28.286576905834977</v>
      </c>
      <c r="BN109" s="100">
        <v>28.175518379514219</v>
      </c>
      <c r="BO109" s="100">
        <v>28.065388194086161</v>
      </c>
      <c r="BP109" s="100">
        <v>27.956174757674852</v>
      </c>
      <c r="BQ109" s="100">
        <v>27.847866670597718</v>
      </c>
    </row>
    <row r="110" spans="1:69" ht="10.95" customHeight="1" x14ac:dyDescent="0.3">
      <c r="A110" s="20"/>
      <c r="B110" s="20"/>
      <c r="H110" s="10">
        <v>22.5</v>
      </c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>
        <v>34.171947420054096</v>
      </c>
      <c r="AA110" s="100">
        <v>34.006067053474283</v>
      </c>
      <c r="AB110" s="100">
        <v>33.841879377306476</v>
      </c>
      <c r="AC110" s="100">
        <v>33.679358613464522</v>
      </c>
      <c r="AD110" s="100">
        <v>33.518479504657236</v>
      </c>
      <c r="AE110" s="100">
        <v>33.359217301302508</v>
      </c>
      <c r="AF110" s="100">
        <v>33.201547748833775</v>
      </c>
      <c r="AG110" s="100">
        <v>33.045447075385724</v>
      </c>
      <c r="AH110" s="100">
        <v>32.890891979845485</v>
      </c>
      <c r="AI110" s="100">
        <v>32.737859620257247</v>
      </c>
      <c r="AJ110" s="100">
        <v>32.586327602567799</v>
      </c>
      <c r="AK110" s="100">
        <v>32.436273969701489</v>
      </c>
      <c r="AL110" s="100">
        <v>32.287677190953481</v>
      </c>
      <c r="AM110" s="100">
        <v>32.14051615169047</v>
      </c>
      <c r="AN110" s="100">
        <v>31.99477014334834</v>
      </c>
      <c r="AO110" s="100">
        <v>31.850418853717219</v>
      </c>
      <c r="AP110" s="100">
        <v>31.707442357503965</v>
      </c>
      <c r="AQ110" s="100">
        <v>31.56582110716311</v>
      </c>
      <c r="AR110" s="100">
        <v>31.425535923987212</v>
      </c>
      <c r="AS110" s="100">
        <v>31.286567989448354</v>
      </c>
      <c r="AT110" s="100">
        <v>31.148898836782283</v>
      </c>
      <c r="AU110" s="100">
        <v>31.012510342807467</v>
      </c>
      <c r="AV110" s="100">
        <v>30.877384719971431</v>
      </c>
      <c r="AW110" s="100">
        <v>30.743504508617011</v>
      </c>
      <c r="AX110" s="100">
        <v>30.610852569461439</v>
      </c>
      <c r="AY110" s="100">
        <v>30.479412076281537</v>
      </c>
      <c r="AZ110" s="100">
        <v>30.349166508798394</v>
      </c>
      <c r="BA110" s="100">
        <v>30.220099645755237</v>
      </c>
      <c r="BB110" s="100">
        <v>30.092195558182393</v>
      </c>
      <c r="BC110" s="100">
        <v>29.965438602843459</v>
      </c>
      <c r="BD110" s="100">
        <v>29.839813415857016</v>
      </c>
      <c r="BE110" s="100">
        <v>29.715304906488512</v>
      </c>
      <c r="BF110" s="100">
        <v>29.591898251106901</v>
      </c>
      <c r="BG110" s="100">
        <v>29.469578887301012</v>
      </c>
      <c r="BH110" s="100">
        <v>29.348332508150826</v>
      </c>
      <c r="BI110" s="100">
        <v>29.228145056648813</v>
      </c>
      <c r="BJ110" s="100">
        <v>29.109002720266812</v>
      </c>
      <c r="BK110" s="100">
        <v>28.990891925664044</v>
      </c>
      <c r="BL110" s="100">
        <v>28.87379933353197</v>
      </c>
      <c r="BM110" s="100">
        <v>28.757711833571971</v>
      </c>
      <c r="BN110" s="100">
        <v>28.64261653960169</v>
      </c>
      <c r="BO110" s="100">
        <v>28.528500784786488</v>
      </c>
      <c r="BP110" s="100">
        <v>28.415352116991976</v>
      </c>
      <c r="BQ110" s="100">
        <v>28.30315829425432</v>
      </c>
    </row>
    <row r="111" spans="1:69" ht="10.95" customHeight="1" x14ac:dyDescent="0.3">
      <c r="A111" s="20"/>
      <c r="B111" s="20"/>
      <c r="H111" s="10">
        <v>23</v>
      </c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>
        <v>34.67820183860357</v>
      </c>
      <c r="AB111" s="100">
        <v>34.507023336263543</v>
      </c>
      <c r="AC111" s="100">
        <v>34.337619457849335</v>
      </c>
      <c r="AD111" s="100">
        <v>34.169962748530232</v>
      </c>
      <c r="AE111" s="100">
        <v>34.004026316904735</v>
      </c>
      <c r="AF111" s="100">
        <v>33.839783820620873</v>
      </c>
      <c r="AG111" s="100">
        <v>33.677209452434724</v>
      </c>
      <c r="AH111" s="100">
        <v>33.516277926691522</v>
      </c>
      <c r="AI111" s="100">
        <v>33.356964466214599</v>
      </c>
      <c r="AJ111" s="100">
        <v>33.19924478958783</v>
      </c>
      <c r="AK111" s="100">
        <v>33.043095098817787</v>
      </c>
      <c r="AL111" s="100">
        <v>32.888492067362698</v>
      </c>
      <c r="AM111" s="100">
        <v>32.735412828515315</v>
      </c>
      <c r="AN111" s="100">
        <v>32.583834964127369</v>
      </c>
      <c r="AO111" s="100">
        <v>32.433736493664647</v>
      </c>
      <c r="AP111" s="100">
        <v>32.285095863580629</v>
      </c>
      <c r="AQ111" s="100">
        <v>32.137891936998358</v>
      </c>
      <c r="AR111" s="100">
        <v>31.992103983690114</v>
      </c>
      <c r="AS111" s="100">
        <v>31.847711670344921</v>
      </c>
      <c r="AT111" s="100">
        <v>31.704695051114061</v>
      </c>
      <c r="AU111" s="100">
        <v>31.563034558425798</v>
      </c>
      <c r="AV111" s="100">
        <v>31.422710994059944</v>
      </c>
      <c r="AW111" s="100">
        <v>31.283705520474044</v>
      </c>
      <c r="AX111" s="100">
        <v>31.145999652372943</v>
      </c>
      <c r="AY111" s="100">
        <v>31.009575248513556</v>
      </c>
      <c r="AZ111" s="100">
        <v>30.874414503737437</v>
      </c>
      <c r="BA111" s="100">
        <v>30.740499941223835</v>
      </c>
      <c r="BB111" s="100">
        <v>30.607814404955896</v>
      </c>
      <c r="BC111" s="100">
        <v>30.47634105239344</v>
      </c>
      <c r="BD111" s="100">
        <v>30.346063347345627</v>
      </c>
      <c r="BE111" s="100">
        <v>30.216965053037292</v>
      </c>
      <c r="BF111" s="100">
        <v>30.089030225362599</v>
      </c>
      <c r="BG111" s="100">
        <v>29.962243206320334</v>
      </c>
      <c r="BH111" s="100">
        <v>29.836588617625214</v>
      </c>
      <c r="BI111" s="100">
        <v>29.712051354489518</v>
      </c>
      <c r="BJ111" s="100">
        <v>29.588616579569848</v>
      </c>
      <c r="BK111" s="100">
        <v>29.466269717074105</v>
      </c>
      <c r="BL111" s="100">
        <v>29.344996447023377</v>
      </c>
      <c r="BM111" s="100">
        <v>29.224782699664459</v>
      </c>
      <c r="BN111" s="100">
        <v>29.105614650028034</v>
      </c>
      <c r="BO111" s="100">
        <v>28.987478712628299</v>
      </c>
      <c r="BP111" s="100">
        <v>28.870361536299765</v>
      </c>
      <c r="BQ111" s="100">
        <v>28.754249999166994</v>
      </c>
    </row>
    <row r="112" spans="1:69" ht="10.95" customHeight="1" x14ac:dyDescent="0.3">
      <c r="A112" s="20"/>
      <c r="B112" s="20"/>
      <c r="H112" s="10">
        <v>23.5</v>
      </c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>
        <v>35.170900469679474</v>
      </c>
      <c r="AC112" s="100">
        <v>34.99448501348725</v>
      </c>
      <c r="AD112" s="100">
        <v>34.819926429674105</v>
      </c>
      <c r="AE112" s="100">
        <v>34.647195554145938</v>
      </c>
      <c r="AF112" s="100">
        <v>34.476263830368538</v>
      </c>
      <c r="AG112" s="100">
        <v>34.307103293628508</v>
      </c>
      <c r="AH112" s="100">
        <v>34.139686555780507</v>
      </c>
      <c r="AI112" s="100">
        <v>33.973986790464217</v>
      </c>
      <c r="AJ112" s="100">
        <v>33.809977718773474</v>
      </c>
      <c r="AK112" s="100">
        <v>33.647633595362059</v>
      </c>
      <c r="AL112" s="100">
        <v>33.486929194970521</v>
      </c>
      <c r="AM112" s="100">
        <v>33.327839799359111</v>
      </c>
      <c r="AN112" s="100">
        <v>33.170341184632662</v>
      </c>
      <c r="AO112" s="100">
        <v>33.014409608944106</v>
      </c>
      <c r="AP112" s="100">
        <v>32.860021800562848</v>
      </c>
      <c r="AQ112" s="100">
        <v>32.707154946296114</v>
      </c>
      <c r="AR112" s="100">
        <v>32.555786680250556</v>
      </c>
      <c r="AS112" s="100">
        <v>32.405895072922995</v>
      </c>
      <c r="AT112" s="100">
        <v>32.257458620608801</v>
      </c>
      <c r="AU112" s="100">
        <v>32.110456235117219</v>
      </c>
      <c r="AV112" s="100">
        <v>31.964867233783483</v>
      </c>
      <c r="AW112" s="100">
        <v>31.820671329767539</v>
      </c>
      <c r="AX112" s="100">
        <v>31.677848622630027</v>
      </c>
      <c r="AY112" s="100">
        <v>31.536379589176146</v>
      </c>
      <c r="AZ112" s="100">
        <v>31.396245074558699</v>
      </c>
      <c r="BA112" s="100">
        <v>31.257426283631801</v>
      </c>
      <c r="BB112" s="100">
        <v>31.119904772546885</v>
      </c>
      <c r="BC112" s="100">
        <v>30.983662440583274</v>
      </c>
      <c r="BD112" s="100">
        <v>30.84868152220572</v>
      </c>
      <c r="BE112" s="100">
        <v>30.714944579341516</v>
      </c>
      <c r="BF112" s="100">
        <v>30.582434493870107</v>
      </c>
      <c r="BG112" s="100">
        <v>30.451134460318531</v>
      </c>
      <c r="BH112" s="100">
        <v>30.321027978756053</v>
      </c>
      <c r="BI112" s="100">
        <v>30.192098847881624</v>
      </c>
      <c r="BJ112" s="100">
        <v>30.064331158298298</v>
      </c>
      <c r="BK112" s="100">
        <v>29.937709285968491</v>
      </c>
      <c r="BL112" s="100">
        <v>29.812217885844515</v>
      </c>
      <c r="BM112" s="100">
        <v>29.687841885669112</v>
      </c>
      <c r="BN112" s="100">
        <v>29.564566479940424</v>
      </c>
      <c r="BO112" s="100">
        <v>29.442377124036497</v>
      </c>
      <c r="BP112" s="100">
        <v>29.321259528494494</v>
      </c>
      <c r="BQ112" s="100">
        <v>29.201199653439676</v>
      </c>
    </row>
    <row r="113" spans="1:69" ht="10.95" customHeight="1" x14ac:dyDescent="0.3">
      <c r="A113" s="20"/>
      <c r="B113" s="20"/>
      <c r="H113" s="10">
        <v>24</v>
      </c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>
        <v>35.64995974890661</v>
      </c>
      <c r="AD113" s="100">
        <v>35.468375894647657</v>
      </c>
      <c r="AE113" s="100">
        <v>35.288731295740405</v>
      </c>
      <c r="AF113" s="100">
        <v>35.11099505062429</v>
      </c>
      <c r="AG113" s="100">
        <v>34.935136910819836</v>
      </c>
      <c r="AH113" s="100">
        <v>34.761127263766312</v>
      </c>
      <c r="AI113" s="100">
        <v>34.588937116197755</v>
      </c>
      <c r="AJ113" s="100">
        <v>34.418538078037805</v>
      </c>
      <c r="AK113" s="100">
        <v>34.249902346794457</v>
      </c>
      <c r="AL113" s="100">
        <v>34.083002692436942</v>
      </c>
      <c r="AM113" s="100">
        <v>33.917812442737095</v>
      </c>
      <c r="AN113" s="100">
        <v>33.754305469059055</v>
      </c>
      <c r="AO113" s="100">
        <v>33.592456172581016</v>
      </c>
      <c r="AP113" s="100">
        <v>33.432239470934093</v>
      </c>
      <c r="AQ113" s="100">
        <v>33.273630785243313</v>
      </c>
      <c r="AR113" s="100">
        <v>33.116606027557097</v>
      </c>
      <c r="AS113" s="100">
        <v>32.96114158865123</v>
      </c>
      <c r="AT113" s="100">
        <v>32.807214326194909</v>
      </c>
      <c r="AU113" s="100">
        <v>32.65480155326577</v>
      </c>
      <c r="AV113" s="100">
        <v>32.503881027202524</v>
      </c>
      <c r="AW113" s="100">
        <v>32.354430938783388</v>
      </c>
      <c r="AX113" s="100">
        <v>32.206429901719183</v>
      </c>
      <c r="AY113" s="100">
        <v>32.059856942450722</v>
      </c>
      <c r="AZ113" s="100">
        <v>31.914691490240095</v>
      </c>
      <c r="BA113" s="100">
        <v>31.770913367546019</v>
      </c>
      <c r="BB113" s="100">
        <v>31.628502780673806</v>
      </c>
      <c r="BC113" s="100">
        <v>31.487440310691039</v>
      </c>
      <c r="BD113" s="100">
        <v>31.347706904599768</v>
      </c>
      <c r="BE113" s="100">
        <v>31.20928386675731</v>
      </c>
      <c r="BF113" s="100">
        <v>31.072152850537186</v>
      </c>
      <c r="BG113" s="100">
        <v>30.936295850222407</v>
      </c>
      <c r="BH113" s="100">
        <v>30.801695193123852</v>
      </c>
      <c r="BI113" s="100">
        <v>30.668333531916158</v>
      </c>
      <c r="BJ113" s="100">
        <v>30.536193837184371</v>
      </c>
      <c r="BK113" s="100">
        <v>30.405259390174475</v>
      </c>
      <c r="BL113" s="100">
        <v>30.27551377574153</v>
      </c>
      <c r="BM113" s="100">
        <v>30.146940875488855</v>
      </c>
      <c r="BN113" s="100">
        <v>30.019524861092517</v>
      </c>
      <c r="BO113" s="100">
        <v>29.893250187805275</v>
      </c>
      <c r="BP113" s="100">
        <v>29.768101588134222</v>
      </c>
      <c r="BQ113" s="100">
        <v>29.644064065686834</v>
      </c>
    </row>
    <row r="114" spans="1:69" ht="10.95" customHeight="1" x14ac:dyDescent="0.3">
      <c r="A114" s="20"/>
      <c r="B114" s="20"/>
      <c r="H114" s="10">
        <v>24.5</v>
      </c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>
        <v>36.115316462954453</v>
      </c>
      <c r="AE114" s="100">
        <v>35.92863979037643</v>
      </c>
      <c r="AF114" s="100">
        <v>35.743984711892253</v>
      </c>
      <c r="AG114" s="100">
        <v>35.561318564725276</v>
      </c>
      <c r="AH114" s="100">
        <v>35.380609385975482</v>
      </c>
      <c r="AI114" s="100">
        <v>35.201825893973727</v>
      </c>
      <c r="AJ114" s="100">
        <v>35.024937470228828</v>
      </c>
      <c r="AK114" s="100">
        <v>34.849914141945789</v>
      </c>
      <c r="AL114" s="100">
        <v>34.676726565094093</v>
      </c>
      <c r="AM114" s="100">
        <v>34.505346008006029</v>
      </c>
      <c r="AN114" s="100">
        <v>34.335744335485728</v>
      </c>
      <c r="AO114" s="100">
        <v>34.167893993410523</v>
      </c>
      <c r="AP114" s="100">
        <v>34.001767993806915</v>
      </c>
      <c r="AQ114" s="100">
        <v>33.83733990038413</v>
      </c>
      <c r="AR114" s="100">
        <v>33.674583814508978</v>
      </c>
      <c r="AS114" s="100">
        <v>33.51347436160647</v>
      </c>
      <c r="AT114" s="100">
        <v>33.353986677971157</v>
      </c>
      <c r="AU114" s="100">
        <v>33.196096397974586</v>
      </c>
      <c r="AV114" s="100">
        <v>33.039779641655507</v>
      </c>
      <c r="AW114" s="100">
        <v>32.885013002679088</v>
      </c>
      <c r="AX114" s="100">
        <v>32.731773536652611</v>
      </c>
      <c r="AY114" s="100">
        <v>32.580038749785459</v>
      </c>
      <c r="AZ114" s="100">
        <v>32.429786587881452</v>
      </c>
      <c r="BA114" s="100">
        <v>32.280995425652279</v>
      </c>
      <c r="BB114" s="100">
        <v>32.133644056341254</v>
      </c>
      <c r="BC114" s="100">
        <v>31.987711681646807</v>
      </c>
      <c r="BD114" s="100">
        <v>31.843177901935679</v>
      </c>
      <c r="BE114" s="100">
        <v>31.700022706736185</v>
      </c>
      <c r="BF114" s="100">
        <v>31.558226465502333</v>
      </c>
      <c r="BG114" s="100">
        <v>31.417769918639411</v>
      </c>
      <c r="BH114" s="100">
        <v>31.278634168783295</v>
      </c>
      <c r="BI114" s="100">
        <v>31.140800672324065</v>
      </c>
      <c r="BJ114" s="100">
        <v>31.004251231166933</v>
      </c>
      <c r="BK114" s="100">
        <v>30.86896798472219</v>
      </c>
      <c r="BL114" s="100">
        <v>30.734933402116937</v>
      </c>
      <c r="BM114" s="100">
        <v>30.602130274621654</v>
      </c>
      <c r="BN114" s="100">
        <v>30.470541708284411</v>
      </c>
      <c r="BO114" s="100">
        <v>30.34015111676635</v>
      </c>
      <c r="BP114" s="100">
        <v>30.210942214371862</v>
      </c>
      <c r="BQ114" s="100">
        <v>30.082899009267553</v>
      </c>
    </row>
    <row r="115" spans="1:69" ht="10.95" customHeight="1" x14ac:dyDescent="0.3">
      <c r="A115" s="20"/>
      <c r="B115" s="20"/>
      <c r="H115" s="10">
        <v>25</v>
      </c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>
        <v>36.566927253091208</v>
      </c>
      <c r="AF115" s="100">
        <v>36.375240003079561</v>
      </c>
      <c r="AG115" s="100">
        <v>36.185656465458699</v>
      </c>
      <c r="AH115" s="100">
        <v>35.998142197045745</v>
      </c>
      <c r="AI115" s="100">
        <v>35.812663502480078</v>
      </c>
      <c r="AJ115" s="100">
        <v>35.629187414037126</v>
      </c>
      <c r="AK115" s="100">
        <v>35.447681672092578</v>
      </c>
      <c r="AL115" s="100">
        <v>35.268114706212621</v>
      </c>
      <c r="AM115" s="100">
        <v>35.090455616846931</v>
      </c>
      <c r="AN115" s="100">
        <v>34.91467415760205</v>
      </c>
      <c r="AO115" s="100">
        <v>34.740740718074051</v>
      </c>
      <c r="AP115" s="100">
        <v>34.568626307219716</v>
      </c>
      <c r="AQ115" s="100">
        <v>34.398302537246742</v>
      </c>
      <c r="AR115" s="100">
        <v>34.229741608004147</v>
      </c>
      <c r="AS115" s="100">
        <v>34.062916291855032</v>
      </c>
      <c r="AT115" s="100">
        <v>33.897799919014048</v>
      </c>
      <c r="AU115" s="100">
        <v>33.734366363333265</v>
      </c>
      <c r="AV115" s="100">
        <v>33.572590028520501</v>
      </c>
      <c r="AW115" s="100">
        <v>33.412445834774779</v>
      </c>
      <c r="AX115" s="100">
        <v>33.253909205824108</v>
      </c>
      <c r="AY115" s="100">
        <v>33.096956056351942</v>
      </c>
      <c r="AZ115" s="100">
        <v>32.941562779798318</v>
      </c>
      <c r="BA115" s="100">
        <v>32.787706236523107</v>
      </c>
      <c r="BB115" s="100">
        <v>32.635363742318496</v>
      </c>
      <c r="BC115" s="100">
        <v>32.484513057259242</v>
      </c>
      <c r="BD115" s="100">
        <v>32.335132374878555</v>
      </c>
      <c r="BE115" s="100">
        <v>32.187200311659218</v>
      </c>
      <c r="BF115" s="100">
        <v>32.040695896828801</v>
      </c>
      <c r="BG115" s="100">
        <v>31.89559856244885</v>
      </c>
      <c r="BH115" s="100">
        <v>31.751888133788537</v>
      </c>
      <c r="BI115" s="100">
        <v>31.609544819972754</v>
      </c>
      <c r="BJ115" s="100">
        <v>31.468549204896025</v>
      </c>
      <c r="BK115" s="100">
        <v>31.328882238393252</v>
      </c>
      <c r="BL115" s="100">
        <v>31.190525227658899</v>
      </c>
      <c r="BM115" s="100">
        <v>31.053459828906504</v>
      </c>
      <c r="BN115" s="100">
        <v>30.917668039260622</v>
      </c>
      <c r="BO115" s="100">
        <v>30.783132188873925</v>
      </c>
      <c r="BP115" s="100">
        <v>30.6498349332619</v>
      </c>
      <c r="BQ115" s="100">
        <v>30.517759245848239</v>
      </c>
    </row>
    <row r="116" spans="1:69" ht="10.95" customHeight="1" x14ac:dyDescent="0.3">
      <c r="A116" s="20"/>
      <c r="B116" s="20"/>
      <c r="H116" s="10">
        <v>25.5</v>
      </c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>
        <v>37.004768071924417</v>
      </c>
      <c r="AG116" s="100">
        <v>36.808158773045847</v>
      </c>
      <c r="AH116" s="100">
        <v>36.613734911544192</v>
      </c>
      <c r="AI116" s="100">
        <v>36.421460249275007</v>
      </c>
      <c r="AJ116" s="100">
        <v>36.231299344879723</v>
      </c>
      <c r="AK116" s="100">
        <v>36.043217532006011</v>
      </c>
      <c r="AL116" s="100">
        <v>35.857180898238965</v>
      </c>
      <c r="AM116" s="100">
        <v>35.673156264715601</v>
      </c>
      <c r="AN116" s="100">
        <v>35.49111116639726</v>
      </c>
      <c r="AO116" s="100">
        <v>35.311013832975554</v>
      </c>
      <c r="AP116" s="100">
        <v>35.132833170387549</v>
      </c>
      <c r="AQ116" s="100">
        <v>34.956538742918305</v>
      </c>
      <c r="AR116" s="100">
        <v>34.782100755868626</v>
      </c>
      <c r="AS116" s="100">
        <v>34.60949003876771</v>
      </c>
      <c r="AT116" s="100">
        <v>34.43867802911047</v>
      </c>
      <c r="AU116" s="100">
        <v>34.269636756600725</v>
      </c>
      <c r="AV116" s="100">
        <v>34.102338827881802</v>
      </c>
      <c r="AW116" s="100">
        <v>33.936757411737297</v>
      </c>
      <c r="AX116" s="100">
        <v>33.772866224744952</v>
      </c>
      <c r="AY116" s="100">
        <v>33.610639517367737</v>
      </c>
      <c r="AZ116" s="100">
        <v>33.450052060466454</v>
      </c>
      <c r="BA116" s="100">
        <v>33.291079132219288</v>
      </c>
      <c r="BB116" s="100">
        <v>33.133696505433889</v>
      </c>
      <c r="BC116" s="100">
        <v>32.977880435238291</v>
      </c>
      <c r="BD116" s="100">
        <v>32.823607647137607</v>
      </c>
      <c r="BE116" s="100">
        <v>32.670855325423972</v>
      </c>
      <c r="BF116" s="100">
        <v>32.5196011019274</v>
      </c>
      <c r="BG116" s="100">
        <v>32.369823045095913</v>
      </c>
      <c r="BH116" s="100">
        <v>32.221499649394154</v>
      </c>
      <c r="BI116" s="100">
        <v>32.074609825009112</v>
      </c>
      <c r="BJ116" s="100">
        <v>31.929132887852976</v>
      </c>
      <c r="BK116" s="100">
        <v>31.785048549853251</v>
      </c>
      <c r="BL116" s="100">
        <v>31.642336909520168</v>
      </c>
      <c r="BM116" s="100">
        <v>31.500978442782653</v>
      </c>
      <c r="BN116" s="100">
        <v>31.360953994083502</v>
      </c>
      <c r="BO116" s="100">
        <v>31.222244767725801</v>
      </c>
      <c r="BP116" s="100">
        <v>31.084832319461718</v>
      </c>
      <c r="BQ116" s="100">
        <v>30.948698548316379</v>
      </c>
    </row>
    <row r="117" spans="1:69" ht="10.95" customHeight="1" x14ac:dyDescent="0.3">
      <c r="A117" s="20"/>
      <c r="B117" s="20"/>
      <c r="H117" s="10">
        <v>26</v>
      </c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>
        <v>37.632576025407694</v>
      </c>
      <c r="AG117" s="100">
        <v>37.428833597921276</v>
      </c>
      <c r="AH117" s="100">
        <v>37.227396684566735</v>
      </c>
      <c r="AI117" s="100">
        <v>37.028226371507628</v>
      </c>
      <c r="AJ117" s="100">
        <v>36.83128461576198</v>
      </c>
      <c r="AK117" s="100">
        <v>36.636534220976621</v>
      </c>
      <c r="AL117" s="100">
        <v>36.443938814005811</v>
      </c>
      <c r="AM117" s="100">
        <v>36.253462822263032</v>
      </c>
      <c r="AN117" s="100">
        <v>36.065071451816323</v>
      </c>
      <c r="AO117" s="100">
        <v>35.878730666199189</v>
      </c>
      <c r="AP117" s="100">
        <v>35.694407165909475</v>
      </c>
      <c r="AQ117" s="100">
        <v>35.512068368570482</v>
      </c>
      <c r="AR117" s="100">
        <v>35.331682389729721</v>
      </c>
      <c r="AS117" s="100">
        <v>35.153218024271112</v>
      </c>
      <c r="AT117" s="100">
        <v>34.976644728418265</v>
      </c>
      <c r="AU117" s="100">
        <v>34.801932602306735</v>
      </c>
      <c r="AV117" s="100">
        <v>34.629052373104521</v>
      </c>
      <c r="AW117" s="100">
        <v>34.45797537866089</v>
      </c>
      <c r="AX117" s="100">
        <v>34.288673551664012</v>
      </c>
      <c r="AY117" s="100">
        <v>34.121119404289466</v>
      </c>
      <c r="AZ117" s="100">
        <v>33.955286013321476</v>
      </c>
      <c r="BA117" s="100">
        <v>33.791147005730522</v>
      </c>
      <c r="BB117" s="100">
        <v>33.628676544690528</v>
      </c>
      <c r="BC117" s="100">
        <v>33.467849316020441</v>
      </c>
      <c r="BD117" s="100">
        <v>33.308640515035243</v>
      </c>
      <c r="BE117" s="100">
        <v>33.151025833791792</v>
      </c>
      <c r="BF117" s="100">
        <v>32.994981448715954</v>
      </c>
      <c r="BG117" s="100">
        <v>32.840484008597727</v>
      </c>
      <c r="BH117" s="100">
        <v>32.687510622941652</v>
      </c>
      <c r="BI117" s="100">
        <v>32.536038850660248</v>
      </c>
      <c r="BJ117" s="100">
        <v>32.386046689098883</v>
      </c>
      <c r="BK117" s="100">
        <v>32.237512563380662</v>
      </c>
      <c r="BL117" s="100">
        <v>32.090415316060451</v>
      </c>
      <c r="BM117" s="100">
        <v>31.944734197078013</v>
      </c>
      <c r="BN117" s="100">
        <v>31.800448853999548</v>
      </c>
      <c r="BO117" s="100">
        <v>31.65753932253871</v>
      </c>
      <c r="BP117" s="100">
        <v>31.515986017347387</v>
      </c>
      <c r="BQ117" s="100">
        <v>31.375769723067311</v>
      </c>
    </row>
    <row r="118" spans="1:69" ht="10.95" customHeight="1" x14ac:dyDescent="0.3">
      <c r="A118" s="20"/>
      <c r="B118" s="20"/>
      <c r="H118" s="10">
        <v>26.5</v>
      </c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>
        <v>38.047689001409758</v>
      </c>
      <c r="AH118" s="100">
        <v>37.839136612320857</v>
      </c>
      <c r="AI118" s="100">
        <v>37.632972036620203</v>
      </c>
      <c r="AJ118" s="100">
        <v>37.429154498119296</v>
      </c>
      <c r="AK118" s="100">
        <v>37.227644143816455</v>
      </c>
      <c r="AL118" s="100">
        <v>37.028402017917259</v>
      </c>
      <c r="AM118" s="100">
        <v>36.831390036727285</v>
      </c>
      <c r="AN118" s="100">
        <v>36.636570964383282</v>
      </c>
      <c r="AO118" s="100">
        <v>36.443908389390373</v>
      </c>
      <c r="AP118" s="100">
        <v>36.253366701934084</v>
      </c>
      <c r="AQ118" s="100">
        <v>36.064911071937559</v>
      </c>
      <c r="AR118" s="100">
        <v>35.878507427835494</v>
      </c>
      <c r="AS118" s="100">
        <v>35.69412243603788</v>
      </c>
      <c r="AT118" s="100">
        <v>35.511723481057295</v>
      </c>
      <c r="AU118" s="100">
        <v>35.331278646274747</v>
      </c>
      <c r="AV118" s="100">
        <v>35.152756695320711</v>
      </c>
      <c r="AW118" s="100">
        <v>34.976127054048128</v>
      </c>
      <c r="AX118" s="100">
        <v>34.801359793075605</v>
      </c>
      <c r="AY118" s="100">
        <v>34.628425610880051</v>
      </c>
      <c r="AZ118" s="100">
        <v>34.457295817418519</v>
      </c>
      <c r="BA118" s="100">
        <v>34.287942318259972</v>
      </c>
      <c r="BB118" s="100">
        <v>34.120337599208824</v>
      </c>
      <c r="BC118" s="100">
        <v>33.954454711402306</v>
      </c>
      <c r="BD118" s="100">
        <v>33.790267256864652</v>
      </c>
      <c r="BE118" s="100">
        <v>33.627749374502258</v>
      </c>
      <c r="BF118" s="100">
        <v>33.466875726523782</v>
      </c>
      <c r="BG118" s="100">
        <v>33.307621485270268</v>
      </c>
      <c r="BH118" s="100">
        <v>33.14996232044119</v>
      </c>
      <c r="BI118" s="100">
        <v>32.993874386702295</v>
      </c>
      <c r="BJ118" s="100">
        <v>32.839334311662249</v>
      </c>
      <c r="BK118" s="100">
        <v>32.686319184205061</v>
      </c>
      <c r="BL118" s="100">
        <v>32.534806543166319</v>
      </c>
      <c r="BM118" s="100">
        <v>32.384774366341397</v>
      </c>
      <c r="BN118" s="100">
        <v>32.236201059814242</v>
      </c>
      <c r="BO118" s="100">
        <v>32.089065447596035</v>
      </c>
      <c r="BP118" s="100">
        <v>31.943346761563152</v>
      </c>
      <c r="BQ118" s="100">
        <v>31.799024631684432</v>
      </c>
    </row>
    <row r="119" spans="1:69" ht="10.95" customHeight="1" x14ac:dyDescent="0.3">
      <c r="A119" s="20"/>
      <c r="B119" s="20"/>
      <c r="H119" s="10">
        <v>27</v>
      </c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>
        <v>38.44896373269254</v>
      </c>
      <c r="AI119" s="100">
        <v>38.235707343033361</v>
      </c>
      <c r="AJ119" s="100">
        <v>38.024920182639832</v>
      </c>
      <c r="AK119" s="100">
        <v>37.816559611840226</v>
      </c>
      <c r="AL119" s="100">
        <v>37.61058396711033</v>
      </c>
      <c r="AM119" s="100">
        <v>37.406952533298629</v>
      </c>
      <c r="AN119" s="100">
        <v>37.205625516794449</v>
      </c>
      <c r="AO119" s="100">
        <v>37.006564019602223</v>
      </c>
      <c r="AP119" s="100">
        <v>36.809730014285776</v>
      </c>
      <c r="AQ119" s="100">
        <v>36.615086319749345</v>
      </c>
      <c r="AR119" s="100">
        <v>36.422596577822418</v>
      </c>
      <c r="AS119" s="100">
        <v>36.232225230617914</v>
      </c>
      <c r="AT119" s="100">
        <v>36.043937498633611</v>
      </c>
      <c r="AU119" s="100">
        <v>35.857699359568898</v>
      </c>
      <c r="AV119" s="100">
        <v>35.673477527829405</v>
      </c>
      <c r="AW119" s="100">
        <v>35.491239434693938</v>
      </c>
      <c r="AX119" s="100">
        <v>35.310953209118601</v>
      </c>
      <c r="AY119" s="100">
        <v>35.132587659154339</v>
      </c>
      <c r="AZ119" s="100">
        <v>34.956112253955546</v>
      </c>
      <c r="BA119" s="100">
        <v>34.781497106357342</v>
      </c>
      <c r="BB119" s="100">
        <v>34.608712956001121</v>
      </c>
      <c r="BC119" s="100">
        <v>34.437731152988221</v>
      </c>
      <c r="BD119" s="100">
        <v>34.268523642042283</v>
      </c>
      <c r="BE119" s="100">
        <v>34.101062947162262</v>
      </c>
      <c r="BF119" s="100">
        <v>33.935322156748491</v>
      </c>
      <c r="BG119" s="100">
        <v>33.771274909184278</v>
      </c>
      <c r="BH119" s="100">
        <v>33.608895378857738</v>
      </c>
      <c r="BI119" s="100">
        <v>33.448158262607386</v>
      </c>
      <c r="BJ119" s="100">
        <v>33.289038766577235</v>
      </c>
      <c r="BK119" s="100">
        <v>33.131512593466709</v>
      </c>
      <c r="BL119" s="100">
        <v>32.975555930161612</v>
      </c>
      <c r="BM119" s="100">
        <v>32.821145435733087</v>
      </c>
      <c r="BN119" s="100">
        <v>32.668258229791604</v>
      </c>
      <c r="BO119" s="100">
        <v>32.516871881184272</v>
      </c>
      <c r="BP119" s="100">
        <v>32.366964397023025</v>
      </c>
      <c r="BQ119" s="100">
        <v>32.21851421203295</v>
      </c>
    </row>
    <row r="120" spans="1:69" ht="10.95" customHeight="1" x14ac:dyDescent="0.3">
      <c r="A120" s="20"/>
      <c r="B120" s="20"/>
      <c r="H120" s="10">
        <v>27.5</v>
      </c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>
        <v>39.056887025798837</v>
      </c>
      <c r="AI120" s="100">
        <v>38.836442320815308</v>
      </c>
      <c r="AJ120" s="100">
        <v>38.618592780069527</v>
      </c>
      <c r="AK120" s="100">
        <v>38.403292843826499</v>
      </c>
      <c r="AL120" s="100">
        <v>38.190498012593977</v>
      </c>
      <c r="AM120" s="100">
        <v>37.980164816458938</v>
      </c>
      <c r="AN120" s="100">
        <v>37.7722507854821</v>
      </c>
      <c r="AO120" s="100">
        <v>37.566714421108337</v>
      </c>
      <c r="AP120" s="100">
        <v>37.363515168552169</v>
      </c>
      <c r="AQ120" s="100">
        <v>37.162613390120228</v>
      </c>
      <c r="AR120" s="100">
        <v>36.963970339433146</v>
      </c>
      <c r="AS120" s="100">
        <v>36.76754813651258</v>
      </c>
      <c r="AT120" s="100">
        <v>36.5733097436988</v>
      </c>
      <c r="AU120" s="100">
        <v>36.381218942367298</v>
      </c>
      <c r="AV120" s="100">
        <v>36.191240310413448</v>
      </c>
      <c r="AW120" s="100">
        <v>36.003339200475793</v>
      </c>
      <c r="AX120" s="100">
        <v>35.817481718869971</v>
      </c>
      <c r="AY120" s="100">
        <v>35.633634705206219</v>
      </c>
      <c r="AZ120" s="100">
        <v>35.451765712664816</v>
      </c>
      <c r="BA120" s="100">
        <v>35.271842988904936</v>
      </c>
      <c r="BB120" s="100">
        <v>35.093835457582784</v>
      </c>
      <c r="BC120" s="100">
        <v>34.917712700457322</v>
      </c>
      <c r="BD120" s="100">
        <v>34.743444940061025</v>
      </c>
      <c r="BE120" s="100">
        <v>34.571003022915569</v>
      </c>
      <c r="BF120" s="100">
        <v>34.400358403272243</v>
      </c>
      <c r="BG120" s="100">
        <v>34.231483127358189</v>
      </c>
      <c r="BH120" s="100">
        <v>34.064349818110124</v>
      </c>
      <c r="BI120" s="100">
        <v>33.898931660378153</v>
      </c>
      <c r="BJ120" s="100">
        <v>33.735202386582714</v>
      </c>
      <c r="BK120" s="100">
        <v>33.573136262808646</v>
      </c>
      <c r="BL120" s="100">
        <v>33.412708075320928</v>
      </c>
      <c r="BM120" s="100">
        <v>33.253893117487223</v>
      </c>
      <c r="BN120" s="100">
        <v>33.09666717709284</v>
      </c>
      <c r="BO120" s="100">
        <v>32.94100652403489</v>
      </c>
      <c r="BP120" s="100">
        <v>32.786887898381707</v>
      </c>
      <c r="BQ120" s="100">
        <v>32.634288498785871</v>
      </c>
    </row>
    <row r="121" spans="1:69" ht="10.95" customHeight="1" x14ac:dyDescent="0.3">
      <c r="A121" s="20"/>
      <c r="B121" s="20"/>
      <c r="H121" s="10">
        <v>28</v>
      </c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>
        <v>39.435186932336535</v>
      </c>
      <c r="AJ121" s="100">
        <v>39.21018332200088</v>
      </c>
      <c r="AK121" s="100">
        <v>38.98785596696041</v>
      </c>
      <c r="AL121" s="100">
        <v>38.768157400366917</v>
      </c>
      <c r="AM121" s="100">
        <v>38.551041271297159</v>
      </c>
      <c r="AN121" s="100">
        <v>38.336462312150658</v>
      </c>
      <c r="AO121" s="100">
        <v>38.124376307184058</v>
      </c>
      <c r="AP121" s="100">
        <v>37.914740062135571</v>
      </c>
      <c r="AQ121" s="100">
        <v>37.707511374896285</v>
      </c>
      <c r="AR121" s="100">
        <v>37.502649007186029</v>
      </c>
      <c r="AS121" s="100">
        <v>37.300112657194035</v>
      </c>
      <c r="AT121" s="100">
        <v>37.099862933146561</v>
      </c>
      <c r="AU121" s="100">
        <v>36.901861327764308</v>
      </c>
      <c r="AV121" s="100">
        <v>36.706070193575812</v>
      </c>
      <c r="AW121" s="100">
        <v>36.512452719052767</v>
      </c>
      <c r="AX121" s="100">
        <v>36.320972905535939</v>
      </c>
      <c r="AY121" s="100">
        <v>36.131595544921069</v>
      </c>
      <c r="AZ121" s="100">
        <v>35.944286198075964</v>
      </c>
      <c r="BA121" s="100">
        <v>35.759011173960801</v>
      </c>
      <c r="BB121" s="100">
        <v>35.575737509424876</v>
      </c>
      <c r="BC121" s="100">
        <v>35.39443294965492</v>
      </c>
      <c r="BD121" s="100">
        <v>35.215065929249917</v>
      </c>
      <c r="BE121" s="100">
        <v>35.037605553899731</v>
      </c>
      <c r="BF121" s="100">
        <v>34.8620215826448</v>
      </c>
      <c r="BG121" s="100">
        <v>34.688284410695651</v>
      </c>
      <c r="BH121" s="100">
        <v>34.516365052791627</v>
      </c>
      <c r="BI121" s="100">
        <v>34.346235127079474</v>
      </c>
      <c r="BJ121" s="100">
        <v>34.177866839492481</v>
      </c>
      <c r="BK121" s="100">
        <v>34.011232968612688</v>
      </c>
      <c r="BL121" s="100">
        <v>33.846306850998154</v>
      </c>
      <c r="BM121" s="100">
        <v>33.683062366959483</v>
      </c>
      <c r="BN121" s="100">
        <v>33.521473926768799</v>
      </c>
      <c r="BO121" s="100">
        <v>33.361516457286797</v>
      </c>
      <c r="BP121" s="100">
        <v>33.203165388992304</v>
      </c>
      <c r="BQ121" s="100">
        <v>33.046396643400868</v>
      </c>
    </row>
    <row r="122" spans="1:69" ht="10.95" customHeight="1" x14ac:dyDescent="0.3">
      <c r="A122" s="20"/>
      <c r="B122" s="20"/>
      <c r="H122" s="10">
        <v>28.5</v>
      </c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>
        <v>39.799702761645911</v>
      </c>
      <c r="AK122" s="100">
        <v>39.570261017758682</v>
      </c>
      <c r="AL122" s="100">
        <v>39.343575272515388</v>
      </c>
      <c r="AM122" s="100">
        <v>39.119596164801429</v>
      </c>
      <c r="AN122" s="100">
        <v>38.898275505286172</v>
      </c>
      <c r="AO122" s="100">
        <v>38.679566241856826</v>
      </c>
      <c r="AP122" s="100">
        <v>38.463422426268643</v>
      </c>
      <c r="AQ122" s="100">
        <v>38.249799181961876</v>
      </c>
      <c r="AR122" s="100">
        <v>38.038652672998147</v>
      </c>
      <c r="AS122" s="100">
        <v>37.82994007407116</v>
      </c>
      <c r="AT122" s="100">
        <v>37.623619541548443</v>
      </c>
      <c r="AU122" s="100">
        <v>37.419650185503272</v>
      </c>
      <c r="AV122" s="100">
        <v>37.21799204269724</v>
      </c>
      <c r="AW122" s="100">
        <v>37.018606050476144</v>
      </c>
      <c r="AX122" s="100">
        <v>36.821454021543353</v>
      </c>
      <c r="AY122" s="100">
        <v>36.626498619576388</v>
      </c>
      <c r="AZ122" s="100">
        <v>36.433703335654052</v>
      </c>
      <c r="BA122" s="100">
        <v>36.243032465462818</v>
      </c>
      <c r="BB122" s="100">
        <v>36.054451087252609</v>
      </c>
      <c r="BC122" s="100">
        <v>35.867925040513462</v>
      </c>
      <c r="BD122" s="100">
        <v>35.683420905345372</v>
      </c>
      <c r="BE122" s="100">
        <v>35.500905982495844</v>
      </c>
      <c r="BF122" s="100">
        <v>35.320348274039311</v>
      </c>
      <c r="BG122" s="100">
        <v>35.141716464674957</v>
      </c>
      <c r="BH122" s="100">
        <v>34.964979903619856</v>
      </c>
      <c r="BI122" s="100">
        <v>34.790108587075423</v>
      </c>
      <c r="BJ122" s="100">
        <v>34.617073141246003</v>
      </c>
      <c r="BK122" s="100">
        <v>34.44584480588972</v>
      </c>
      <c r="BL122" s="100">
        <v>34.276395418381767</v>
      </c>
      <c r="BM122" s="100">
        <v>34.108697398272156</v>
      </c>
      <c r="BN122" s="100">
        <v>33.942723732319521</v>
      </c>
      <c r="BO122" s="100">
        <v>33.778447959984547</v>
      </c>
      <c r="BP122" s="100">
        <v>33.615844159366212</v>
      </c>
      <c r="BQ122" s="100">
        <v>33.45488693356517</v>
      </c>
    </row>
    <row r="123" spans="1:69" ht="10.95" customHeight="1" x14ac:dyDescent="0.3">
      <c r="A123" s="20"/>
      <c r="B123" s="20"/>
      <c r="H123" s="10">
        <v>29</v>
      </c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>
        <v>40.387161974594783</v>
      </c>
      <c r="AK123" s="100">
        <v>40.150519942977979</v>
      </c>
      <c r="AL123" s="100">
        <v>39.916764668291755</v>
      </c>
      <c r="AM123" s="100">
        <v>39.685843647129346</v>
      </c>
      <c r="AN123" s="100">
        <v>39.457705641640281</v>
      </c>
      <c r="AO123" s="100">
        <v>39.232300641627162</v>
      </c>
      <c r="AP123" s="100">
        <v>39.009579827996347</v>
      </c>
      <c r="AQ123" s="100">
        <v>38.789495537506774</v>
      </c>
      <c r="AR123" s="100">
        <v>38.572001228763284</v>
      </c>
      <c r="AS123" s="100">
        <v>38.357051449403677</v>
      </c>
      <c r="AT123" s="100">
        <v>38.14460180443065</v>
      </c>
      <c r="AU123" s="100">
        <v>37.934608925642422</v>
      </c>
      <c r="AV123" s="100">
        <v>37.727030442117872</v>
      </c>
      <c r="AW123" s="100">
        <v>37.521824951713803</v>
      </c>
      <c r="AX123" s="100">
        <v>37.31895199353437</v>
      </c>
      <c r="AY123" s="100">
        <v>37.11837202133384</v>
      </c>
      <c r="AZ123" s="100">
        <v>36.920046377816426</v>
      </c>
      <c r="BA123" s="100">
        <v>36.723937269797531</v>
      </c>
      <c r="BB123" s="100">
        <v>36.53000774419349</v>
      </c>
      <c r="BC123" s="100">
        <v>36.338221664807207</v>
      </c>
      <c r="BD123" s="100">
        <v>36.148543689879624</v>
      </c>
      <c r="BE123" s="100">
        <v>35.960939250377201</v>
      </c>
      <c r="BF123" s="100">
        <v>35.775374528987662</v>
      </c>
      <c r="BG123" s="100">
        <v>35.591816439797313</v>
      </c>
      <c r="BH123" s="100">
        <v>35.410232608623886</v>
      </c>
      <c r="BI123" s="100">
        <v>35.230591353980842</v>
      </c>
      <c r="BJ123" s="100">
        <v>35.052861668649172</v>
      </c>
      <c r="BK123" s="100">
        <v>34.877013201834529</v>
      </c>
      <c r="BL123" s="100">
        <v>34.703016241887909</v>
      </c>
      <c r="BM123" s="100">
        <v>34.530841699569343</v>
      </c>
      <c r="BN123" s="100">
        <v>34.360461091834644</v>
      </c>
      <c r="BO123" s="100">
        <v>34.191846526126518</v>
      </c>
      <c r="BP123" s="100">
        <v>34.024970685151537</v>
      </c>
      <c r="BQ123" s="100">
        <v>33.859806812125548</v>
      </c>
    </row>
    <row r="124" spans="1:69" ht="10.95" customHeight="1" x14ac:dyDescent="0.3">
      <c r="A124" s="20"/>
      <c r="B124" s="20"/>
      <c r="H124" s="10">
        <v>29.5</v>
      </c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>
        <v>40.72864460050755</v>
      </c>
      <c r="AL124" s="100">
        <v>40.487738525174755</v>
      </c>
      <c r="AM124" s="100">
        <v>40.249797752856765</v>
      </c>
      <c r="AN124" s="100">
        <v>40.014767867689706</v>
      </c>
      <c r="AO124" s="100">
        <v>39.782595777161241</v>
      </c>
      <c r="AP124" s="100">
        <v>39.553229672124878</v>
      </c>
      <c r="AQ124" s="100">
        <v>39.326618988255603</v>
      </c>
      <c r="AR124" s="100">
        <v>39.102714368886019</v>
      </c>
      <c r="AS124" s="100">
        <v>38.881467629166394</v>
      </c>
      <c r="AT124" s="100">
        <v>38.662831721493347</v>
      </c>
      <c r="AU124" s="100">
        <v>38.446760702155224</v>
      </c>
      <c r="AV124" s="100">
        <v>38.233209699144702</v>
      </c>
      <c r="AW124" s="100">
        <v>38.022134881090984</v>
      </c>
      <c r="AX124" s="100">
        <v>37.81349342726655</v>
      </c>
      <c r="AY124" s="100">
        <v>37.60724349862538</v>
      </c>
      <c r="AZ124" s="100">
        <v>37.40334420983131</v>
      </c>
      <c r="BA124" s="100">
        <v>37.201755602237533</v>
      </c>
      <c r="BB124" s="100">
        <v>37.002438617779532</v>
      </c>
      <c r="BC124" s="100">
        <v>36.805355073745602</v>
      </c>
      <c r="BD124" s="100">
        <v>36.610467638390858</v>
      </c>
      <c r="BE124" s="100">
        <v>36.417739807361954</v>
      </c>
      <c r="BF124" s="100">
        <v>36.227135880901308</v>
      </c>
      <c r="BG124" s="100">
        <v>36.038620941800659</v>
      </c>
      <c r="BH124" s="100">
        <v>35.85216083407586</v>
      </c>
      <c r="BI124" s="100">
        <v>35.667722142334945</v>
      </c>
      <c r="BJ124" s="100">
        <v>35.485272171813982</v>
      </c>
      <c r="BK124" s="100">
        <v>35.304778929054891</v>
      </c>
      <c r="BL124" s="100">
        <v>35.126211103201896</v>
      </c>
      <c r="BM124" s="100">
        <v>34.949538047893355</v>
      </c>
      <c r="BN124" s="100">
        <v>34.77472976372686</v>
      </c>
      <c r="BO124" s="100">
        <v>34.601756881276877</v>
      </c>
      <c r="BP124" s="100">
        <v>34.430590644644454</v>
      </c>
      <c r="BQ124" s="100">
        <v>34.261202895519517</v>
      </c>
    </row>
    <row r="125" spans="1:69" ht="10.95" customHeight="1" x14ac:dyDescent="0.3">
      <c r="A125" s="20"/>
      <c r="B125" s="20"/>
      <c r="H125" s="10">
        <v>30</v>
      </c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>
        <v>41.056509679912367</v>
      </c>
      <c r="AM125" s="100">
        <v>40.811472402206682</v>
      </c>
      <c r="AN125" s="100">
        <v>40.569477201072068</v>
      </c>
      <c r="AO125" s="100">
        <v>40.330467774955849</v>
      </c>
      <c r="AP125" s="100">
        <v>40.094389203138697</v>
      </c>
      <c r="AQ125" s="100">
        <v>39.861187903660245</v>
      </c>
      <c r="AR125" s="100">
        <v>39.630811592773526</v>
      </c>
      <c r="AS125" s="100">
        <v>39.403209245864439</v>
      </c>
      <c r="AT125" s="100">
        <v>39.178331059774251</v>
      </c>
      <c r="AU125" s="100">
        <v>38.956128416467152</v>
      </c>
      <c r="AV125" s="100">
        <v>38.736553847986826</v>
      </c>
      <c r="AW125" s="100">
        <v>38.519561002649318</v>
      </c>
      <c r="AX125" s="100">
        <v>38.305104612421438</v>
      </c>
      <c r="AY125" s="100">
        <v>38.093140461436427</v>
      </c>
      <c r="AZ125" s="100">
        <v>37.883625355601133</v>
      </c>
      <c r="BA125" s="100">
        <v>37.676517093250411</v>
      </c>
      <c r="BB125" s="100">
        <v>37.471774436807401</v>
      </c>
      <c r="BC125" s="100">
        <v>37.269357085409183</v>
      </c>
      <c r="BD125" s="100">
        <v>37.069225648460048</v>
      </c>
      <c r="BE125" s="100">
        <v>36.871341620075633</v>
      </c>
      <c r="BF125" s="100">
        <v>36.67566735438335</v>
      </c>
      <c r="BG125" s="100">
        <v>36.482166041645577</v>
      </c>
      <c r="BH125" s="100">
        <v>36.290801685174131</v>
      </c>
      <c r="BI125" s="100">
        <v>36.101539079005107</v>
      </c>
      <c r="BJ125" s="100">
        <v>35.914343786305707</v>
      </c>
      <c r="BK125" s="100">
        <v>35.72918211848441</v>
      </c>
      <c r="BL125" s="100">
        <v>35.546021114978664</v>
      </c>
      <c r="BM125" s="100">
        <v>35.364828523694072</v>
      </c>
      <c r="BN125" s="100">
        <v>35.185572782070921</v>
      </c>
      <c r="BO125" s="100">
        <v>35.008222998754661</v>
      </c>
      <c r="BP125" s="100">
        <v>34.832748935848024</v>
      </c>
      <c r="BQ125" s="100">
        <v>34.659120991723306</v>
      </c>
    </row>
    <row r="126" spans="1:69" ht="10.95" customHeight="1" x14ac:dyDescent="0.3">
      <c r="A126" s="20"/>
      <c r="B126" s="2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</row>
    <row r="127" spans="1:69" ht="10.95" customHeight="1" x14ac:dyDescent="0.3">
      <c r="A127" s="20"/>
      <c r="B127" s="20"/>
      <c r="H127" s="11" t="s">
        <v>133</v>
      </c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100"/>
      <c r="BP127" s="100"/>
      <c r="BQ127" s="100"/>
    </row>
    <row r="128" spans="1:69" ht="10.95" customHeight="1" x14ac:dyDescent="0.3">
      <c r="A128" s="20"/>
      <c r="B128" s="20"/>
      <c r="H128" s="24" t="s">
        <v>32</v>
      </c>
      <c r="I128" s="98">
        <v>1.4400000000000001E-3</v>
      </c>
      <c r="J128" s="98">
        <v>6.7689999999999998E-3</v>
      </c>
      <c r="K128" s="98">
        <v>1.2078E-2</v>
      </c>
      <c r="L128" s="98">
        <v>1.7387E-2</v>
      </c>
      <c r="M128" s="98">
        <v>2.2696000000000001E-2</v>
      </c>
      <c r="N128" s="98">
        <v>2.8004999999999999E-2</v>
      </c>
      <c r="O128" s="98">
        <v>3.3314000000000003E-2</v>
      </c>
      <c r="P128" s="98">
        <v>3.8622999999999998E-2</v>
      </c>
      <c r="Q128" s="98">
        <v>4.3931999999999999E-2</v>
      </c>
      <c r="R128" s="98">
        <v>4.9241E-2</v>
      </c>
      <c r="S128" s="98">
        <v>5.4550000000000001E-2</v>
      </c>
      <c r="T128" s="98">
        <v>5.9859000000000002E-2</v>
      </c>
      <c r="U128" s="98">
        <v>6.5168000000000004E-2</v>
      </c>
      <c r="V128" s="98">
        <v>7.0476999999999998E-2</v>
      </c>
      <c r="W128" s="98">
        <v>7.5786000000000006E-2</v>
      </c>
      <c r="X128" s="98">
        <v>8.1095E-2</v>
      </c>
      <c r="Y128" s="98">
        <v>8.6403999999999995E-2</v>
      </c>
      <c r="Z128" s="98">
        <v>9.1713000000000003E-2</v>
      </c>
      <c r="AA128" s="98">
        <v>9.7021999999999997E-2</v>
      </c>
      <c r="AB128" s="98">
        <v>0.10233100000000001</v>
      </c>
      <c r="AC128" s="98">
        <v>0.10764</v>
      </c>
      <c r="AD128" s="98">
        <v>0.11294899999999999</v>
      </c>
      <c r="AE128" s="98">
        <v>0.118258</v>
      </c>
      <c r="AF128" s="98">
        <v>0.123567</v>
      </c>
      <c r="AG128" s="98">
        <v>0.12887599999999999</v>
      </c>
      <c r="AH128" s="98">
        <v>0.134185</v>
      </c>
      <c r="AI128" s="98">
        <v>0.13949400000000001</v>
      </c>
      <c r="AJ128" s="98">
        <v>0.14480299999999999</v>
      </c>
      <c r="AK128" s="98">
        <v>0.150112</v>
      </c>
      <c r="AL128" s="98">
        <v>0.155421</v>
      </c>
      <c r="AM128" s="98">
        <v>0.16073000000000001</v>
      </c>
      <c r="AN128" s="98">
        <v>0.16603899999999999</v>
      </c>
      <c r="AO128" s="98">
        <v>0.171348</v>
      </c>
      <c r="AP128" s="98">
        <v>0.17665700000000001</v>
      </c>
      <c r="AQ128" s="98">
        <v>0.18196599999999999</v>
      </c>
      <c r="AR128" s="98">
        <v>0.187275</v>
      </c>
      <c r="AS128" s="98">
        <v>0.19258400000000001</v>
      </c>
      <c r="AT128" s="98">
        <v>0.19789300000000001</v>
      </c>
      <c r="AU128" s="98">
        <v>0.20320199999999999</v>
      </c>
      <c r="AV128" s="98">
        <v>0.208511</v>
      </c>
      <c r="AW128" s="98">
        <v>0.21382000000000001</v>
      </c>
      <c r="AX128" s="98">
        <v>0.21912899999999999</v>
      </c>
      <c r="AY128" s="98">
        <v>0.224438</v>
      </c>
      <c r="AZ128" s="98">
        <v>0.22974700000000001</v>
      </c>
      <c r="BA128" s="98">
        <v>0.23505599999999999</v>
      </c>
      <c r="BB128" s="98">
        <v>0.240365</v>
      </c>
      <c r="BC128" s="98">
        <v>0.245674</v>
      </c>
      <c r="BD128" s="98">
        <v>0.25098300000000001</v>
      </c>
      <c r="BE128" s="98">
        <v>0.25629200000000002</v>
      </c>
      <c r="BF128" s="98">
        <v>0.26160099999999997</v>
      </c>
      <c r="BG128" s="98">
        <v>0.26690999999999998</v>
      </c>
      <c r="BH128" s="98">
        <v>0.27221899999999999</v>
      </c>
      <c r="BI128" s="98">
        <v>0.277528</v>
      </c>
      <c r="BJ128" s="98">
        <v>0.28283700000000001</v>
      </c>
      <c r="BK128" s="98">
        <v>0.28814600000000001</v>
      </c>
      <c r="BL128" s="98">
        <v>0.29345500000000002</v>
      </c>
      <c r="BM128" s="98">
        <v>0.29876399999999997</v>
      </c>
      <c r="BN128" s="98">
        <v>0.30407299999999998</v>
      </c>
      <c r="BO128" s="98">
        <v>0.30938199999999999</v>
      </c>
      <c r="BP128" s="98">
        <v>0.314691</v>
      </c>
      <c r="BQ128" s="98">
        <v>0.32</v>
      </c>
    </row>
    <row r="129" spans="1:69" ht="10.95" customHeight="1" x14ac:dyDescent="0.3">
      <c r="A129" s="20"/>
      <c r="B129" s="20"/>
      <c r="H129" s="10">
        <v>1</v>
      </c>
      <c r="I129" s="100">
        <v>99999</v>
      </c>
      <c r="J129" s="100">
        <v>99999</v>
      </c>
      <c r="K129" s="100">
        <v>99999</v>
      </c>
      <c r="L129" s="100">
        <v>99999</v>
      </c>
      <c r="M129" s="100">
        <v>99999</v>
      </c>
      <c r="N129" s="100">
        <v>99999</v>
      </c>
      <c r="O129" s="100">
        <v>99999</v>
      </c>
      <c r="P129" s="100">
        <v>99999</v>
      </c>
      <c r="Q129" s="100">
        <v>99999</v>
      </c>
      <c r="R129" s="100">
        <v>99999</v>
      </c>
      <c r="S129" s="100">
        <v>99999</v>
      </c>
      <c r="T129" s="100">
        <v>99999</v>
      </c>
      <c r="U129" s="100">
        <v>99999</v>
      </c>
      <c r="V129" s="100">
        <v>99999</v>
      </c>
      <c r="W129" s="100">
        <v>99999</v>
      </c>
      <c r="X129" s="100">
        <v>99999</v>
      </c>
      <c r="Y129" s="100">
        <v>99999</v>
      </c>
      <c r="Z129" s="100">
        <v>99999</v>
      </c>
      <c r="AA129" s="100">
        <v>99999</v>
      </c>
      <c r="AB129" s="100">
        <v>99999</v>
      </c>
      <c r="AC129" s="100">
        <v>99999</v>
      </c>
      <c r="AD129" s="100">
        <v>99999</v>
      </c>
      <c r="AE129" s="100">
        <v>99999</v>
      </c>
      <c r="AF129" s="100">
        <v>99999</v>
      </c>
      <c r="AG129" s="100">
        <v>99999</v>
      </c>
      <c r="AH129" s="100">
        <v>99999</v>
      </c>
      <c r="AI129" s="100">
        <v>99999</v>
      </c>
      <c r="AJ129" s="100">
        <v>99999</v>
      </c>
      <c r="AK129" s="100">
        <v>99999</v>
      </c>
      <c r="AL129" s="100">
        <v>99999</v>
      </c>
      <c r="AM129" s="100">
        <v>99999</v>
      </c>
      <c r="AN129" s="100">
        <v>99999</v>
      </c>
      <c r="AO129" s="100">
        <v>99999</v>
      </c>
      <c r="AP129" s="100">
        <v>99999</v>
      </c>
      <c r="AQ129" s="100">
        <v>99999</v>
      </c>
      <c r="AR129" s="100">
        <v>99999</v>
      </c>
      <c r="AS129" s="100">
        <v>99999</v>
      </c>
      <c r="AT129" s="100">
        <v>99999</v>
      </c>
      <c r="AU129" s="100">
        <v>99999</v>
      </c>
      <c r="AV129" s="100">
        <v>99999</v>
      </c>
      <c r="AW129" s="100">
        <v>99999</v>
      </c>
      <c r="AX129" s="100">
        <v>99999</v>
      </c>
      <c r="AY129" s="100">
        <v>99999</v>
      </c>
      <c r="AZ129" s="100">
        <v>99999</v>
      </c>
      <c r="BA129" s="100">
        <v>99999</v>
      </c>
      <c r="BB129" s="100">
        <v>99999</v>
      </c>
      <c r="BC129" s="100">
        <v>99999</v>
      </c>
      <c r="BD129" s="100">
        <v>99999</v>
      </c>
      <c r="BE129" s="100">
        <v>99999</v>
      </c>
      <c r="BF129" s="100">
        <v>99999</v>
      </c>
      <c r="BG129" s="100">
        <v>99999</v>
      </c>
      <c r="BH129" s="100">
        <v>99999</v>
      </c>
      <c r="BI129" s="100">
        <v>99999</v>
      </c>
      <c r="BJ129" s="100">
        <v>99999</v>
      </c>
      <c r="BK129" s="100">
        <v>99999</v>
      </c>
      <c r="BL129" s="100">
        <v>99999</v>
      </c>
      <c r="BM129" s="100">
        <v>99999</v>
      </c>
      <c r="BN129" s="100">
        <v>99999</v>
      </c>
      <c r="BO129" s="100">
        <v>99999</v>
      </c>
      <c r="BP129" s="100">
        <v>99999</v>
      </c>
      <c r="BQ129" s="100">
        <v>99999</v>
      </c>
    </row>
    <row r="130" spans="1:69" ht="10.95" customHeight="1" x14ac:dyDescent="0.3">
      <c r="A130" s="20"/>
      <c r="B130" s="20"/>
      <c r="H130" s="10">
        <v>1.5</v>
      </c>
      <c r="I130" s="100">
        <v>99999</v>
      </c>
      <c r="J130" s="100">
        <v>99999</v>
      </c>
      <c r="K130" s="100">
        <v>99999</v>
      </c>
      <c r="L130" s="100">
        <v>99999</v>
      </c>
      <c r="M130" s="100">
        <v>99999</v>
      </c>
      <c r="N130" s="100">
        <v>99999</v>
      </c>
      <c r="O130" s="100">
        <v>99999</v>
      </c>
      <c r="P130" s="100">
        <v>99999</v>
      </c>
      <c r="Q130" s="100">
        <v>99999</v>
      </c>
      <c r="R130" s="100">
        <v>99999</v>
      </c>
      <c r="S130" s="100">
        <v>99999</v>
      </c>
      <c r="T130" s="100">
        <v>99999</v>
      </c>
      <c r="U130" s="100">
        <v>99999</v>
      </c>
      <c r="V130" s="100">
        <v>99999</v>
      </c>
      <c r="W130" s="100">
        <v>99999</v>
      </c>
      <c r="X130" s="100">
        <v>99999</v>
      </c>
      <c r="Y130" s="100">
        <v>99999</v>
      </c>
      <c r="Z130" s="100">
        <v>99999</v>
      </c>
      <c r="AA130" s="100">
        <v>99999</v>
      </c>
      <c r="AB130" s="100">
        <v>99999</v>
      </c>
      <c r="AC130" s="100">
        <v>99999</v>
      </c>
      <c r="AD130" s="100">
        <v>99999</v>
      </c>
      <c r="AE130" s="100">
        <v>99999</v>
      </c>
      <c r="AF130" s="100">
        <v>99999</v>
      </c>
      <c r="AG130" s="100">
        <v>99999</v>
      </c>
      <c r="AH130" s="100">
        <v>99999</v>
      </c>
      <c r="AI130" s="100">
        <v>99999</v>
      </c>
      <c r="AJ130" s="100">
        <v>99999</v>
      </c>
      <c r="AK130" s="100">
        <v>99999</v>
      </c>
      <c r="AL130" s="100">
        <v>99999</v>
      </c>
      <c r="AM130" s="100">
        <v>99999</v>
      </c>
      <c r="AN130" s="100">
        <v>99999</v>
      </c>
      <c r="AO130" s="100">
        <v>99999</v>
      </c>
      <c r="AP130" s="100">
        <v>99999</v>
      </c>
      <c r="AQ130" s="100">
        <v>99999</v>
      </c>
      <c r="AR130" s="100">
        <v>99999</v>
      </c>
      <c r="AS130" s="100">
        <v>99999</v>
      </c>
      <c r="AT130" s="100">
        <v>99999</v>
      </c>
      <c r="AU130" s="100">
        <v>99999</v>
      </c>
      <c r="AV130" s="100">
        <v>99999</v>
      </c>
      <c r="AW130" s="100">
        <v>99999</v>
      </c>
      <c r="AX130" s="100">
        <v>99999</v>
      </c>
      <c r="AY130" s="100">
        <v>99999</v>
      </c>
      <c r="AZ130" s="100">
        <v>99999</v>
      </c>
      <c r="BA130" s="100">
        <v>99999</v>
      </c>
      <c r="BB130" s="100">
        <v>99999</v>
      </c>
      <c r="BC130" s="100">
        <v>99999</v>
      </c>
      <c r="BD130" s="100">
        <v>99999</v>
      </c>
      <c r="BE130" s="100">
        <v>99999</v>
      </c>
      <c r="BF130" s="100">
        <v>99999</v>
      </c>
      <c r="BG130" s="100">
        <v>99999</v>
      </c>
      <c r="BH130" s="100">
        <v>99999</v>
      </c>
      <c r="BI130" s="100">
        <v>99999</v>
      </c>
      <c r="BJ130" s="100">
        <v>224.22890270214796</v>
      </c>
      <c r="BK130" s="100">
        <v>111.72777818995063</v>
      </c>
      <c r="BL130" s="100">
        <v>74.403179074345914</v>
      </c>
      <c r="BM130" s="100">
        <v>55.773663692483517</v>
      </c>
      <c r="BN130" s="100">
        <v>44.606423241447089</v>
      </c>
      <c r="BO130" s="100">
        <v>37.165953124394164</v>
      </c>
      <c r="BP130" s="100">
        <v>31.853463948586477</v>
      </c>
      <c r="BQ130" s="100">
        <v>27.870262554493607</v>
      </c>
    </row>
    <row r="131" spans="1:69" ht="10.95" customHeight="1" x14ac:dyDescent="0.3">
      <c r="A131" s="20"/>
      <c r="B131" s="20"/>
      <c r="H131" s="10">
        <v>2</v>
      </c>
      <c r="I131" s="100">
        <v>99999</v>
      </c>
      <c r="J131" s="100">
        <v>99999</v>
      </c>
      <c r="K131" s="100">
        <v>99999</v>
      </c>
      <c r="L131" s="100">
        <v>99999</v>
      </c>
      <c r="M131" s="100">
        <v>99999</v>
      </c>
      <c r="N131" s="100">
        <v>99999</v>
      </c>
      <c r="O131" s="100">
        <v>99999</v>
      </c>
      <c r="P131" s="100">
        <v>99999</v>
      </c>
      <c r="Q131" s="100">
        <v>99999</v>
      </c>
      <c r="R131" s="100">
        <v>99999</v>
      </c>
      <c r="S131" s="100">
        <v>99999</v>
      </c>
      <c r="T131" s="100">
        <v>99999</v>
      </c>
      <c r="U131" s="100">
        <v>99999</v>
      </c>
      <c r="V131" s="100">
        <v>99999</v>
      </c>
      <c r="W131" s="100">
        <v>99999</v>
      </c>
      <c r="X131" s="100">
        <v>99999</v>
      </c>
      <c r="Y131" s="100">
        <v>99999</v>
      </c>
      <c r="Z131" s="100">
        <v>99999</v>
      </c>
      <c r="AA131" s="100">
        <v>99999</v>
      </c>
      <c r="AB131" s="100">
        <v>99999</v>
      </c>
      <c r="AC131" s="100">
        <v>99999</v>
      </c>
      <c r="AD131" s="100">
        <v>99999</v>
      </c>
      <c r="AE131" s="100">
        <v>99999</v>
      </c>
      <c r="AF131" s="100">
        <v>99999</v>
      </c>
      <c r="AG131" s="100">
        <v>99999</v>
      </c>
      <c r="AH131" s="100">
        <v>99999</v>
      </c>
      <c r="AI131" s="100">
        <v>99999</v>
      </c>
      <c r="AJ131" s="100">
        <v>99999</v>
      </c>
      <c r="AK131" s="100">
        <v>99999</v>
      </c>
      <c r="AL131" s="100">
        <v>99999</v>
      </c>
      <c r="AM131" s="100">
        <v>99999</v>
      </c>
      <c r="AN131" s="100">
        <v>99999</v>
      </c>
      <c r="AO131" s="100">
        <v>99999</v>
      </c>
      <c r="AP131" s="100">
        <v>99999</v>
      </c>
      <c r="AQ131" s="100">
        <v>99999</v>
      </c>
      <c r="AR131" s="100">
        <v>99999</v>
      </c>
      <c r="AS131" s="100">
        <v>99999</v>
      </c>
      <c r="AT131" s="100">
        <v>99999</v>
      </c>
      <c r="AU131" s="100">
        <v>99999</v>
      </c>
      <c r="AV131" s="100">
        <v>1709.2357393759994</v>
      </c>
      <c r="AW131" s="100">
        <v>175.16281347146378</v>
      </c>
      <c r="AX131" s="100">
        <v>92.318635093707314</v>
      </c>
      <c r="AY131" s="100">
        <v>62.679098260420915</v>
      </c>
      <c r="AZ131" s="100">
        <v>47.448070905798552</v>
      </c>
      <c r="BA131" s="100">
        <v>38.173444615092308</v>
      </c>
      <c r="BB131" s="100">
        <v>31.932631362565061</v>
      </c>
      <c r="BC131" s="100">
        <v>27.446291783278941</v>
      </c>
      <c r="BD131" s="100">
        <v>24.065755672229958</v>
      </c>
      <c r="BE131" s="100">
        <v>21.427039253570761</v>
      </c>
      <c r="BF131" s="100">
        <v>19.310108768870808</v>
      </c>
      <c r="BG131" s="100">
        <v>17.574120803922149</v>
      </c>
      <c r="BH131" s="100">
        <v>16.124737285495186</v>
      </c>
      <c r="BI131" s="100">
        <v>14.896394531861038</v>
      </c>
      <c r="BJ131" s="100">
        <v>13.842109812690227</v>
      </c>
      <c r="BK131" s="100">
        <v>12.92733448486187</v>
      </c>
      <c r="BL131" s="100">
        <v>12.12609587058274</v>
      </c>
      <c r="BM131" s="100">
        <v>11.418491741552913</v>
      </c>
      <c r="BN131" s="100">
        <v>10.78901471110443</v>
      </c>
      <c r="BO131" s="100">
        <v>10.225402605056157</v>
      </c>
      <c r="BP131" s="100">
        <v>9.7178317636715583</v>
      </c>
      <c r="BQ131" s="100">
        <v>9.2583395824642523</v>
      </c>
    </row>
    <row r="132" spans="1:69" ht="10.95" customHeight="1" x14ac:dyDescent="0.3">
      <c r="A132" s="20"/>
      <c r="B132" s="20"/>
      <c r="H132" s="10">
        <v>2.5</v>
      </c>
      <c r="I132" s="100">
        <v>99999</v>
      </c>
      <c r="J132" s="100">
        <v>99999</v>
      </c>
      <c r="K132" s="100">
        <v>99999</v>
      </c>
      <c r="L132" s="100">
        <v>99999</v>
      </c>
      <c r="M132" s="100">
        <v>99999</v>
      </c>
      <c r="N132" s="100">
        <v>99999</v>
      </c>
      <c r="O132" s="100">
        <v>99999</v>
      </c>
      <c r="P132" s="100">
        <v>99999</v>
      </c>
      <c r="Q132" s="100">
        <v>99999</v>
      </c>
      <c r="R132" s="100">
        <v>99999</v>
      </c>
      <c r="S132" s="100">
        <v>99999</v>
      </c>
      <c r="T132" s="100">
        <v>99999</v>
      </c>
      <c r="U132" s="100">
        <v>99999</v>
      </c>
      <c r="V132" s="100">
        <v>99999</v>
      </c>
      <c r="W132" s="100">
        <v>99999</v>
      </c>
      <c r="X132" s="100">
        <v>99999</v>
      </c>
      <c r="Y132" s="100">
        <v>99999</v>
      </c>
      <c r="Z132" s="100">
        <v>99999</v>
      </c>
      <c r="AA132" s="100">
        <v>99999</v>
      </c>
      <c r="AB132" s="100">
        <v>99999</v>
      </c>
      <c r="AC132" s="100">
        <v>99999</v>
      </c>
      <c r="AD132" s="100">
        <v>99999</v>
      </c>
      <c r="AE132" s="100">
        <v>99999</v>
      </c>
      <c r="AF132" s="100">
        <v>99999</v>
      </c>
      <c r="AG132" s="100">
        <v>99999</v>
      </c>
      <c r="AH132" s="100">
        <v>99999</v>
      </c>
      <c r="AI132" s="100">
        <v>99999</v>
      </c>
      <c r="AJ132" s="100">
        <v>99999</v>
      </c>
      <c r="AK132" s="100">
        <v>99999</v>
      </c>
      <c r="AL132" s="100">
        <v>99999</v>
      </c>
      <c r="AM132" s="100">
        <v>99999</v>
      </c>
      <c r="AN132" s="100">
        <v>99999</v>
      </c>
      <c r="AO132" s="100">
        <v>180.95002701674827</v>
      </c>
      <c r="AP132" s="100">
        <v>89.885877119096889</v>
      </c>
      <c r="AQ132" s="100">
        <v>59.79777908267333</v>
      </c>
      <c r="AR132" s="100">
        <v>44.803227447860522</v>
      </c>
      <c r="AS132" s="100">
        <v>35.822273028648198</v>
      </c>
      <c r="AT132" s="100">
        <v>29.841529173589137</v>
      </c>
      <c r="AU132" s="100">
        <v>25.572777315776243</v>
      </c>
      <c r="AV132" s="100">
        <v>22.372966048661127</v>
      </c>
      <c r="AW132" s="100">
        <v>19.885261754981986</v>
      </c>
      <c r="AX132" s="100">
        <v>17.895751741679586</v>
      </c>
      <c r="AY132" s="100">
        <v>16.268402620990049</v>
      </c>
      <c r="AZ132" s="100">
        <v>14.91257508935092</v>
      </c>
      <c r="BA132" s="100">
        <v>13.765547029311401</v>
      </c>
      <c r="BB132" s="100">
        <v>12.78253373519023</v>
      </c>
      <c r="BC132" s="100">
        <v>11.930703542465418</v>
      </c>
      <c r="BD132" s="100">
        <v>11.185439437503378</v>
      </c>
      <c r="BE132" s="100">
        <v>10.527921118035731</v>
      </c>
      <c r="BF132" s="100">
        <v>9.9435136212656694</v>
      </c>
      <c r="BG132" s="100">
        <v>9.4206651578111487</v>
      </c>
      <c r="BH132" s="100">
        <v>8.9501358124731496</v>
      </c>
      <c r="BI132" s="100">
        <v>8.5244467539529971</v>
      </c>
      <c r="BJ132" s="100">
        <v>8.1374797497211784</v>
      </c>
      <c r="BK132" s="100">
        <v>7.7841812148868019</v>
      </c>
      <c r="BL132" s="100">
        <v>7.4603402893110422</v>
      </c>
      <c r="BM132" s="100">
        <v>7.162420204174353</v>
      </c>
      <c r="BN132" s="100">
        <v>6.8874285835949012</v>
      </c>
      <c r="BO132" s="100">
        <v>6.632816582118978</v>
      </c>
      <c r="BP132" s="100">
        <v>6.3963996457366425</v>
      </c>
      <c r="BQ132" s="100">
        <v>6.1762946745889398</v>
      </c>
    </row>
    <row r="133" spans="1:69" ht="10.95" customHeight="1" x14ac:dyDescent="0.3">
      <c r="A133" s="20"/>
      <c r="B133" s="20"/>
      <c r="H133" s="10">
        <v>3</v>
      </c>
      <c r="I133" s="100">
        <v>99999</v>
      </c>
      <c r="J133" s="100">
        <v>99999</v>
      </c>
      <c r="K133" s="100">
        <v>99999</v>
      </c>
      <c r="L133" s="100">
        <v>99999</v>
      </c>
      <c r="M133" s="100">
        <v>99999</v>
      </c>
      <c r="N133" s="100">
        <v>99999</v>
      </c>
      <c r="O133" s="100">
        <v>99999</v>
      </c>
      <c r="P133" s="100">
        <v>99999</v>
      </c>
      <c r="Q133" s="100">
        <v>99999</v>
      </c>
      <c r="R133" s="100">
        <v>99999</v>
      </c>
      <c r="S133" s="100">
        <v>99999</v>
      </c>
      <c r="T133" s="100">
        <v>99999</v>
      </c>
      <c r="U133" s="100">
        <v>99999</v>
      </c>
      <c r="V133" s="100">
        <v>99999</v>
      </c>
      <c r="W133" s="100">
        <v>99999</v>
      </c>
      <c r="X133" s="100">
        <v>99999</v>
      </c>
      <c r="Y133" s="100">
        <v>99999</v>
      </c>
      <c r="Z133" s="100">
        <v>99999</v>
      </c>
      <c r="AA133" s="100">
        <v>99999</v>
      </c>
      <c r="AB133" s="100">
        <v>99999</v>
      </c>
      <c r="AC133" s="100">
        <v>99999</v>
      </c>
      <c r="AD133" s="100">
        <v>99999</v>
      </c>
      <c r="AE133" s="100">
        <v>99999</v>
      </c>
      <c r="AF133" s="100">
        <v>99999</v>
      </c>
      <c r="AG133" s="100">
        <v>99999</v>
      </c>
      <c r="AH133" s="100">
        <v>99999</v>
      </c>
      <c r="AI133" s="100">
        <v>711.51231326385232</v>
      </c>
      <c r="AJ133" s="100">
        <v>135.56865524044832</v>
      </c>
      <c r="AK133" s="100">
        <v>74.928582064667765</v>
      </c>
      <c r="AL133" s="100">
        <v>51.774374246158438</v>
      </c>
      <c r="AM133" s="100">
        <v>39.55393609466487</v>
      </c>
      <c r="AN133" s="100">
        <v>32.001923918775574</v>
      </c>
      <c r="AO133" s="100">
        <v>26.872230779431522</v>
      </c>
      <c r="AP133" s="100">
        <v>23.160489176730927</v>
      </c>
      <c r="AQ133" s="100">
        <v>20.350163547099871</v>
      </c>
      <c r="AR133" s="100">
        <v>18.148439220918402</v>
      </c>
      <c r="AS133" s="100">
        <v>16.376934148175721</v>
      </c>
      <c r="AT133" s="100">
        <v>14.920773670734199</v>
      </c>
      <c r="AU133" s="100">
        <v>13.702638115100454</v>
      </c>
      <c r="AV133" s="100">
        <v>12.668575420853685</v>
      </c>
      <c r="AW133" s="100">
        <v>11.779793544030964</v>
      </c>
      <c r="AX133" s="100">
        <v>11.007685182584009</v>
      </c>
      <c r="AY133" s="100">
        <v>10.33069118316774</v>
      </c>
      <c r="AZ133" s="100">
        <v>9.7322558637858663</v>
      </c>
      <c r="BA133" s="100">
        <v>9.1994550989349602</v>
      </c>
      <c r="BB133" s="100">
        <v>8.7220523401005199</v>
      </c>
      <c r="BC133" s="100">
        <v>8.2918345362870074</v>
      </c>
      <c r="BD133" s="100">
        <v>7.9021356886374479</v>
      </c>
      <c r="BE133" s="100">
        <v>7.5474889693177385</v>
      </c>
      <c r="BF133" s="100">
        <v>7.223368672750933</v>
      </c>
      <c r="BG133" s="100">
        <v>6.925996052546048</v>
      </c>
      <c r="BH133" s="100">
        <v>6.6521913229587293</v>
      </c>
      <c r="BI133" s="100">
        <v>6.3992595074707594</v>
      </c>
      <c r="BJ133" s="100">
        <v>6.1649014351409113</v>
      </c>
      <c r="BK133" s="100">
        <v>5.9471436501893589</v>
      </c>
      <c r="BL133" s="100">
        <v>5.7442827063045856</v>
      </c>
      <c r="BM133" s="100">
        <v>5.5548405153645675</v>
      </c>
      <c r="BN133" s="100">
        <v>5.3775282732225911</v>
      </c>
      <c r="BO133" s="100">
        <v>5.2112171000235392</v>
      </c>
      <c r="BP133" s="100">
        <v>5.0549139808424943</v>
      </c>
      <c r="BQ133" s="100">
        <v>4.9077419229047266</v>
      </c>
    </row>
    <row r="134" spans="1:69" ht="10.95" customHeight="1" x14ac:dyDescent="0.3">
      <c r="A134" s="20"/>
      <c r="B134" s="20"/>
      <c r="H134" s="10">
        <v>3.5</v>
      </c>
      <c r="I134" s="100">
        <v>99999</v>
      </c>
      <c r="J134" s="100">
        <v>99999</v>
      </c>
      <c r="K134" s="100">
        <v>99999</v>
      </c>
      <c r="L134" s="100">
        <v>99999</v>
      </c>
      <c r="M134" s="100">
        <v>99999</v>
      </c>
      <c r="N134" s="100">
        <v>99999</v>
      </c>
      <c r="O134" s="100">
        <v>99999</v>
      </c>
      <c r="P134" s="100">
        <v>99999</v>
      </c>
      <c r="Q134" s="100">
        <v>99999</v>
      </c>
      <c r="R134" s="100">
        <v>99999</v>
      </c>
      <c r="S134" s="100">
        <v>99999</v>
      </c>
      <c r="T134" s="100">
        <v>99999</v>
      </c>
      <c r="U134" s="100">
        <v>99999</v>
      </c>
      <c r="V134" s="100">
        <v>99999</v>
      </c>
      <c r="W134" s="100">
        <v>99999</v>
      </c>
      <c r="X134" s="100">
        <v>99999</v>
      </c>
      <c r="Y134" s="100">
        <v>99999</v>
      </c>
      <c r="Z134" s="100">
        <v>99999</v>
      </c>
      <c r="AA134" s="100">
        <v>99999</v>
      </c>
      <c r="AB134" s="100">
        <v>99999</v>
      </c>
      <c r="AC134" s="100">
        <v>99999</v>
      </c>
      <c r="AD134" s="100">
        <v>99999</v>
      </c>
      <c r="AE134" s="100">
        <v>99999</v>
      </c>
      <c r="AF134" s="100">
        <v>162.05722050540928</v>
      </c>
      <c r="AG134" s="100">
        <v>80.394526008195356</v>
      </c>
      <c r="AH134" s="100">
        <v>53.460646032023725</v>
      </c>
      <c r="AI134" s="100">
        <v>40.046884155427307</v>
      </c>
      <c r="AJ134" s="100">
        <v>32.015563279110197</v>
      </c>
      <c r="AK134" s="100">
        <v>26.668387459420796</v>
      </c>
      <c r="AL134" s="100">
        <v>22.852417479264897</v>
      </c>
      <c r="AM134" s="100">
        <v>19.992319673607774</v>
      </c>
      <c r="AN134" s="100">
        <v>17.768912014002453</v>
      </c>
      <c r="AO134" s="100">
        <v>15.990886469310013</v>
      </c>
      <c r="AP134" s="100">
        <v>14.53660120771033</v>
      </c>
      <c r="AQ134" s="100">
        <v>13.325014905774223</v>
      </c>
      <c r="AR134" s="100">
        <v>12.300052246791688</v>
      </c>
      <c r="AS134" s="100">
        <v>11.42167745828144</v>
      </c>
      <c r="AT134" s="100">
        <v>10.660542183529506</v>
      </c>
      <c r="AU134" s="100">
        <v>9.9946423768162926</v>
      </c>
      <c r="AV134" s="100">
        <v>9.4071562109770852</v>
      </c>
      <c r="AW134" s="100">
        <v>8.885003312928637</v>
      </c>
      <c r="AX134" s="100">
        <v>8.4178593545120393</v>
      </c>
      <c r="AY134" s="100">
        <v>7.9974664988194233</v>
      </c>
      <c r="AZ134" s="100">
        <v>7.6171410095699574</v>
      </c>
      <c r="BA134" s="100">
        <v>7.2714152449418341</v>
      </c>
      <c r="BB134" s="100">
        <v>6.9557731082467793</v>
      </c>
      <c r="BC134" s="100">
        <v>6.6664516793205486</v>
      </c>
      <c r="BD134" s="100">
        <v>6.4002904843597648</v>
      </c>
      <c r="BE134" s="100">
        <v>6.1546155707037906</v>
      </c>
      <c r="BF134" s="100">
        <v>5.9271493577961509</v>
      </c>
      <c r="BG134" s="100">
        <v>5.7159398166577775</v>
      </c>
      <c r="BH134" s="100">
        <v>5.5193043098366017</v>
      </c>
      <c r="BI134" s="100">
        <v>5.3357846692608772</v>
      </c>
      <c r="BJ134" s="100">
        <v>5.1641109731164114</v>
      </c>
      <c r="BK134" s="100">
        <v>5.0031721179002782</v>
      </c>
      <c r="BL134" s="100">
        <v>4.8519917435623494</v>
      </c>
      <c r="BM134" s="100">
        <v>4.7097084091181154</v>
      </c>
      <c r="BN134" s="100">
        <v>4.5755591682562633</v>
      </c>
      <c r="BO134" s="100">
        <v>4.448865883541818</v>
      </c>
      <c r="BP134" s="100">
        <v>4.3290237608818041</v>
      </c>
      <c r="BQ134" s="100">
        <v>4.2154916950882946</v>
      </c>
    </row>
    <row r="135" spans="1:69" ht="10.95" customHeight="1" x14ac:dyDescent="0.3">
      <c r="A135" s="20"/>
      <c r="B135" s="20"/>
      <c r="H135" s="10">
        <v>4</v>
      </c>
      <c r="I135" s="100">
        <v>99999</v>
      </c>
      <c r="J135" s="100">
        <v>99999</v>
      </c>
      <c r="K135" s="100">
        <v>99999</v>
      </c>
      <c r="L135" s="100">
        <v>99999</v>
      </c>
      <c r="M135" s="100">
        <v>99999</v>
      </c>
      <c r="N135" s="100">
        <v>99999</v>
      </c>
      <c r="O135" s="100">
        <v>99999</v>
      </c>
      <c r="P135" s="100">
        <v>99999</v>
      </c>
      <c r="Q135" s="100">
        <v>99999</v>
      </c>
      <c r="R135" s="100">
        <v>99999</v>
      </c>
      <c r="S135" s="100">
        <v>99999</v>
      </c>
      <c r="T135" s="100">
        <v>99999</v>
      </c>
      <c r="U135" s="100">
        <v>99999</v>
      </c>
      <c r="V135" s="100">
        <v>99999</v>
      </c>
      <c r="W135" s="100">
        <v>99999</v>
      </c>
      <c r="X135" s="100">
        <v>99999</v>
      </c>
      <c r="Y135" s="100">
        <v>99999</v>
      </c>
      <c r="Z135" s="100">
        <v>99999</v>
      </c>
      <c r="AA135" s="100">
        <v>99999</v>
      </c>
      <c r="AB135" s="100">
        <v>99999</v>
      </c>
      <c r="AC135" s="100">
        <v>192.86328092744918</v>
      </c>
      <c r="AD135" s="100">
        <v>85.484720064122484</v>
      </c>
      <c r="AE135" s="100">
        <v>54.916244866629768</v>
      </c>
      <c r="AF135" s="100">
        <v>40.453607950111433</v>
      </c>
      <c r="AG135" s="100">
        <v>32.022158836129108</v>
      </c>
      <c r="AH135" s="100">
        <v>26.50013750408484</v>
      </c>
      <c r="AI135" s="100">
        <v>22.603207842718238</v>
      </c>
      <c r="AJ135" s="100">
        <v>19.706009847607124</v>
      </c>
      <c r="AK135" s="100">
        <v>17.467568960162613</v>
      </c>
      <c r="AL135" s="100">
        <v>15.686141457512697</v>
      </c>
      <c r="AM135" s="100">
        <v>14.234731548137619</v>
      </c>
      <c r="AN135" s="100">
        <v>13.029407643736898</v>
      </c>
      <c r="AO135" s="100">
        <v>12.012475079921947</v>
      </c>
      <c r="AP135" s="100">
        <v>11.142967193351508</v>
      </c>
      <c r="AQ135" s="100">
        <v>10.390992422924061</v>
      </c>
      <c r="AR135" s="100">
        <v>9.7342286318679427</v>
      </c>
      <c r="AS135" s="100">
        <v>9.1556697595952237</v>
      </c>
      <c r="AT135" s="100">
        <v>8.6421322019916857</v>
      </c>
      <c r="AU135" s="100">
        <v>8.1832379815739529</v>
      </c>
      <c r="AV135" s="100">
        <v>7.7707061109494697</v>
      </c>
      <c r="AW135" s="100">
        <v>7.3978484104775797</v>
      </c>
      <c r="AX135" s="100">
        <v>7.0592041174999469</v>
      </c>
      <c r="AY135" s="100">
        <v>6.7502706681219893</v>
      </c>
      <c r="AZ135" s="100">
        <v>6.4673023606862783</v>
      </c>
      <c r="BA135" s="100">
        <v>6.2071577376528966</v>
      </c>
      <c r="BB135" s="100">
        <v>5.9671824656388477</v>
      </c>
      <c r="BC135" s="100">
        <v>5.7451184403077882</v>
      </c>
      <c r="BD135" s="100">
        <v>5.5390325117681556</v>
      </c>
      <c r="BE135" s="100">
        <v>5.3472600609353718</v>
      </c>
      <c r="BF135" s="100">
        <v>5.168359937902423</v>
      </c>
      <c r="BG135" s="100">
        <v>5.0010781797044741</v>
      </c>
      <c r="BH135" s="100">
        <v>4.8443185746603818</v>
      </c>
      <c r="BI135" s="100">
        <v>4.6971186119509003</v>
      </c>
      <c r="BJ135" s="100">
        <v>4.5586297010142065</v>
      </c>
      <c r="BK135" s="100">
        <v>4.4281008017874948</v>
      </c>
      <c r="BL135" s="100">
        <v>4.3048647987939281</v>
      </c>
      <c r="BM135" s="100">
        <v>4.1883270970904114</v>
      </c>
      <c r="BN135" s="100">
        <v>4.0779560285763718</v>
      </c>
      <c r="BO135" s="100">
        <v>3.9732747420179391</v>
      </c>
      <c r="BP135" s="100">
        <v>3.8738543158059708</v>
      </c>
      <c r="BQ135" s="100">
        <v>3.7793078836443526</v>
      </c>
    </row>
    <row r="136" spans="1:69" ht="10.95" customHeight="1" x14ac:dyDescent="0.3">
      <c r="A136" s="20"/>
      <c r="B136" s="20"/>
      <c r="H136" s="10">
        <v>4.5</v>
      </c>
      <c r="I136" s="100">
        <v>99999</v>
      </c>
      <c r="J136" s="100">
        <v>99999</v>
      </c>
      <c r="K136" s="100">
        <v>99999</v>
      </c>
      <c r="L136" s="100">
        <v>99999</v>
      </c>
      <c r="M136" s="100">
        <v>99999</v>
      </c>
      <c r="N136" s="100">
        <v>99999</v>
      </c>
      <c r="O136" s="100">
        <v>99999</v>
      </c>
      <c r="P136" s="100">
        <v>99999</v>
      </c>
      <c r="Q136" s="100">
        <v>99999</v>
      </c>
      <c r="R136" s="100">
        <v>99999</v>
      </c>
      <c r="S136" s="100">
        <v>99999</v>
      </c>
      <c r="T136" s="100">
        <v>99999</v>
      </c>
      <c r="U136" s="100">
        <v>99999</v>
      </c>
      <c r="V136" s="100">
        <v>99999</v>
      </c>
      <c r="W136" s="100">
        <v>99999</v>
      </c>
      <c r="X136" s="100">
        <v>99999</v>
      </c>
      <c r="Y136" s="100">
        <v>99999</v>
      </c>
      <c r="Z136" s="100">
        <v>99999</v>
      </c>
      <c r="AA136" s="100">
        <v>151.4365374655805</v>
      </c>
      <c r="AB136" s="100">
        <v>75.070529164839542</v>
      </c>
      <c r="AC136" s="100">
        <v>49.908527155327342</v>
      </c>
      <c r="AD136" s="100">
        <v>37.381813903750952</v>
      </c>
      <c r="AE136" s="100">
        <v>29.883067904568179</v>
      </c>
      <c r="AF136" s="100">
        <v>24.891083858850291</v>
      </c>
      <c r="AG136" s="100">
        <v>21.328891061826802</v>
      </c>
      <c r="AH136" s="100">
        <v>18.659163468990432</v>
      </c>
      <c r="AI136" s="100">
        <v>16.58384351402011</v>
      </c>
      <c r="AJ136" s="100">
        <v>14.924301909436483</v>
      </c>
      <c r="AK136" s="100">
        <v>13.566967117582761</v>
      </c>
      <c r="AL136" s="100">
        <v>12.436179076331703</v>
      </c>
      <c r="AM136" s="100">
        <v>11.47958856002816</v>
      </c>
      <c r="AN136" s="100">
        <v>10.659821648145705</v>
      </c>
      <c r="AO136" s="100">
        <v>9.9494822310343523</v>
      </c>
      <c r="AP136" s="100">
        <v>9.3280305911808945</v>
      </c>
      <c r="AQ136" s="100">
        <v>8.779764776544857</v>
      </c>
      <c r="AR136" s="100">
        <v>8.2924754925188484</v>
      </c>
      <c r="AS136" s="100">
        <v>7.8565261494185537</v>
      </c>
      <c r="AT136" s="100">
        <v>7.4642091330875084</v>
      </c>
      <c r="AU136" s="100">
        <v>7.1092861488305052</v>
      </c>
      <c r="AV136" s="100">
        <v>6.7866540240998834</v>
      </c>
      <c r="AW136" s="100">
        <v>6.4920977582831876</v>
      </c>
      <c r="AX136" s="100">
        <v>6.2221053542854889</v>
      </c>
      <c r="AY136" s="100">
        <v>5.9737271211034617</v>
      </c>
      <c r="AZ136" s="100">
        <v>5.7444674665125248</v>
      </c>
      <c r="BA136" s="100">
        <v>5.5322007511392144</v>
      </c>
      <c r="BB136" s="100">
        <v>5.335105184878044</v>
      </c>
      <c r="BC136" s="100">
        <v>5.151610408021762</v>
      </c>
      <c r="BD136" s="100">
        <v>4.9803555621748528</v>
      </c>
      <c r="BE136" s="100">
        <v>4.8201554809757106</v>
      </c>
      <c r="BF136" s="100">
        <v>4.6699732234648321</v>
      </c>
      <c r="BG136" s="100">
        <v>4.5288976039882458</v>
      </c>
      <c r="BH136" s="100">
        <v>4.3961246894174879</v>
      </c>
      <c r="BI136" s="100">
        <v>4.2709424698330096</v>
      </c>
      <c r="BJ136" s="100">
        <v>4.1527180853139525</v>
      </c>
      <c r="BK136" s="100">
        <v>4.0408871250218912</v>
      </c>
      <c r="BL136" s="100">
        <v>3.934944616667412</v>
      </c>
      <c r="BM136" s="100">
        <v>3.8344374028237946</v>
      </c>
      <c r="BN136" s="100">
        <v>3.7389576612851334</v>
      </c>
      <c r="BO136" s="100">
        <v>3.6481373740624248</v>
      </c>
      <c r="BP136" s="100">
        <v>3.5616435868465</v>
      </c>
      <c r="BQ136" s="100">
        <v>3.4791743302057436</v>
      </c>
    </row>
    <row r="137" spans="1:69" ht="10.95" customHeight="1" x14ac:dyDescent="0.3">
      <c r="A137" s="20"/>
      <c r="B137" s="20"/>
      <c r="H137" s="10">
        <v>5</v>
      </c>
      <c r="I137" s="100">
        <v>99999</v>
      </c>
      <c r="J137" s="100">
        <v>99999</v>
      </c>
      <c r="K137" s="100">
        <v>99999</v>
      </c>
      <c r="L137" s="100">
        <v>99999</v>
      </c>
      <c r="M137" s="100">
        <v>99999</v>
      </c>
      <c r="N137" s="100">
        <v>99999</v>
      </c>
      <c r="O137" s="100">
        <v>99999</v>
      </c>
      <c r="P137" s="100">
        <v>99999</v>
      </c>
      <c r="Q137" s="100">
        <v>99999</v>
      </c>
      <c r="R137" s="100">
        <v>99999</v>
      </c>
      <c r="S137" s="100">
        <v>99999</v>
      </c>
      <c r="T137" s="100">
        <v>99999</v>
      </c>
      <c r="U137" s="100">
        <v>99999</v>
      </c>
      <c r="V137" s="100">
        <v>99999</v>
      </c>
      <c r="W137" s="100">
        <v>99999</v>
      </c>
      <c r="X137" s="100">
        <v>99999</v>
      </c>
      <c r="Y137" s="100">
        <v>198.10692768738744</v>
      </c>
      <c r="Z137" s="100">
        <v>83.756513986255641</v>
      </c>
      <c r="AA137" s="100">
        <v>53.108619004778106</v>
      </c>
      <c r="AB137" s="100">
        <v>38.883761435198096</v>
      </c>
      <c r="AC137" s="100">
        <v>30.670712410523397</v>
      </c>
      <c r="AD137" s="100">
        <v>25.323193935666144</v>
      </c>
      <c r="AE137" s="100">
        <v>21.564289498130915</v>
      </c>
      <c r="AF137" s="100">
        <v>18.77764446643647</v>
      </c>
      <c r="AG137" s="100">
        <v>16.629237278883579</v>
      </c>
      <c r="AH137" s="100">
        <v>14.922330010378875</v>
      </c>
      <c r="AI137" s="100">
        <v>13.533510241172589</v>
      </c>
      <c r="AJ137" s="100">
        <v>12.381441654350171</v>
      </c>
      <c r="AK137" s="100">
        <v>11.410340671735133</v>
      </c>
      <c r="AL137" s="100">
        <v>10.580672575765531</v>
      </c>
      <c r="AM137" s="100">
        <v>9.8636368054393486</v>
      </c>
      <c r="AN137" s="100">
        <v>9.2377554548081182</v>
      </c>
      <c r="AO137" s="100">
        <v>8.6866850941880749</v>
      </c>
      <c r="AP137" s="100">
        <v>8.1977689955436794</v>
      </c>
      <c r="AQ137" s="100">
        <v>7.7610530833771678</v>
      </c>
      <c r="AR137" s="100">
        <v>7.3686011053298293</v>
      </c>
      <c r="AS137" s="100">
        <v>7.0140079947525695</v>
      </c>
      <c r="AT137" s="100">
        <v>6.6920475873891423</v>
      </c>
      <c r="AU137" s="100">
        <v>6.398413320266144</v>
      </c>
      <c r="AV137" s="100">
        <v>6.1295244870744465</v>
      </c>
      <c r="AW137" s="100">
        <v>5.8823794955466884</v>
      </c>
      <c r="AX137" s="100">
        <v>5.6544433408029979</v>
      </c>
      <c r="AY137" s="100">
        <v>5.443560335026838</v>
      </c>
      <c r="AZ137" s="100">
        <v>5.2478857184398455</v>
      </c>
      <c r="BA137" s="100">
        <v>5.0658315515586088</v>
      </c>
      <c r="BB137" s="100">
        <v>4.8960235264318852</v>
      </c>
      <c r="BC137" s="100">
        <v>4.7372662098055978</v>
      </c>
      <c r="BD137" s="100">
        <v>4.5885148581712176</v>
      </c>
      <c r="BE137" s="100">
        <v>4.4488523992608551</v>
      </c>
      <c r="BF137" s="100">
        <v>4.3174705078675952</v>
      </c>
      <c r="BG137" s="100">
        <v>4.1936539508147961</v>
      </c>
      <c r="BH137" s="100">
        <v>4.0767675606441864</v>
      </c>
      <c r="BI137" s="100">
        <v>3.9662453370733122</v>
      </c>
      <c r="BJ137" s="100">
        <v>3.8615812814839749</v>
      </c>
      <c r="BK137" s="100">
        <v>3.7623216512350157</v>
      </c>
      <c r="BL137" s="100">
        <v>3.668058383656116</v>
      </c>
      <c r="BM137" s="100">
        <v>3.5784234887085393</v>
      </c>
      <c r="BN137" s="100">
        <v>3.4930842478327087</v>
      </c>
      <c r="BO137" s="100">
        <v>3.4117390869207855</v>
      </c>
      <c r="BP137" s="100">
        <v>3.3341140155105671</v>
      </c>
      <c r="BQ137" s="100">
        <v>3.2599595435947801</v>
      </c>
    </row>
    <row r="138" spans="1:69" ht="10.95" customHeight="1" x14ac:dyDescent="0.3">
      <c r="A138" s="20"/>
      <c r="B138" s="20"/>
      <c r="H138" s="10">
        <v>5.5</v>
      </c>
      <c r="I138" s="100">
        <v>99999</v>
      </c>
      <c r="J138" s="100">
        <v>99999</v>
      </c>
      <c r="K138" s="100">
        <v>99999</v>
      </c>
      <c r="L138" s="100">
        <v>99999</v>
      </c>
      <c r="M138" s="100">
        <v>99999</v>
      </c>
      <c r="N138" s="100">
        <v>99999</v>
      </c>
      <c r="O138" s="100">
        <v>99999</v>
      </c>
      <c r="P138" s="100">
        <v>99999</v>
      </c>
      <c r="Q138" s="100">
        <v>99999</v>
      </c>
      <c r="R138" s="100">
        <v>99999</v>
      </c>
      <c r="S138" s="100">
        <v>99999</v>
      </c>
      <c r="T138" s="100">
        <v>99999</v>
      </c>
      <c r="U138" s="100">
        <v>99999</v>
      </c>
      <c r="V138" s="100">
        <v>99999</v>
      </c>
      <c r="W138" s="100">
        <v>867.30074361983566</v>
      </c>
      <c r="X138" s="100">
        <v>122.02439192776072</v>
      </c>
      <c r="Y138" s="100">
        <v>65.63638576892555</v>
      </c>
      <c r="Z138" s="100">
        <v>44.895170200440056</v>
      </c>
      <c r="AA138" s="100">
        <v>34.11681366598733</v>
      </c>
      <c r="AB138" s="100">
        <v>27.51311483907827</v>
      </c>
      <c r="AC138" s="100">
        <v>23.052184042340084</v>
      </c>
      <c r="AD138" s="100">
        <v>19.836678061229325</v>
      </c>
      <c r="AE138" s="100">
        <v>17.408928053736986</v>
      </c>
      <c r="AF138" s="100">
        <v>15.511039714526637</v>
      </c>
      <c r="AG138" s="100">
        <v>13.986614894830177</v>
      </c>
      <c r="AH138" s="100">
        <v>12.73529351474018</v>
      </c>
      <c r="AI138" s="100">
        <v>11.689718616808758</v>
      </c>
      <c r="AJ138" s="100">
        <v>10.803000717138572</v>
      </c>
      <c r="AK138" s="100">
        <v>10.041492481813092</v>
      </c>
      <c r="AL138" s="100">
        <v>9.3804223309449615</v>
      </c>
      <c r="AM138" s="100">
        <v>8.8011488575114232</v>
      </c>
      <c r="AN138" s="100">
        <v>8.2893750322522539</v>
      </c>
      <c r="AO138" s="100">
        <v>7.8339523085517424</v>
      </c>
      <c r="AP138" s="100">
        <v>7.426059152301165</v>
      </c>
      <c r="AQ138" s="100">
        <v>7.0586240119708403</v>
      </c>
      <c r="AR138" s="100">
        <v>6.7259118790933572</v>
      </c>
      <c r="AS138" s="100">
        <v>6.423222772130055</v>
      </c>
      <c r="AT138" s="100">
        <v>6.1466683208238599</v>
      </c>
      <c r="AU138" s="100">
        <v>5.8930038260580053</v>
      </c>
      <c r="AV138" s="100">
        <v>5.6595003631327785</v>
      </c>
      <c r="AW138" s="100">
        <v>5.4438462149965927</v>
      </c>
      <c r="AX138" s="100">
        <v>5.2440700771965725</v>
      </c>
      <c r="AY138" s="100">
        <v>5.0584806232568198</v>
      </c>
      <c r="AZ138" s="100">
        <v>4.8856185035833084</v>
      </c>
      <c r="BA138" s="100">
        <v>4.7242178924846367</v>
      </c>
      <c r="BB138" s="100">
        <v>4.5731754386083132</v>
      </c>
      <c r="BC138" s="100">
        <v>4.4315250075384247</v>
      </c>
      <c r="BD138" s="100">
        <v>4.2984169939793695</v>
      </c>
      <c r="BE138" s="100">
        <v>4.1731012672366266</v>
      </c>
      <c r="BF138" s="100">
        <v>4.0549130267182383</v>
      </c>
      <c r="BG138" s="100">
        <v>3.9432610041810725</v>
      </c>
      <c r="BH138" s="100">
        <v>3.8376175706988374</v>
      </c>
      <c r="BI138" s="100">
        <v>3.7375103989871881</v>
      </c>
      <c r="BJ138" s="100">
        <v>3.6425154030861724</v>
      </c>
      <c r="BK138" s="100">
        <v>3.5522507327736452</v>
      </c>
      <c r="BL138" s="100">
        <v>3.4663716433497562</v>
      </c>
      <c r="BM138" s="100">
        <v>3.3845660954638479</v>
      </c>
      <c r="BN138" s="100">
        <v>3.3065509665903208</v>
      </c>
      <c r="BO138" s="100">
        <v>3.2320687772064516</v>
      </c>
      <c r="BP138" s="100">
        <v>3.1608848518975767</v>
      </c>
      <c r="BQ138" s="100">
        <v>3.0927848494397643</v>
      </c>
    </row>
    <row r="139" spans="1:69" ht="10.95" customHeight="1" x14ac:dyDescent="0.3">
      <c r="A139" s="20"/>
      <c r="B139" s="20"/>
      <c r="H139" s="10">
        <v>6</v>
      </c>
      <c r="I139" s="100">
        <v>99999</v>
      </c>
      <c r="J139" s="100">
        <v>99999</v>
      </c>
      <c r="K139" s="100">
        <v>99999</v>
      </c>
      <c r="L139" s="100">
        <v>99999</v>
      </c>
      <c r="M139" s="100">
        <v>99999</v>
      </c>
      <c r="N139" s="100">
        <v>99999</v>
      </c>
      <c r="O139" s="100">
        <v>99999</v>
      </c>
      <c r="P139" s="100">
        <v>99999</v>
      </c>
      <c r="Q139" s="100">
        <v>99999</v>
      </c>
      <c r="R139" s="100">
        <v>99999</v>
      </c>
      <c r="S139" s="100">
        <v>99999</v>
      </c>
      <c r="T139" s="100">
        <v>99999</v>
      </c>
      <c r="U139" s="100">
        <v>99999</v>
      </c>
      <c r="V139" s="100">
        <v>391.00939719250817</v>
      </c>
      <c r="W139" s="100">
        <v>102.78247960283005</v>
      </c>
      <c r="X139" s="100">
        <v>59.174058013445332</v>
      </c>
      <c r="Y139" s="100">
        <v>41.549768978782105</v>
      </c>
      <c r="Z139" s="100">
        <v>32.016431994697015</v>
      </c>
      <c r="AA139" s="100">
        <v>26.042605917657031</v>
      </c>
      <c r="AB139" s="100">
        <v>21.948362853565275</v>
      </c>
      <c r="AC139" s="100">
        <v>18.967208326784107</v>
      </c>
      <c r="AD139" s="100">
        <v>16.699543378308785</v>
      </c>
      <c r="AE139" s="100">
        <v>14.916600942542715</v>
      </c>
      <c r="AF139" s="100">
        <v>13.477970495705096</v>
      </c>
      <c r="AG139" s="100">
        <v>12.292696892289001</v>
      </c>
      <c r="AH139" s="100">
        <v>11.2992685457781</v>
      </c>
      <c r="AI139" s="100">
        <v>10.454595279971947</v>
      </c>
      <c r="AJ139" s="100">
        <v>9.7275926440886131</v>
      </c>
      <c r="AK139" s="100">
        <v>9.0952729190641346</v>
      </c>
      <c r="AL139" s="100">
        <v>8.5402700431841332</v>
      </c>
      <c r="AM139" s="100">
        <v>8.0492201485829167</v>
      </c>
      <c r="AN139" s="100">
        <v>7.6116714338697591</v>
      </c>
      <c r="AO139" s="100">
        <v>7.2193319464986336</v>
      </c>
      <c r="AP139" s="100">
        <v>6.8655390779277443</v>
      </c>
      <c r="AQ139" s="100">
        <v>6.5448781011192452</v>
      </c>
      <c r="AR139" s="100">
        <v>6.2529030841117761</v>
      </c>
      <c r="AS139" s="100">
        <v>5.9859294973627435</v>
      </c>
      <c r="AT139" s="100">
        <v>5.7408779102776633</v>
      </c>
      <c r="AU139" s="100">
        <v>5.5151546730986896</v>
      </c>
      <c r="AV139" s="100">
        <v>5.3065597612585655</v>
      </c>
      <c r="AW139" s="100">
        <v>5.113214831860442</v>
      </c>
      <c r="AX139" s="100">
        <v>4.9335065027866287</v>
      </c>
      <c r="AY139" s="100">
        <v>4.766041224635412</v>
      </c>
      <c r="AZ139" s="100">
        <v>4.6096090722632956</v>
      </c>
      <c r="BA139" s="100">
        <v>4.4631544647297474</v>
      </c>
      <c r="BB139" s="100">
        <v>4.3257523147569525</v>
      </c>
      <c r="BC139" s="100">
        <v>4.196588468299721</v>
      </c>
      <c r="BD139" s="100">
        <v>4.0749435601338178</v>
      </c>
      <c r="BE139" s="100">
        <v>3.9601796091485522</v>
      </c>
      <c r="BF139" s="100">
        <v>3.8517288258476512</v>
      </c>
      <c r="BG139" s="100">
        <v>3.7490842175271069</v>
      </c>
      <c r="BH139" s="100">
        <v>3.6517916630571228</v>
      </c>
      <c r="BI139" s="100">
        <v>3.5594431958827242</v>
      </c>
      <c r="BJ139" s="100">
        <v>3.4716712856727594</v>
      </c>
      <c r="BK139" s="100">
        <v>3.3881439495862842</v>
      </c>
      <c r="BL139" s="100">
        <v>3.3085605560506468</v>
      </c>
      <c r="BM139" s="100">
        <v>3.2326482092439006</v>
      </c>
      <c r="BN139" s="100">
        <v>3.1601586226393672</v>
      </c>
      <c r="BO139" s="100">
        <v>3.0908654061340139</v>
      </c>
      <c r="BP139" s="100">
        <v>3.0245617043080717</v>
      </c>
      <c r="BQ139" s="100">
        <v>2.9610581339134812</v>
      </c>
    </row>
    <row r="140" spans="1:69" ht="10.95" customHeight="1" x14ac:dyDescent="0.3">
      <c r="A140" s="20"/>
      <c r="B140" s="20"/>
      <c r="H140" s="10">
        <v>6.5</v>
      </c>
      <c r="I140" s="100">
        <v>99999</v>
      </c>
      <c r="J140" s="100">
        <v>99999</v>
      </c>
      <c r="K140" s="100">
        <v>99999</v>
      </c>
      <c r="L140" s="100">
        <v>99999</v>
      </c>
      <c r="M140" s="100">
        <v>99999</v>
      </c>
      <c r="N140" s="100">
        <v>99999</v>
      </c>
      <c r="O140" s="100">
        <v>99999</v>
      </c>
      <c r="P140" s="100">
        <v>99999</v>
      </c>
      <c r="Q140" s="100">
        <v>99999</v>
      </c>
      <c r="R140" s="100">
        <v>99999</v>
      </c>
      <c r="S140" s="100">
        <v>99999</v>
      </c>
      <c r="T140" s="100">
        <v>99999</v>
      </c>
      <c r="U140" s="100">
        <v>375.07466226379114</v>
      </c>
      <c r="V140" s="100">
        <v>100.48138963978475</v>
      </c>
      <c r="W140" s="100">
        <v>58.01747024277077</v>
      </c>
      <c r="X140" s="100">
        <v>40.785654228760585</v>
      </c>
      <c r="Y140" s="100">
        <v>31.447722736438433</v>
      </c>
      <c r="Z140" s="100">
        <v>25.590285418011483</v>
      </c>
      <c r="AA140" s="100">
        <v>21.573112121642041</v>
      </c>
      <c r="AB140" s="100">
        <v>18.646692422560875</v>
      </c>
      <c r="AC140" s="100">
        <v>16.419881942138698</v>
      </c>
      <c r="AD140" s="100">
        <v>14.668587357608658</v>
      </c>
      <c r="AE140" s="100">
        <v>13.255188916388207</v>
      </c>
      <c r="AF140" s="100">
        <v>12.090499523319691</v>
      </c>
      <c r="AG140" s="100">
        <v>11.114181533063901</v>
      </c>
      <c r="AH140" s="100">
        <v>10.28395453747266</v>
      </c>
      <c r="AI140" s="100">
        <v>9.5693105932776845</v>
      </c>
      <c r="AJ140" s="100">
        <v>8.9476835020357139</v>
      </c>
      <c r="AK140" s="100">
        <v>8.4020224962178283</v>
      </c>
      <c r="AL140" s="100">
        <v>7.9192042298739853</v>
      </c>
      <c r="AM140" s="100">
        <v>7.4889635608923424</v>
      </c>
      <c r="AN140" s="100">
        <v>7.1031556020497479</v>
      </c>
      <c r="AO140" s="100">
        <v>6.755235179663476</v>
      </c>
      <c r="AP140" s="100">
        <v>6.4398824715901162</v>
      </c>
      <c r="AQ140" s="100">
        <v>6.1527290738052542</v>
      </c>
      <c r="AR140" s="100">
        <v>5.8901544089360067</v>
      </c>
      <c r="AS140" s="100">
        <v>5.6491322684063485</v>
      </c>
      <c r="AT140" s="100">
        <v>5.4271136532521256</v>
      </c>
      <c r="AU140" s="100">
        <v>5.2219362764975026</v>
      </c>
      <c r="AV140" s="100">
        <v>5.0317539072486692</v>
      </c>
      <c r="AW140" s="100">
        <v>4.8549806600553422</v>
      </c>
      <c r="AX140" s="100">
        <v>4.6902466670065994</v>
      </c>
      <c r="AY140" s="100">
        <v>4.536362508590237</v>
      </c>
      <c r="AZ140" s="100">
        <v>4.3922904486000887</v>
      </c>
      <c r="BA140" s="100">
        <v>4.2571210015304848</v>
      </c>
      <c r="BB140" s="100">
        <v>4.1300537137274214</v>
      </c>
      <c r="BC140" s="100">
        <v>4.0103812999941688</v>
      </c>
      <c r="BD140" s="100">
        <v>3.897476471503015</v>
      </c>
      <c r="BE140" s="100">
        <v>3.7907809369683929</v>
      </c>
      <c r="BF140" s="100">
        <v>3.6897961699496911</v>
      </c>
      <c r="BG140" s="100">
        <v>3.5940756200465409</v>
      </c>
      <c r="BH140" s="100">
        <v>3.5032181112350238</v>
      </c>
      <c r="BI140" s="100">
        <v>3.416862221478115</v>
      </c>
      <c r="BJ140" s="100">
        <v>3.3346814775575266</v>
      </c>
      <c r="BK140" s="100">
        <v>3.2563802304300458</v>
      </c>
      <c r="BL140" s="100">
        <v>3.1816901012599743</v>
      </c>
      <c r="BM140" s="100">
        <v>3.1103669080869722</v>
      </c>
      <c r="BN140" s="100">
        <v>3.0421879989667779</v>
      </c>
      <c r="BO140" s="100">
        <v>2.9769499302182991</v>
      </c>
      <c r="BP140" s="100">
        <v>2.9144664387752908</v>
      </c>
      <c r="BQ140" s="100">
        <v>2.8545666660767886</v>
      </c>
    </row>
    <row r="141" spans="1:69" ht="10.95" customHeight="1" x14ac:dyDescent="0.3">
      <c r="A141" s="20"/>
      <c r="B141" s="20"/>
      <c r="H141" s="10">
        <v>7</v>
      </c>
      <c r="I141" s="100">
        <v>99999</v>
      </c>
      <c r="J141" s="100">
        <v>99999</v>
      </c>
      <c r="K141" s="100">
        <v>99999</v>
      </c>
      <c r="L141" s="100">
        <v>99999</v>
      </c>
      <c r="M141" s="100">
        <v>99999</v>
      </c>
      <c r="N141" s="100">
        <v>99999</v>
      </c>
      <c r="O141" s="100">
        <v>99999</v>
      </c>
      <c r="P141" s="100">
        <v>99999</v>
      </c>
      <c r="Q141" s="100">
        <v>99999</v>
      </c>
      <c r="R141" s="100">
        <v>99999</v>
      </c>
      <c r="S141" s="100">
        <v>99999</v>
      </c>
      <c r="T141" s="100">
        <v>585.92056271029412</v>
      </c>
      <c r="U141" s="100">
        <v>109.96267652927693</v>
      </c>
      <c r="V141" s="100">
        <v>60.682013786995732</v>
      </c>
      <c r="W141" s="100">
        <v>41.906272495354195</v>
      </c>
      <c r="X141" s="100">
        <v>32.005856583456584</v>
      </c>
      <c r="Y141" s="100">
        <v>25.89072792233554</v>
      </c>
      <c r="Z141" s="100">
        <v>21.73840753440431</v>
      </c>
      <c r="AA141" s="100">
        <v>18.734564492166264</v>
      </c>
      <c r="AB141" s="100">
        <v>16.460606508165682</v>
      </c>
      <c r="AC141" s="100">
        <v>14.679326802985646</v>
      </c>
      <c r="AD141" s="100">
        <v>13.246259029271002</v>
      </c>
      <c r="AE141" s="100">
        <v>12.068389561958565</v>
      </c>
      <c r="AF141" s="100">
        <v>11.083123758882314</v>
      </c>
      <c r="AG141" s="100">
        <v>10.246790613136218</v>
      </c>
      <c r="AH141" s="100">
        <v>9.5279940148471898</v>
      </c>
      <c r="AI141" s="100">
        <v>8.9035831736216497</v>
      </c>
      <c r="AJ141" s="100">
        <v>8.3561126269216359</v>
      </c>
      <c r="AK141" s="100">
        <v>7.8721866980989761</v>
      </c>
      <c r="AL141" s="100">
        <v>7.4413488095236913</v>
      </c>
      <c r="AM141" s="100">
        <v>7.055317325905115</v>
      </c>
      <c r="AN141" s="100">
        <v>6.7074480270760759</v>
      </c>
      <c r="AO141" s="100">
        <v>6.3923484890099624</v>
      </c>
      <c r="AP141" s="100">
        <v>6.1055965408654282</v>
      </c>
      <c r="AQ141" s="100">
        <v>5.8435314377093803</v>
      </c>
      <c r="AR141" s="100">
        <v>5.6030967423645119</v>
      </c>
      <c r="AS141" s="100">
        <v>5.3817205703821012</v>
      </c>
      <c r="AT141" s="100">
        <v>5.1772232274220382</v>
      </c>
      <c r="AU141" s="100">
        <v>4.9877451975481355</v>
      </c>
      <c r="AV141" s="100">
        <v>4.811690436339676</v>
      </c>
      <c r="AW141" s="100">
        <v>4.6476813037471292</v>
      </c>
      <c r="AX141" s="100">
        <v>4.4945224415044276</v>
      </c>
      <c r="AY141" s="100">
        <v>4.3511715902980095</v>
      </c>
      <c r="AZ141" s="100">
        <v>4.2167158395008144</v>
      </c>
      <c r="BA141" s="100">
        <v>4.0903521651192847</v>
      </c>
      <c r="BB141" s="100">
        <v>3.9713713790437968</v>
      </c>
      <c r="BC141" s="100">
        <v>3.8591448118151379</v>
      </c>
      <c r="BD141" s="100">
        <v>3.7531132007788437</v>
      </c>
      <c r="BE141" s="100">
        <v>3.6527773689805327</v>
      </c>
      <c r="BF141" s="100">
        <v>3.5576903669220683</v>
      </c>
      <c r="BG141" s="100">
        <v>3.4674508161597815</v>
      </c>
      <c r="BH141" s="100">
        <v>3.3816972456300296</v>
      </c>
      <c r="BI141" s="100">
        <v>3.3001032521616143</v>
      </c>
      <c r="BJ141" s="100">
        <v>3.2223733485619745</v>
      </c>
      <c r="BK141" s="100">
        <v>3.1482393879445798</v>
      </c>
      <c r="BL141" s="100">
        <v>3.0774574731016004</v>
      </c>
      <c r="BM141" s="100">
        <v>3.0098052758556819</v>
      </c>
      <c r="BN141" s="100">
        <v>2.9450797043144292</v>
      </c>
      <c r="BO141" s="100">
        <v>2.8830948664657177</v>
      </c>
      <c r="BP141" s="100">
        <v>2.8236802871044655</v>
      </c>
      <c r="BQ141" s="100">
        <v>2.7666793420704239</v>
      </c>
    </row>
    <row r="142" spans="1:69" ht="10.95" customHeight="1" x14ac:dyDescent="0.3">
      <c r="A142" s="20"/>
      <c r="B142" s="20"/>
      <c r="H142" s="10">
        <v>7.5</v>
      </c>
      <c r="I142" s="100">
        <v>99999</v>
      </c>
      <c r="J142" s="100">
        <v>99999</v>
      </c>
      <c r="K142" s="100">
        <v>99999</v>
      </c>
      <c r="L142" s="100">
        <v>99999</v>
      </c>
      <c r="M142" s="100">
        <v>99999</v>
      </c>
      <c r="N142" s="100">
        <v>99999</v>
      </c>
      <c r="O142" s="100">
        <v>99999</v>
      </c>
      <c r="P142" s="100">
        <v>99999</v>
      </c>
      <c r="Q142" s="100">
        <v>99999</v>
      </c>
      <c r="R142" s="100">
        <v>99999</v>
      </c>
      <c r="S142" s="100">
        <v>99999</v>
      </c>
      <c r="T142" s="100">
        <v>136.34844914358118</v>
      </c>
      <c r="U142" s="100">
        <v>67.521664436296291</v>
      </c>
      <c r="V142" s="100">
        <v>44.875272692851681</v>
      </c>
      <c r="W142" s="100">
        <v>33.606747977108931</v>
      </c>
      <c r="X142" s="100">
        <v>26.863026097040205</v>
      </c>
      <c r="Y142" s="100">
        <v>22.374434900536578</v>
      </c>
      <c r="Z142" s="100">
        <v>19.171828733640552</v>
      </c>
      <c r="AA142" s="100">
        <v>16.771801794809704</v>
      </c>
      <c r="AB142" s="100">
        <v>14.906255119076548</v>
      </c>
      <c r="AC142" s="100">
        <v>13.414535845133885</v>
      </c>
      <c r="AD142" s="100">
        <v>12.194512590046784</v>
      </c>
      <c r="AE142" s="100">
        <v>11.178152381128223</v>
      </c>
      <c r="AF142" s="100">
        <v>10.318386463779042</v>
      </c>
      <c r="AG142" s="100">
        <v>9.5816127874138282</v>
      </c>
      <c r="AH142" s="100">
        <v>8.9432013447895748</v>
      </c>
      <c r="AI142" s="100">
        <v>8.3846870362870014</v>
      </c>
      <c r="AJ142" s="100">
        <v>7.8919544094114951</v>
      </c>
      <c r="AK142" s="100">
        <v>7.454028131935595</v>
      </c>
      <c r="AL142" s="100">
        <v>7.0622458076727739</v>
      </c>
      <c r="AM142" s="100">
        <v>6.7096791862329281</v>
      </c>
      <c r="AN142" s="100">
        <v>6.3907208929140973</v>
      </c>
      <c r="AO142" s="100">
        <v>6.1007839671803898</v>
      </c>
      <c r="AP142" s="100">
        <v>5.836079847962786</v>
      </c>
      <c r="AQ142" s="100">
        <v>5.593451907120925</v>
      </c>
      <c r="AR142" s="100">
        <v>5.3702489656136763</v>
      </c>
      <c r="AS142" s="100">
        <v>5.1642280198394612</v>
      </c>
      <c r="AT142" s="100">
        <v>4.973478599744487</v>
      </c>
      <c r="AU142" s="100">
        <v>4.7963633470420266</v>
      </c>
      <c r="AV142" s="100">
        <v>4.6314708957470083</v>
      </c>
      <c r="AW142" s="100">
        <v>4.4775781826452432</v>
      </c>
      <c r="AX142" s="100">
        <v>4.3336200570362911</v>
      </c>
      <c r="AY142" s="100">
        <v>4.1986645920741221</v>
      </c>
      <c r="AZ142" s="100">
        <v>4.0718928875709759</v>
      </c>
      <c r="BA142" s="100">
        <v>3.9525824390283133</v>
      </c>
      <c r="BB142" s="100">
        <v>3.8400933592575681</v>
      </c>
      <c r="BC142" s="100">
        <v>3.7338568976241566</v>
      </c>
      <c r="BD142" s="100">
        <v>3.6333658220033285</v>
      </c>
      <c r="BE142" s="100">
        <v>3.5381663201430893</v>
      </c>
      <c r="BF142" s="100">
        <v>3.4478511475856419</v>
      </c>
      <c r="BG142" s="100">
        <v>3.3620538038947214</v>
      </c>
      <c r="BH142" s="100">
        <v>3.2804435615420777</v>
      </c>
      <c r="BI142" s="100">
        <v>3.2027212052781562</v>
      </c>
      <c r="BJ142" s="100">
        <v>3.1286153662750671</v>
      </c>
      <c r="BK142" s="100">
        <v>3.0578793563776072</v>
      </c>
      <c r="BL142" s="100">
        <v>2.9902884246345001</v>
      </c>
      <c r="BM142" s="100">
        <v>2.9256373718229982</v>
      </c>
      <c r="BN142" s="100">
        <v>2.8637384696268171</v>
      </c>
      <c r="BO142" s="100">
        <v>2.8044196400210404</v>
      </c>
      <c r="BP142" s="100">
        <v>2.7475228576769584</v>
      </c>
      <c r="BQ142" s="100">
        <v>2.6929027441520557</v>
      </c>
    </row>
    <row r="143" spans="1:69" ht="10.95" customHeight="1" x14ac:dyDescent="0.3">
      <c r="A143" s="20"/>
      <c r="B143" s="20"/>
      <c r="H143" s="10">
        <v>8</v>
      </c>
      <c r="I143" s="100">
        <v>99999</v>
      </c>
      <c r="J143" s="100">
        <v>99999</v>
      </c>
      <c r="K143" s="100">
        <v>99999</v>
      </c>
      <c r="L143" s="100">
        <v>99999</v>
      </c>
      <c r="M143" s="100">
        <v>99999</v>
      </c>
      <c r="N143" s="100">
        <v>99999</v>
      </c>
      <c r="O143" s="100">
        <v>99999</v>
      </c>
      <c r="P143" s="100">
        <v>99999</v>
      </c>
      <c r="Q143" s="100">
        <v>99999</v>
      </c>
      <c r="R143" s="100">
        <v>99999</v>
      </c>
      <c r="S143" s="100">
        <v>207.7299022036303</v>
      </c>
      <c r="T143" s="100">
        <v>80.831625213471483</v>
      </c>
      <c r="U143" s="100">
        <v>50.183660832163</v>
      </c>
      <c r="V143" s="100">
        <v>36.389873593761855</v>
      </c>
      <c r="W143" s="100">
        <v>28.545736789998834</v>
      </c>
      <c r="X143" s="100">
        <v>23.484767886384248</v>
      </c>
      <c r="Y143" s="100">
        <v>19.948912550056818</v>
      </c>
      <c r="Z143" s="100">
        <v>17.339056296351949</v>
      </c>
      <c r="AA143" s="100">
        <v>15.333553981268773</v>
      </c>
      <c r="AB143" s="100">
        <v>13.744266957737809</v>
      </c>
      <c r="AC143" s="100">
        <v>12.453806414200203</v>
      </c>
      <c r="AD143" s="100">
        <v>11.385134295718553</v>
      </c>
      <c r="AE143" s="100">
        <v>10.485597777475068</v>
      </c>
      <c r="AF143" s="100">
        <v>9.7179883252099248</v>
      </c>
      <c r="AG143" s="100">
        <v>9.0552658665816104</v>
      </c>
      <c r="AH143" s="100">
        <v>8.4773073468962874</v>
      </c>
      <c r="AI143" s="100">
        <v>7.9688279033844651</v>
      </c>
      <c r="AJ143" s="100">
        <v>7.5180092497977693</v>
      </c>
      <c r="AK143" s="100">
        <v>7.1155696430011099</v>
      </c>
      <c r="AL143" s="100">
        <v>6.7541180195645696</v>
      </c>
      <c r="AM143" s="100">
        <v>6.4276959121070929</v>
      </c>
      <c r="AN143" s="100">
        <v>6.1314463944532642</v>
      </c>
      <c r="AO143" s="100">
        <v>5.8613707744250476</v>
      </c>
      <c r="AP143" s="100">
        <v>5.614147047991235</v>
      </c>
      <c r="AQ143" s="100">
        <v>5.3869925666829239</v>
      </c>
      <c r="AR143" s="100">
        <v>5.1775588460820963</v>
      </c>
      <c r="AS143" s="100">
        <v>4.9838500689038607</v>
      </c>
      <c r="AT143" s="100">
        <v>4.8041592811842975</v>
      </c>
      <c r="AU143" s="100">
        <v>4.6370179566643337</v>
      </c>
      <c r="AV143" s="100">
        <v>4.4811557719015642</v>
      </c>
      <c r="AW143" s="100">
        <v>4.3354682591311606</v>
      </c>
      <c r="AX143" s="100">
        <v>4.1989905938369292</v>
      </c>
      <c r="AY143" s="100">
        <v>4.0708762012502859</v>
      </c>
      <c r="AZ143" s="100">
        <v>3.9503791789333653</v>
      </c>
      <c r="BA143" s="100">
        <v>3.8368397642272201</v>
      </c>
      <c r="BB143" s="100">
        <v>3.7296722484746003</v>
      </c>
      <c r="BC143" s="100">
        <v>3.6283548705254955</v>
      </c>
      <c r="BD143" s="100">
        <v>3.5324213214026106</v>
      </c>
      <c r="BE143" s="100">
        <v>3.4414535682261058</v>
      </c>
      <c r="BF143" s="100">
        <v>3.3550757644119331</v>
      </c>
      <c r="BG143" s="100">
        <v>3.272949059025009</v>
      </c>
      <c r="BH143" s="100">
        <v>3.1947671541209921</v>
      </c>
      <c r="BI143" s="100">
        <v>3.1202524872739432</v>
      </c>
      <c r="BJ143" s="100">
        <v>3.0491529390007086</v>
      </c>
      <c r="BK143" s="100">
        <v>2.9812389827671355</v>
      </c>
      <c r="BL143" s="100">
        <v>2.9163012096907619</v>
      </c>
      <c r="BM143" s="100">
        <v>2.8541481716995722</v>
      </c>
      <c r="BN143" s="100">
        <v>2.7946044963512455</v>
      </c>
      <c r="BO143" s="100">
        <v>2.7375092342144969</v>
      </c>
      <c r="BP143" s="100">
        <v>2.6827144060155801</v>
      </c>
      <c r="BQ143" s="100">
        <v>2.6300837219345943</v>
      </c>
    </row>
    <row r="144" spans="1:69" ht="10.95" customHeight="1" x14ac:dyDescent="0.3">
      <c r="A144" s="20"/>
      <c r="B144" s="20"/>
      <c r="H144" s="10">
        <v>8.5</v>
      </c>
      <c r="I144" s="100">
        <v>99999</v>
      </c>
      <c r="J144" s="100">
        <v>99999</v>
      </c>
      <c r="K144" s="100">
        <v>99999</v>
      </c>
      <c r="L144" s="100">
        <v>99999</v>
      </c>
      <c r="M144" s="100">
        <v>99999</v>
      </c>
      <c r="N144" s="100">
        <v>99999</v>
      </c>
      <c r="O144" s="100">
        <v>99999</v>
      </c>
      <c r="P144" s="100">
        <v>99999</v>
      </c>
      <c r="Q144" s="100">
        <v>99999</v>
      </c>
      <c r="R144" s="100">
        <v>607.36296048789461</v>
      </c>
      <c r="S144" s="100">
        <v>107.78437237402694</v>
      </c>
      <c r="T144" s="100">
        <v>59.147074812651077</v>
      </c>
      <c r="U144" s="100">
        <v>40.759536203549416</v>
      </c>
      <c r="V144" s="100">
        <v>31.095328193282604</v>
      </c>
      <c r="W144" s="100">
        <v>25.136923152608759</v>
      </c>
      <c r="X144" s="100">
        <v>21.095723998183491</v>
      </c>
      <c r="Y144" s="100">
        <v>18.174634668702918</v>
      </c>
      <c r="Z144" s="100">
        <v>15.964642723906255</v>
      </c>
      <c r="AA144" s="100">
        <v>14.234263983025951</v>
      </c>
      <c r="AB144" s="100">
        <v>12.842652734094184</v>
      </c>
      <c r="AC144" s="100">
        <v>11.699194826054365</v>
      </c>
      <c r="AD144" s="100">
        <v>10.742947446606534</v>
      </c>
      <c r="AE144" s="100">
        <v>9.93141334297135</v>
      </c>
      <c r="AF144" s="100">
        <v>9.2340530862653321</v>
      </c>
      <c r="AG144" s="100">
        <v>8.6283556392450169</v>
      </c>
      <c r="AH144" s="100">
        <v>8.0973628589664592</v>
      </c>
      <c r="AI144" s="100">
        <v>7.6280567567828301</v>
      </c>
      <c r="AJ144" s="100">
        <v>7.2102779722012302</v>
      </c>
      <c r="AK144" s="100">
        <v>6.8359819472630612</v>
      </c>
      <c r="AL144" s="100">
        <v>6.4987158674825993</v>
      </c>
      <c r="AM144" s="100">
        <v>6.1932435287186385</v>
      </c>
      <c r="AN144" s="100">
        <v>5.9152715196606982</v>
      </c>
      <c r="AO144" s="100">
        <v>5.6612461712554154</v>
      </c>
      <c r="AP144" s="100">
        <v>5.4282008165807714</v>
      </c>
      <c r="AQ144" s="100">
        <v>5.2136393947530459</v>
      </c>
      <c r="AR144" s="100">
        <v>5.0154466944493761</v>
      </c>
      <c r="AS144" s="100">
        <v>4.8318183852210952</v>
      </c>
      <c r="AT144" s="100">
        <v>4.6612059274704931</v>
      </c>
      <c r="AU144" s="100">
        <v>4.5022727962066478</v>
      </c>
      <c r="AV144" s="100">
        <v>4.3538593975450386</v>
      </c>
      <c r="AW144" s="100">
        <v>4.2149547286376929</v>
      </c>
      <c r="AX144" s="100">
        <v>4.0846733157857944</v>
      </c>
      <c r="AY144" s="100">
        <v>3.9622363183914304</v>
      </c>
      <c r="AZ144" s="100">
        <v>3.8469559464829919</v>
      </c>
      <c r="BA144" s="100">
        <v>3.7382225331589347</v>
      </c>
      <c r="BB144" s="100">
        <v>3.6354937487906822</v>
      </c>
      <c r="BC144" s="100">
        <v>3.5382855541356415</v>
      </c>
      <c r="BD144" s="100">
        <v>3.446164573842923</v>
      </c>
      <c r="BE144" s="100">
        <v>3.3587416368118426</v>
      </c>
      <c r="BF144" s="100">
        <v>3.2756662802992751</v>
      </c>
      <c r="BG144" s="100">
        <v>3.196622054094572</v>
      </c>
      <c r="BH144" s="100">
        <v>3.1213224920987912</v>
      </c>
      <c r="BI144" s="100">
        <v>3.0495076432033796</v>
      </c>
      <c r="BJ144" s="100">
        <v>2.9809410729229024</v>
      </c>
      <c r="BK144" s="100">
        <v>2.9154072629028285</v>
      </c>
      <c r="BL144" s="100">
        <v>2.8527093480387253</v>
      </c>
      <c r="BM144" s="100">
        <v>2.7926671411540545</v>
      </c>
      <c r="BN144" s="100">
        <v>2.7351154034885643</v>
      </c>
      <c r="BO144" s="100">
        <v>2.6799023260353825</v>
      </c>
      <c r="BP144" s="100">
        <v>2.6268881923347993</v>
      </c>
      <c r="BQ144" s="100">
        <v>2.5759441979238242</v>
      </c>
    </row>
    <row r="145" spans="1:69" ht="10.95" customHeight="1" x14ac:dyDescent="0.3">
      <c r="A145" s="20"/>
      <c r="B145" s="20"/>
      <c r="H145" s="10">
        <v>9</v>
      </c>
      <c r="I145" s="100">
        <v>99999</v>
      </c>
      <c r="J145" s="100">
        <v>99999</v>
      </c>
      <c r="K145" s="100">
        <v>99999</v>
      </c>
      <c r="L145" s="100">
        <v>99999</v>
      </c>
      <c r="M145" s="100">
        <v>99999</v>
      </c>
      <c r="N145" s="100">
        <v>99999</v>
      </c>
      <c r="O145" s="100">
        <v>99999</v>
      </c>
      <c r="P145" s="100">
        <v>99999</v>
      </c>
      <c r="Q145" s="100">
        <v>99999</v>
      </c>
      <c r="R145" s="100">
        <v>177.87714950166188</v>
      </c>
      <c r="S145" s="100">
        <v>75.084555367348329</v>
      </c>
      <c r="T145" s="100">
        <v>47.59041871612218</v>
      </c>
      <c r="U145" s="100">
        <v>34.837374493594176</v>
      </c>
      <c r="V145" s="100">
        <v>27.476427929200693</v>
      </c>
      <c r="W145" s="100">
        <v>22.68462467697675</v>
      </c>
      <c r="X145" s="100">
        <v>19.316776066133283</v>
      </c>
      <c r="Y145" s="100">
        <v>16.820267060557086</v>
      </c>
      <c r="Z145" s="100">
        <v>14.895677534944028</v>
      </c>
      <c r="AA145" s="100">
        <v>13.366675459055624</v>
      </c>
      <c r="AB145" s="100">
        <v>12.122661357950975</v>
      </c>
      <c r="AC145" s="100">
        <v>11.090749966865715</v>
      </c>
      <c r="AD145" s="100">
        <v>10.220957423739607</v>
      </c>
      <c r="AE145" s="100">
        <v>9.4778615201370364</v>
      </c>
      <c r="AF145" s="100">
        <v>8.835658936177742</v>
      </c>
      <c r="AG145" s="100">
        <v>8.2751077952269014</v>
      </c>
      <c r="AH145" s="100">
        <v>7.7815667143948026</v>
      </c>
      <c r="AI145" s="100">
        <v>7.3436974487917972</v>
      </c>
      <c r="AJ145" s="100">
        <v>6.952583126915977</v>
      </c>
      <c r="AK145" s="100">
        <v>6.6011146317606189</v>
      </c>
      <c r="AL145" s="100">
        <v>6.283554582754082</v>
      </c>
      <c r="AM145" s="100">
        <v>5.9952217077482191</v>
      </c>
      <c r="AN145" s="100">
        <v>5.7322585298112836</v>
      </c>
      <c r="AO145" s="100">
        <v>5.4914577924672763</v>
      </c>
      <c r="AP145" s="100">
        <v>5.2701309972344594</v>
      </c>
      <c r="AQ145" s="100">
        <v>5.0660075966814375</v>
      </c>
      <c r="AR145" s="100">
        <v>4.8771568150752547</v>
      </c>
      <c r="AS145" s="100">
        <v>4.7019263846995498</v>
      </c>
      <c r="AT145" s="100">
        <v>4.5388940764165451</v>
      </c>
      <c r="AU145" s="100">
        <v>4.386829012064875</v>
      </c>
      <c r="AV145" s="100">
        <v>4.2446605305042331</v>
      </c>
      <c r="AW145" s="100">
        <v>4.1114529409004099</v>
      </c>
      <c r="AX145" s="100">
        <v>3.9863849041507837</v>
      </c>
      <c r="AY145" s="100">
        <v>3.8687324819781339</v>
      </c>
      <c r="AZ145" s="100">
        <v>3.7578551144622643</v>
      </c>
      <c r="BA145" s="100">
        <v>3.6531839522923617</v>
      </c>
      <c r="BB145" s="100">
        <v>3.554212094980953</v>
      </c>
      <c r="BC145" s="100">
        <v>3.4604863814313371</v>
      </c>
      <c r="BD145" s="100">
        <v>3.3716004522904481</v>
      </c>
      <c r="BE145" s="100">
        <v>3.2871888600137771</v>
      </c>
      <c r="BF145" s="100">
        <v>3.2069220465800625</v>
      </c>
      <c r="BG145" s="100">
        <v>3.1305020433127599</v>
      </c>
      <c r="BH145" s="100">
        <v>3.0576587745140134</v>
      </c>
      <c r="BI145" s="100">
        <v>2.988146868257525</v>
      </c>
      <c r="BJ145" s="100">
        <v>2.9217428949732147</v>
      </c>
      <c r="BK145" s="100">
        <v>2.8582429683409458</v>
      </c>
      <c r="BL145" s="100">
        <v>2.7974606542209575</v>
      </c>
      <c r="BM145" s="100">
        <v>2.7392251424450733</v>
      </c>
      <c r="BN145" s="100">
        <v>2.6833796437093351</v>
      </c>
      <c r="BO145" s="100">
        <v>2.6297799798829273</v>
      </c>
      <c r="BP145" s="100">
        <v>2.5782933410448812</v>
      </c>
      <c r="BQ145" s="100">
        <v>2.5287971866874446</v>
      </c>
    </row>
    <row r="146" spans="1:69" ht="10.95" customHeight="1" x14ac:dyDescent="0.3">
      <c r="A146" s="20"/>
      <c r="B146" s="20"/>
      <c r="H146" s="10">
        <v>9.5</v>
      </c>
      <c r="I146" s="100">
        <v>99999</v>
      </c>
      <c r="J146" s="100">
        <v>99999</v>
      </c>
      <c r="K146" s="100">
        <v>99999</v>
      </c>
      <c r="L146" s="100">
        <v>99999</v>
      </c>
      <c r="M146" s="100">
        <v>99999</v>
      </c>
      <c r="N146" s="100">
        <v>99999</v>
      </c>
      <c r="O146" s="100">
        <v>99999</v>
      </c>
      <c r="P146" s="100">
        <v>99999</v>
      </c>
      <c r="Q146" s="100">
        <v>675.94175644158429</v>
      </c>
      <c r="R146" s="100">
        <v>108.25522897587598</v>
      </c>
      <c r="S146" s="100">
        <v>58.846907076316405</v>
      </c>
      <c r="T146" s="100">
        <v>40.40914755362958</v>
      </c>
      <c r="U146" s="100">
        <v>30.770833266328722</v>
      </c>
      <c r="V146" s="100">
        <v>24.846229674202061</v>
      </c>
      <c r="W146" s="100">
        <v>20.835669843942057</v>
      </c>
      <c r="X146" s="100">
        <v>17.940600011488186</v>
      </c>
      <c r="Y146" s="100">
        <v>15.752448876464209</v>
      </c>
      <c r="Z146" s="100">
        <v>14.040465296461438</v>
      </c>
      <c r="AA146" s="100">
        <v>12.664471680709822</v>
      </c>
      <c r="AB146" s="100">
        <v>11.534395633043156</v>
      </c>
      <c r="AC146" s="100">
        <v>10.589719308616376</v>
      </c>
      <c r="AD146" s="100">
        <v>9.7882765840587815</v>
      </c>
      <c r="AE146" s="100">
        <v>9.0997869321507068</v>
      </c>
      <c r="AF146" s="100">
        <v>8.501943283192853</v>
      </c>
      <c r="AG146" s="100">
        <v>7.9779496621715502</v>
      </c>
      <c r="AH146" s="100">
        <v>7.5149182562289791</v>
      </c>
      <c r="AI146" s="100">
        <v>7.1027951926600625</v>
      </c>
      <c r="AJ146" s="100">
        <v>6.7336221746082838</v>
      </c>
      <c r="AK146" s="100">
        <v>6.4010175343089672</v>
      </c>
      <c r="AL146" s="100">
        <v>6.0998042227684257</v>
      </c>
      <c r="AM146" s="100">
        <v>5.8257383850765585</v>
      </c>
      <c r="AN146" s="100">
        <v>5.5753081600206142</v>
      </c>
      <c r="AO146" s="100">
        <v>5.3455823833457288</v>
      </c>
      <c r="AP146" s="100">
        <v>5.134095327400293</v>
      </c>
      <c r="AQ146" s="100">
        <v>4.9387578456920957</v>
      </c>
      <c r="AR146" s="100">
        <v>4.7577881246403937</v>
      </c>
      <c r="AS146" s="100">
        <v>4.5896571738775167</v>
      </c>
      <c r="AT146" s="100">
        <v>4.433045520755984</v>
      </c>
      <c r="AU146" s="100">
        <v>4.2868085112566758</v>
      </c>
      <c r="AV146" s="100">
        <v>4.1499482857967811</v>
      </c>
      <c r="AW146" s="100">
        <v>4.0215909784514539</v>
      </c>
      <c r="AX146" s="100">
        <v>3.9009680379572114</v>
      </c>
      <c r="AY146" s="100">
        <v>3.7874008266271648</v>
      </c>
      <c r="AZ146" s="100">
        <v>3.6802878451476477</v>
      </c>
      <c r="BA146" s="100">
        <v>3.5790940753581411</v>
      </c>
      <c r="BB146" s="100">
        <v>3.4833420423691983</v>
      </c>
      <c r="BC146" s="100">
        <v>3.3926042808793908</v>
      </c>
      <c r="BD146" s="100">
        <v>3.3064969548817276</v>
      </c>
      <c r="BE146" s="100">
        <v>3.2246744298739203</v>
      </c>
      <c r="BF146" s="100">
        <v>3.1468246357026359</v>
      </c>
      <c r="BG146" s="100">
        <v>3.0726650888648952</v>
      </c>
      <c r="BH146" s="100">
        <v>3.0019394673870408</v>
      </c>
      <c r="BI146" s="100">
        <v>2.9344146507504916</v>
      </c>
      <c r="BJ146" s="100">
        <v>2.8698781528288868</v>
      </c>
      <c r="BK146" s="100">
        <v>2.8081358882774121</v>
      </c>
      <c r="BL146" s="100">
        <v>2.7490102229118532</v>
      </c>
      <c r="BM146" s="100">
        <v>2.6923382668260722</v>
      </c>
      <c r="BN146" s="100">
        <v>2.6379703757054136</v>
      </c>
      <c r="BO146" s="100">
        <v>2.5857688312992964</v>
      </c>
      <c r="BP146" s="100">
        <v>2.5356066765541416</v>
      </c>
      <c r="BQ146" s="100">
        <v>2.4873666846630189</v>
      </c>
    </row>
    <row r="147" spans="1:69" ht="10.95" customHeight="1" x14ac:dyDescent="0.3">
      <c r="A147" s="20"/>
      <c r="B147" s="20"/>
      <c r="H147" s="10">
        <v>10</v>
      </c>
      <c r="I147" s="100">
        <v>99999</v>
      </c>
      <c r="J147" s="100">
        <v>99999</v>
      </c>
      <c r="K147" s="100">
        <v>99999</v>
      </c>
      <c r="L147" s="100">
        <v>99999</v>
      </c>
      <c r="M147" s="100">
        <v>99999</v>
      </c>
      <c r="N147" s="100">
        <v>99999</v>
      </c>
      <c r="O147" s="100">
        <v>99999</v>
      </c>
      <c r="P147" s="100">
        <v>99999</v>
      </c>
      <c r="Q147" s="100">
        <v>211.51917382805971</v>
      </c>
      <c r="R147" s="100">
        <v>79.744314330306437</v>
      </c>
      <c r="S147" s="100">
        <v>49.139527184575492</v>
      </c>
      <c r="T147" s="100">
        <v>35.513737572962931</v>
      </c>
      <c r="U147" s="100">
        <v>27.805749048551018</v>
      </c>
      <c r="V147" s="100">
        <v>22.84814843742523</v>
      </c>
      <c r="W147" s="100">
        <v>19.391708935630884</v>
      </c>
      <c r="X147" s="100">
        <v>16.844257828563673</v>
      </c>
      <c r="Y147" s="100">
        <v>14.888891001947581</v>
      </c>
      <c r="Z147" s="100">
        <v>13.34067875839572</v>
      </c>
      <c r="AA147" s="100">
        <v>12.084443181347703</v>
      </c>
      <c r="AB147" s="100">
        <v>11.044705708775727</v>
      </c>
      <c r="AC147" s="100">
        <v>10.169939690722263</v>
      </c>
      <c r="AD147" s="100">
        <v>9.4237677862295079</v>
      </c>
      <c r="AE147" s="100">
        <v>8.7797756258367468</v>
      </c>
      <c r="AF147" s="100">
        <v>8.2183195780212692</v>
      </c>
      <c r="AG147" s="100">
        <v>7.724487986417893</v>
      </c>
      <c r="AH147" s="100">
        <v>7.2867572417554403</v>
      </c>
      <c r="AI147" s="100">
        <v>6.8960812620820597</v>
      </c>
      <c r="AJ147" s="100">
        <v>6.545259632212157</v>
      </c>
      <c r="AK147" s="100">
        <v>6.2284897354215758</v>
      </c>
      <c r="AL147" s="100">
        <v>5.9410432641186093</v>
      </c>
      <c r="AM147" s="100">
        <v>5.6790285935786207</v>
      </c>
      <c r="AN147" s="100">
        <v>5.4392135562969219</v>
      </c>
      <c r="AO147" s="100">
        <v>5.2188914332962586</v>
      </c>
      <c r="AP147" s="100">
        <v>5.015778347568058</v>
      </c>
      <c r="AQ147" s="100">
        <v>4.8279337974862591</v>
      </c>
      <c r="AR147" s="100">
        <v>4.6536984624265765</v>
      </c>
      <c r="AS147" s="100">
        <v>4.491645053869715</v>
      </c>
      <c r="AT147" s="100">
        <v>4.3405391274306542</v>
      </c>
      <c r="AU147" s="100">
        <v>4.199307577544265</v>
      </c>
      <c r="AV147" s="100">
        <v>4.0670131132231333</v>
      </c>
      <c r="AW147" s="100">
        <v>3.9428334308059005</v>
      </c>
      <c r="AX147" s="100">
        <v>3.8260441053024734</v>
      </c>
      <c r="AY147" s="100">
        <v>3.7160044481279155</v>
      </c>
      <c r="AZ147" s="100">
        <v>3.6121457480284915</v>
      </c>
      <c r="BA147" s="100">
        <v>3.5139614394605743</v>
      </c>
      <c r="BB147" s="100">
        <v>3.4209988396359674</v>
      </c>
      <c r="BC147" s="100">
        <v>3.3328521697974294</v>
      </c>
      <c r="BD147" s="100">
        <v>3.2491566337427509</v>
      </c>
      <c r="BE147" s="100">
        <v>3.1695833713356887</v>
      </c>
      <c r="BF147" s="100">
        <v>3.0938351397881356</v>
      </c>
      <c r="BG147" s="100">
        <v>3.0216426031407857</v>
      </c>
      <c r="BH147" s="100">
        <v>2.9527611323069731</v>
      </c>
      <c r="BI147" s="100">
        <v>2.8869680355554848</v>
      </c>
      <c r="BJ147" s="100">
        <v>2.8240601533634289</v>
      </c>
      <c r="BK147" s="100">
        <v>2.7638517629113797</v>
      </c>
      <c r="BL147" s="100">
        <v>2.7061727466899379</v>
      </c>
      <c r="BM147" s="100">
        <v>2.6508669871809274</v>
      </c>
      <c r="BN147" s="100">
        <v>2.5977909557107313</v>
      </c>
      <c r="BO147" s="100">
        <v>2.5468124686166833</v>
      </c>
      <c r="BP147" s="100">
        <v>2.4978095880312261</v>
      </c>
      <c r="BQ147" s="100">
        <v>2.4506696480399306</v>
      </c>
    </row>
    <row r="148" spans="1:69" ht="10.95" customHeight="1" x14ac:dyDescent="0.3">
      <c r="A148" s="20"/>
      <c r="B148" s="20"/>
      <c r="H148" s="10">
        <v>10.5</v>
      </c>
      <c r="I148" s="100">
        <v>99999</v>
      </c>
      <c r="J148" s="100">
        <v>99999</v>
      </c>
      <c r="K148" s="100">
        <v>99999</v>
      </c>
      <c r="L148" s="100">
        <v>99999</v>
      </c>
      <c r="M148" s="100">
        <v>99999</v>
      </c>
      <c r="N148" s="100">
        <v>99999</v>
      </c>
      <c r="O148" s="100">
        <v>99999</v>
      </c>
      <c r="P148" s="100">
        <v>99999</v>
      </c>
      <c r="Q148" s="100">
        <v>129.75954673637025</v>
      </c>
      <c r="R148" s="100">
        <v>64.230680975422132</v>
      </c>
      <c r="S148" s="100">
        <v>42.682281408486489</v>
      </c>
      <c r="T148" s="100">
        <v>31.962472842009994</v>
      </c>
      <c r="U148" s="100">
        <v>25.547886599543141</v>
      </c>
      <c r="V148" s="100">
        <v>21.278678769329112</v>
      </c>
      <c r="W148" s="100">
        <v>18.232754733408782</v>
      </c>
      <c r="X148" s="100">
        <v>15.950228044294008</v>
      </c>
      <c r="Y148" s="100">
        <v>14.176063560402751</v>
      </c>
      <c r="Z148" s="100">
        <v>12.757445580591931</v>
      </c>
      <c r="AA148" s="100">
        <v>11.59722943747512</v>
      </c>
      <c r="AB148" s="100">
        <v>10.630706329078659</v>
      </c>
      <c r="AC148" s="100">
        <v>9.8131086746097633</v>
      </c>
      <c r="AD148" s="100">
        <v>9.1124780139395742</v>
      </c>
      <c r="AE148" s="100">
        <v>8.5053895737875163</v>
      </c>
      <c r="AF148" s="100">
        <v>7.9742821374912687</v>
      </c>
      <c r="AG148" s="100">
        <v>7.5057314288286907</v>
      </c>
      <c r="AH148" s="100">
        <v>7.089299677727098</v>
      </c>
      <c r="AI148" s="100">
        <v>6.716748865601855</v>
      </c>
      <c r="AJ148" s="100">
        <v>6.3814902344492159</v>
      </c>
      <c r="AK148" s="100">
        <v>6.0781912296854381</v>
      </c>
      <c r="AL148" s="100">
        <v>5.802489738385546</v>
      </c>
      <c r="AM148" s="100">
        <v>5.5507829392481369</v>
      </c>
      <c r="AN148" s="100">
        <v>5.3200689842989703</v>
      </c>
      <c r="AO148" s="100">
        <v>5.1078267075478294</v>
      </c>
      <c r="AP148" s="100">
        <v>4.9119231146549041</v>
      </c>
      <c r="AQ148" s="100">
        <v>4.7305414457589201</v>
      </c>
      <c r="AR148" s="100">
        <v>4.5621246644831333</v>
      </c>
      <c r="AS148" s="100">
        <v>4.4053306469774096</v>
      </c>
      <c r="AT148" s="100">
        <v>4.2589963391583234</v>
      </c>
      <c r="AU148" s="100">
        <v>4.1221088557569052</v>
      </c>
      <c r="AV148" s="100">
        <v>3.9937820016995595</v>
      </c>
      <c r="AW148" s="100">
        <v>3.8732370649295267</v>
      </c>
      <c r="AX148" s="100">
        <v>3.7597870007346659</v>
      </c>
      <c r="AY148" s="100">
        <v>3.6528233288906784</v>
      </c>
      <c r="AZ148" s="100">
        <v>3.5518052158333022</v>
      </c>
      <c r="BA148" s="100">
        <v>3.4562503282510262</v>
      </c>
      <c r="BB148" s="100">
        <v>3.3657271316113668</v>
      </c>
      <c r="BC148" s="100">
        <v>3.2798483741400082</v>
      </c>
      <c r="BD148" s="100">
        <v>3.1982655486942564</v>
      </c>
      <c r="BE148" s="100">
        <v>3.1206641654914229</v>
      </c>
      <c r="BF148" s="100">
        <v>3.0467597004849254</v>
      </c>
      <c r="BG148" s="100">
        <v>2.976294109347565</v>
      </c>
      <c r="BH148" s="100">
        <v>2.9090328170378865</v>
      </c>
      <c r="BI148" s="100">
        <v>2.8447621089369801</v>
      </c>
      <c r="BJ148" s="100">
        <v>2.7832868624205021</v>
      </c>
      <c r="BK148" s="100">
        <v>2.7244285681410814</v>
      </c>
      <c r="BL148" s="100">
        <v>2.668023598754012</v>
      </c>
      <c r="BM148" s="100">
        <v>2.6139216897226731</v>
      </c>
      <c r="BN148" s="100">
        <v>2.5619846025005906</v>
      </c>
      <c r="BO148" s="100">
        <v>2.5120849450481755</v>
      </c>
      <c r="BP148" s="100">
        <v>2.4641051284962963</v>
      </c>
      <c r="BQ148" s="100">
        <v>2.4179364419682035</v>
      </c>
    </row>
    <row r="149" spans="1:69" ht="10.95" customHeight="1" x14ac:dyDescent="0.3">
      <c r="A149" s="20"/>
      <c r="B149" s="20"/>
      <c r="H149" s="10">
        <v>11</v>
      </c>
      <c r="I149" s="100">
        <v>99999</v>
      </c>
      <c r="J149" s="100">
        <v>99999</v>
      </c>
      <c r="K149" s="100">
        <v>99999</v>
      </c>
      <c r="L149" s="100">
        <v>99999</v>
      </c>
      <c r="M149" s="100">
        <v>99999</v>
      </c>
      <c r="N149" s="100">
        <v>99999</v>
      </c>
      <c r="O149" s="100">
        <v>99999</v>
      </c>
      <c r="P149" s="100">
        <v>394.07446680333277</v>
      </c>
      <c r="Q149" s="100">
        <v>95.709462025635617</v>
      </c>
      <c r="R149" s="100">
        <v>54.476134283609547</v>
      </c>
      <c r="S149" s="100">
        <v>38.076790474502296</v>
      </c>
      <c r="T149" s="100">
        <v>29.268472564202519</v>
      </c>
      <c r="U149" s="100">
        <v>23.771104164386035</v>
      </c>
      <c r="V149" s="100">
        <v>20.013210459573276</v>
      </c>
      <c r="W149" s="100">
        <v>17.28196186965781</v>
      </c>
      <c r="X149" s="100">
        <v>15.207205788692251</v>
      </c>
      <c r="Y149" s="100">
        <v>13.577641159662749</v>
      </c>
      <c r="Z149" s="100">
        <v>12.263860865752878</v>
      </c>
      <c r="AA149" s="100">
        <v>11.18218178807347</v>
      </c>
      <c r="AB149" s="100">
        <v>10.276089069089442</v>
      </c>
      <c r="AC149" s="100">
        <v>9.5060383656858178</v>
      </c>
      <c r="AD149" s="100">
        <v>8.8435306871305741</v>
      </c>
      <c r="AE149" s="100">
        <v>8.2675076838949249</v>
      </c>
      <c r="AF149" s="100">
        <v>7.7620721396691916</v>
      </c>
      <c r="AG149" s="100">
        <v>7.3149980985568064</v>
      </c>
      <c r="AH149" s="100">
        <v>6.9167289227656825</v>
      </c>
      <c r="AI149" s="100">
        <v>6.559686500950658</v>
      </c>
      <c r="AJ149" s="100">
        <v>6.2377844232678319</v>
      </c>
      <c r="AK149" s="100">
        <v>5.9460781569619545</v>
      </c>
      <c r="AL149" s="100">
        <v>5.680509257751309</v>
      </c>
      <c r="AM149" s="100">
        <v>5.437715391009597</v>
      </c>
      <c r="AN149" s="100">
        <v>5.2148872213391835</v>
      </c>
      <c r="AO149" s="100">
        <v>5.0096592136066702</v>
      </c>
      <c r="AP149" s="100">
        <v>4.8200253266807733</v>
      </c>
      <c r="AQ149" s="100">
        <v>4.6442732219683913</v>
      </c>
      <c r="AR149" s="100">
        <v>4.4809324104669699</v>
      </c>
      <c r="AS149" s="100">
        <v>4.3287330106651742</v>
      </c>
      <c r="AT149" s="100">
        <v>4.1865726676156783</v>
      </c>
      <c r="AU149" s="100">
        <v>4.0534898092051685</v>
      </c>
      <c r="AV149" s="100">
        <v>3.9286418671154686</v>
      </c>
      <c r="AW149" s="100">
        <v>3.811287419495895</v>
      </c>
      <c r="AX149" s="100">
        <v>3.7007714554808211</v>
      </c>
      <c r="AY149" s="100">
        <v>3.5965131428526589</v>
      </c>
      <c r="AZ149" s="100">
        <v>3.4979956164254777</v>
      </c>
      <c r="BA149" s="100">
        <v>3.4047574081360099</v>
      </c>
      <c r="BB149" s="100">
        <v>3.3163852189533065</v>
      </c>
      <c r="BC149" s="100">
        <v>3.2325077937322186</v>
      </c>
      <c r="BD149" s="100">
        <v>3.1527907075307784</v>
      </c>
      <c r="BE149" s="100">
        <v>3.0769319089835481</v>
      </c>
      <c r="BF149" s="100">
        <v>3.0046578955111376</v>
      </c>
      <c r="BG149" s="100">
        <v>2.9357204182703027</v>
      </c>
      <c r="BH149" s="100">
        <v>2.8698936331776101</v>
      </c>
      <c r="BI149" s="100">
        <v>2.8069716291084315</v>
      </c>
      <c r="BJ149" s="100">
        <v>2.7467662762724769</v>
      </c>
      <c r="BK149" s="100">
        <v>2.6891053474031521</v>
      </c>
      <c r="BL149" s="100">
        <v>2.6338308722394901</v>
      </c>
      <c r="BM149" s="100">
        <v>2.5807976921898339</v>
      </c>
      <c r="BN149" s="100">
        <v>2.5298721873304659</v>
      </c>
      <c r="BO149" s="100">
        <v>2.4809311522331803</v>
      </c>
      <c r="BP149" s="100">
        <v>2.4338608007099434</v>
      </c>
      <c r="BQ149" s="100">
        <v>2.3885558825502646</v>
      </c>
    </row>
    <row r="150" spans="1:69" ht="10.95" customHeight="1" x14ac:dyDescent="0.3">
      <c r="A150" s="20"/>
      <c r="B150" s="20"/>
      <c r="H150" s="10">
        <v>11.5</v>
      </c>
      <c r="I150" s="100">
        <v>99999</v>
      </c>
      <c r="J150" s="100">
        <v>99999</v>
      </c>
      <c r="K150" s="100">
        <v>99999</v>
      </c>
      <c r="L150" s="100">
        <v>99999</v>
      </c>
      <c r="M150" s="100">
        <v>99999</v>
      </c>
      <c r="N150" s="100">
        <v>99999</v>
      </c>
      <c r="O150" s="100">
        <v>99999</v>
      </c>
      <c r="P150" s="100">
        <v>198.93104158155913</v>
      </c>
      <c r="Q150" s="100">
        <v>77.040386667766384</v>
      </c>
      <c r="R150" s="100">
        <v>47.775609504513355</v>
      </c>
      <c r="S150" s="100">
        <v>34.626274664722757</v>
      </c>
      <c r="T150" s="100">
        <v>27.154675999082869</v>
      </c>
      <c r="U150" s="100">
        <v>22.336393176986572</v>
      </c>
      <c r="V150" s="100">
        <v>18.971173306719123</v>
      </c>
      <c r="W150" s="100">
        <v>16.487835764433509</v>
      </c>
      <c r="X150" s="100">
        <v>14.579883788470541</v>
      </c>
      <c r="Y150" s="100">
        <v>13.06810475351185</v>
      </c>
      <c r="Z150" s="100">
        <v>11.840710581550352</v>
      </c>
      <c r="AA150" s="100">
        <v>10.824355119071916</v>
      </c>
      <c r="AB150" s="100">
        <v>9.9689179189718136</v>
      </c>
      <c r="AC150" s="100">
        <v>9.2389853546501488</v>
      </c>
      <c r="AD150" s="100">
        <v>8.6088250154726182</v>
      </c>
      <c r="AE150" s="100">
        <v>8.0592890835321018</v>
      </c>
      <c r="AF150" s="100">
        <v>7.5758348256191654</v>
      </c>
      <c r="AG150" s="100">
        <v>7.147218696862927</v>
      </c>
      <c r="AH150" s="100">
        <v>6.7646109802027938</v>
      </c>
      <c r="AI150" s="100">
        <v>6.4209810143082189</v>
      </c>
      <c r="AJ150" s="100">
        <v>6.1106612045442938</v>
      </c>
      <c r="AK150" s="100">
        <v>5.8290319634526293</v>
      </c>
      <c r="AL150" s="100">
        <v>5.5722901774845059</v>
      </c>
      <c r="AM150" s="100">
        <v>5.3372764586846531</v>
      </c>
      <c r="AN150" s="100">
        <v>5.1213444755584039</v>
      </c>
      <c r="AO150" s="100">
        <v>4.9222608714116225</v>
      </c>
      <c r="AP150" s="100">
        <v>4.738127730467645</v>
      </c>
      <c r="AQ150" s="100">
        <v>4.5673218797223836</v>
      </c>
      <c r="AR150" s="100">
        <v>4.4084469104922421</v>
      </c>
      <c r="AS150" s="100">
        <v>4.2602949148568001</v>
      </c>
      <c r="AT150" s="100">
        <v>4.1218157169485039</v>
      </c>
      <c r="AU150" s="100">
        <v>3.9920919405123723</v>
      </c>
      <c r="AV150" s="100">
        <v>3.8703186607736377</v>
      </c>
      <c r="AW150" s="100">
        <v>3.7557866864548317</v>
      </c>
      <c r="AX150" s="100">
        <v>3.6478687381953669</v>
      </c>
      <c r="AY150" s="100">
        <v>3.5460079543659551</v>
      </c>
      <c r="AZ150" s="100">
        <v>3.4497082795352942</v>
      </c>
      <c r="BA150" s="100">
        <v>3.3585263853922269</v>
      </c>
      <c r="BB150" s="100">
        <v>3.2720648464464079</v>
      </c>
      <c r="BC150" s="100">
        <v>3.1899663488816565</v>
      </c>
      <c r="BD150" s="100">
        <v>3.1119087545720427</v>
      </c>
      <c r="BE150" s="100">
        <v>3.0376008764733662</v>
      </c>
      <c r="BF150" s="100">
        <v>2.9667788485847928</v>
      </c>
      <c r="BG150" s="100">
        <v>2.8992029950919305</v>
      </c>
      <c r="BH150" s="100">
        <v>2.8346551204004462</v>
      </c>
      <c r="BI150" s="100">
        <v>2.7729361554949907</v>
      </c>
      <c r="BJ150" s="100">
        <v>2.7138641071347949</v>
      </c>
      <c r="BK150" s="100">
        <v>2.6572722653809269</v>
      </c>
      <c r="BL150" s="100">
        <v>2.6030076322713747</v>
      </c>
      <c r="BM150" s="100">
        <v>2.5509295404535877</v>
      </c>
      <c r="BN150" s="100">
        <v>2.5009084355123892</v>
      </c>
      <c r="BO150" s="100">
        <v>2.4528247998001822</v>
      </c>
      <c r="BP150" s="100">
        <v>2.4065681989497936</v>
      </c>
      <c r="BQ150" s="100">
        <v>2.3620364350574787</v>
      </c>
    </row>
    <row r="151" spans="1:69" ht="10.95" customHeight="1" x14ac:dyDescent="0.3">
      <c r="A151" s="20"/>
      <c r="B151" s="20"/>
      <c r="H151" s="10">
        <v>12</v>
      </c>
      <c r="I151" s="100">
        <v>99999</v>
      </c>
      <c r="J151" s="100">
        <v>99999</v>
      </c>
      <c r="K151" s="100">
        <v>99999</v>
      </c>
      <c r="L151" s="100">
        <v>99999</v>
      </c>
      <c r="M151" s="100">
        <v>99999</v>
      </c>
      <c r="N151" s="100">
        <v>99999</v>
      </c>
      <c r="O151" s="100">
        <v>99999</v>
      </c>
      <c r="P151" s="100">
        <v>136.37573408692603</v>
      </c>
      <c r="Q151" s="100">
        <v>65.250351267716425</v>
      </c>
      <c r="R151" s="100">
        <v>42.888824333177354</v>
      </c>
      <c r="S151" s="100">
        <v>31.944581382233789</v>
      </c>
      <c r="T151" s="100">
        <v>25.451807728517508</v>
      </c>
      <c r="U151" s="100">
        <v>21.15359904232492</v>
      </c>
      <c r="V151" s="100">
        <v>18.098160289942712</v>
      </c>
      <c r="W151" s="100">
        <v>15.814574948245744</v>
      </c>
      <c r="X151" s="100">
        <v>14.043167668656949</v>
      </c>
      <c r="Y151" s="100">
        <v>12.629001152777946</v>
      </c>
      <c r="Z151" s="100">
        <v>11.473906584715822</v>
      </c>
      <c r="AA151" s="100">
        <v>10.512665623635749</v>
      </c>
      <c r="AB151" s="100">
        <v>9.7002558437112469</v>
      </c>
      <c r="AC151" s="100">
        <v>9.0045949609841767</v>
      </c>
      <c r="AD151" s="100">
        <v>8.4022034918507913</v>
      </c>
      <c r="AE151" s="100">
        <v>7.875502382220775</v>
      </c>
      <c r="AF151" s="100">
        <v>7.4110690864936917</v>
      </c>
      <c r="AG151" s="100">
        <v>6.9984776420282353</v>
      </c>
      <c r="AH151" s="100">
        <v>6.6295066403964746</v>
      </c>
      <c r="AI151" s="100">
        <v>6.2975857958284713</v>
      </c>
      <c r="AJ151" s="100">
        <v>5.997401263376525</v>
      </c>
      <c r="AK151" s="100">
        <v>5.7246090045501834</v>
      </c>
      <c r="AL151" s="100">
        <v>5.4756231975056027</v>
      </c>
      <c r="AM151" s="100">
        <v>5.247457727959576</v>
      </c>
      <c r="AN151" s="100">
        <v>5.0376058487980169</v>
      </c>
      <c r="AO151" s="100">
        <v>4.8439476993358115</v>
      </c>
      <c r="AP151" s="100">
        <v>4.6646784391197604</v>
      </c>
      <c r="AQ151" s="100">
        <v>4.4982518273415382</v>
      </c>
      <c r="AR151" s="100">
        <v>4.343335508926339</v>
      </c>
      <c r="AS151" s="100">
        <v>4.1987752681736463</v>
      </c>
      <c r="AT151" s="100">
        <v>4.0635662195916797</v>
      </c>
      <c r="AU151" s="100">
        <v>3.9368294144746327</v>
      </c>
      <c r="AV151" s="100">
        <v>3.8177927115367649</v>
      </c>
      <c r="AW151" s="100">
        <v>3.7057750315644995</v>
      </c>
      <c r="AX151" s="100">
        <v>3.6001733176767212</v>
      </c>
      <c r="AY151" s="100">
        <v>3.5004516738890388</v>
      </c>
      <c r="AZ151" s="100">
        <v>3.4061322689454419</v>
      </c>
      <c r="BA151" s="100">
        <v>3.3167876795258282</v>
      </c>
      <c r="BB151" s="100">
        <v>3.2320344139298123</v>
      </c>
      <c r="BC151" s="100">
        <v>3.1515274092246166</v>
      </c>
      <c r="BD151" s="100">
        <v>3.0749553353192476</v>
      </c>
      <c r="BE151" s="100">
        <v>3.0020365712114137</v>
      </c>
      <c r="BF151" s="100">
        <v>2.9325157437724054</v>
      </c>
      <c r="BG151" s="100">
        <v>2.8661607394064217</v>
      </c>
      <c r="BH151" s="100">
        <v>2.8027601148903845</v>
      </c>
      <c r="BI151" s="100">
        <v>2.7421208465397529</v>
      </c>
      <c r="BJ151" s="100">
        <v>2.6840663672223792</v>
      </c>
      <c r="BK151" s="100">
        <v>2.6284348491699601</v>
      </c>
      <c r="BL151" s="100">
        <v>2.5750776974136573</v>
      </c>
      <c r="BM151" s="100">
        <v>2.5238582243075651</v>
      </c>
      <c r="BN151" s="100">
        <v>2.474650480244371</v>
      </c>
      <c r="BO151" s="100">
        <v>2.427338219503774</v>
      </c>
      <c r="BP151" s="100">
        <v>2.3818139833580023</v>
      </c>
      <c r="BQ151" s="100">
        <v>2.3379782852110655</v>
      </c>
    </row>
    <row r="152" spans="1:69" ht="10.95" customHeight="1" x14ac:dyDescent="0.3">
      <c r="A152" s="20"/>
      <c r="B152" s="20"/>
      <c r="H152" s="10">
        <v>12.5</v>
      </c>
      <c r="I152" s="100">
        <v>99999</v>
      </c>
      <c r="J152" s="100">
        <v>99999</v>
      </c>
      <c r="K152" s="100">
        <v>99999</v>
      </c>
      <c r="L152" s="100">
        <v>99999</v>
      </c>
      <c r="M152" s="100">
        <v>99999</v>
      </c>
      <c r="N152" s="100">
        <v>99999</v>
      </c>
      <c r="O152" s="100">
        <v>693.23951425555299</v>
      </c>
      <c r="P152" s="100">
        <v>105.54466499050901</v>
      </c>
      <c r="Q152" s="100">
        <v>57.128536790042794</v>
      </c>
      <c r="R152" s="100">
        <v>39.1670255136439</v>
      </c>
      <c r="S152" s="100">
        <v>29.800443370566423</v>
      </c>
      <c r="T152" s="100">
        <v>24.050608190085043</v>
      </c>
      <c r="U152" s="100">
        <v>20.161692227384695</v>
      </c>
      <c r="V152" s="100">
        <v>17.356104863920489</v>
      </c>
      <c r="W152" s="100">
        <v>15.236515901719043</v>
      </c>
      <c r="X152" s="100">
        <v>13.578732090216777</v>
      </c>
      <c r="Y152" s="100">
        <v>12.246655647234908</v>
      </c>
      <c r="Z152" s="100">
        <v>11.15288401524986</v>
      </c>
      <c r="AA152" s="100">
        <v>10.238719307789754</v>
      </c>
      <c r="AB152" s="100">
        <v>9.4632784642346355</v>
      </c>
      <c r="AC152" s="100">
        <v>8.7972113809348311</v>
      </c>
      <c r="AD152" s="100">
        <v>8.2189020666227997</v>
      </c>
      <c r="AE152" s="100">
        <v>7.7120785548742257</v>
      </c>
      <c r="AF152" s="100">
        <v>7.2642575600798818</v>
      </c>
      <c r="AG152" s="100">
        <v>6.8657024607355384</v>
      </c>
      <c r="AH152" s="100">
        <v>6.5087072600039795</v>
      </c>
      <c r="AI152" s="100">
        <v>6.1870934467010192</v>
      </c>
      <c r="AJ152" s="100">
        <v>5.8958493915492145</v>
      </c>
      <c r="AK152" s="100">
        <v>5.6308672937252782</v>
      </c>
      <c r="AL152" s="100">
        <v>5.3887482184669402</v>
      </c>
      <c r="AM152" s="100">
        <v>5.1666555133274814</v>
      </c>
      <c r="AN152" s="100">
        <v>4.962203153655258</v>
      </c>
      <c r="AO152" s="100">
        <v>4.7733696777756833</v>
      </c>
      <c r="AP152" s="100">
        <v>4.5984311213377307</v>
      </c>
      <c r="AQ152" s="100">
        <v>4.4359082312991944</v>
      </c>
      <c r="AR152" s="100">
        <v>4.2845245339515845</v>
      </c>
      <c r="AS152" s="100">
        <v>4.1431727394436662</v>
      </c>
      <c r="AT152" s="100">
        <v>4.0108876112091227</v>
      </c>
      <c r="AU152" s="100">
        <v>3.8868238939916413</v>
      </c>
      <c r="AV152" s="100">
        <v>3.7702382332386319</v>
      </c>
      <c r="AW152" s="100">
        <v>3.6604742684281475</v>
      </c>
      <c r="AX152" s="100">
        <v>3.5569502687824039</v>
      </c>
      <c r="AY152" s="100">
        <v>3.4591488194683886</v>
      </c>
      <c r="AZ152" s="100">
        <v>3.366608172229109</v>
      </c>
      <c r="BA152" s="100">
        <v>3.278914955281766</v>
      </c>
      <c r="BB152" s="100">
        <v>3.1956979996300112</v>
      </c>
      <c r="BC152" s="100">
        <v>3.1166230872909182</v>
      </c>
      <c r="BD152" s="100">
        <v>3.0413884647228993</v>
      </c>
      <c r="BE152" s="100">
        <v>2.9697209944640175</v>
      </c>
      <c r="BF152" s="100">
        <v>2.9013728415180058</v>
      </c>
      <c r="BG152" s="100">
        <v>2.8361186097602378</v>
      </c>
      <c r="BH152" s="100">
        <v>2.7737528586388023</v>
      </c>
      <c r="BI152" s="100">
        <v>2.7140879425246696</v>
      </c>
      <c r="BJ152" s="100">
        <v>2.6569521248397416</v>
      </c>
      <c r="BK152" s="100">
        <v>2.6021879270403314</v>
      </c>
      <c r="BL152" s="100">
        <v>2.5496506790278208</v>
      </c>
      <c r="BM152" s="100">
        <v>2.4992072428875711</v>
      </c>
      <c r="BN152" s="100">
        <v>2.4507348862494163</v>
      </c>
      <c r="BO152" s="100">
        <v>2.4041202851976822</v>
      </c>
      <c r="BP152" s="100">
        <v>2.3592586396781834</v>
      </c>
      <c r="BQ152" s="100">
        <v>2.3160528868675856</v>
      </c>
    </row>
    <row r="153" spans="1:69" ht="10.95" customHeight="1" x14ac:dyDescent="0.3">
      <c r="A153" s="20"/>
      <c r="B153" s="20"/>
      <c r="H153" s="10">
        <v>13</v>
      </c>
      <c r="I153" s="100">
        <v>99999</v>
      </c>
      <c r="J153" s="100">
        <v>99999</v>
      </c>
      <c r="K153" s="100">
        <v>99999</v>
      </c>
      <c r="L153" s="100">
        <v>99999</v>
      </c>
      <c r="M153" s="100">
        <v>99999</v>
      </c>
      <c r="N153" s="100">
        <v>99999</v>
      </c>
      <c r="O153" s="100">
        <v>293.84302188534605</v>
      </c>
      <c r="P153" s="100">
        <v>87.186069622799948</v>
      </c>
      <c r="Q153" s="100">
        <v>51.193318098221326</v>
      </c>
      <c r="R153" s="100">
        <v>36.237907695199588</v>
      </c>
      <c r="S153" s="100">
        <v>28.046899975990318</v>
      </c>
      <c r="T153" s="100">
        <v>22.877400952605242</v>
      </c>
      <c r="U153" s="100">
        <v>19.317885580831351</v>
      </c>
      <c r="V153" s="100">
        <v>16.717574613387544</v>
      </c>
      <c r="W153" s="100">
        <v>14.734781657105167</v>
      </c>
      <c r="X153" s="100">
        <v>13.172882423700052</v>
      </c>
      <c r="Y153" s="100">
        <v>11.9107191899406</v>
      </c>
      <c r="Z153" s="100">
        <v>10.869564590162915</v>
      </c>
      <c r="AA153" s="100">
        <v>9.9960426217031255</v>
      </c>
      <c r="AB153" s="100">
        <v>9.2526845426178639</v>
      </c>
      <c r="AC153" s="100">
        <v>8.6124138648759967</v>
      </c>
      <c r="AD153" s="100">
        <v>8.0551770146744577</v>
      </c>
      <c r="AE153" s="100">
        <v>7.5658050419037712</v>
      </c>
      <c r="AF153" s="100">
        <v>7.1326117487029812</v>
      </c>
      <c r="AG153" s="100">
        <v>6.7464484091434356</v>
      </c>
      <c r="AH153" s="100">
        <v>6.4000505155548995</v>
      </c>
      <c r="AI153" s="100">
        <v>6.0875764532220238</v>
      </c>
      <c r="AJ153" s="100">
        <v>5.8042753870204269</v>
      </c>
      <c r="AK153" s="100">
        <v>5.5462440205130674</v>
      </c>
      <c r="AL153" s="100">
        <v>5.3102456664687434</v>
      </c>
      <c r="AM153" s="100">
        <v>5.0935737685292146</v>
      </c>
      <c r="AN153" s="100">
        <v>4.8939476342116519</v>
      </c>
      <c r="AO153" s="100">
        <v>4.7094318454075816</v>
      </c>
      <c r="AP153" s="100">
        <v>4.5383733021909221</v>
      </c>
      <c r="AQ153" s="100">
        <v>4.3793515570300068</v>
      </c>
      <c r="AR153" s="100">
        <v>4.2311392773658598</v>
      </c>
      <c r="AS153" s="100">
        <v>4.092670506038135</v>
      </c>
      <c r="AT153" s="100">
        <v>3.9630149823907899</v>
      </c>
      <c r="AU153" s="100">
        <v>3.8413572155317164</v>
      </c>
      <c r="AV153" s="100">
        <v>3.7269793144353978</v>
      </c>
      <c r="AW153" s="100">
        <v>3.6192468108988058</v>
      </c>
      <c r="AX153" s="100">
        <v>3.5175968839075553</v>
      </c>
      <c r="AY153" s="100">
        <v>3.4215285238790099</v>
      </c>
      <c r="AZ153" s="100">
        <v>3.3305942739152394</v>
      </c>
      <c r="BA153" s="100">
        <v>3.2443932607531587</v>
      </c>
      <c r="BB153" s="100">
        <v>3.1625652864045137</v>
      </c>
      <c r="BC153" s="100">
        <v>3.0847857968019285</v>
      </c>
      <c r="BD153" s="100">
        <v>3.0107615792429683</v>
      </c>
      <c r="BE153" s="100">
        <v>2.9402270683736531</v>
      </c>
      <c r="BF153" s="100">
        <v>2.8729411626091146</v>
      </c>
      <c r="BG153" s="100">
        <v>2.8086844705566012</v>
      </c>
      <c r="BH153" s="100">
        <v>2.7472569211727138</v>
      </c>
      <c r="BI153" s="100">
        <v>2.6884756828069003</v>
      </c>
      <c r="BJ153" s="100">
        <v>2.6321733455361369</v>
      </c>
      <c r="BK153" s="100">
        <v>2.5781963287285481</v>
      </c>
      <c r="BL153" s="100">
        <v>2.5264034819350774</v>
      </c>
      <c r="BM153" s="100">
        <v>2.4766648522696602</v>
      </c>
      <c r="BN153" s="100">
        <v>2.4288605956139793</v>
      </c>
      <c r="BO153" s="100">
        <v>2.3828800124416114</v>
      </c>
      <c r="BP153" s="100">
        <v>2.3386206919323151</v>
      </c>
      <c r="BQ153" s="100">
        <v>2.2959877504476882</v>
      </c>
    </row>
    <row r="154" spans="1:69" ht="10.95" customHeight="1" x14ac:dyDescent="0.3">
      <c r="A154" s="20"/>
      <c r="B154" s="20"/>
      <c r="H154" s="10">
        <v>13.5</v>
      </c>
      <c r="I154" s="100">
        <v>99999</v>
      </c>
      <c r="J154" s="100">
        <v>99999</v>
      </c>
      <c r="K154" s="100">
        <v>99999</v>
      </c>
      <c r="L154" s="100">
        <v>99999</v>
      </c>
      <c r="M154" s="100">
        <v>99999</v>
      </c>
      <c r="N154" s="100">
        <v>99999</v>
      </c>
      <c r="O154" s="100">
        <v>191.06495900849802</v>
      </c>
      <c r="P154" s="100">
        <v>75.004536562365729</v>
      </c>
      <c r="Q154" s="100">
        <v>46.66631752536442</v>
      </c>
      <c r="R154" s="100">
        <v>33.872538685024736</v>
      </c>
      <c r="S154" s="100">
        <v>26.586088845518631</v>
      </c>
      <c r="T154" s="100">
        <v>21.880697378720857</v>
      </c>
      <c r="U154" s="100">
        <v>18.591292010495746</v>
      </c>
      <c r="V154" s="100">
        <v>16.162300117412276</v>
      </c>
      <c r="W154" s="100">
        <v>14.295177458807046</v>
      </c>
      <c r="X154" s="100">
        <v>12.815178864878717</v>
      </c>
      <c r="Y154" s="100">
        <v>11.613215259991245</v>
      </c>
      <c r="Z154" s="100">
        <v>10.61766562059961</v>
      </c>
      <c r="AA154" s="100">
        <v>9.7795628894259714</v>
      </c>
      <c r="AB154" s="100">
        <v>9.064293441568557</v>
      </c>
      <c r="AC154" s="100">
        <v>8.4466969942677572</v>
      </c>
      <c r="AD154" s="100">
        <v>7.9080456150078122</v>
      </c>
      <c r="AE154" s="100">
        <v>7.4341116310691087</v>
      </c>
      <c r="AF154" s="100">
        <v>7.0138924859045213</v>
      </c>
      <c r="AG154" s="100">
        <v>6.6387459154166617</v>
      </c>
      <c r="AH154" s="100">
        <v>6.3017892451046933</v>
      </c>
      <c r="AI154" s="100">
        <v>5.9974732586261021</v>
      </c>
      <c r="AJ154" s="100">
        <v>5.7212741841638568</v>
      </c>
      <c r="AK154" s="100">
        <v>5.4694672878969737</v>
      </c>
      <c r="AL154" s="100">
        <v>5.2389579162579505</v>
      </c>
      <c r="AM154" s="100">
        <v>5.0271536703316935</v>
      </c>
      <c r="AN154" s="100">
        <v>4.8318664855386402</v>
      </c>
      <c r="AO154" s="100">
        <v>4.6512367604029414</v>
      </c>
      <c r="AP154" s="100">
        <v>4.4836739515692852</v>
      </c>
      <c r="AQ154" s="100">
        <v>4.327809611352067</v>
      </c>
      <c r="AR154" s="100">
        <v>4.1824599299006939</v>
      </c>
      <c r="AS154" s="100">
        <v>4.0465956109924228</v>
      </c>
      <c r="AT154" s="100">
        <v>3.919317459280959</v>
      </c>
      <c r="AU154" s="100">
        <v>3.7998364543460483</v>
      </c>
      <c r="AV154" s="100">
        <v>3.687457378074305</v>
      </c>
      <c r="AW154" s="100">
        <v>3.5815652774455611</v>
      </c>
      <c r="AX154" s="100">
        <v>3.4816142059220736</v>
      </c>
      <c r="AY154" s="100">
        <v>3.3871178081902924</v>
      </c>
      <c r="AZ154" s="100">
        <v>3.2976414054980516</v>
      </c>
      <c r="BA154" s="100">
        <v>3.2127953097829716</v>
      </c>
      <c r="BB154" s="100">
        <v>3.1322291496340644</v>
      </c>
      <c r="BC154" s="100">
        <v>3.0556270338303309</v>
      </c>
      <c r="BD154" s="100">
        <v>2.98270341167391</v>
      </c>
      <c r="BE154" s="100">
        <v>2.9131995157447443</v>
      </c>
      <c r="BF154" s="100">
        <v>2.8468802936674851</v>
      </c>
      <c r="BG154" s="100">
        <v>2.7835317522190639</v>
      </c>
      <c r="BH154" s="100">
        <v>2.7229586505429211</v>
      </c>
      <c r="BI154" s="100">
        <v>2.6649824900808166</v>
      </c>
      <c r="BJ154" s="100">
        <v>2.6094397576294708</v>
      </c>
      <c r="BK154" s="100">
        <v>2.5561803850982869</v>
      </c>
      <c r="BL154" s="100">
        <v>2.5050663954137229</v>
      </c>
      <c r="BM154" s="100">
        <v>2.4559707088422376</v>
      </c>
      <c r="BN154" s="100">
        <v>2.4087760879890285</v>
      </c>
      <c r="BO154" s="100">
        <v>2.3633742030337506</v>
      </c>
      <c r="BP154" s="100">
        <v>2.3196648015141355</v>
      </c>
      <c r="BQ154" s="100">
        <v>2.2775549692652177</v>
      </c>
    </row>
    <row r="155" spans="1:69" ht="10.95" customHeight="1" x14ac:dyDescent="0.3">
      <c r="A155" s="20"/>
      <c r="B155" s="20"/>
      <c r="H155" s="10">
        <v>14</v>
      </c>
      <c r="I155" s="100">
        <v>99999</v>
      </c>
      <c r="J155" s="100">
        <v>99999</v>
      </c>
      <c r="K155" s="100">
        <v>99999</v>
      </c>
      <c r="L155" s="100">
        <v>99999</v>
      </c>
      <c r="M155" s="100">
        <v>99999</v>
      </c>
      <c r="N155" s="100">
        <v>99999</v>
      </c>
      <c r="O155" s="100">
        <v>143.94712336768089</v>
      </c>
      <c r="P155" s="100">
        <v>66.331263685934232</v>
      </c>
      <c r="Q155" s="100">
        <v>43.099420878600192</v>
      </c>
      <c r="R155" s="100">
        <v>31.922404443074971</v>
      </c>
      <c r="S155" s="100">
        <v>25.350322050432066</v>
      </c>
      <c r="T155" s="100">
        <v>21.023428863446494</v>
      </c>
      <c r="U155" s="100">
        <v>17.959056199347881</v>
      </c>
      <c r="V155" s="100">
        <v>15.674980148421858</v>
      </c>
      <c r="W155" s="100">
        <v>13.906823721785207</v>
      </c>
      <c r="X155" s="100">
        <v>12.497523614100631</v>
      </c>
      <c r="Y155" s="100">
        <v>11.347896769718625</v>
      </c>
      <c r="Z155" s="100">
        <v>10.39222732419711</v>
      </c>
      <c r="AA155" s="100">
        <v>9.58524877053725</v>
      </c>
      <c r="AB155" s="100">
        <v>8.8947638443534736</v>
      </c>
      <c r="AC155" s="100">
        <v>8.2972453978646943</v>
      </c>
      <c r="AD155" s="100">
        <v>7.7751020999431439</v>
      </c>
      <c r="AE155" s="100">
        <v>7.3149175221081038</v>
      </c>
      <c r="AF155" s="100">
        <v>6.9062809837580392</v>
      </c>
      <c r="AG155" s="100">
        <v>6.5409904560471013</v>
      </c>
      <c r="AH155" s="100">
        <v>6.2124963486762974</v>
      </c>
      <c r="AI155" s="100">
        <v>5.9155053245554914</v>
      </c>
      <c r="AJ155" s="100">
        <v>5.6456928850604546</v>
      </c>
      <c r="AK155" s="100">
        <v>5.3994914108378476</v>
      </c>
      <c r="AL155" s="100">
        <v>5.1739315159260819</v>
      </c>
      <c r="AM155" s="100">
        <v>4.9665216999925876</v>
      </c>
      <c r="AN155" s="100">
        <v>4.7751559295742743</v>
      </c>
      <c r="AO155" s="100">
        <v>4.5980418681996165</v>
      </c>
      <c r="AP155" s="100">
        <v>4.433644566181254</v>
      </c>
      <c r="AQ155" s="100">
        <v>4.2806418595995606</v>
      </c>
      <c r="AR155" s="100">
        <v>4.1378887330045853</v>
      </c>
      <c r="AS155" s="100">
        <v>4.0043886122169976</v>
      </c>
      <c r="AT155" s="100">
        <v>3.8792700643379479</v>
      </c>
      <c r="AU155" s="100">
        <v>3.7617677528997846</v>
      </c>
      <c r="AV155" s="100">
        <v>3.6512067683305007</v>
      </c>
      <c r="AW155" s="100">
        <v>3.5469896558484528</v>
      </c>
      <c r="AX155" s="100">
        <v>3.448585614156559</v>
      </c>
      <c r="AY155" s="100">
        <v>3.3555214526212227</v>
      </c>
      <c r="AZ155" s="100">
        <v>3.2673739817583534</v>
      </c>
      <c r="BA155" s="100">
        <v>3.1837635788019334</v>
      </c>
      <c r="BB155" s="100">
        <v>3.1043487219642274</v>
      </c>
      <c r="BC155" s="100">
        <v>3.0288213274117091</v>
      </c>
      <c r="BD155" s="100">
        <v>2.9569027547051969</v>
      </c>
      <c r="BE155" s="100">
        <v>2.8883403715146594</v>
      </c>
      <c r="BF155" s="100">
        <v>2.8229045883376633</v>
      </c>
      <c r="BG155" s="100">
        <v>2.7603862898724345</v>
      </c>
      <c r="BH155" s="100">
        <v>2.7005946024933034</v>
      </c>
      <c r="BI155" s="100">
        <v>2.6433549476151579</v>
      </c>
      <c r="BJ155" s="100">
        <v>2.588507339127879</v>
      </c>
      <c r="BK155" s="100">
        <v>2.5359048899296566</v>
      </c>
      <c r="BL155" s="100">
        <v>2.4854124981998433</v>
      </c>
      <c r="BM155" s="100">
        <v>2.4369056886705587</v>
      </c>
      <c r="BN155" s="100">
        <v>2.390269587973223</v>
      </c>
      <c r="BO155" s="100">
        <v>2.3453980163032244</v>
      </c>
      <c r="BP155" s="100">
        <v>2.3021926802836559</v>
      </c>
      <c r="BQ155" s="100">
        <v>2.2605624541140554</v>
      </c>
    </row>
    <row r="156" spans="1:69" ht="10.95" customHeight="1" x14ac:dyDescent="0.3">
      <c r="A156" s="20"/>
      <c r="B156" s="20"/>
      <c r="H156" s="10">
        <v>14.5</v>
      </c>
      <c r="I156" s="100">
        <v>99999</v>
      </c>
      <c r="J156" s="100">
        <v>99999</v>
      </c>
      <c r="K156" s="100">
        <v>99999</v>
      </c>
      <c r="L156" s="100">
        <v>99999</v>
      </c>
      <c r="M156" s="100">
        <v>99999</v>
      </c>
      <c r="N156" s="100">
        <v>2538.392559783842</v>
      </c>
      <c r="O156" s="100">
        <v>116.9086426602895</v>
      </c>
      <c r="P156" s="100">
        <v>59.841326833348369</v>
      </c>
      <c r="Q156" s="100">
        <v>40.216412936828178</v>
      </c>
      <c r="R156" s="100">
        <v>30.286948309981657</v>
      </c>
      <c r="S156" s="100">
        <v>24.291288393108498</v>
      </c>
      <c r="T156" s="100">
        <v>20.278228871924476</v>
      </c>
      <c r="U156" s="100">
        <v>17.403903158305852</v>
      </c>
      <c r="V156" s="100">
        <v>15.243847293602904</v>
      </c>
      <c r="W156" s="100">
        <v>13.56124153151652</v>
      </c>
      <c r="X156" s="100">
        <v>12.213538952302406</v>
      </c>
      <c r="Y156" s="100">
        <v>11.109801402565498</v>
      </c>
      <c r="Z156" s="100">
        <v>10.189281997692929</v>
      </c>
      <c r="AA156" s="100">
        <v>9.4098560538327902</v>
      </c>
      <c r="AB156" s="100">
        <v>8.7413931549230384</v>
      </c>
      <c r="AC156" s="100">
        <v>8.1617718884857027</v>
      </c>
      <c r="AD156" s="100">
        <v>7.6543845602517582</v>
      </c>
      <c r="AE156" s="100">
        <v>7.2065201040914291</v>
      </c>
      <c r="AF156" s="100">
        <v>6.8082845802815797</v>
      </c>
      <c r="AG156" s="100">
        <v>6.4518617051663023</v>
      </c>
      <c r="AH156" s="100">
        <v>6.1309946877751997</v>
      </c>
      <c r="AI156" s="100">
        <v>5.8406157735940569</v>
      </c>
      <c r="AJ156" s="100">
        <v>5.5765766006530582</v>
      </c>
      <c r="AK156" s="100">
        <v>5.3354487501824375</v>
      </c>
      <c r="AL156" s="100">
        <v>5.114374059516221</v>
      </c>
      <c r="AM156" s="100">
        <v>4.9109507906663117</v>
      </c>
      <c r="AN156" s="100">
        <v>4.7231460190067329</v>
      </c>
      <c r="AO156" s="100">
        <v>4.5492274563933508</v>
      </c>
      <c r="AP156" s="100">
        <v>4.3877098584720793</v>
      </c>
      <c r="AQ156" s="100">
        <v>4.2373125017041211</v>
      </c>
      <c r="AR156" s="100">
        <v>4.0969251513237488</v>
      </c>
      <c r="AS156" s="100">
        <v>3.9655806059021455</v>
      </c>
      <c r="AT156" s="100">
        <v>3.8424323820516531</v>
      </c>
      <c r="AU156" s="100">
        <v>3.7267364505301801</v>
      </c>
      <c r="AV156" s="100">
        <v>3.6178361908165586</v>
      </c>
      <c r="AW156" s="100">
        <v>3.5151499213491766</v>
      </c>
      <c r="AX156" s="100">
        <v>3.4181605052751745</v>
      </c>
      <c r="AY156" s="100">
        <v>3.3264066395576033</v>
      </c>
      <c r="AZ156" s="100">
        <v>3.2394755177417474</v>
      </c>
      <c r="BA156" s="100">
        <v>3.1569966201311783</v>
      </c>
      <c r="BB156" s="100">
        <v>3.0786364343146411</v>
      </c>
      <c r="BC156" s="100">
        <v>3.0040939473901949</v>
      </c>
      <c r="BD156" s="100">
        <v>2.9330967814180338</v>
      </c>
      <c r="BE156" s="100">
        <v>2.8653978675077818</v>
      </c>
      <c r="BF156" s="100">
        <v>2.8007725729422934</v>
      </c>
      <c r="BG156" s="100">
        <v>2.7390162109411671</v>
      </c>
      <c r="BH156" s="100">
        <v>2.6799418748971875</v>
      </c>
      <c r="BI156" s="100">
        <v>2.6233785488095571</v>
      </c>
      <c r="BJ156" s="100">
        <v>2.5691694536756717</v>
      </c>
      <c r="BK156" s="100">
        <v>2.5171705961662449</v>
      </c>
      <c r="BL156" s="100">
        <v>2.4672494912914429</v>
      </c>
      <c r="BM156" s="100">
        <v>2.41928403519948</v>
      </c>
      <c r="BN156" s="100">
        <v>2.373161507916282</v>
      </c>
      <c r="BO156" s="100">
        <v>2.3287776888798137</v>
      </c>
      <c r="BP156" s="100">
        <v>2.2860360706605909</v>
      </c>
      <c r="BQ156" s="100">
        <v>2.2448471583829184</v>
      </c>
    </row>
    <row r="157" spans="1:69" ht="10.95" customHeight="1" x14ac:dyDescent="0.3">
      <c r="A157" s="20"/>
      <c r="B157" s="20"/>
      <c r="H157" s="10">
        <v>15</v>
      </c>
      <c r="I157" s="100">
        <v>99999</v>
      </c>
      <c r="J157" s="100">
        <v>99999</v>
      </c>
      <c r="K157" s="100">
        <v>99999</v>
      </c>
      <c r="L157" s="100">
        <v>99999</v>
      </c>
      <c r="M157" s="100">
        <v>99999</v>
      </c>
      <c r="N157" s="100">
        <v>532.72710899724586</v>
      </c>
      <c r="O157" s="100">
        <v>99.368441054133669</v>
      </c>
      <c r="P157" s="100">
        <v>54.802370732213099</v>
      </c>
      <c r="Q157" s="100">
        <v>37.837763476925502</v>
      </c>
      <c r="R157" s="100">
        <v>28.895659087888461</v>
      </c>
      <c r="S157" s="100">
        <v>23.373582712724211</v>
      </c>
      <c r="T157" s="100">
        <v>19.624453582559212</v>
      </c>
      <c r="U157" s="100">
        <v>16.912533009525124</v>
      </c>
      <c r="V157" s="100">
        <v>14.859703406216763</v>
      </c>
      <c r="W157" s="100">
        <v>13.251725046161567</v>
      </c>
      <c r="X157" s="100">
        <v>11.958133513627368</v>
      </c>
      <c r="Y157" s="100">
        <v>10.894937442368596</v>
      </c>
      <c r="Z157" s="100">
        <v>10.005617744698018</v>
      </c>
      <c r="AA157" s="100">
        <v>9.2507444563749601</v>
      </c>
      <c r="AB157" s="100">
        <v>8.6019718104691165</v>
      </c>
      <c r="AC157" s="100">
        <v>8.0383991236025363</v>
      </c>
      <c r="AD157" s="100">
        <v>7.5442770726209387</v>
      </c>
      <c r="AE157" s="100">
        <v>7.1075127487537832</v>
      </c>
      <c r="AF157" s="100">
        <v>6.7186667601712404</v>
      </c>
      <c r="AG157" s="100">
        <v>6.3702632632051195</v>
      </c>
      <c r="AH157" s="100">
        <v>6.0563046384244172</v>
      </c>
      <c r="AI157" s="100">
        <v>5.771923333263798</v>
      </c>
      <c r="AJ157" s="100">
        <v>5.5131276774080025</v>
      </c>
      <c r="AK157" s="100">
        <v>5.2766133527906751</v>
      </c>
      <c r="AL157" s="100">
        <v>5.0596215501326443</v>
      </c>
      <c r="AM157" s="100">
        <v>4.859830858573547</v>
      </c>
      <c r="AN157" s="100">
        <v>4.6752738857902276</v>
      </c>
      <c r="AO157" s="100">
        <v>4.5042722509759594</v>
      </c>
      <c r="AP157" s="100">
        <v>4.3453853947674723</v>
      </c>
      <c r="AQ157" s="100">
        <v>4.1973698971528162</v>
      </c>
      <c r="AR157" s="100">
        <v>4.0591468700923716</v>
      </c>
      <c r="AS157" s="100">
        <v>3.9297756149156795</v>
      </c>
      <c r="AT157" s="100">
        <v>3.8084321838224908</v>
      </c>
      <c r="AU157" s="100">
        <v>3.6943918124004145</v>
      </c>
      <c r="AV157" s="100">
        <v>3.5870144315229995</v>
      </c>
      <c r="AW157" s="100">
        <v>3.4857326467599496</v>
      </c>
      <c r="AX157" s="100">
        <v>3.3900417085415144</v>
      </c>
      <c r="AY157" s="100">
        <v>3.2994910987671329</v>
      </c>
      <c r="AZ157" s="100">
        <v>3.2136774378779416</v>
      </c>
      <c r="BA157" s="100">
        <v>3.132238476771839</v>
      </c>
      <c r="BB157" s="100">
        <v>3.0548479847955647</v>
      </c>
      <c r="BC157" s="100">
        <v>2.9812113816757146</v>
      </c>
      <c r="BD157" s="100">
        <v>2.9110619900719743</v>
      </c>
      <c r="BE157" s="100">
        <v>2.8441578082568544</v>
      </c>
      <c r="BF157" s="100">
        <v>2.7802787206034227</v>
      </c>
      <c r="BG157" s="100">
        <v>2.7192240781227746</v>
      </c>
      <c r="BH157" s="100">
        <v>2.6608105930185606</v>
      </c>
      <c r="BI157" s="100">
        <v>2.604870500717118</v>
      </c>
      <c r="BJ157" s="100">
        <v>2.551249950551735</v>
      </c>
      <c r="BK157" s="100">
        <v>2.4998075925883123</v>
      </c>
      <c r="BL157" s="100">
        <v>2.4504133332579352</v>
      </c>
      <c r="BM157" s="100">
        <v>2.4029472367304825</v>
      </c>
      <c r="BN157" s="100">
        <v>2.3572985524963972</v>
      </c>
      <c r="BO157" s="100">
        <v>2.3133648525593991</v>
      </c>
      <c r="BP157" s="100">
        <v>2.2710512640913953</v>
      </c>
      <c r="BQ157" s="100">
        <v>2.230269785450278</v>
      </c>
    </row>
    <row r="158" spans="1:69" ht="10.95" customHeight="1" x14ac:dyDescent="0.3">
      <c r="A158" s="20"/>
      <c r="B158" s="20"/>
      <c r="H158" s="10">
        <v>15.5</v>
      </c>
      <c r="I158" s="100">
        <v>99999</v>
      </c>
      <c r="J158" s="100">
        <v>99999</v>
      </c>
      <c r="K158" s="100">
        <v>99999</v>
      </c>
      <c r="L158" s="100">
        <v>99999</v>
      </c>
      <c r="M158" s="100">
        <v>99999</v>
      </c>
      <c r="N158" s="100">
        <v>305.47990453089398</v>
      </c>
      <c r="O158" s="100">
        <v>87.069121601974942</v>
      </c>
      <c r="P158" s="100">
        <v>50.776643394897228</v>
      </c>
      <c r="Q158" s="100">
        <v>35.841727165611964</v>
      </c>
      <c r="R158" s="100">
        <v>27.697629189919887</v>
      </c>
      <c r="S158" s="100">
        <v>22.570665869336054</v>
      </c>
      <c r="T158" s="100">
        <v>19.046236913417456</v>
      </c>
      <c r="U158" s="100">
        <v>16.47453973701354</v>
      </c>
      <c r="V158" s="100">
        <v>14.515254637900261</v>
      </c>
      <c r="W158" s="100">
        <v>12.972901007387945</v>
      </c>
      <c r="X158" s="100">
        <v>11.727193502925296</v>
      </c>
      <c r="Y158" s="100">
        <v>10.700057499664201</v>
      </c>
      <c r="Z158" s="100">
        <v>9.8386066619896209</v>
      </c>
      <c r="AA158" s="100">
        <v>9.1057433175231601</v>
      </c>
      <c r="AB158" s="100">
        <v>8.4746757338446912</v>
      </c>
      <c r="AC158" s="100">
        <v>7.9255717210268353</v>
      </c>
      <c r="AD158" s="100">
        <v>7.4434366334870443</v>
      </c>
      <c r="AE158" s="100">
        <v>7.0167231559306531</v>
      </c>
      <c r="AF158" s="100">
        <v>6.636394455463229</v>
      </c>
      <c r="AG158" s="100">
        <v>6.2952771019915161</v>
      </c>
      <c r="AH158" s="100">
        <v>5.9876043195953699</v>
      </c>
      <c r="AI158" s="100">
        <v>5.7086873068846353</v>
      </c>
      <c r="AJ158" s="100">
        <v>5.4546746022090025</v>
      </c>
      <c r="AK158" s="100">
        <v>5.2223731538951679</v>
      </c>
      <c r="AL158" s="100">
        <v>5.0091133922040934</v>
      </c>
      <c r="AM158" s="100">
        <v>4.8126461758621941</v>
      </c>
      <c r="AN158" s="100">
        <v>4.6310631611136497</v>
      </c>
      <c r="AO158" s="100">
        <v>4.4627346091233786</v>
      </c>
      <c r="AP158" s="100">
        <v>4.3062603333276606</v>
      </c>
      <c r="AQ158" s="100">
        <v>4.1604306580200774</v>
      </c>
      <c r="AR158" s="100">
        <v>4.0241950828448791</v>
      </c>
      <c r="AS158" s="100">
        <v>3.8966369352414838</v>
      </c>
      <c r="AT158" s="100">
        <v>3.7769527170894732</v>
      </c>
      <c r="AU158" s="100">
        <v>3.6644351616971207</v>
      </c>
      <c r="AV158" s="100">
        <v>3.5584592460901123</v>
      </c>
      <c r="AW158" s="100">
        <v>3.4584705741952426</v>
      </c>
      <c r="AX158" s="100">
        <v>3.3639756749597316</v>
      </c>
      <c r="AY158" s="100">
        <v>3.2745338569819231</v>
      </c>
      <c r="AZ158" s="100">
        <v>3.189750335903669</v>
      </c>
      <c r="BA158" s="100">
        <v>3.1092704084309704</v>
      </c>
      <c r="BB158" s="100">
        <v>3.0327744916299157</v>
      </c>
      <c r="BC158" s="100">
        <v>2.9599738811902414</v>
      </c>
      <c r="BD158" s="100">
        <v>2.8906071099550008</v>
      </c>
      <c r="BE158" s="100">
        <v>2.8244368098960129</v>
      </c>
      <c r="BF158" s="100">
        <v>2.761246998160424</v>
      </c>
      <c r="BG158" s="100">
        <v>2.7008407218009105</v>
      </c>
      <c r="BH158" s="100">
        <v>2.6430380070760719</v>
      </c>
      <c r="BI158" s="100">
        <v>2.5876740683409372</v>
      </c>
      <c r="BJ158" s="100">
        <v>2.5345977389824283</v>
      </c>
      <c r="BK158" s="100">
        <v>2.4836700929350255</v>
      </c>
      <c r="BL158" s="100">
        <v>2.4347632303063844</v>
      </c>
      <c r="BM158" s="100">
        <v>2.3877592047626846</v>
      </c>
      <c r="BN158" s="100">
        <v>2.3425490737358237</v>
      </c>
      <c r="BO158" s="100">
        <v>2.2990320553517658</v>
      </c>
      <c r="BP158" s="100">
        <v>2.2571147783471974</v>
      </c>
      <c r="BQ158" s="100">
        <v>2.216710613224754</v>
      </c>
    </row>
    <row r="159" spans="1:69" ht="10.95" customHeight="1" x14ac:dyDescent="0.3">
      <c r="A159" s="20"/>
      <c r="B159" s="20"/>
      <c r="H159" s="10">
        <v>16</v>
      </c>
      <c r="I159" s="100">
        <v>99999</v>
      </c>
      <c r="J159" s="100">
        <v>99999</v>
      </c>
      <c r="K159" s="100">
        <v>99999</v>
      </c>
      <c r="L159" s="100">
        <v>99999</v>
      </c>
      <c r="M159" s="100">
        <v>99999</v>
      </c>
      <c r="N159" s="100">
        <v>217.83720449274421</v>
      </c>
      <c r="O159" s="100">
        <v>77.966937215156705</v>
      </c>
      <c r="P159" s="100">
        <v>47.486395195128082</v>
      </c>
      <c r="Q159" s="100">
        <v>34.142825971066713</v>
      </c>
      <c r="R159" s="100">
        <v>26.6551844892033</v>
      </c>
      <c r="S159" s="100">
        <v>21.862252918185963</v>
      </c>
      <c r="T159" s="100">
        <v>18.531183873135866</v>
      </c>
      <c r="U159" s="100">
        <v>16.08166466209644</v>
      </c>
      <c r="V159" s="100">
        <v>14.204642838217753</v>
      </c>
      <c r="W159" s="100">
        <v>12.720413358725489</v>
      </c>
      <c r="X159" s="100">
        <v>11.517358789004646</v>
      </c>
      <c r="Y159" s="100">
        <v>10.522492722542186</v>
      </c>
      <c r="Z159" s="100">
        <v>9.6860778598654562</v>
      </c>
      <c r="AA159" s="100">
        <v>8.9730516111070884</v>
      </c>
      <c r="AB159" s="100">
        <v>8.3579857635154458</v>
      </c>
      <c r="AC159" s="100">
        <v>7.8219900613021354</v>
      </c>
      <c r="AD159" s="100">
        <v>7.3507378609277838</v>
      </c>
      <c r="AE159" s="100">
        <v>6.9331664960271739</v>
      </c>
      <c r="AF159" s="100">
        <v>6.5605978444902409</v>
      </c>
      <c r="AG159" s="100">
        <v>6.2261286977150094</v>
      </c>
      <c r="AH159" s="100">
        <v>5.9241990611770845</v>
      </c>
      <c r="AI159" s="100">
        <v>5.6502806091273223</v>
      </c>
      <c r="AJ159" s="100">
        <v>5.4006480070617009</v>
      </c>
      <c r="AK159" s="100">
        <v>5.1722084779691651</v>
      </c>
      <c r="AL159" s="100">
        <v>4.9623730100957939</v>
      </c>
      <c r="AM159" s="100">
        <v>4.7689578008417817</v>
      </c>
      <c r="AN159" s="100">
        <v>4.5901079671158653</v>
      </c>
      <c r="AO159" s="100">
        <v>4.4242378661032795</v>
      </c>
      <c r="AP159" s="100">
        <v>4.2699839548802148</v>
      </c>
      <c r="AQ159" s="100">
        <v>4.1261672193215366</v>
      </c>
      <c r="AR159" s="100">
        <v>3.9917629801876471</v>
      </c>
      <c r="AS159" s="100">
        <v>3.8658764399931544</v>
      </c>
      <c r="AT159" s="100">
        <v>3.7477227363567853</v>
      </c>
      <c r="AU159" s="100">
        <v>3.6366105617872138</v>
      </c>
      <c r="AV159" s="100">
        <v>3.5319286274796005</v>
      </c>
      <c r="AW159" s="100">
        <v>3.4331344112354421</v>
      </c>
      <c r="AX159" s="100">
        <v>3.3397447521411179</v>
      </c>
      <c r="AY159" s="100">
        <v>3.2513279478025865</v>
      </c>
      <c r="AZ159" s="100">
        <v>3.1674970813501191</v>
      </c>
      <c r="BA159" s="100">
        <v>3.0879043605947163</v>
      </c>
      <c r="BB159" s="100">
        <v>3.0122362946434853</v>
      </c>
      <c r="BC159" s="100">
        <v>2.9402095669105766</v>
      </c>
      <c r="BD159" s="100">
        <v>2.8715674899776076</v>
      </c>
      <c r="BE159" s="100">
        <v>2.8060769487957633</v>
      </c>
      <c r="BF159" s="100">
        <v>2.7435257555105466</v>
      </c>
      <c r="BG159" s="100">
        <v>2.6837203526622333</v>
      </c>
      <c r="BH159" s="100">
        <v>2.626483812382908</v>
      </c>
      <c r="BI159" s="100">
        <v>2.5716540880220795</v>
      </c>
      <c r="BJ159" s="100">
        <v>2.5190824818108526</v>
      </c>
      <c r="BK159" s="100">
        <v>2.4686322980490774</v>
      </c>
      <c r="BL159" s="100">
        <v>2.4201776561285446</v>
      </c>
      <c r="BM159" s="100">
        <v>2.3736024416910975</v>
      </c>
      <c r="BN159" s="100">
        <v>2.3287993775237066</v>
      </c>
      <c r="BO159" s="100">
        <v>2.2856691985407989</v>
      </c>
      <c r="BP159" s="100">
        <v>2.2441199174988311</v>
      </c>
      <c r="BQ159" s="100">
        <v>2.204066170011215</v>
      </c>
    </row>
    <row r="160" spans="1:69" ht="10.95" customHeight="1" x14ac:dyDescent="0.3">
      <c r="A160" s="20"/>
      <c r="B160" s="20"/>
      <c r="H160" s="10">
        <v>16.5</v>
      </c>
      <c r="I160" s="100">
        <v>99999</v>
      </c>
      <c r="J160" s="100">
        <v>99999</v>
      </c>
      <c r="K160" s="100">
        <v>99999</v>
      </c>
      <c r="L160" s="100">
        <v>99999</v>
      </c>
      <c r="M160" s="100">
        <v>99999</v>
      </c>
      <c r="N160" s="100">
        <v>171.38341021456043</v>
      </c>
      <c r="O160" s="100">
        <v>70.958551655237088</v>
      </c>
      <c r="P160" s="100">
        <v>44.746896346080334</v>
      </c>
      <c r="Q160" s="100">
        <v>32.679280254655652</v>
      </c>
      <c r="R160" s="100">
        <v>25.739846561843148</v>
      </c>
      <c r="S160" s="100">
        <v>21.232573218116489</v>
      </c>
      <c r="T160" s="100">
        <v>18.069470501975712</v>
      </c>
      <c r="U160" s="100">
        <v>15.727269682235068</v>
      </c>
      <c r="V160" s="100">
        <v>13.92310884146057</v>
      </c>
      <c r="W160" s="100">
        <v>12.490693389208582</v>
      </c>
      <c r="X160" s="100">
        <v>11.325857846984508</v>
      </c>
      <c r="Y160" s="100">
        <v>10.360029433411267</v>
      </c>
      <c r="Z160" s="100">
        <v>9.5462222358232367</v>
      </c>
      <c r="AA160" s="100">
        <v>8.8511624626665064</v>
      </c>
      <c r="AB160" s="100">
        <v>8.2506264825210724</v>
      </c>
      <c r="AC160" s="100">
        <v>7.7265597796795831</v>
      </c>
      <c r="AD160" s="100">
        <v>7.2652306197337913</v>
      </c>
      <c r="AE160" s="100">
        <v>6.8560093654448933</v>
      </c>
      <c r="AF160" s="100">
        <v>6.4905393222294174</v>
      </c>
      <c r="AG160" s="100">
        <v>6.162160036157613</v>
      </c>
      <c r="AH160" s="100">
        <v>5.8654977003853004</v>
      </c>
      <c r="AI160" s="100">
        <v>5.596168779936181</v>
      </c>
      <c r="AJ160" s="100">
        <v>5.3505619515085154</v>
      </c>
      <c r="AK160" s="100">
        <v>5.1256752335189448</v>
      </c>
      <c r="AL160" s="100">
        <v>4.918992669469489</v>
      </c>
      <c r="AM160" s="100">
        <v>4.7283897940359827</v>
      </c>
      <c r="AN160" s="100">
        <v>4.552060337651036</v>
      </c>
      <c r="AO160" s="100">
        <v>4.3884588036903098</v>
      </c>
      <c r="AP160" s="100">
        <v>4.2362550477568783</v>
      </c>
      <c r="AQ160" s="100">
        <v>4.0942980308946453</v>
      </c>
      <c r="AR160" s="100">
        <v>3.9615866553905765</v>
      </c>
      <c r="AS160" s="100">
        <v>3.8372461195022636</v>
      </c>
      <c r="AT160" s="100">
        <v>3.7205086099201785</v>
      </c>
      <c r="AU160" s="100">
        <v>3.6106974311222939</v>
      </c>
      <c r="AV160" s="100">
        <v>3.5072138784273932</v>
      </c>
      <c r="AW160" s="100">
        <v>3.4095263168632144</v>
      </c>
      <c r="AX160" s="100">
        <v>3.3171610451950069</v>
      </c>
      <c r="AY160" s="100">
        <v>3.2296946137084999</v>
      </c>
      <c r="AZ160" s="100">
        <v>3.1467473328376965</v>
      </c>
      <c r="BA160" s="100">
        <v>3.0679777626986304</v>
      </c>
      <c r="BB160" s="100">
        <v>2.9930780148493659</v>
      </c>
      <c r="BC160" s="100">
        <v>2.9217697299522052</v>
      </c>
      <c r="BD160" s="100">
        <v>2.8538006205510258</v>
      </c>
      <c r="BE160" s="100">
        <v>2.7889414884551051</v>
      </c>
      <c r="BF160" s="100">
        <v>2.7269836424168927</v>
      </c>
      <c r="BG160" s="100">
        <v>2.6677366547981287</v>
      </c>
      <c r="BH160" s="100">
        <v>2.6110264064192896</v>
      </c>
      <c r="BI160" s="100">
        <v>2.5566933773069889</v>
      </c>
      <c r="BJ160" s="100">
        <v>2.5045911479992715</v>
      </c>
      <c r="BK160" s="100">
        <v>2.4545850817565928</v>
      </c>
      <c r="BL160" s="100">
        <v>2.4065511627044991</v>
      </c>
      <c r="BM160" s="100">
        <v>2.3603749687980047</v>
      </c>
      <c r="BN160" s="100">
        <v>2.315950761701858</v>
      </c>
      <c r="BO160" s="100">
        <v>2.2731806783480342</v>
      </c>
      <c r="BP160" s="100">
        <v>2.231974011160311</v>
      </c>
      <c r="BQ160" s="100">
        <v>2.1922465658040808</v>
      </c>
    </row>
    <row r="161" spans="1:69" ht="10.95" customHeight="1" x14ac:dyDescent="0.3">
      <c r="A161" s="20"/>
      <c r="B161" s="20"/>
      <c r="H161" s="10">
        <v>17</v>
      </c>
      <c r="I161" s="100"/>
      <c r="J161" s="100"/>
      <c r="K161" s="100">
        <v>99999</v>
      </c>
      <c r="L161" s="100">
        <v>99999</v>
      </c>
      <c r="M161" s="100">
        <v>99999</v>
      </c>
      <c r="N161" s="100">
        <v>142.6069236142082</v>
      </c>
      <c r="O161" s="100">
        <v>65.395940982845474</v>
      </c>
      <c r="P161" s="100">
        <v>42.430504147961898</v>
      </c>
      <c r="Q161" s="100">
        <v>31.405328162799769</v>
      </c>
      <c r="R161" s="100">
        <v>24.929688300106491</v>
      </c>
      <c r="S161" s="100">
        <v>20.669180770483113</v>
      </c>
      <c r="T161" s="100">
        <v>17.653210074434654</v>
      </c>
      <c r="U161" s="100">
        <v>15.405958325579535</v>
      </c>
      <c r="V161" s="100">
        <v>13.6667462742525</v>
      </c>
      <c r="W161" s="100">
        <v>12.280789513572492</v>
      </c>
      <c r="X161" s="100">
        <v>11.150384261462836</v>
      </c>
      <c r="Y161" s="100">
        <v>10.210816043001527</v>
      </c>
      <c r="Z161" s="100">
        <v>9.41752010801655</v>
      </c>
      <c r="AA161" s="100">
        <v>8.738805439745132</v>
      </c>
      <c r="AB161" s="100">
        <v>8.1515192072048119</v>
      </c>
      <c r="AC161" s="100">
        <v>7.6383527739101194</v>
      </c>
      <c r="AD161" s="100">
        <v>7.1861071780193839</v>
      </c>
      <c r="AE161" s="100">
        <v>6.7845417514788799</v>
      </c>
      <c r="AF161" s="100">
        <v>6.4255892902001328</v>
      </c>
      <c r="AG161" s="100">
        <v>6.1028084915864316</v>
      </c>
      <c r="AH161" s="100">
        <v>5.8109939887770654</v>
      </c>
      <c r="AI161" s="100">
        <v>5.5458934853808968</v>
      </c>
      <c r="AJ161" s="100">
        <v>5.3039991762127636</v>
      </c>
      <c r="AK161" s="100">
        <v>5.0823916480151885</v>
      </c>
      <c r="AL161" s="100">
        <v>4.8786214751202284</v>
      </c>
      <c r="AM161" s="100">
        <v>4.6906183012291951</v>
      </c>
      <c r="AN161" s="100">
        <v>4.5166202405944036</v>
      </c>
      <c r="AO161" s="100">
        <v>4.3551184907909501</v>
      </c>
      <c r="AP161" s="100">
        <v>4.2048134658053344</v>
      </c>
      <c r="AQ161" s="100">
        <v>4.0645797475622825</v>
      </c>
      <c r="AR161" s="100">
        <v>3.9334378547348892</v>
      </c>
      <c r="AS161" s="100">
        <v>3.8105313303797752</v>
      </c>
      <c r="AT161" s="100">
        <v>3.6951080148967672</v>
      </c>
      <c r="AU161" s="100">
        <v>3.5865046387264106</v>
      </c>
      <c r="AV161" s="100">
        <v>3.4841340679172492</v>
      </c>
      <c r="AW161" s="100">
        <v>3.3874746845214254</v>
      </c>
      <c r="AX161" s="100">
        <v>3.2960614962520127</v>
      </c>
      <c r="AY161" s="100">
        <v>3.2094786555637591</v>
      </c>
      <c r="AZ161" s="100">
        <v>3.1273531341856486</v>
      </c>
      <c r="BA161" s="100">
        <v>3.049349350123383</v>
      </c>
      <c r="BB161" s="100">
        <v>2.9751645839047534</v>
      </c>
      <c r="BC161" s="100">
        <v>2.9045250520455963</v>
      </c>
      <c r="BD161" s="100">
        <v>2.8371825303642098</v>
      </c>
      <c r="BE161" s="100">
        <v>2.7729114393625296</v>
      </c>
      <c r="BF161" s="100">
        <v>2.7115063195513458</v>
      </c>
      <c r="BG161" s="100">
        <v>2.6527796371818915</v>
      </c>
      <c r="BH161" s="100">
        <v>2.59655987101329</v>
      </c>
      <c r="BI161" s="100">
        <v>2.54268983900021</v>
      </c>
      <c r="BJ161" s="100">
        <v>2.4910252305188458</v>
      </c>
      <c r="BK161" s="100">
        <v>2.4414333152673624</v>
      </c>
      <c r="BL161" s="100">
        <v>2.3937918045182922</v>
      </c>
      <c r="BM161" s="100">
        <v>2.3479878441533173</v>
      </c>
      <c r="BN161" s="100">
        <v>2.3039171220247434</v>
      </c>
      <c r="BO161" s="100">
        <v>2.2614830747813479</v>
      </c>
      <c r="BP161" s="100">
        <v>2.220596181464122</v>
      </c>
      <c r="BQ161" s="100">
        <v>2.1811733329959053</v>
      </c>
    </row>
    <row r="162" spans="1:69" ht="10.95" customHeight="1" x14ac:dyDescent="0.3">
      <c r="A162" s="20"/>
      <c r="B162" s="20"/>
      <c r="H162" s="10">
        <v>17.5</v>
      </c>
      <c r="I162" s="100"/>
      <c r="J162" s="100"/>
      <c r="K162" s="100"/>
      <c r="L162" s="100"/>
      <c r="M162" s="100">
        <v>99999</v>
      </c>
      <c r="N162" s="100">
        <v>123.03019622824115</v>
      </c>
      <c r="O162" s="100">
        <v>60.873491317809282</v>
      </c>
      <c r="P162" s="100">
        <v>40.446192296543643</v>
      </c>
      <c r="Q162" s="100">
        <v>30.286350319243557</v>
      </c>
      <c r="R162" s="100">
        <v>24.20755243339045</v>
      </c>
      <c r="S162" s="100">
        <v>20.162121943466918</v>
      </c>
      <c r="T162" s="100">
        <v>17.275997985389509</v>
      </c>
      <c r="U162" s="100">
        <v>15.113298390665209</v>
      </c>
      <c r="V162" s="100">
        <v>13.432318709818761</v>
      </c>
      <c r="W162" s="100">
        <v>12.088239385227462</v>
      </c>
      <c r="X162" s="100">
        <v>10.989003072892292</v>
      </c>
      <c r="Y162" s="100">
        <v>10.07329191249768</v>
      </c>
      <c r="Z162" s="100">
        <v>9.2986855522485019</v>
      </c>
      <c r="AA162" s="100">
        <v>8.634901917076057</v>
      </c>
      <c r="AB162" s="100">
        <v>8.0597454535863022</v>
      </c>
      <c r="AC162" s="100">
        <v>7.5565767765979324</v>
      </c>
      <c r="AD162" s="100">
        <v>7.1126764842918169</v>
      </c>
      <c r="AE162" s="100">
        <v>6.7181550042637834</v>
      </c>
      <c r="AF162" s="100">
        <v>6.3652070789883135</v>
      </c>
      <c r="AG162" s="100">
        <v>6.0475901403268955</v>
      </c>
      <c r="AH162" s="100">
        <v>5.760251868822257</v>
      </c>
      <c r="AI162" s="100">
        <v>5.4990594246156626</v>
      </c>
      <c r="AJ162" s="100">
        <v>5.2605993782193003</v>
      </c>
      <c r="AK162" s="100">
        <v>5.0420277023244484</v>
      </c>
      <c r="AL162" s="100">
        <v>4.8409557957911691</v>
      </c>
      <c r="AM162" s="100">
        <v>4.6553628310192332</v>
      </c>
      <c r="AN162" s="100">
        <v>4.4835275948167981</v>
      </c>
      <c r="AO162" s="100">
        <v>4.3239749457408889</v>
      </c>
      <c r="AP162" s="100">
        <v>4.1754333572434721</v>
      </c>
      <c r="AQ162" s="100">
        <v>4.0368009581262312</v>
      </c>
      <c r="AR162" s="100">
        <v>3.9071181502584968</v>
      </c>
      <c r="AS162" s="100">
        <v>3.7855453638388123</v>
      </c>
      <c r="AT162" s="100">
        <v>3.6713448597253526</v>
      </c>
      <c r="AU162" s="100">
        <v>3.5638657451011109</v>
      </c>
      <c r="AV162" s="100">
        <v>3.4625315594216857</v>
      </c>
      <c r="AW162" s="100">
        <v>3.3668299305773122</v>
      </c>
      <c r="AX162" s="100">
        <v>3.2763039093849415</v>
      </c>
      <c r="AY162" s="100">
        <v>3.1905446730736218</v>
      </c>
      <c r="AZ162" s="100">
        <v>3.1091853519143129</v>
      </c>
      <c r="BA162" s="100">
        <v>3.0318957823407864</v>
      </c>
      <c r="BB162" s="100">
        <v>2.9583780282992529</v>
      </c>
      <c r="BC162" s="100">
        <v>2.8883625427247064</v>
      </c>
      <c r="BD162" s="100">
        <v>2.8216048648864294</v>
      </c>
      <c r="BE162" s="100">
        <v>2.7578827683101568</v>
      </c>
      <c r="BF162" s="100">
        <v>2.696993789154476</v>
      </c>
      <c r="BG162" s="100">
        <v>2.6387530771199144</v>
      </c>
      <c r="BH162" s="100">
        <v>2.5829915208324494</v>
      </c>
      <c r="BI162" s="100">
        <v>2.5295541076564527</v>
      </c>
      <c r="BJ162" s="100">
        <v>2.4782984844328166</v>
      </c>
      <c r="BK162" s="100">
        <v>2.4290936910009244</v>
      </c>
      <c r="BL162" s="100">
        <v>2.3818190427793056</v>
      </c>
      <c r="BM162" s="100">
        <v>2.3363631423312619</v>
      </c>
      <c r="BN162" s="100">
        <v>2.2926230028730052</v>
      </c>
      <c r="BO162" s="100">
        <v>2.2505032692075746</v>
      </c>
      <c r="BP162" s="100">
        <v>2.2099155236801895</v>
      </c>
      <c r="BQ162" s="100">
        <v>2.1707776665233491</v>
      </c>
    </row>
    <row r="163" spans="1:69" ht="10.95" customHeight="1" x14ac:dyDescent="0.3">
      <c r="A163" s="20"/>
      <c r="B163" s="20"/>
      <c r="H163" s="10">
        <v>18</v>
      </c>
      <c r="I163" s="100"/>
      <c r="J163" s="100"/>
      <c r="K163" s="100"/>
      <c r="L163" s="100"/>
      <c r="M163" s="100"/>
      <c r="N163" s="100"/>
      <c r="O163" s="100">
        <v>57.124342722438378</v>
      </c>
      <c r="P163" s="100">
        <v>38.727299379602812</v>
      </c>
      <c r="Q163" s="100">
        <v>29.29567301807699</v>
      </c>
      <c r="R163" s="100">
        <v>23.559821389300208</v>
      </c>
      <c r="S163" s="100">
        <v>19.703341297718147</v>
      </c>
      <c r="T163" s="100">
        <v>16.932579185451711</v>
      </c>
      <c r="U163" s="100">
        <v>14.845615758594841</v>
      </c>
      <c r="V163" s="100">
        <v>13.217121934468944</v>
      </c>
      <c r="W163" s="100">
        <v>11.910972547933472</v>
      </c>
      <c r="X163" s="100">
        <v>10.840078879029603</v>
      </c>
      <c r="Y163" s="100">
        <v>9.9461323543485118</v>
      </c>
      <c r="Z163" s="100">
        <v>9.1886231108591403</v>
      </c>
      <c r="AA163" s="100">
        <v>8.5385301862244045</v>
      </c>
      <c r="AB163" s="100">
        <v>7.9745182543827742</v>
      </c>
      <c r="AC163" s="100">
        <v>7.4805513747541843</v>
      </c>
      <c r="AD163" s="100">
        <v>7.0443438266477543</v>
      </c>
      <c r="AE163" s="100">
        <v>6.656324365779315</v>
      </c>
      <c r="AF163" s="100">
        <v>6.3089257771194562</v>
      </c>
      <c r="AG163" s="100">
        <v>5.9960864593294563</v>
      </c>
      <c r="AH163" s="100">
        <v>5.7128937118825514</v>
      </c>
      <c r="AI163" s="100">
        <v>5.4553238497879555</v>
      </c>
      <c r="AJ163" s="100">
        <v>5.2200498092989447</v>
      </c>
      <c r="AK163" s="100">
        <v>5.0042966446672041</v>
      </c>
      <c r="AL163" s="100">
        <v>4.8057315620025642</v>
      </c>
      <c r="AM163" s="100">
        <v>4.6223792288320391</v>
      </c>
      <c r="AN163" s="100">
        <v>4.4525558315431635</v>
      </c>
      <c r="AO163" s="100">
        <v>4.29481721108474</v>
      </c>
      <c r="AP163" s="100">
        <v>4.1479176908679767</v>
      </c>
      <c r="AQ163" s="100">
        <v>4.0107771106401389</v>
      </c>
      <c r="AR163" s="100">
        <v>3.8824542195647309</v>
      </c>
      <c r="AS163" s="100">
        <v>3.7621250419381105</v>
      </c>
      <c r="AT163" s="100">
        <v>3.6490651640546465</v>
      </c>
      <c r="AU163" s="100">
        <v>3.5426351373869411</v>
      </c>
      <c r="AV163" s="100">
        <v>3.4422683766645963</v>
      </c>
      <c r="AW163" s="100">
        <v>3.3474610691297761</v>
      </c>
      <c r="AX163" s="100">
        <v>3.2577637155431569</v>
      </c>
      <c r="AY163" s="100">
        <v>3.1727740031750526</v>
      </c>
      <c r="AZ163" s="100">
        <v>3.0921307723433107</v>
      </c>
      <c r="BA163" s="100">
        <v>3.0155088856235457</v>
      </c>
      <c r="BB163" s="100">
        <v>2.9426148460068675</v>
      </c>
      <c r="BC163" s="100">
        <v>2.8731830394888473</v>
      </c>
      <c r="BD163" s="100">
        <v>2.8069725006833766</v>
      </c>
      <c r="BE163" s="100">
        <v>2.7437641184491346</v>
      </c>
      <c r="BF163" s="100">
        <v>2.683358213240076</v>
      </c>
      <c r="BG163" s="100">
        <v>2.6255724297408412</v>
      </c>
      <c r="BH163" s="100">
        <v>2.5702398979334342</v>
      </c>
      <c r="BI163" s="100">
        <v>2.5172076235335892</v>
      </c>
      <c r="BJ163" s="100">
        <v>2.4663350750991015</v>
      </c>
      <c r="BK163" s="100">
        <v>2.4174929403332319</v>
      </c>
      <c r="BL163" s="100">
        <v>2.370562028407559</v>
      </c>
      <c r="BM163" s="100">
        <v>2.3254322986870788</v>
      </c>
      <c r="BN163" s="100">
        <v>2.2820019991955882</v>
      </c>
      <c r="BO163" s="100">
        <v>2.2401769006231218</v>
      </c>
      <c r="BP163" s="100">
        <v>2.199869613738485</v>
      </c>
      <c r="BQ163" s="100">
        <v>2.1609989798005751</v>
      </c>
    </row>
    <row r="164" spans="1:69" ht="10.95" customHeight="1" x14ac:dyDescent="0.3">
      <c r="A164" s="20"/>
      <c r="B164" s="20"/>
      <c r="H164" s="10">
        <v>18.5</v>
      </c>
      <c r="I164" s="100"/>
      <c r="J164" s="100"/>
      <c r="K164" s="100"/>
      <c r="L164" s="100"/>
      <c r="M164" s="100"/>
      <c r="N164" s="100"/>
      <c r="O164" s="100"/>
      <c r="P164" s="100">
        <v>37.223887941274199</v>
      </c>
      <c r="Q164" s="100">
        <v>28.412412304554497</v>
      </c>
      <c r="R164" s="100">
        <v>22.975549188799121</v>
      </c>
      <c r="S164" s="100">
        <v>19.286249659485605</v>
      </c>
      <c r="T164" s="100">
        <v>16.618601319799268</v>
      </c>
      <c r="U164" s="100">
        <v>14.599838944018805</v>
      </c>
      <c r="V164" s="100">
        <v>13.018878853623145</v>
      </c>
      <c r="W164" s="100">
        <v>11.747235443694274</v>
      </c>
      <c r="X164" s="100">
        <v>10.702220015192275</v>
      </c>
      <c r="Y164" s="100">
        <v>9.8282056556821704</v>
      </c>
      <c r="Z164" s="100">
        <v>9.0863937798101322</v>
      </c>
      <c r="AA164" s="100">
        <v>8.4488979147588115</v>
      </c>
      <c r="AB164" s="100">
        <v>7.8951594264232154</v>
      </c>
      <c r="AC164" s="100">
        <v>7.4096889370470205</v>
      </c>
      <c r="AD164" s="100">
        <v>6.9805946044498235</v>
      </c>
      <c r="AE164" s="100">
        <v>6.5985949926119316</v>
      </c>
      <c r="AF164" s="100">
        <v>6.2563400638034405</v>
      </c>
      <c r="AG164" s="100">
        <v>5.9479336347261063</v>
      </c>
      <c r="AH164" s="100">
        <v>5.6685908451436751</v>
      </c>
      <c r="AI164" s="100">
        <v>5.4143881100400453</v>
      </c>
      <c r="AJ164" s="100">
        <v>5.1820776774786532</v>
      </c>
      <c r="AK164" s="100">
        <v>4.9689481216973679</v>
      </c>
      <c r="AL164" s="100">
        <v>4.7727180228863464</v>
      </c>
      <c r="AM164" s="100">
        <v>4.5914539744871474</v>
      </c>
      <c r="AN164" s="100">
        <v>4.4235066623616826</v>
      </c>
      <c r="AO164" s="100">
        <v>4.2674605334357878</v>
      </c>
      <c r="AP164" s="100">
        <v>4.122093798542509</v>
      </c>
      <c r="AQ164" s="100">
        <v>3.9863463758809932</v>
      </c>
      <c r="AR164" s="100">
        <v>3.8592939948097857</v>
      </c>
      <c r="AS164" s="100">
        <v>3.7401271216944405</v>
      </c>
      <c r="AT164" s="100">
        <v>3.6281336917908802</v>
      </c>
      <c r="AU164" s="100">
        <v>3.522684868656861</v>
      </c>
      <c r="AV164" s="100">
        <v>3.423223229405945</v>
      </c>
      <c r="AW164" s="100">
        <v>3.3292529070059746</v>
      </c>
      <c r="AX164" s="100">
        <v>3.2403313215807352</v>
      </c>
      <c r="AY164" s="100">
        <v>3.156062209705393</v>
      </c>
      <c r="AZ164" s="100">
        <v>3.0760897200423378</v>
      </c>
      <c r="BA164" s="100">
        <v>3.0000933897387969</v>
      </c>
      <c r="BB164" s="100">
        <v>2.9277838520228472</v>
      </c>
      <c r="BC164" s="100">
        <v>2.8588991537727937</v>
      </c>
      <c r="BD164" s="100">
        <v>2.7932015842724196</v>
      </c>
      <c r="BE164" s="100">
        <v>2.7304749342357213</v>
      </c>
      <c r="BF164" s="100">
        <v>2.6705221184992189</v>
      </c>
      <c r="BG164" s="100">
        <v>2.6131631073071411</v>
      </c>
      <c r="BH164" s="100">
        <v>2.5582331204451401</v>
      </c>
      <c r="BI164" s="100">
        <v>2.5055810460670882</v>
      </c>
      <c r="BJ164" s="100">
        <v>2.4550680522608359</v>
      </c>
      <c r="BK164" s="100">
        <v>2.4065663644888966</v>
      </c>
      <c r="BL164" s="100">
        <v>2.3599581862356529</v>
      </c>
      <c r="BM164" s="100">
        <v>2.3151347436653307</v>
      </c>
      <c r="BN164" s="100">
        <v>2.2719954379803173</v>
      </c>
      <c r="BO164" s="100">
        <v>2.2304470915759249</v>
      </c>
      <c r="BP164" s="100">
        <v>2.1904032761018621</v>
      </c>
      <c r="BQ164" s="100">
        <v>2.1517837122325734</v>
      </c>
    </row>
    <row r="165" spans="1:69" ht="10.95" customHeight="1" x14ac:dyDescent="0.3">
      <c r="A165" s="20"/>
      <c r="B165" s="20"/>
      <c r="H165" s="10">
        <v>19</v>
      </c>
      <c r="I165" s="100"/>
      <c r="J165" s="100"/>
      <c r="K165" s="100"/>
      <c r="L165" s="100"/>
      <c r="M165" s="100"/>
      <c r="N165" s="100"/>
      <c r="O165" s="100"/>
      <c r="P165" s="100"/>
      <c r="Q165" s="100"/>
      <c r="R165" s="100">
        <v>22.445836881168461</v>
      </c>
      <c r="S165" s="100">
        <v>18.905405002844081</v>
      </c>
      <c r="T165" s="100">
        <v>16.330428864065109</v>
      </c>
      <c r="U165" s="100">
        <v>14.373380391735735</v>
      </c>
      <c r="V165" s="100">
        <v>12.835658356100668</v>
      </c>
      <c r="W165" s="100">
        <v>11.595533007654318</v>
      </c>
      <c r="X165" s="100">
        <v>10.574234768875554</v>
      </c>
      <c r="Y165" s="100">
        <v>9.7185391658560096</v>
      </c>
      <c r="Z165" s="100">
        <v>8.9911880339207677</v>
      </c>
      <c r="AA165" s="100">
        <v>8.3653202099238815</v>
      </c>
      <c r="AB165" s="100">
        <v>7.8210813963167842</v>
      </c>
      <c r="AC165" s="100">
        <v>7.3434793155313729</v>
      </c>
      <c r="AD165" s="100">
        <v>6.9209812739903116</v>
      </c>
      <c r="AE165" s="100">
        <v>6.5445706835820836</v>
      </c>
      <c r="AF165" s="100">
        <v>6.2070963737574756</v>
      </c>
      <c r="AG165" s="100">
        <v>5.9028139017503971</v>
      </c>
      <c r="AH165" s="100">
        <v>5.6270558640848156</v>
      </c>
      <c r="AI165" s="100">
        <v>5.375990777689907</v>
      </c>
      <c r="AJ165" s="100">
        <v>5.1464439607228272</v>
      </c>
      <c r="AK165" s="100">
        <v>4.9357625781987782</v>
      </c>
      <c r="AL165" s="100">
        <v>4.7417126494101636</v>
      </c>
      <c r="AM165" s="100">
        <v>4.5623995212411934</v>
      </c>
      <c r="AN165" s="100">
        <v>4.3962057980089906</v>
      </c>
      <c r="AO165" s="100">
        <v>4.2417424151734986</v>
      </c>
      <c r="AP165" s="100">
        <v>4.0978097204033741</v>
      </c>
      <c r="AQ165" s="100">
        <v>3.9633662526736528</v>
      </c>
      <c r="AR165" s="100">
        <v>3.8375034996694644</v>
      </c>
      <c r="AS165" s="100">
        <v>3.71942533925789</v>
      </c>
      <c r="AT165" s="100">
        <v>3.6084311813990673</v>
      </c>
      <c r="AU165" s="100">
        <v>3.5039020560570329</v>
      </c>
      <c r="AV165" s="100">
        <v>3.4052890634830861</v>
      </c>
      <c r="AW165" s="100">
        <v>3.3121037317464692</v>
      </c>
      <c r="AX165" s="100">
        <v>3.2239099239117794</v>
      </c>
      <c r="AY165" s="100">
        <v>3.1403170118904931</v>
      </c>
      <c r="AZ165" s="100">
        <v>3.0609740915465</v>
      </c>
      <c r="BA165" s="100">
        <v>2.9855650583460056</v>
      </c>
      <c r="BB165" s="100">
        <v>2.9138043978174912</v>
      </c>
      <c r="BC165" s="100">
        <v>2.8454335726271953</v>
      </c>
      <c r="BD165" s="100">
        <v>2.7802179098956992</v>
      </c>
      <c r="BE165" s="100">
        <v>2.7179439097716993</v>
      </c>
      <c r="BF165" s="100">
        <v>2.6584169102171393</v>
      </c>
      <c r="BG165" s="100">
        <v>2.6014590541886173</v>
      </c>
      <c r="BH165" s="100">
        <v>2.5469075144952993</v>
      </c>
      <c r="BI165" s="100">
        <v>2.4946129390153216</v>
      </c>
      <c r="BJ165" s="100">
        <v>2.4444380850041756</v>
      </c>
      <c r="BK165" s="100">
        <v>2.3962566161979524</v>
      </c>
      <c r="BL165" s="100">
        <v>2.3499520405125174</v>
      </c>
      <c r="BM165" s="100">
        <v>2.3054167695331049</v>
      </c>
      <c r="BN165" s="100">
        <v>2.2625512838096062</v>
      </c>
      <c r="BO165" s="100">
        <v>2.2212633903263508</v>
      </c>
      <c r="BP165" s="100">
        <v>2.1814675604859319</v>
      </c>
      <c r="BQ165" s="100">
        <v>2.1430843386025447</v>
      </c>
    </row>
    <row r="166" spans="1:69" ht="10.95" customHeight="1" x14ac:dyDescent="0.3">
      <c r="A166" s="20"/>
      <c r="B166" s="20"/>
      <c r="H166" s="10">
        <v>19.5</v>
      </c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>
        <v>18.556273200939394</v>
      </c>
      <c r="T166" s="100">
        <v>16.065001368744067</v>
      </c>
      <c r="U166" s="100">
        <v>14.164044769064304</v>
      </c>
      <c r="V166" s="100">
        <v>12.665811997682843</v>
      </c>
      <c r="W166" s="100">
        <v>11.454582721796452</v>
      </c>
      <c r="X166" s="100">
        <v>10.455096706646501</v>
      </c>
      <c r="Y166" s="100">
        <v>9.616292293444765</v>
      </c>
      <c r="Z166" s="100">
        <v>8.9023042476975149</v>
      </c>
      <c r="AA166" s="100">
        <v>8.2872019997867383</v>
      </c>
      <c r="AB166" s="100">
        <v>7.7517725524429908</v>
      </c>
      <c r="AC166" s="100">
        <v>7.2814774781532003</v>
      </c>
      <c r="AD166" s="100">
        <v>6.8651127666991139</v>
      </c>
      <c r="AE166" s="100">
        <v>6.4939047205748821</v>
      </c>
      <c r="AF166" s="100">
        <v>6.1608848887126468</v>
      </c>
      <c r="AG166" s="100">
        <v>5.8604484795087677</v>
      </c>
      <c r="AH166" s="100">
        <v>5.5880363497577896</v>
      </c>
      <c r="AI166" s="100">
        <v>5.3399020216156963</v>
      </c>
      <c r="AJ166" s="100">
        <v>5.1129383357395675</v>
      </c>
      <c r="AK166" s="100">
        <v>4.9045466601732022</v>
      </c>
      <c r="AL166" s="100">
        <v>4.7125369456600277</v>
      </c>
      <c r="AM166" s="100">
        <v>4.5350504609158238</v>
      </c>
      <c r="AN166" s="100">
        <v>4.3704994222501101</v>
      </c>
      <c r="AO166" s="100">
        <v>4.2175193593570999</v>
      </c>
      <c r="AP166" s="100">
        <v>4.0749311890203872</v>
      </c>
      <c r="AQ166" s="100">
        <v>3.9417107643261153</v>
      </c>
      <c r="AR166" s="100">
        <v>3.8169642350135762</v>
      </c>
      <c r="AS166" s="100">
        <v>3.6999079650357007</v>
      </c>
      <c r="AT166" s="100">
        <v>3.5898520533805383</v>
      </c>
      <c r="AU166" s="100">
        <v>3.4861867257930101</v>
      </c>
      <c r="AV166" s="100">
        <v>3.3883710303525754</v>
      </c>
      <c r="AW166" s="100">
        <v>3.2959233943492294</v>
      </c>
      <c r="AX166" s="100">
        <v>3.2084136944628319</v>
      </c>
      <c r="AY166" s="100">
        <v>3.1254565646733421</v>
      </c>
      <c r="AZ166" s="100">
        <v>3.0467057222260494</v>
      </c>
      <c r="BA166" s="100">
        <v>2.971849135432501</v>
      </c>
      <c r="BB166" s="100">
        <v>2.9006048911066653</v>
      </c>
      <c r="BC166" s="100">
        <v>2.8327176462406003</v>
      </c>
      <c r="BD166" s="100">
        <v>2.7679555697751352</v>
      </c>
      <c r="BE166" s="100">
        <v>2.7061076972686879</v>
      </c>
      <c r="BF166" s="100">
        <v>2.6469816348581356</v>
      </c>
      <c r="BG166" s="100">
        <v>2.5904015598627277</v>
      </c>
      <c r="BH166" s="100">
        <v>2.5362064742603319</v>
      </c>
      <c r="BI166" s="100">
        <v>2.4842486744940917</v>
      </c>
      <c r="BJ166" s="100">
        <v>2.434392406980491</v>
      </c>
      <c r="BK166" s="100">
        <v>2.3865126835476143</v>
      </c>
      <c r="BL166" s="100">
        <v>2.3404942350403704</v>
      </c>
      <c r="BM166" s="100">
        <v>2.2962305846494715</v>
      </c>
      <c r="BN166" s="100">
        <v>2.2536232252819621</v>
      </c>
      <c r="BO166" s="100">
        <v>2.2125808875954851</v>
      </c>
      <c r="BP166" s="100">
        <v>2.1730188872489871</v>
      </c>
      <c r="BQ166" s="100">
        <v>2.134858541545062</v>
      </c>
    </row>
    <row r="167" spans="1:69" ht="10.95" customHeight="1" x14ac:dyDescent="0.3">
      <c r="A167" s="20"/>
      <c r="B167" s="20"/>
      <c r="H167" s="10">
        <v>20</v>
      </c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>
        <v>15.819724064296292</v>
      </c>
      <c r="U167" s="100">
        <v>13.969957352723316</v>
      </c>
      <c r="V167" s="100">
        <v>12.507924099257636</v>
      </c>
      <c r="W167" s="100">
        <v>11.323278133155247</v>
      </c>
      <c r="X167" s="100">
        <v>10.343916974941715</v>
      </c>
      <c r="Y167" s="100">
        <v>9.5207348241405452</v>
      </c>
      <c r="Z167" s="100">
        <v>8.8191312931799857</v>
      </c>
      <c r="AA167" s="100">
        <v>8.2140237718914264</v>
      </c>
      <c r="AB167" s="100">
        <v>7.686785349968777</v>
      </c>
      <c r="AC167" s="100">
        <v>7.2232934371978494</v>
      </c>
      <c r="AD167" s="100">
        <v>6.8126458502025926</v>
      </c>
      <c r="AE167" s="100">
        <v>6.4462923743473661</v>
      </c>
      <c r="AF167" s="100">
        <v>6.1174329716312146</v>
      </c>
      <c r="AG167" s="100">
        <v>5.8205917681059507</v>
      </c>
      <c r="AH167" s="100">
        <v>5.551309700192129</v>
      </c>
      <c r="AI167" s="100">
        <v>5.3059189715467348</v>
      </c>
      <c r="AJ167" s="100">
        <v>5.0813749942090549</v>
      </c>
      <c r="AK167" s="100">
        <v>4.8751294176331434</v>
      </c>
      <c r="AL167" s="100">
        <v>4.6850329848491699</v>
      </c>
      <c r="AM167" s="100">
        <v>4.509260349170817</v>
      </c>
      <c r="AN167" s="100">
        <v>4.3462512698887252</v>
      </c>
      <c r="AO167" s="100">
        <v>4.1946641698725422</v>
      </c>
      <c r="AP167" s="100">
        <v>4.0533391258554436</v>
      </c>
      <c r="AQ167" s="100">
        <v>3.9212681294557643</v>
      </c>
      <c r="AR167" s="100">
        <v>3.7975710053357368</v>
      </c>
      <c r="AS167" s="100">
        <v>3.6814757695861107</v>
      </c>
      <c r="AT167" s="100">
        <v>3.5723025016727274</v>
      </c>
      <c r="AU167" s="100">
        <v>3.4694500179022829</v>
      </c>
      <c r="AV167" s="100">
        <v>3.3723847946380925</v>
      </c>
      <c r="AW167" s="100">
        <v>3.2806317102954536</v>
      </c>
      <c r="AX167" s="100">
        <v>3.1937662669852438</v>
      </c>
      <c r="AY167" s="100">
        <v>3.1114080230675745</v>
      </c>
      <c r="AZ167" s="100">
        <v>3.0332150222483945</v>
      </c>
      <c r="BA167" s="100">
        <v>2.9588790471528199</v>
      </c>
      <c r="BB167" s="100">
        <v>2.8881215584453108</v>
      </c>
      <c r="BC167" s="100">
        <v>2.8206902066929551</v>
      </c>
      <c r="BD167" s="100">
        <v>2.7563558248938334</v>
      </c>
      <c r="BE167" s="100">
        <v>2.6949098261304782</v>
      </c>
      <c r="BF167" s="100">
        <v>2.6361619440781174</v>
      </c>
      <c r="BG167" s="100">
        <v>2.5799382648010343</v>
      </c>
      <c r="BH167" s="100">
        <v>2.5260795069477102</v>
      </c>
      <c r="BI167" s="100">
        <v>2.4744395145239815</v>
      </c>
      <c r="BJ167" s="100">
        <v>2.42488393220773</v>
      </c>
      <c r="BK167" s="100">
        <v>2.3772890379230702</v>
      </c>
      <c r="BL167" s="100">
        <v>2.3315407113160984</v>
      </c>
      <c r="BM167" s="100">
        <v>2.2875335200262668</v>
      </c>
      <c r="BN167" s="100">
        <v>2.2451699083527892</v>
      </c>
      <c r="BO167" s="100">
        <v>2.2043594751743818</v>
      </c>
      <c r="BP167" s="100">
        <v>2.1650183298735706</v>
      </c>
      <c r="BQ167" s="100">
        <v>2.1270685166083472</v>
      </c>
    </row>
    <row r="168" spans="1:69" ht="10.95" customHeight="1" x14ac:dyDescent="0.3">
      <c r="A168" s="20"/>
      <c r="B168" s="20"/>
      <c r="H168" s="10">
        <v>20.5</v>
      </c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2"/>
      <c r="V168" s="100">
        <v>12.3607720567549</v>
      </c>
      <c r="W168" s="100">
        <v>11.200659637413223</v>
      </c>
      <c r="X168" s="100">
        <v>10.239921991305334</v>
      </c>
      <c r="Y168" s="100">
        <v>9.4312293751641434</v>
      </c>
      <c r="Z168" s="100">
        <v>8.7411344009340777</v>
      </c>
      <c r="AA168" s="100">
        <v>8.1453299458899071</v>
      </c>
      <c r="AB168" s="100">
        <v>7.6257265835225221</v>
      </c>
      <c r="AC168" s="100">
        <v>7.1685839912968792</v>
      </c>
      <c r="AD168" s="100">
        <v>6.7632780283833434</v>
      </c>
      <c r="AE168" s="100">
        <v>6.4014647325508767</v>
      </c>
      <c r="AF168" s="100">
        <v>6.0764997492210044</v>
      </c>
      <c r="AG168" s="100">
        <v>5.7830265525640367</v>
      </c>
      <c r="AH168" s="100">
        <v>5.5166788520148895</v>
      </c>
      <c r="AI168" s="100">
        <v>5.2738618754445667</v>
      </c>
      <c r="AJ168" s="100">
        <v>5.0515891703677243</v>
      </c>
      <c r="AK168" s="100">
        <v>4.8473591493402539</v>
      </c>
      <c r="AL168" s="100">
        <v>4.6590605278405546</v>
      </c>
      <c r="AM168" s="100">
        <v>4.4848990620191636</v>
      </c>
      <c r="AN168" s="100">
        <v>4.3233401914829175</v>
      </c>
      <c r="AO168" s="100">
        <v>4.1730636993543868</v>
      </c>
      <c r="AP168" s="100">
        <v>4.0329275512678695</v>
      </c>
      <c r="AQ168" s="100">
        <v>3.9019388161071467</v>
      </c>
      <c r="AR168" s="100">
        <v>3.7792301015982344</v>
      </c>
      <c r="AS168" s="100">
        <v>3.6640403219421556</v>
      </c>
      <c r="AT168" s="100">
        <v>3.5556988959823181</v>
      </c>
      <c r="AU168" s="100">
        <v>3.4536126826167068</v>
      </c>
      <c r="AV168" s="100">
        <v>3.357255115797193</v>
      </c>
      <c r="AW168" s="100">
        <v>3.2661571188590965</v>
      </c>
      <c r="AX168" s="100">
        <v>3.1798994672517265</v>
      </c>
      <c r="AY168" s="100">
        <v>3.098106337260631</v>
      </c>
      <c r="AZ168" s="100">
        <v>3.0204398312742784</v>
      </c>
      <c r="BA168" s="100">
        <v>2.9465953113803116</v>
      </c>
      <c r="BB168" s="100">
        <v>2.8762974053964965</v>
      </c>
      <c r="BC168" s="100">
        <v>2.8092965749392875</v>
      </c>
      <c r="BD168" s="100">
        <v>2.7453661553718924</v>
      </c>
      <c r="BE168" s="100">
        <v>2.6842997936320745</v>
      </c>
      <c r="BF168" s="100">
        <v>2.6259092229116821</v>
      </c>
      <c r="BG168" s="100">
        <v>2.5700223236284252</v>
      </c>
      <c r="BH168" s="100">
        <v>2.5164814286211334</v>
      </c>
      <c r="BI168" s="100">
        <v>2.4651418374193135</v>
      </c>
      <c r="BJ168" s="100">
        <v>2.4158705101027675</v>
      </c>
      <c r="BK168" s="100">
        <v>2.3685449159251566</v>
      </c>
      <c r="BL168" s="100">
        <v>2.3230520157215797</v>
      </c>
      <c r="BM168" s="100">
        <v>2.2792873603088672</v>
      </c>
      <c r="BN168" s="100">
        <v>2.2371542897408543</v>
      </c>
      <c r="BO168" s="100">
        <v>2.1965632204973331</v>
      </c>
      <c r="BP168" s="100">
        <v>2.1574310095433544</v>
      </c>
      <c r="BQ168" s="100">
        <v>2.1196803857582216</v>
      </c>
    </row>
    <row r="169" spans="1:69" ht="10.95" customHeight="1" x14ac:dyDescent="0.3">
      <c r="A169" s="20"/>
      <c r="B169" s="20"/>
      <c r="H169" s="10">
        <v>21</v>
      </c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>
        <v>11.085890893976673</v>
      </c>
      <c r="X169" s="100">
        <v>10.142435340601892</v>
      </c>
      <c r="Y169" s="100">
        <v>9.3472170938136951</v>
      </c>
      <c r="Z169" s="100">
        <v>8.667843591910172</v>
      </c>
      <c r="AA169" s="100">
        <v>8.0807193294967838</v>
      </c>
      <c r="AB169" s="100">
        <v>7.5682493802149375</v>
      </c>
      <c r="AC169" s="100">
        <v>7.1170459110681881</v>
      </c>
      <c r="AD169" s="100">
        <v>6.7167416697681572</v>
      </c>
      <c r="AE169" s="100">
        <v>6.3591835855514693</v>
      </c>
      <c r="AF169" s="100">
        <v>6.037871615056825</v>
      </c>
      <c r="AG169" s="100">
        <v>5.7475600154457522</v>
      </c>
      <c r="AH169" s="100">
        <v>5.4839687183718064</v>
      </c>
      <c r="AI169" s="100">
        <v>5.2435708960420024</v>
      </c>
      <c r="AJ169" s="100">
        <v>5.0234342427072898</v>
      </c>
      <c r="AK169" s="100">
        <v>4.8211007663260199</v>
      </c>
      <c r="AL169" s="100">
        <v>4.6344946129967965</v>
      </c>
      <c r="AM169" s="100">
        <v>4.4618505826692179</v>
      </c>
      <c r="AN169" s="100">
        <v>4.3016581127239881</v>
      </c>
      <c r="AO169" s="100">
        <v>4.1526169605556102</v>
      </c>
      <c r="AP169" s="100">
        <v>4.0136018304898649</v>
      </c>
      <c r="AQ169" s="100">
        <v>3.8836339075237931</v>
      </c>
      <c r="AR169" s="100">
        <v>3.7618577741075669</v>
      </c>
      <c r="AS169" s="100">
        <v>3.6475225586497637</v>
      </c>
      <c r="AT169" s="100">
        <v>3.5399664375040714</v>
      </c>
      <c r="AU169" s="100">
        <v>3.4386038145039373</v>
      </c>
      <c r="AV169" s="100">
        <v>3.34291465345928</v>
      </c>
      <c r="AW169" s="100">
        <v>3.252435553290681</v>
      </c>
      <c r="AX169" s="100">
        <v>3.1667522424816208</v>
      </c>
      <c r="AY169" s="100">
        <v>3.0854932363155601</v>
      </c>
      <c r="AZ169" s="100">
        <v>3.0083244520215771</v>
      </c>
      <c r="BA169" s="100">
        <v>2.9349446171942479</v>
      </c>
      <c r="BB169" s="100">
        <v>2.8650813384162239</v>
      </c>
      <c r="BC169" s="100">
        <v>2.7984877219265396</v>
      </c>
      <c r="BD169" s="100">
        <v>2.7349394579645323</v>
      </c>
      <c r="BE169" s="100">
        <v>2.6742322962248015</v>
      </c>
      <c r="BF169" s="100">
        <v>2.6161798525533468</v>
      </c>
      <c r="BG169" s="100">
        <v>2.5606116972647737</v>
      </c>
      <c r="BH169" s="100">
        <v>2.5073716837775226</v>
      </c>
      <c r="BI169" s="100">
        <v>2.4563164830448945</v>
      </c>
      <c r="BJ169" s="100">
        <v>2.4073142948133492</v>
      </c>
      <c r="BK169" s="100">
        <v>2.3602437113079349</v>
      </c>
      <c r="BL169" s="100">
        <v>2.3149927127182424</v>
      </c>
      <c r="BM169" s="100">
        <v>2.2714577769877309</v>
      </c>
      <c r="BN169" s="100">
        <v>2.2295430890145602</v>
      </c>
      <c r="BO169" s="100">
        <v>2.1891598365488414</v>
      </c>
      <c r="BP169" s="100">
        <v>2.1502255818965312</v>
      </c>
      <c r="BQ169" s="100">
        <v>2.112663700075891</v>
      </c>
    </row>
    <row r="170" spans="1:69" ht="10.95" customHeight="1" x14ac:dyDescent="0.3">
      <c r="A170" s="20"/>
      <c r="B170" s="20"/>
      <c r="H170" s="10">
        <v>21.5</v>
      </c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>
        <v>10.050862979623039</v>
      </c>
      <c r="Y170" s="100">
        <v>9.2682059212209698</v>
      </c>
      <c r="Z170" s="100">
        <v>8.5988441508035525</v>
      </c>
      <c r="AA170" s="100">
        <v>8.0198372348690938</v>
      </c>
      <c r="AB170" s="100">
        <v>7.5140465681733994</v>
      </c>
      <c r="AC170" s="100">
        <v>7.0684102822632973</v>
      </c>
      <c r="AD170" s="100">
        <v>6.6727991232405559</v>
      </c>
      <c r="AE170" s="100">
        <v>6.3192371643891869</v>
      </c>
      <c r="AF170" s="100">
        <v>6.0013584757985532</v>
      </c>
      <c r="AG170" s="100">
        <v>5.7140204034208697</v>
      </c>
      <c r="AH170" s="100">
        <v>5.4530232070151561</v>
      </c>
      <c r="AI170" s="100">
        <v>5.2149034258349802</v>
      </c>
      <c r="AJ170" s="100">
        <v>4.9967793019991742</v>
      </c>
      <c r="AK170" s="100">
        <v>4.7962335773193558</v>
      </c>
      <c r="AL170" s="100">
        <v>4.6112235297842963</v>
      </c>
      <c r="AM170" s="100">
        <v>4.440011139110978</v>
      </c>
      <c r="AN170" s="100">
        <v>4.2811083158080745</v>
      </c>
      <c r="AO170" s="100">
        <v>4.1332335345145585</v>
      </c>
      <c r="AP170" s="100">
        <v>3.9952771941946503</v>
      </c>
      <c r="AQ170" s="100">
        <v>3.8662737228424788</v>
      </c>
      <c r="AR170" s="100">
        <v>3.7453789428027262</v>
      </c>
      <c r="AS170" s="100">
        <v>3.6318515745622406</v>
      </c>
      <c r="AT170" s="100">
        <v>3.525038022338415</v>
      </c>
      <c r="AU170" s="100">
        <v>3.4243597816361961</v>
      </c>
      <c r="AV170" s="100">
        <v>3.3293029563273815</v>
      </c>
      <c r="AW170" s="100">
        <v>3.2394094841587417</v>
      </c>
      <c r="AX170" s="100">
        <v>3.1542697544471898</v>
      </c>
      <c r="AY170" s="100">
        <v>3.073516366897731</v>
      </c>
      <c r="AZ170" s="100">
        <v>2.9968188309249166</v>
      </c>
      <c r="BA170" s="100">
        <v>2.9238790441801341</v>
      </c>
      <c r="BB170" s="100">
        <v>2.8544274198456692</v>
      </c>
      <c r="BC170" s="100">
        <v>2.7882195566284937</v>
      </c>
      <c r="BD170" s="100">
        <v>2.7250333647526168</v>
      </c>
      <c r="BE170" s="100">
        <v>2.6646665767256574</v>
      </c>
      <c r="BF170" s="100">
        <v>2.6069345840919071</v>
      </c>
      <c r="BG170" s="100">
        <v>2.5516685514298896</v>
      </c>
      <c r="BH170" s="100">
        <v>2.4987137670073314</v>
      </c>
      <c r="BI170" s="100">
        <v>2.4479281961579362</v>
      </c>
      <c r="BJ170" s="100">
        <v>2.3991812088940656</v>
      </c>
      <c r="BK170" s="100">
        <v>2.3523524577540149</v>
      </c>
      <c r="BL170" s="100">
        <v>2.3073308855881862</v>
      </c>
      <c r="BM170" s="100">
        <v>2.264013846062618</v>
      </c>
      <c r="BN170" s="100">
        <v>2.2223063222184249</v>
      </c>
      <c r="BO170" s="100">
        <v>2.1821202305653933</v>
      </c>
      <c r="BP170" s="100">
        <v>2.143373799982748</v>
      </c>
      <c r="BQ170" s="100">
        <v>2.1059910162104649</v>
      </c>
    </row>
    <row r="171" spans="1:69" ht="10.95" customHeight="1" x14ac:dyDescent="0.3">
      <c r="A171" s="20"/>
      <c r="B171" s="20"/>
      <c r="H171" s="10">
        <v>22</v>
      </c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>
        <v>9.1937609000614557</v>
      </c>
      <c r="Z171" s="100">
        <v>8.5337687325715557</v>
      </c>
      <c r="AA171" s="100">
        <v>7.9623689278612568</v>
      </c>
      <c r="AB171" s="100">
        <v>7.4628451525554871</v>
      </c>
      <c r="AC171" s="100">
        <v>7.0224377833261968</v>
      </c>
      <c r="AD171" s="100">
        <v>6.6312386326455144</v>
      </c>
      <c r="AE171" s="100">
        <v>6.2814365696820138</v>
      </c>
      <c r="AF171" s="100">
        <v>5.9667906010667142</v>
      </c>
      <c r="AG171" s="100">
        <v>5.6822542259639226</v>
      </c>
      <c r="AH171" s="100">
        <v>5.4237027112133243</v>
      </c>
      <c r="AI171" s="100">
        <v>5.1877318251916797</v>
      </c>
      <c r="AJ171" s="100">
        <v>4.9715071003813804</v>
      </c>
      <c r="AK171" s="100">
        <v>4.7726494193450995</v>
      </c>
      <c r="AL171" s="100">
        <v>4.5891471066751555</v>
      </c>
      <c r="AM171" s="100">
        <v>4.419287629252775</v>
      </c>
      <c r="AN171" s="100">
        <v>4.2616039850325507</v>
      </c>
      <c r="AO171" s="100">
        <v>4.1148322224821294</v>
      </c>
      <c r="AP171" s="100">
        <v>3.9778774847704423</v>
      </c>
      <c r="AQ171" s="100">
        <v>3.8497866474830493</v>
      </c>
      <c r="AR171" s="100">
        <v>3.7297261029738853</v>
      </c>
      <c r="AS171" s="100">
        <v>3.6169635962985494</v>
      </c>
      <c r="AT171" s="100">
        <v>3.5108532761001685</v>
      </c>
      <c r="AU171" s="100">
        <v>3.4108233156006231</v>
      </c>
      <c r="AV171" s="100">
        <v>3.3163656025515205</v>
      </c>
      <c r="AW171" s="100">
        <v>3.2270271056510613</v>
      </c>
      <c r="AX171" s="100">
        <v>3.1424026077829836</v>
      </c>
      <c r="AY171" s="100">
        <v>3.0621285601149406</v>
      </c>
      <c r="AZ171" s="100">
        <v>2.9858778604105054</v>
      </c>
      <c r="BA171" s="100">
        <v>2.9133553973734236</v>
      </c>
      <c r="BB171" s="100">
        <v>2.844294233044983</v>
      </c>
      <c r="BC171" s="100">
        <v>2.7784523191414192</v>
      </c>
      <c r="BD171" s="100">
        <v>2.7156096621913139</v>
      </c>
      <c r="BE171" s="100">
        <v>2.6555658675029807</v>
      </c>
      <c r="BF171" s="100">
        <v>2.5981380041872346</v>
      </c>
      <c r="BG171" s="100">
        <v>2.5431587433160141</v>
      </c>
      <c r="BH171" s="100">
        <v>2.4904747293007672</v>
      </c>
      <c r="BI171" s="100">
        <v>2.4399451511048151</v>
      </c>
      <c r="BJ171" s="100">
        <v>2.3914404852564521</v>
      </c>
      <c r="BK171" s="100">
        <v>2.3448413870355838</v>
      </c>
      <c r="BL171" s="100">
        <v>2.3000377098487501</v>
      </c>
      <c r="BM171" s="100">
        <v>2.2569276358297432</v>
      </c>
      <c r="BN171" s="100">
        <v>2.2154169032207105</v>
      </c>
      <c r="BO171" s="100">
        <v>2.1754181181936465</v>
      </c>
      <c r="BP171" s="100">
        <v>2.1368501405381712</v>
      </c>
      <c r="BQ171" s="100">
        <v>2.0996375341282474</v>
      </c>
    </row>
    <row r="172" spans="1:69" ht="10.95" customHeight="1" x14ac:dyDescent="0.3">
      <c r="A172" s="20"/>
      <c r="B172" s="20"/>
      <c r="H172" s="10">
        <v>22.5</v>
      </c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>
        <v>8.4722907845194122</v>
      </c>
      <c r="AA172" s="100">
        <v>7.908034154430938</v>
      </c>
      <c r="AB172" s="100">
        <v>7.4144016890850493</v>
      </c>
      <c r="AC172" s="100">
        <v>6.9789147220960768</v>
      </c>
      <c r="AD172" s="100">
        <v>6.5918709018660717</v>
      </c>
      <c r="AE172" s="100">
        <v>6.2456127642142221</v>
      </c>
      <c r="AF172" s="100">
        <v>5.934015966661355</v>
      </c>
      <c r="AG172" s="100">
        <v>5.6521238896333355</v>
      </c>
      <c r="AH172" s="100">
        <v>5.3958819882534836</v>
      </c>
      <c r="AI172" s="100">
        <v>5.1619415077676747</v>
      </c>
      <c r="AJ172" s="100">
        <v>4.947512313609705</v>
      </c>
      <c r="AK172" s="100">
        <v>4.7502510723056615</v>
      </c>
      <c r="AL172" s="100">
        <v>4.5681752578969048</v>
      </c>
      <c r="AM172" s="100">
        <v>4.3995962831017836</v>
      </c>
      <c r="AN172" s="100">
        <v>4.2430669703993216</v>
      </c>
      <c r="AO172" s="100">
        <v>4.0973398991355561</v>
      </c>
      <c r="AP172" s="100">
        <v>3.9613340891147324</v>
      </c>
      <c r="AQ172" s="100">
        <v>3.8341081369516754</v>
      </c>
      <c r="AR172" s="100">
        <v>3.7148383927057127</v>
      </c>
      <c r="AS172" s="100">
        <v>3.6028011069564201</v>
      </c>
      <c r="AT172" s="100">
        <v>3.4973577303659571</v>
      </c>
      <c r="AU172" s="100">
        <v>3.3979427348475828</v>
      </c>
      <c r="AV172" s="100">
        <v>3.3040534657383538</v>
      </c>
      <c r="AW172" s="100">
        <v>3.2152416405111568</v>
      </c>
      <c r="AX172" s="100">
        <v>3.1311061905464355</v>
      </c>
      <c r="AY172" s="100">
        <v>3.0512872047701696</v>
      </c>
      <c r="AZ172" s="100">
        <v>2.9754607822290136</v>
      </c>
      <c r="BA172" s="100">
        <v>2.9033346383377125</v>
      </c>
      <c r="BB172" s="100">
        <v>2.8346443391231477</v>
      </c>
      <c r="BC172" s="100">
        <v>2.7691500611824562</v>
      </c>
      <c r="BD172" s="100">
        <v>2.7066337936784723</v>
      </c>
      <c r="BE172" s="100">
        <v>2.6468969135786464</v>
      </c>
      <c r="BF172" s="100">
        <v>2.5897580773132605</v>
      </c>
      <c r="BG172" s="100">
        <v>2.5350513817053519</v>
      </c>
      <c r="BH172" s="100">
        <v>2.4826247548861589</v>
      </c>
      <c r="BI172" s="100">
        <v>2.4323385443267527</v>
      </c>
      <c r="BJ172" s="100">
        <v>2.3840642743778728</v>
      </c>
      <c r="BK172" s="100">
        <v>2.3376835500424096</v>
      </c>
      <c r="BL172" s="100">
        <v>2.2930870872873594</v>
      </c>
      <c r="BM172" s="100">
        <v>2.2501738531757471</v>
      </c>
      <c r="BN172" s="100">
        <v>2.2088503015770318</v>
      </c>
      <c r="BO172" s="100">
        <v>2.169029692286732</v>
      </c>
      <c r="BP172" s="100">
        <v>2.1306314831251671</v>
      </c>
      <c r="BQ172" s="100">
        <v>2.093580786049642</v>
      </c>
    </row>
    <row r="173" spans="1:69" ht="10.95" customHeight="1" x14ac:dyDescent="0.3">
      <c r="A173" s="20"/>
      <c r="B173" s="20"/>
      <c r="H173" s="10">
        <v>23</v>
      </c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>
        <v>7.8565825430508163</v>
      </c>
      <c r="AB173" s="100">
        <v>7.368498389447355</v>
      </c>
      <c r="AC173" s="100">
        <v>6.9376496929796527</v>
      </c>
      <c r="AD173" s="100">
        <v>6.5545261926520508</v>
      </c>
      <c r="AE173" s="100">
        <v>6.2116140280517103</v>
      </c>
      <c r="AF173" s="100">
        <v>5.9028980032646334</v>
      </c>
      <c r="AG173" s="100">
        <v>5.6235056908984919</v>
      </c>
      <c r="AH173" s="100">
        <v>5.3694483574272365</v>
      </c>
      <c r="AI173" s="100">
        <v>5.1374293125536887</v>
      </c>
      <c r="AJ173" s="100">
        <v>4.9247000620598502</v>
      </c>
      <c r="AK173" s="100">
        <v>4.7289509084493906</v>
      </c>
      <c r="AL173" s="100">
        <v>4.5482267444867768</v>
      </c>
      <c r="AM173" s="100">
        <v>4.3808615213733528</v>
      </c>
      <c r="AN173" s="100">
        <v>4.2254267320222416</v>
      </c>
      <c r="AO173" s="100">
        <v>4.0806905328588456</v>
      </c>
      <c r="AP173" s="100">
        <v>3.9455850263513113</v>
      </c>
      <c r="AQ173" s="100">
        <v>3.8191798647777944</v>
      </c>
      <c r="AR173" s="100">
        <v>3.7006607948243886</v>
      </c>
      <c r="AS173" s="100">
        <v>3.5893120966965624</v>
      </c>
      <c r="AT173" s="100">
        <v>3.4845021172229971</v>
      </c>
      <c r="AU173" s="100">
        <v>3.3856712791208889</v>
      </c>
      <c r="AV173" s="100">
        <v>3.2923220856788098</v>
      </c>
      <c r="AW173" s="100">
        <v>3.204010743904103</v>
      </c>
      <c r="AX173" s="100">
        <v>3.1203401084260296</v>
      </c>
      <c r="AY173" s="100">
        <v>3.0409537094286327</v>
      </c>
      <c r="AZ173" s="100">
        <v>2.9655306751677228</v>
      </c>
      <c r="BA173" s="100">
        <v>2.8937813965420158</v>
      </c>
      <c r="BB173" s="100">
        <v>2.8254438102039239</v>
      </c>
      <c r="BC173" s="100">
        <v>2.7602801996456883</v>
      </c>
      <c r="BD173" s="100">
        <v>2.698074431958227</v>
      </c>
      <c r="BE173" s="100">
        <v>2.6386295625738097</v>
      </c>
      <c r="BF173" s="100">
        <v>2.5817657520616897</v>
      </c>
      <c r="BG173" s="100">
        <v>2.5273184485548565</v>
      </c>
      <c r="BH173" s="100">
        <v>2.47513679711422</v>
      </c>
      <c r="BI173" s="100">
        <v>2.4250822436468189</v>
      </c>
      <c r="BJ173" s="100">
        <v>2.3770273061703251</v>
      </c>
      <c r="BK173" s="100">
        <v>2.3308544904794042</v>
      </c>
      <c r="BL173" s="100">
        <v>2.2864553307956852</v>
      </c>
      <c r="BM173" s="100">
        <v>2.2437295389111354</v>
      </c>
      <c r="BN173" s="100">
        <v>2.2025842477751354</v>
      </c>
      <c r="BO173" s="100">
        <v>2.1629333375171269</v>
      </c>
      <c r="BP173" s="100">
        <v>2.1246968336104421</v>
      </c>
      <c r="BQ173" s="100">
        <v>2.0878003683264237</v>
      </c>
    </row>
    <row r="174" spans="1:69" ht="10.95" customHeight="1" x14ac:dyDescent="0.3">
      <c r="A174" s="20"/>
      <c r="B174" s="20"/>
      <c r="H174" s="10">
        <v>23.5</v>
      </c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>
        <v>7.3249398269303487</v>
      </c>
      <c r="AC174" s="100">
        <v>6.8984707441352269</v>
      </c>
      <c r="AD174" s="100">
        <v>6.519051861217263</v>
      </c>
      <c r="AE174" s="100">
        <v>6.1793037952568604</v>
      </c>
      <c r="AF174" s="100">
        <v>5.8733136802077306</v>
      </c>
      <c r="AG174" s="100">
        <v>5.5962881056687719</v>
      </c>
      <c r="AH174" s="100">
        <v>5.3443001627339619</v>
      </c>
      <c r="AI174" s="100">
        <v>5.1141021137026055</v>
      </c>
      <c r="AJ174" s="100">
        <v>4.9029846466116984</v>
      </c>
      <c r="AK174" s="100">
        <v>4.7086697370971127</v>
      </c>
      <c r="AL174" s="100">
        <v>4.5292281136582497</v>
      </c>
      <c r="AM174" s="100">
        <v>4.3630149776782101</v>
      </c>
      <c r="AN174" s="100">
        <v>4.2086194352198065</v>
      </c>
      <c r="AO174" s="100">
        <v>4.0648243453617585</v>
      </c>
      <c r="AP174" s="100">
        <v>3.9305741648461936</v>
      </c>
      <c r="AQ174" s="100">
        <v>3.804948990822651</v>
      </c>
      <c r="AR174" s="100">
        <v>3.6871434512415009</v>
      </c>
      <c r="AS174" s="100">
        <v>3.5764494185694624</v>
      </c>
      <c r="AT174" s="100">
        <v>3.4722417626166275</v>
      </c>
      <c r="AU174" s="100">
        <v>3.3739665368612686</v>
      </c>
      <c r="AV174" s="100">
        <v>3.2811311267640475</v>
      </c>
      <c r="AW174" s="100">
        <v>3.193295990160526</v>
      </c>
      <c r="AX174" s="100">
        <v>3.1100676974361949</v>
      </c>
      <c r="AY174" s="100">
        <v>3.0310930389507611</v>
      </c>
      <c r="AZ174" s="100">
        <v>2.956054013537154</v>
      </c>
      <c r="BA174" s="100">
        <v>2.8846635481147174</v>
      </c>
      <c r="BB174" s="100">
        <v>2.8166618269334043</v>
      </c>
      <c r="BC174" s="100">
        <v>2.7518131315004548</v>
      </c>
      <c r="BD174" s="100">
        <v>2.6899031101796078</v>
      </c>
      <c r="BE174" s="100">
        <v>2.6307364108139528</v>
      </c>
      <c r="BF174" s="100">
        <v>2.5741346212825489</v>
      </c>
      <c r="BG174" s="100">
        <v>2.5199344722525687</v>
      </c>
      <c r="BH174" s="100">
        <v>2.4679862639915133</v>
      </c>
      <c r="BI174" s="100">
        <v>2.4181524853140939</v>
      </c>
      <c r="BJ174" s="100">
        <v>2.3703065978334159</v>
      </c>
      <c r="BK174" s="100">
        <v>2.32433196288429</v>
      </c>
      <c r="BL174" s="100">
        <v>2.280120891959835</v>
      </c>
      <c r="BM174" s="100">
        <v>2.23757380438748</v>
      </c>
      <c r="BN174" s="100">
        <v>2.1965984783757788</v>
      </c>
      <c r="BO174" s="100">
        <v>2.1571093835759458</v>
      </c>
      <c r="BP174" s="100">
        <v>2.1190270849920005</v>
      </c>
      <c r="BQ174" s="100">
        <v>2.0822777094969473</v>
      </c>
    </row>
    <row r="175" spans="1:69" ht="10.95" customHeight="1" x14ac:dyDescent="0.3">
      <c r="A175" s="20"/>
      <c r="B175" s="20"/>
      <c r="H175" s="10">
        <v>24</v>
      </c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>
        <v>6.861222966128067</v>
      </c>
      <c r="AD175" s="100">
        <v>6.4853102581055628</v>
      </c>
      <c r="AE175" s="100">
        <v>6.1485588070646395</v>
      </c>
      <c r="AF175" s="100">
        <v>5.8451518675221248</v>
      </c>
      <c r="AG175" s="100">
        <v>5.5703703255784083</v>
      </c>
      <c r="AH175" s="100">
        <v>5.320345456010144</v>
      </c>
      <c r="AI175" s="100">
        <v>5.0918756285731837</v>
      </c>
      <c r="AJ175" s="100">
        <v>4.8822884638469031</v>
      </c>
      <c r="AK175" s="100">
        <v>4.6893358124604028</v>
      </c>
      <c r="AL175" s="100">
        <v>4.511112787235013</v>
      </c>
      <c r="AM175" s="100">
        <v>4.3459946575697286</v>
      </c>
      <c r="AN175" s="100">
        <v>4.1925871717757097</v>
      </c>
      <c r="AO175" s="100">
        <v>4.0496870880477429</v>
      </c>
      <c r="AP175" s="100">
        <v>3.9162505476311087</v>
      </c>
      <c r="AQ175" s="100">
        <v>3.7913675305720824</v>
      </c>
      <c r="AR175" s="100">
        <v>3.6742410716458234</v>
      </c>
      <c r="AS175" s="100">
        <v>3.5641702327321512</v>
      </c>
      <c r="AT175" s="100">
        <v>3.4605360627178792</v>
      </c>
      <c r="AU175" s="100">
        <v>3.3627899507719721</v>
      </c>
      <c r="AV175" s="100">
        <v>3.2704439101537952</v>
      </c>
      <c r="AW175" s="100">
        <v>3.1830624292570393</v>
      </c>
      <c r="AX175" s="100">
        <v>3.1002556026802237</v>
      </c>
      <c r="AY175" s="100">
        <v>3.0216733137326486</v>
      </c>
      <c r="AZ175" s="100">
        <v>2.9470002852783224</v>
      </c>
      <c r="BA175" s="100">
        <v>2.8759518513755387</v>
      </c>
      <c r="BB175" s="100">
        <v>2.8082703301415477</v>
      </c>
      <c r="BC175" s="100">
        <v>2.7437219004158386</v>
      </c>
      <c r="BD175" s="100">
        <v>2.6820939024302621</v>
      </c>
      <c r="BE175" s="100">
        <v>2.6231924968175111</v>
      </c>
      <c r="BF175" s="100">
        <v>2.5668406276612528</v>
      </c>
      <c r="BG175" s="100">
        <v>2.5128762444945303</v>
      </c>
      <c r="BH175" s="100">
        <v>2.4611507456378523</v>
      </c>
      <c r="BI175" s="100">
        <v>2.4115276113839132</v>
      </c>
      <c r="BJ175" s="100">
        <v>2.3638812005549421</v>
      </c>
      <c r="BK175" s="100">
        <v>2.3180956880954735</v>
      </c>
      <c r="BL175" s="100">
        <v>2.2740641247868223</v>
      </c>
      <c r="BM175" s="100">
        <v>2.2316876030138291</v>
      </c>
      <c r="BN175" s="100">
        <v>2.1908745148864539</v>
      </c>
      <c r="BO175" s="100">
        <v>2.1515398910040111</v>
      </c>
      <c r="BP175" s="100">
        <v>2.1136048098171289</v>
      </c>
      <c r="BQ175" s="100">
        <v>2.0769958689474626</v>
      </c>
    </row>
    <row r="176" spans="1:69" ht="10.95" customHeight="1" x14ac:dyDescent="0.3">
      <c r="A176" s="20"/>
      <c r="B176" s="20"/>
      <c r="H176" s="10">
        <v>24.5</v>
      </c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  <c r="AD176" s="100">
        <v>6.4531769303183495</v>
      </c>
      <c r="AE176" s="100">
        <v>6.1192675287877565</v>
      </c>
      <c r="AF176" s="100">
        <v>5.8183119302329827</v>
      </c>
      <c r="AG176" s="100">
        <v>5.5456610004651603</v>
      </c>
      <c r="AH176" s="100">
        <v>5.2975008644654871</v>
      </c>
      <c r="AI176" s="100">
        <v>5.0706733917769817</v>
      </c>
      <c r="AJ176" s="100">
        <v>4.8625410715650519</v>
      </c>
      <c r="AK176" s="100">
        <v>4.6708839783026415</v>
      </c>
      <c r="AL176" s="100">
        <v>4.4938202752643042</v>
      </c>
      <c r="AM176" s="100">
        <v>4.3297442126077694</v>
      </c>
      <c r="AN176" s="100">
        <v>4.1772772873059747</v>
      </c>
      <c r="AO176" s="100">
        <v>4.0352294166323661</v>
      </c>
      <c r="AP176" s="100">
        <v>3.9025678091143887</v>
      </c>
      <c r="AQ176" s="100">
        <v>3.7783918095151332</v>
      </c>
      <c r="AR176" s="100">
        <v>3.6619124217326839</v>
      </c>
      <c r="AS176" s="100">
        <v>3.5524355252180064</v>
      </c>
      <c r="AT176" s="100">
        <v>3.4493480303484527</v>
      </c>
      <c r="AU176" s="100">
        <v>3.3521063893724135</v>
      </c>
      <c r="AV176" s="100">
        <v>3.2602270082365417</v>
      </c>
      <c r="AW176" s="100">
        <v>3.1732782022205588</v>
      </c>
      <c r="AX176" s="100">
        <v>3.0908734129589259</v>
      </c>
      <c r="AY176" s="100">
        <v>3.012665461971014</v>
      </c>
      <c r="AZ176" s="100">
        <v>2.93834166050185</v>
      </c>
      <c r="BA176" s="100">
        <v>2.8676196304107182</v>
      </c>
      <c r="BB176" s="100">
        <v>2.8002437183409845</v>
      </c>
      <c r="BC176" s="100">
        <v>2.7359819071806446</v>
      </c>
      <c r="BD176" s="100">
        <v>2.6746231461717254</v>
      </c>
      <c r="BE176" s="100">
        <v>2.6159750349257078</v>
      </c>
      <c r="BF176" s="100">
        <v>2.5598618077975215</v>
      </c>
      <c r="BG176" s="100">
        <v>2.5061225741340527</v>
      </c>
      <c r="BH176" s="100">
        <v>2.4546097772865507</v>
      </c>
      <c r="BI176" s="100">
        <v>2.4051878413026548</v>
      </c>
      <c r="BJ176" s="100">
        <v>2.3577319791611231</v>
      </c>
      <c r="BK176" s="100">
        <v>2.3121271404910515</v>
      </c>
      <c r="BL176" s="100">
        <v>2.2682670800938474</v>
      </c>
      <c r="BM176" s="100">
        <v>2.226053531392048</v>
      </c>
      <c r="BN176" s="100">
        <v>2.1853954712696333</v>
      </c>
      <c r="BO176" s="100">
        <v>2.1462084647278412</v>
      </c>
      <c r="BP176" s="100">
        <v>2.1084140794264243</v>
      </c>
      <c r="BQ176" s="100">
        <v>2.0719393615675625</v>
      </c>
    </row>
    <row r="177" spans="1:69" ht="10.95" customHeight="1" x14ac:dyDescent="0.3">
      <c r="A177" s="20"/>
      <c r="B177" s="20"/>
      <c r="H177" s="10">
        <v>25</v>
      </c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00"/>
      <c r="AE177" s="100">
        <v>6.091328787528048</v>
      </c>
      <c r="AF177" s="100">
        <v>5.792702517358018</v>
      </c>
      <c r="AG177" s="100">
        <v>5.5220771539269284</v>
      </c>
      <c r="AH177" s="100">
        <v>5.2756906131806245</v>
      </c>
      <c r="AI177" s="100">
        <v>5.0504258688630808</v>
      </c>
      <c r="AJ177" s="100">
        <v>4.8436783808614843</v>
      </c>
      <c r="AK177" s="100">
        <v>4.653254927914154</v>
      </c>
      <c r="AL177" s="100">
        <v>4.4772954951991579</v>
      </c>
      <c r="AM177" s="100">
        <v>4.3142123114916711</v>
      </c>
      <c r="AN177" s="100">
        <v>4.1626417982363995</v>
      </c>
      <c r="AO177" s="100">
        <v>4.0214063487899114</v>
      </c>
      <c r="AP177" s="100">
        <v>3.8894836689813723</v>
      </c>
      <c r="AQ177" s="100">
        <v>3.7659819895081119</v>
      </c>
      <c r="AR177" s="100">
        <v>3.6501198787596718</v>
      </c>
      <c r="AS177" s="100">
        <v>3.5412096898444183</v>
      </c>
      <c r="AT177" s="100">
        <v>3.4386439007635952</v>
      </c>
      <c r="AU177" s="100">
        <v>3.3418837744860368</v>
      </c>
      <c r="AV177" s="100">
        <v>3.2504498919125102</v>
      </c>
      <c r="AW177" s="100">
        <v>3.1639142065187658</v>
      </c>
      <c r="AX177" s="100">
        <v>3.0818933427715902</v>
      </c>
      <c r="AY177" s="100">
        <v>3.0040429169419887</v>
      </c>
      <c r="AZ177" s="100">
        <v>2.9300527028540975</v>
      </c>
      <c r="BA177" s="100">
        <v>2.859642499459623</v>
      </c>
      <c r="BB177" s="100">
        <v>2.7925585841750666</v>
      </c>
      <c r="BC177" s="100">
        <v>2.7285706573483091</v>
      </c>
      <c r="BD177" s="100">
        <v>2.6674692002995872</v>
      </c>
      <c r="BE177" s="100">
        <v>2.6090631830695328</v>
      </c>
      <c r="BF177" s="100">
        <v>2.5531780690354804</v>
      </c>
      <c r="BG177" s="100">
        <v>2.4996540724886627</v>
      </c>
      <c r="BH177" s="100">
        <v>2.448344632533006</v>
      </c>
      <c r="BI177" s="100">
        <v>2.3991150726083603</v>
      </c>
      <c r="BJ177" s="100">
        <v>2.3518414198204223</v>
      </c>
      <c r="BK177" s="100">
        <v>2.3064093622835578</v>
      </c>
      <c r="BL177" s="100">
        <v>2.2627133260145418</v>
      </c>
      <c r="BM177" s="100">
        <v>2.2206556556847925</v>
      </c>
      <c r="BN177" s="100">
        <v>2.180145885849393</v>
      </c>
      <c r="BO177" s="100">
        <v>2.1411000912060865</v>
      </c>
      <c r="BP177" s="100">
        <v>2.103440306063141</v>
      </c>
      <c r="BQ177" s="100">
        <v>2.0670940045654582</v>
      </c>
    </row>
    <row r="178" spans="1:69" ht="10.95" customHeight="1" x14ac:dyDescent="0.3">
      <c r="A178" s="20"/>
      <c r="B178" s="20"/>
      <c r="H178" s="10">
        <v>25.5</v>
      </c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>
        <v>5.7682405148531481</v>
      </c>
      <c r="AG178" s="100">
        <v>5.4995432447831369</v>
      </c>
      <c r="AH178" s="100">
        <v>5.2548456783752258</v>
      </c>
      <c r="AI178" s="100">
        <v>5.0310696879552061</v>
      </c>
      <c r="AJ178" s="100">
        <v>4.8256419552065957</v>
      </c>
      <c r="AK178" s="100">
        <v>4.636394561659035</v>
      </c>
      <c r="AL178" s="100">
        <v>4.4614881804737507</v>
      </c>
      <c r="AM178" s="100">
        <v>4.2993520934462275</v>
      </c>
      <c r="AN178" s="100">
        <v>4.1486368847618653</v>
      </c>
      <c r="AO178" s="100">
        <v>4.0081767922432396</v>
      </c>
      <c r="AP178" s="100">
        <v>3.8769594916212902</v>
      </c>
      <c r="AQ178" s="100">
        <v>3.754101656279635</v>
      </c>
      <c r="AR178" s="100">
        <v>3.6388290443144498</v>
      </c>
      <c r="AS178" s="100">
        <v>3.5304601637982458</v>
      </c>
      <c r="AT178" s="100">
        <v>3.4283927879212301</v>
      </c>
      <c r="AU178" s="100">
        <v>3.3320927563221532</v>
      </c>
      <c r="AV178" s="100">
        <v>3.241084622840702</v>
      </c>
      <c r="AW178" s="100">
        <v>3.1549438040157511</v>
      </c>
      <c r="AX178" s="100">
        <v>3.0732899546875316</v>
      </c>
      <c r="AY178" s="100">
        <v>2.995781352637148</v>
      </c>
      <c r="AZ178" s="100">
        <v>2.9221101173886788</v>
      </c>
      <c r="BA178" s="100">
        <v>2.8519981220991371</v>
      </c>
      <c r="BB178" s="100">
        <v>2.7851934840854629</v>
      </c>
      <c r="BC178" s="100">
        <v>2.7214675406393702</v>
      </c>
      <c r="BD178" s="100">
        <v>2.6606122336041227</v>
      </c>
      <c r="BE178" s="100">
        <v>2.6024378396749355</v>
      </c>
      <c r="BF178" s="100">
        <v>2.5467709942556573</v>
      </c>
      <c r="BG178" s="100">
        <v>2.4934529655107158</v>
      </c>
      <c r="BH178" s="100">
        <v>2.442338142419914</v>
      </c>
      <c r="BI178" s="100">
        <v>2.3932927065058776</v>
      </c>
      <c r="BJ178" s="100">
        <v>2.3461934617192131</v>
      </c>
      <c r="BK178" s="100">
        <v>2.3009268009383579</v>
      </c>
      <c r="BL178" s="100">
        <v>2.2573877908307374</v>
      </c>
      <c r="BM178" s="100">
        <v>2.215479359556904</v>
      </c>
      <c r="BN178" s="100">
        <v>2.175111574081861</v>
      </c>
      <c r="BO178" s="100">
        <v>2.1362009957693986</v>
      </c>
      <c r="BP178" s="100">
        <v>2.0986701045418199</v>
      </c>
      <c r="BQ178" s="100">
        <v>2.0624467832420166</v>
      </c>
    </row>
    <row r="179" spans="1:69" ht="10.95" customHeight="1" x14ac:dyDescent="0.3">
      <c r="A179" s="20"/>
      <c r="B179" s="20"/>
      <c r="H179" s="10">
        <v>26</v>
      </c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  <c r="AD179" s="100"/>
      <c r="AE179" s="100"/>
      <c r="AF179" s="100">
        <v>5.7448501371775054</v>
      </c>
      <c r="AG179" s="100">
        <v>5.477990352036862</v>
      </c>
      <c r="AH179" s="100">
        <v>5.2349030514776871</v>
      </c>
      <c r="AI179" s="100">
        <v>5.0125469714216448</v>
      </c>
      <c r="AJ179" s="100">
        <v>4.8083784003472267</v>
      </c>
      <c r="AK179" s="100">
        <v>4.6202534274043749</v>
      </c>
      <c r="AL179" s="100">
        <v>4.4463523650683321</v>
      </c>
      <c r="AM179" s="100">
        <v>4.2851206915742566</v>
      </c>
      <c r="AN179" s="100">
        <v>4.1352224484777658</v>
      </c>
      <c r="AO179" s="100">
        <v>3.9955031328461121</v>
      </c>
      <c r="AP179" s="100">
        <v>3.8649599013893328</v>
      </c>
      <c r="AQ179" s="100">
        <v>3.7427174590602537</v>
      </c>
      <c r="AR179" s="100">
        <v>3.6280084058807005</v>
      </c>
      <c r="AS179" s="100">
        <v>3.5201571090252513</v>
      </c>
      <c r="AT179" s="100">
        <v>3.41856638384977</v>
      </c>
      <c r="AU179" s="100">
        <v>3.3227064292034139</v>
      </c>
      <c r="AV179" s="100">
        <v>3.2321055840999269</v>
      </c>
      <c r="AW179" s="100">
        <v>3.1463425653050852</v>
      </c>
      <c r="AX179" s="100">
        <v>3.0650399162310311</v>
      </c>
      <c r="AY179" s="100">
        <v>2.9878584522021603</v>
      </c>
      <c r="AZ179" s="100">
        <v>2.9144925296663309</v>
      </c>
      <c r="BA179" s="100">
        <v>2.8446660002042421</v>
      </c>
      <c r="BB179" s="100">
        <v>2.7781287364132101</v>
      </c>
      <c r="BC179" s="100">
        <v>2.7146536375332135</v>
      </c>
      <c r="BD179" s="100">
        <v>2.6540340392648121</v>
      </c>
      <c r="BE179" s="100">
        <v>2.5960814655268867</v>
      </c>
      <c r="BF179" s="100">
        <v>2.5406236706237193</v>
      </c>
      <c r="BG179" s="100">
        <v>2.4875029289789192</v>
      </c>
      <c r="BH179" s="100">
        <v>2.4365745366678877</v>
      </c>
      <c r="BI179" s="100">
        <v>2.3877054947670784</v>
      </c>
      <c r="BJ179" s="100">
        <v>2.3407733492926348</v>
      </c>
      <c r="BK179" s="100">
        <v>2.2956651664236358</v>
      </c>
      <c r="BL179" s="100">
        <v>2.2522766249547419</v>
      </c>
      <c r="BM179" s="100">
        <v>2.2105112106253868</v>
      </c>
      <c r="BN179" s="100">
        <v>2.1702794992284002</v>
      </c>
      <c r="BO179" s="100">
        <v>2.1314985172905168</v>
      </c>
      <c r="BP179" s="100">
        <v>2.0940911707055276</v>
      </c>
      <c r="BQ179" s="100">
        <v>2.0579857330403808</v>
      </c>
    </row>
    <row r="180" spans="1:69" ht="10.95" customHeight="1" x14ac:dyDescent="0.3">
      <c r="A180" s="20"/>
      <c r="B180" s="20"/>
      <c r="H180" s="10">
        <v>26.5</v>
      </c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  <c r="AD180" s="100"/>
      <c r="AE180" s="100"/>
      <c r="AF180" s="100"/>
      <c r="AG180" s="100">
        <v>5.4573554647814406</v>
      </c>
      <c r="AH180" s="100">
        <v>5.215805097438512</v>
      </c>
      <c r="AI180" s="100">
        <v>4.9948047527038453</v>
      </c>
      <c r="AJ180" s="100">
        <v>4.7918388315878708</v>
      </c>
      <c r="AK180" s="100">
        <v>4.6047862316171342</v>
      </c>
      <c r="AL180" s="100">
        <v>4.4318459329092281</v>
      </c>
      <c r="AM180" s="100">
        <v>4.2714788159433033</v>
      </c>
      <c r="AN180" s="100">
        <v>4.1223617252580445</v>
      </c>
      <c r="AO180" s="100">
        <v>3.9833508739427068</v>
      </c>
      <c r="AP180" s="100">
        <v>3.8534524456171337</v>
      </c>
      <c r="AQ180" s="100">
        <v>3.7317987948087286</v>
      </c>
      <c r="AR180" s="100">
        <v>3.6176290401735658</v>
      </c>
      <c r="AS180" s="100">
        <v>3.5102731328427885</v>
      </c>
      <c r="AT180" s="100">
        <v>3.409138694937293</v>
      </c>
      <c r="AU180" s="100">
        <v>3.3137000821264193</v>
      </c>
      <c r="AV180" s="100">
        <v>3.2234892437822249</v>
      </c>
      <c r="AW180" s="100">
        <v>3.1380880452398618</v>
      </c>
      <c r="AX180" s="100">
        <v>3.0571217863741995</v>
      </c>
      <c r="AY180" s="100">
        <v>2.9802537045242929</v>
      </c>
      <c r="AZ180" s="100">
        <v>2.9071802916604779</v>
      </c>
      <c r="BA180" s="100">
        <v>2.8376272884747862</v>
      </c>
      <c r="BB180" s="100">
        <v>2.7713462439195267</v>
      </c>
      <c r="BC180" s="100">
        <v>2.7081115492168086</v>
      </c>
      <c r="BD180" s="100">
        <v>2.6477178717146987</v>
      </c>
      <c r="BE180" s="100">
        <v>2.5899779270844787</v>
      </c>
      <c r="BF180" s="100">
        <v>2.5347205389334917</v>
      </c>
      <c r="BG180" s="100">
        <v>2.4817889434837546</v>
      </c>
      <c r="BH180" s="100">
        <v>2.4310393039510618</v>
      </c>
      <c r="BI180" s="100">
        <v>2.3823394049740969</v>
      </c>
      <c r="BJ180" s="100">
        <v>2.3355675021395355</v>
      </c>
      <c r="BK180" s="100">
        <v>2.2906113055249744</v>
      </c>
      <c r="BL180" s="100">
        <v>2.2473670793929852</v>
      </c>
      <c r="BM180" s="100">
        <v>2.2057388428409159</v>
      </c>
      <c r="BN180" s="100">
        <v>2.1656376584412951</v>
      </c>
      <c r="BO180" s="100">
        <v>2.1269809977763083</v>
      </c>
      <c r="BP180" s="100">
        <v>2.0896921743408141</v>
      </c>
      <c r="BQ180" s="100">
        <v>2.0536998356135019</v>
      </c>
    </row>
    <row r="181" spans="1:69" ht="10.95" customHeight="1" x14ac:dyDescent="0.3">
      <c r="A181" s="20"/>
      <c r="B181" s="20"/>
      <c r="H181" s="10">
        <v>27</v>
      </c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>
        <v>5.1974989934984768</v>
      </c>
      <c r="AI181" s="100">
        <v>4.9777944659050135</v>
      </c>
      <c r="AJ181" s="100">
        <v>4.7759784072363756</v>
      </c>
      <c r="AK181" s="100">
        <v>4.5899514109290482</v>
      </c>
      <c r="AL181" s="100">
        <v>4.4179302227824957</v>
      </c>
      <c r="AM181" s="100">
        <v>4.2583903878494382</v>
      </c>
      <c r="AN181" s="100">
        <v>4.1100209454924039</v>
      </c>
      <c r="AO181" s="100">
        <v>3.9716883197067867</v>
      </c>
      <c r="AP181" s="100">
        <v>3.8424072985964286</v>
      </c>
      <c r="AQ181" s="100">
        <v>3.7213175307246424</v>
      </c>
      <c r="AR181" s="100">
        <v>3.6076643523498237</v>
      </c>
      <c r="AS181" s="100">
        <v>3.5007830422540231</v>
      </c>
      <c r="AT181" s="100">
        <v>3.4000858099566145</v>
      </c>
      <c r="AU181" s="100">
        <v>3.3050509792740441</v>
      </c>
      <c r="AV181" s="100">
        <v>3.2152139469133192</v>
      </c>
      <c r="AW181" s="100">
        <v>3.1301595853057389</v>
      </c>
      <c r="AX181" s="100">
        <v>3.0495158275133467</v>
      </c>
      <c r="AY181" s="100">
        <v>2.9729482250546702</v>
      </c>
      <c r="AZ181" s="100">
        <v>2.9001553107475702</v>
      </c>
      <c r="BA181" s="100">
        <v>2.830864630985428</v>
      </c>
      <c r="BB181" s="100">
        <v>2.7648293373474888</v>
      </c>
      <c r="BC181" s="100">
        <v>2.7018252476634879</v>
      </c>
      <c r="BD181" s="100">
        <v>2.6416483027884166</v>
      </c>
      <c r="BE181" s="100">
        <v>2.584112358291712</v>
      </c>
      <c r="BF181" s="100">
        <v>2.5290472607106471</v>
      </c>
      <c r="BG181" s="100">
        <v>2.476297166486785</v>
      </c>
      <c r="BH181" s="100">
        <v>2.4257190686037244</v>
      </c>
      <c r="BI181" s="100">
        <v>2.3771815015909161</v>
      </c>
      <c r="BJ181" s="100">
        <v>2.3305634001998619</v>
      </c>
      <c r="BK181" s="100">
        <v>2.2857530908902413</v>
      </c>
      <c r="BL181" s="100">
        <v>2.2426473984388586</v>
      </c>
      <c r="BM181" s="100">
        <v>2.2011508526260184</v>
      </c>
      <c r="BN181" s="100">
        <v>2.1611749821599524</v>
      </c>
      <c r="BO181" s="100">
        <v>2.1226376848485584</v>
      </c>
      <c r="BP181" s="100">
        <v>2.0854626645822201</v>
      </c>
      <c r="BQ181" s="100">
        <v>2.0495789270029539</v>
      </c>
    </row>
    <row r="182" spans="1:69" ht="10.95" customHeight="1" x14ac:dyDescent="0.3">
      <c r="A182" s="20"/>
      <c r="B182" s="20"/>
      <c r="H182" s="10">
        <v>27.5</v>
      </c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  <c r="AD182" s="100"/>
      <c r="AE182" s="100"/>
      <c r="AF182" s="100"/>
      <c r="AG182" s="100"/>
      <c r="AH182" s="100">
        <v>5.1799362368815389</v>
      </c>
      <c r="AI182" s="100">
        <v>4.9614714977613472</v>
      </c>
      <c r="AJ182" s="100">
        <v>4.7607559188192416</v>
      </c>
      <c r="AK182" s="100">
        <v>4.575710755618676</v>
      </c>
      <c r="AL182" s="100">
        <v>4.4045696809408117</v>
      </c>
      <c r="AM182" s="100">
        <v>4.2458222180743146</v>
      </c>
      <c r="AN182" s="100">
        <v>4.0981690350567677</v>
      </c>
      <c r="AO182" s="100">
        <v>3.9604862963264296</v>
      </c>
      <c r="AP182" s="100">
        <v>3.8317970008378262</v>
      </c>
      <c r="AQ182" s="100">
        <v>3.7112477597374212</v>
      </c>
      <c r="AR182" s="100">
        <v>3.5980898461301329</v>
      </c>
      <c r="AS182" s="100">
        <v>3.4916636273129922</v>
      </c>
      <c r="AT182" s="100">
        <v>3.3913856954568358</v>
      </c>
      <c r="AU182" s="100">
        <v>3.2967381663647051</v>
      </c>
      <c r="AV182" s="100">
        <v>3.2072597318165195</v>
      </c>
      <c r="AW182" s="100">
        <v>3.1225381391640452</v>
      </c>
      <c r="AX182" s="100">
        <v>3.042203839448451</v>
      </c>
      <c r="AY182" s="100">
        <v>2.9659245975612807</v>
      </c>
      <c r="AZ182" s="100">
        <v>2.893400898640242</v>
      </c>
      <c r="BA182" s="100">
        <v>2.8243620167660763</v>
      </c>
      <c r="BB182" s="100">
        <v>2.7585626371698178</v>
      </c>
      <c r="BC182" s="100">
        <v>2.6957799431145379</v>
      </c>
      <c r="BD182" s="100">
        <v>2.6358110945449833</v>
      </c>
      <c r="BE182" s="100">
        <v>2.5784710383850284</v>
      </c>
      <c r="BF182" s="100">
        <v>2.5235906006805449</v>
      </c>
      <c r="BG182" s="100">
        <v>2.4710148191528312</v>
      </c>
      <c r="BH182" s="100">
        <v>2.4206014815462265</v>
      </c>
      <c r="BI182" s="100">
        <v>2.3722198407351152</v>
      </c>
      <c r="BJ182" s="100">
        <v>2.325749482144654</v>
      </c>
      <c r="BK182" s="100">
        <v>2.2810793228285036</v>
      </c>
      <c r="BL182" s="100">
        <v>2.2381067246876474</v>
      </c>
      <c r="BM182" s="100">
        <v>2.1967367069279629</v>
      </c>
      <c r="BN182" s="100">
        <v>2.1568812450371126</v>
      </c>
      <c r="BO182" s="100">
        <v>2.1184586453909824</v>
      </c>
      <c r="BP182" s="100">
        <v>2.0813929861386362</v>
      </c>
      <c r="BQ182" s="100">
        <v>2.0456136163132155</v>
      </c>
    </row>
    <row r="183" spans="1:69" ht="10.95" customHeight="1" x14ac:dyDescent="0.3">
      <c r="A183" s="20"/>
      <c r="B183" s="20"/>
      <c r="H183" s="10">
        <v>28</v>
      </c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100"/>
      <c r="AE183" s="100"/>
      <c r="AF183" s="100"/>
      <c r="AG183" s="100"/>
      <c r="AH183" s="100"/>
      <c r="AI183" s="100">
        <v>4.9457947932763719</v>
      </c>
      <c r="AJ183" s="100">
        <v>4.7461334301659903</v>
      </c>
      <c r="AK183" s="100">
        <v>4.562029077814433</v>
      </c>
      <c r="AL183" s="100">
        <v>4.3917315548176044</v>
      </c>
      <c r="AM183" s="100">
        <v>4.2337437230814734</v>
      </c>
      <c r="AN183" s="100">
        <v>4.0867773514298351</v>
      </c>
      <c r="AO183" s="100">
        <v>3.9497179058590901</v>
      </c>
      <c r="AP183" s="100">
        <v>3.8215962287946681</v>
      </c>
      <c r="AQ183" s="100">
        <v>3.7015655844872972</v>
      </c>
      <c r="AR183" s="100">
        <v>3.5888829206402337</v>
      </c>
      <c r="AS183" s="100">
        <v>3.4828934696092229</v>
      </c>
      <c r="AT183" s="100">
        <v>3.3830180148263644</v>
      </c>
      <c r="AU183" s="100">
        <v>3.2887422993574944</v>
      </c>
      <c r="AV183" s="100">
        <v>3.1996081676334178</v>
      </c>
      <c r="AW183" s="100">
        <v>3.1152061182554647</v>
      </c>
      <c r="AX183" s="100">
        <v>3.0351690124182116</v>
      </c>
      <c r="AY183" s="100">
        <v>2.9591667340137167</v>
      </c>
      <c r="AZ183" s="100">
        <v>2.8869016376008205</v>
      </c>
      <c r="BA183" s="100">
        <v>2.8181046518761805</v>
      </c>
      <c r="BB183" s="100">
        <v>2.7525319311022804</v>
      </c>
      <c r="BC183" s="100">
        <v>2.6899619666507402</v>
      </c>
      <c r="BD183" s="100">
        <v>2.6301930865523171</v>
      </c>
      <c r="BE183" s="100">
        <v>2.5730412835773451</v>
      </c>
      <c r="BF183" s="100">
        <v>2.5183383225663833</v>
      </c>
      <c r="BG183" s="100">
        <v>2.4659300860018125</v>
      </c>
      <c r="BH183" s="100">
        <v>2.4156751235523868</v>
      </c>
      <c r="BI183" s="100">
        <v>2.3674433768425649</v>
      </c>
      <c r="BJ183" s="100">
        <v>2.3211150552376223</v>
      </c>
      <c r="BK183" s="100">
        <v>2.2765796421841085</v>
      </c>
      <c r="BL183" s="100">
        <v>2.2337350147531874</v>
      </c>
      <c r="BM183" s="100">
        <v>2.1924866616210692</v>
      </c>
      <c r="BN183" s="100">
        <v>2.1527469868816786</v>
      </c>
      <c r="BO183" s="100">
        <v>2.1144346888981556</v>
      </c>
      <c r="BP183" s="100">
        <v>2.0774742049235999</v>
      </c>
      <c r="BQ183" s="100">
        <v>2.0417952135074238</v>
      </c>
    </row>
    <row r="184" spans="1:69" ht="10.95" customHeight="1" x14ac:dyDescent="0.3">
      <c r="A184" s="20"/>
      <c r="B184" s="20"/>
      <c r="H184" s="10">
        <v>28.5</v>
      </c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  <c r="AD184" s="100"/>
      <c r="AE184" s="100"/>
      <c r="AF184" s="100"/>
      <c r="AG184" s="100"/>
      <c r="AH184" s="100"/>
      <c r="AI184" s="100"/>
      <c r="AJ184" s="100">
        <v>4.732075958694379</v>
      </c>
      <c r="AK184" s="100">
        <v>4.5488739183404308</v>
      </c>
      <c r="AL184" s="100">
        <v>4.379385622281891</v>
      </c>
      <c r="AM184" s="100">
        <v>4.2221266740319212</v>
      </c>
      <c r="AN184" s="100">
        <v>4.0758194502277973</v>
      </c>
      <c r="AO184" s="100">
        <v>3.9393583083752111</v>
      </c>
      <c r="AP184" s="100">
        <v>3.8117815909773909</v>
      </c>
      <c r="AQ184" s="100">
        <v>3.6922489259975313</v>
      </c>
      <c r="AR184" s="100">
        <v>3.5800226904157508</v>
      </c>
      <c r="AS184" s="100">
        <v>3.4744527725371941</v>
      </c>
      <c r="AT184" s="100">
        <v>3.3749639678918846</v>
      </c>
      <c r="AU184" s="100">
        <v>3.2810454925581216</v>
      </c>
      <c r="AV184" s="100">
        <v>3.1922422102103258</v>
      </c>
      <c r="AW184" s="100">
        <v>3.1081472548228875</v>
      </c>
      <c r="AX184" s="100">
        <v>3.0283957966860862</v>
      </c>
      <c r="AY184" s="100">
        <v>2.9526597502205592</v>
      </c>
      <c r="AZ184" s="100">
        <v>2.8806432616714641</v>
      </c>
      <c r="BA184" s="100">
        <v>2.8120788458155133</v>
      </c>
      <c r="BB184" s="100">
        <v>2.746724065323666</v>
      </c>
      <c r="BC184" s="100">
        <v>2.6843586658858243</v>
      </c>
      <c r="BD184" s="100">
        <v>2.6247820957499526</v>
      </c>
      <c r="BE184" s="100">
        <v>2.5678113508135971</v>
      </c>
      <c r="BF184" s="100">
        <v>2.513279096485876</v>
      </c>
      <c r="BG184" s="100">
        <v>2.4610320257168157</v>
      </c>
      <c r="BH184" s="100">
        <v>2.4109294192587654</v>
      </c>
      <c r="BI184" s="100">
        <v>2.3628418796852877</v>
      </c>
      <c r="BJ184" s="100">
        <v>2.3166502151846564</v>
      </c>
      <c r="BK184" s="100">
        <v>2.2722444528550203</v>
      </c>
      <c r="BL184" s="100">
        <v>2.229522964304909</v>
      </c>
      <c r="BM184" s="100">
        <v>2.1883916889238546</v>
      </c>
      <c r="BN184" s="100">
        <v>2.1487634423277253</v>
      </c>
      <c r="BO184" s="100">
        <v>2.110557299277549</v>
      </c>
      <c r="BP184" s="100">
        <v>2.0736980418800894</v>
      </c>
      <c r="BQ184" s="100">
        <v>2.0381156651524575</v>
      </c>
    </row>
    <row r="185" spans="1:69" ht="10.95" customHeight="1" x14ac:dyDescent="0.3">
      <c r="A185" s="20"/>
      <c r="B185" s="20"/>
      <c r="H185" s="10">
        <v>29</v>
      </c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  <c r="AD185" s="100"/>
      <c r="AE185" s="100"/>
      <c r="AF185" s="100"/>
      <c r="AG185" s="100"/>
      <c r="AH185" s="100"/>
      <c r="AI185" s="100"/>
      <c r="AJ185" s="100">
        <v>4.7185511932484081</v>
      </c>
      <c r="AK185" s="100">
        <v>4.5362152870532775</v>
      </c>
      <c r="AL185" s="100">
        <v>4.3675039517125169</v>
      </c>
      <c r="AM185" s="100">
        <v>4.2109449742737786</v>
      </c>
      <c r="AN185" s="100">
        <v>4.0652708781425222</v>
      </c>
      <c r="AO185" s="100">
        <v>3.9293845286676654</v>
      </c>
      <c r="AP185" s="100">
        <v>3.8023314469950518</v>
      </c>
      <c r="AQ185" s="100">
        <v>3.6832773538059111</v>
      </c>
      <c r="AR185" s="100">
        <v>3.5714898255459562</v>
      </c>
      <c r="AS185" s="100">
        <v>3.4663232105125772</v>
      </c>
      <c r="AT185" s="100">
        <v>3.3672061483836888</v>
      </c>
      <c r="AU185" s="100">
        <v>3.273631183608813</v>
      </c>
      <c r="AV185" s="100">
        <v>3.1851460739725668</v>
      </c>
      <c r="AW185" s="100">
        <v>3.1013464801022024</v>
      </c>
      <c r="AX185" s="100">
        <v>3.0218697865420721</v>
      </c>
      <c r="AY185" s="100">
        <v>2.9463898551905214</v>
      </c>
      <c r="AZ185" s="100">
        <v>2.8746125509899403</v>
      </c>
      <c r="BA185" s="100">
        <v>2.8062719104307181</v>
      </c>
      <c r="BB185" s="100">
        <v>2.7411268476450545</v>
      </c>
      <c r="BC185" s="100">
        <v>2.6789583121018428</v>
      </c>
      <c r="BD185" s="100">
        <v>2.6195668272816426</v>
      </c>
      <c r="BE185" s="100">
        <v>2.5627703520562775</v>
      </c>
      <c r="BF185" s="100">
        <v>2.5084024164671397</v>
      </c>
      <c r="BG185" s="100">
        <v>2.4563104916871401</v>
      </c>
      <c r="BH185" s="100">
        <v>2.4063545605489485</v>
      </c>
      <c r="BI185" s="100">
        <v>2.3584058604264957</v>
      </c>
      <c r="BJ185" s="100">
        <v>2.3123457747030227</v>
      </c>
      <c r="BK185" s="100">
        <v>2.2680648527320213</v>
      </c>
      <c r="BL185" s="100">
        <v>2.2254619412441379</v>
      </c>
      <c r="BM185" s="100">
        <v>2.184443412689637</v>
      </c>
      <c r="BN185" s="100">
        <v>2.1449224781258094</v>
      </c>
      <c r="BO185" s="100">
        <v>2.1068185740362821</v>
      </c>
      <c r="BP185" s="100">
        <v>2.0700568139649946</v>
      </c>
      <c r="BQ185" s="100">
        <v>2.0345674971102774</v>
      </c>
    </row>
    <row r="186" spans="1:69" ht="10.95" customHeight="1" x14ac:dyDescent="0.3">
      <c r="A186" s="20"/>
      <c r="B186" s="20"/>
      <c r="H186" s="10">
        <v>29.5</v>
      </c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  <c r="AD186" s="100"/>
      <c r="AE186" s="100"/>
      <c r="AF186" s="100"/>
      <c r="AG186" s="100"/>
      <c r="AH186" s="100"/>
      <c r="AI186" s="100"/>
      <c r="AJ186" s="100"/>
      <c r="AK186" s="100">
        <v>4.5240254322883242</v>
      </c>
      <c r="AL186" s="100">
        <v>4.3560606888740683</v>
      </c>
      <c r="AM186" s="100">
        <v>4.2001744616062391</v>
      </c>
      <c r="AN186" s="100">
        <v>4.0551089888630161</v>
      </c>
      <c r="AO186" s="100">
        <v>3.9197752843540514</v>
      </c>
      <c r="AP186" s="100">
        <v>3.7932257465706023</v>
      </c>
      <c r="AQ186" s="100">
        <v>3.6746319347982412</v>
      </c>
      <c r="AR186" s="100">
        <v>3.5632664093750437</v>
      </c>
      <c r="AS186" s="100">
        <v>3.4584877947120707</v>
      </c>
      <c r="AT186" s="100">
        <v>3.3597284169872688</v>
      </c>
      <c r="AU186" s="100">
        <v>3.2664840132117887</v>
      </c>
      <c r="AV186" s="100">
        <v>3.1783051177542108</v>
      </c>
      <c r="AW186" s="100">
        <v>3.0947898157563976</v>
      </c>
      <c r="AX186" s="100">
        <v>3.0155776168941655</v>
      </c>
      <c r="AY186" s="100">
        <v>2.9403442524818235</v>
      </c>
      <c r="AZ186" s="100">
        <v>2.8687972375387814</v>
      </c>
      <c r="BA186" s="100">
        <v>2.8006720697421934</v>
      </c>
      <c r="BB186" s="100">
        <v>2.735728961123971</v>
      </c>
      <c r="BC186" s="100">
        <v>2.6737500173879289</v>
      </c>
      <c r="BD186" s="100">
        <v>2.6145367949205314</v>
      </c>
      <c r="BE186" s="100">
        <v>2.5579081777804813</v>
      </c>
      <c r="BF186" s="100">
        <v>2.5036985268163545</v>
      </c>
      <c r="BG186" s="100">
        <v>2.4517560610683971</v>
      </c>
      <c r="BH186" s="100">
        <v>2.4019414381412112</v>
      </c>
      <c r="BI186" s="100">
        <v>2.3541265055846203</v>
      </c>
      <c r="BJ186" s="100">
        <v>2.3081931997227914</v>
      </c>
      <c r="BK186" s="100">
        <v>2.2640325720096346</v>
      </c>
      <c r="BL186" s="100">
        <v>2.2215439260065231</v>
      </c>
      <c r="BM186" s="100">
        <v>2.1806340505914816</v>
      </c>
      <c r="BN186" s="100">
        <v>2.1412165371095613</v>
      </c>
      <c r="BO186" s="100">
        <v>2.1032111699358382</v>
      </c>
      <c r="BP186" s="100">
        <v>2.0665433814051681</v>
      </c>
      <c r="BQ186" s="100">
        <v>2.0311437633146232</v>
      </c>
    </row>
    <row r="187" spans="1:69" ht="10.95" customHeight="1" x14ac:dyDescent="0.3">
      <c r="A187" s="20"/>
      <c r="B187" s="20"/>
      <c r="H187" s="10">
        <v>30</v>
      </c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  <c r="AD187" s="100"/>
      <c r="AE187" s="100"/>
      <c r="AF187" s="100"/>
      <c r="AG187" s="100"/>
      <c r="AH187" s="100"/>
      <c r="AI187" s="100"/>
      <c r="AJ187" s="100"/>
      <c r="AK187" s="100"/>
      <c r="AL187" s="100">
        <v>4.3450318671644554</v>
      </c>
      <c r="AM187" s="100">
        <v>4.1897927321575006</v>
      </c>
      <c r="AN187" s="100">
        <v>4.0453127790571397</v>
      </c>
      <c r="AO187" s="100">
        <v>3.9105108326587725</v>
      </c>
      <c r="AP187" s="100">
        <v>3.7844458860035983</v>
      </c>
      <c r="AQ187" s="100">
        <v>3.6662950983842193</v>
      </c>
      <c r="AR187" s="100">
        <v>3.5553358115508824</v>
      </c>
      <c r="AS187" s="100">
        <v>3.4509307532615776</v>
      </c>
      <c r="AT187" s="100">
        <v>3.3525157880276981</v>
      </c>
      <c r="AU187" s="100">
        <v>3.2595897177433661</v>
      </c>
      <c r="AV187" s="100">
        <v>3.1717057428409494</v>
      </c>
      <c r="AW187" s="100">
        <v>3.0884642769025006</v>
      </c>
      <c r="AX187" s="100">
        <v>3.0095068708831727</v>
      </c>
      <c r="AY187" s="100">
        <v>2.9345110520506861</v>
      </c>
      <c r="AZ187" s="100">
        <v>2.8631859209098307</v>
      </c>
      <c r="BA187" s="100">
        <v>2.7952683793389608</v>
      </c>
      <c r="BB187" s="100">
        <v>2.7305198868317753</v>
      </c>
      <c r="BC187" s="100">
        <v>2.6687236605469948</v>
      </c>
      <c r="BD187" s="100">
        <v>2.6096822499036594</v>
      </c>
      <c r="BE187" s="100">
        <v>2.5532154285439139</v>
      </c>
      <c r="BF187" s="100">
        <v>2.4991583562479875</v>
      </c>
      <c r="BG187" s="100">
        <v>2.4473599713128462</v>
      </c>
      <c r="BH187" s="100">
        <v>2.397681580372407</v>
      </c>
      <c r="BI187" s="100">
        <v>2.3499956179363015</v>
      </c>
      <c r="BJ187" s="100">
        <v>2.304184552285379</v>
      </c>
      <c r="BK187" s="100">
        <v>2.260139917966431</v>
      </c>
      <c r="BL187" s="100">
        <v>2.217761458119154</v>
      </c>
      <c r="BM187" s="100">
        <v>2.1769563623591255</v>
      </c>
      <c r="BN187" s="100">
        <v>2.1376385880226358</v>
      </c>
      <c r="BO187" s="100">
        <v>2.0997282543258318</v>
      </c>
      <c r="BP187" s="100">
        <v>2.0631511004607197</v>
      </c>
      <c r="BQ187" s="100">
        <v>2.0278379998919678</v>
      </c>
    </row>
    <row r="188" spans="1:69" ht="10.95" customHeight="1" x14ac:dyDescent="0.3">
      <c r="A188" s="20"/>
      <c r="B188" s="2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  <c r="AD188" s="100"/>
      <c r="AE188" s="100"/>
      <c r="AF188" s="100"/>
      <c r="AG188" s="100"/>
      <c r="AH188" s="100"/>
      <c r="AI188" s="100"/>
      <c r="AJ188" s="100"/>
      <c r="AK188" s="100"/>
      <c r="AL188" s="100"/>
      <c r="AM188" s="100"/>
      <c r="AN188" s="100"/>
      <c r="AO188" s="100"/>
      <c r="AP188" s="100"/>
      <c r="AQ188" s="100"/>
      <c r="AR188" s="100"/>
      <c r="AS188" s="100"/>
      <c r="AT188" s="100"/>
      <c r="AU188" s="100"/>
      <c r="AV188" s="100"/>
      <c r="AW188" s="100"/>
      <c r="AX188" s="100"/>
      <c r="AY188" s="100"/>
      <c r="AZ188" s="100"/>
      <c r="BA188" s="100"/>
      <c r="BB188" s="100"/>
      <c r="BC188" s="100"/>
      <c r="BD188" s="100"/>
      <c r="BE188" s="100"/>
      <c r="BF188" s="100"/>
      <c r="BG188" s="100"/>
      <c r="BH188" s="100"/>
      <c r="BI188" s="100"/>
      <c r="BJ188" s="100"/>
      <c r="BK188" s="100"/>
      <c r="BL188" s="100"/>
      <c r="BM188" s="100"/>
      <c r="BN188" s="100"/>
      <c r="BO188" s="100"/>
      <c r="BP188" s="100"/>
      <c r="BQ188" s="100"/>
    </row>
    <row r="189" spans="1:69" ht="10.95" customHeight="1" x14ac:dyDescent="0.3">
      <c r="A189" s="20"/>
      <c r="B189" s="20"/>
      <c r="H189" s="25" t="s">
        <v>132</v>
      </c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  <c r="AD189" s="100"/>
      <c r="AE189" s="100"/>
      <c r="AF189" s="100"/>
      <c r="AG189" s="100"/>
      <c r="AH189" s="100"/>
      <c r="AI189" s="100"/>
      <c r="AJ189" s="100"/>
      <c r="AK189" s="100"/>
      <c r="AL189" s="100"/>
      <c r="AM189" s="100"/>
      <c r="AN189" s="100"/>
      <c r="AO189" s="100"/>
      <c r="AP189" s="100"/>
      <c r="AQ189" s="100"/>
      <c r="AR189" s="100"/>
      <c r="AS189" s="100"/>
      <c r="AT189" s="100"/>
      <c r="AU189" s="100"/>
      <c r="AV189" s="100"/>
      <c r="AW189" s="100"/>
      <c r="AX189" s="100"/>
      <c r="AY189" s="100"/>
      <c r="AZ189" s="100"/>
      <c r="BA189" s="100"/>
      <c r="BB189" s="100"/>
      <c r="BC189" s="100"/>
      <c r="BD189" s="100"/>
      <c r="BE189" s="100"/>
      <c r="BF189" s="100"/>
      <c r="BG189" s="100"/>
      <c r="BH189" s="100"/>
      <c r="BI189" s="100"/>
      <c r="BJ189" s="100"/>
      <c r="BK189" s="100"/>
      <c r="BL189" s="100"/>
      <c r="BM189" s="100"/>
      <c r="BN189" s="100"/>
      <c r="BO189" s="100"/>
      <c r="BP189" s="100"/>
      <c r="BQ189" s="100"/>
    </row>
    <row r="190" spans="1:69" ht="10.95" customHeight="1" x14ac:dyDescent="0.3">
      <c r="A190" s="20"/>
      <c r="B190" s="20"/>
      <c r="H190" s="24" t="s">
        <v>32</v>
      </c>
      <c r="I190" s="98">
        <v>1.4400000000000001E-3</v>
      </c>
      <c r="J190" s="98">
        <v>6.7689999999999998E-3</v>
      </c>
      <c r="K190" s="98">
        <v>1.2078E-2</v>
      </c>
      <c r="L190" s="98">
        <v>1.7387E-2</v>
      </c>
      <c r="M190" s="98">
        <v>2.2696000000000001E-2</v>
      </c>
      <c r="N190" s="98">
        <v>2.8004999999999999E-2</v>
      </c>
      <c r="O190" s="98">
        <v>3.3314000000000003E-2</v>
      </c>
      <c r="P190" s="98">
        <v>3.8622999999999998E-2</v>
      </c>
      <c r="Q190" s="98">
        <v>4.3931999999999999E-2</v>
      </c>
      <c r="R190" s="98">
        <v>4.9241E-2</v>
      </c>
      <c r="S190" s="98">
        <v>5.4550000000000001E-2</v>
      </c>
      <c r="T190" s="98">
        <v>5.9859000000000002E-2</v>
      </c>
      <c r="U190" s="98">
        <v>6.5168000000000004E-2</v>
      </c>
      <c r="V190" s="98">
        <v>7.0476999999999998E-2</v>
      </c>
      <c r="W190" s="98">
        <v>7.5786000000000006E-2</v>
      </c>
      <c r="X190" s="98">
        <v>8.1095E-2</v>
      </c>
      <c r="Y190" s="98">
        <v>8.6403999999999995E-2</v>
      </c>
      <c r="Z190" s="98">
        <v>9.1713000000000003E-2</v>
      </c>
      <c r="AA190" s="98">
        <v>9.7021999999999997E-2</v>
      </c>
      <c r="AB190" s="98">
        <v>0.10233100000000001</v>
      </c>
      <c r="AC190" s="98">
        <v>0.10764</v>
      </c>
      <c r="AD190" s="98">
        <v>0.11294899999999999</v>
      </c>
      <c r="AE190" s="98">
        <v>0.118258</v>
      </c>
      <c r="AF190" s="98">
        <v>0.123567</v>
      </c>
      <c r="AG190" s="98">
        <v>0.12887599999999999</v>
      </c>
      <c r="AH190" s="98">
        <v>0.134185</v>
      </c>
      <c r="AI190" s="98">
        <v>0.13949400000000001</v>
      </c>
      <c r="AJ190" s="98">
        <v>0.14480299999999999</v>
      </c>
      <c r="AK190" s="98">
        <v>0.150112</v>
      </c>
      <c r="AL190" s="98">
        <v>0.155421</v>
      </c>
      <c r="AM190" s="98">
        <v>0.16073000000000001</v>
      </c>
      <c r="AN190" s="98">
        <v>0.16603899999999999</v>
      </c>
      <c r="AO190" s="98">
        <v>0.171348</v>
      </c>
      <c r="AP190" s="98">
        <v>0.17665700000000001</v>
      </c>
      <c r="AQ190" s="98">
        <v>0.18196599999999999</v>
      </c>
      <c r="AR190" s="98">
        <v>0.187275</v>
      </c>
      <c r="AS190" s="98">
        <v>0.19258400000000001</v>
      </c>
      <c r="AT190" s="98">
        <v>0.19789300000000001</v>
      </c>
      <c r="AU190" s="98">
        <v>0.20320199999999999</v>
      </c>
      <c r="AV190" s="98">
        <v>0.208511</v>
      </c>
      <c r="AW190" s="98">
        <v>0.21382000000000001</v>
      </c>
      <c r="AX190" s="98">
        <v>0.21912899999999999</v>
      </c>
      <c r="AY190" s="98">
        <v>0.224438</v>
      </c>
      <c r="AZ190" s="98">
        <v>0.22974700000000001</v>
      </c>
      <c r="BA190" s="98">
        <v>0.23505599999999999</v>
      </c>
      <c r="BB190" s="98">
        <v>0.240365</v>
      </c>
      <c r="BC190" s="98">
        <v>0.245674</v>
      </c>
      <c r="BD190" s="98">
        <v>0.25098300000000001</v>
      </c>
      <c r="BE190" s="98">
        <v>0.25629200000000002</v>
      </c>
      <c r="BF190" s="98">
        <v>0.26160099999999997</v>
      </c>
      <c r="BG190" s="98">
        <v>0.26690999999999998</v>
      </c>
      <c r="BH190" s="98">
        <v>0.27221899999999999</v>
      </c>
      <c r="BI190" s="98">
        <v>0.277528</v>
      </c>
      <c r="BJ190" s="98">
        <v>0.28283700000000001</v>
      </c>
      <c r="BK190" s="98">
        <v>0.28814600000000001</v>
      </c>
      <c r="BL190" s="98">
        <v>0.29345500000000002</v>
      </c>
      <c r="BM190" s="98">
        <v>0.29876399999999997</v>
      </c>
      <c r="BN190" s="98">
        <v>0.30407299999999998</v>
      </c>
      <c r="BO190" s="98">
        <v>0.30938199999999999</v>
      </c>
      <c r="BP190" s="98">
        <v>0.314691</v>
      </c>
      <c r="BQ190" s="98">
        <v>0.32</v>
      </c>
    </row>
    <row r="191" spans="1:69" ht="10.95" customHeight="1" x14ac:dyDescent="0.3">
      <c r="A191" s="20"/>
      <c r="B191" s="20"/>
      <c r="H191" s="10">
        <v>1</v>
      </c>
      <c r="I191" s="100">
        <v>1151.0210496962468</v>
      </c>
      <c r="J191" s="100">
        <v>244.88956343930946</v>
      </c>
      <c r="K191" s="100">
        <v>137.26145851300569</v>
      </c>
      <c r="L191" s="100">
        <v>95.360346058494571</v>
      </c>
      <c r="M191" s="100">
        <v>73.062071638948467</v>
      </c>
      <c r="N191" s="100">
        <v>59.218111727036948</v>
      </c>
      <c r="O191" s="100">
        <v>49.78656600568322</v>
      </c>
      <c r="P191" s="100">
        <v>42.94788340912303</v>
      </c>
      <c r="Q191" s="100">
        <v>37.762053671750714</v>
      </c>
      <c r="R191" s="100">
        <v>33.694461584933542</v>
      </c>
      <c r="S191" s="100">
        <v>30.418614553613903</v>
      </c>
      <c r="T191" s="100">
        <v>27.723848792915536</v>
      </c>
      <c r="U191" s="100">
        <v>25.468148568165198</v>
      </c>
      <c r="V191" s="100">
        <v>23.552290064628377</v>
      </c>
      <c r="W191" s="100">
        <v>21.904852979165081</v>
      </c>
      <c r="X191" s="100">
        <v>20.473119537243512</v>
      </c>
      <c r="Y191" s="100">
        <v>19.217328710083862</v>
      </c>
      <c r="Z191" s="100">
        <v>18.106926072192326</v>
      </c>
      <c r="AA191" s="100">
        <v>17.118044895502369</v>
      </c>
      <c r="AB191" s="100">
        <v>16.231771338533306</v>
      </c>
      <c r="AC191" s="100">
        <v>15.432923019649198</v>
      </c>
      <c r="AD191" s="100">
        <v>14.70917205841746</v>
      </c>
      <c r="AE191" s="100">
        <v>14.050404334733498</v>
      </c>
      <c r="AF191" s="100">
        <v>13.448243922788444</v>
      </c>
      <c r="AG191" s="100">
        <v>12.895695069656508</v>
      </c>
      <c r="AH191" s="100">
        <v>12.386869164112756</v>
      </c>
      <c r="AI191" s="100">
        <v>11.916774053188343</v>
      </c>
      <c r="AJ191" s="100">
        <v>11.481149705213328</v>
      </c>
      <c r="AK191" s="100">
        <v>11.076338745417567</v>
      </c>
      <c r="AL191" s="100">
        <v>10.699183525648428</v>
      </c>
      <c r="AM191" s="100">
        <v>10.34694359315033</v>
      </c>
      <c r="AN191" s="100">
        <v>10.017228992669603</v>
      </c>
      <c r="AO191" s="100">
        <v>9.7079459678563431</v>
      </c>
      <c r="AP191" s="100">
        <v>9.4172524535466788</v>
      </c>
      <c r="AQ191" s="100">
        <v>9.143521359329263</v>
      </c>
      <c r="AR191" s="100">
        <v>8.8853100982874818</v>
      </c>
      <c r="AS191" s="100">
        <v>8.6413351557836204</v>
      </c>
      <c r="AT191" s="100">
        <v>8.4104507517984164</v>
      </c>
      <c r="AU191" s="100">
        <v>8.1916308481679359</v>
      </c>
      <c r="AV191" s="100">
        <v>7.9839539045554639</v>
      </c>
      <c r="AW191" s="100">
        <v>7.7865899054142416</v>
      </c>
      <c r="AX191" s="100">
        <v>7.5987892727943285</v>
      </c>
      <c r="AY191" s="100">
        <v>7.4198733527307761</v>
      </c>
      <c r="AZ191" s="100">
        <v>7.2492262206766451</v>
      </c>
      <c r="BA191" s="100">
        <v>7.0862875974362298</v>
      </c>
      <c r="BB191" s="100">
        <v>6.9305467039032713</v>
      </c>
      <c r="BC191" s="100">
        <v>6.7815369125915437</v>
      </c>
      <c r="BD191" s="100">
        <v>6.6388310779769402</v>
      </c>
      <c r="BE191" s="100">
        <v>6.5020374472216194</v>
      </c>
      <c r="BF191" s="100">
        <v>6.370796068831261</v>
      </c>
      <c r="BG191" s="100">
        <v>6.2447756299160622</v>
      </c>
      <c r="BH191" s="100">
        <v>6.1236706635430709</v>
      </c>
      <c r="BI191" s="100">
        <v>6.0071990766219336</v>
      </c>
      <c r="BJ191" s="100">
        <v>5.8950999562079893</v>
      </c>
      <c r="BK191" s="100">
        <v>5.7871316183144366</v>
      </c>
      <c r="BL191" s="100">
        <v>5.6830698685223648</v>
      </c>
      <c r="BM191" s="100">
        <v>5.5827064480432567</v>
      </c>
      <c r="BN191" s="100">
        <v>5.4858476425684835</v>
      </c>
      <c r="BO191" s="100">
        <v>5.3923130343517816</v>
      </c>
      <c r="BP191" s="100">
        <v>5.3019343806098229</v>
      </c>
      <c r="BQ191" s="100">
        <v>5.2145546035709822</v>
      </c>
    </row>
    <row r="192" spans="1:69" ht="10.95" customHeight="1" x14ac:dyDescent="0.3">
      <c r="A192" s="20"/>
      <c r="B192" s="20"/>
      <c r="H192" s="10">
        <v>1.5</v>
      </c>
      <c r="I192" s="100">
        <v>906.62820684843234</v>
      </c>
      <c r="J192" s="100">
        <v>192.8987648740322</v>
      </c>
      <c r="K192" s="100">
        <v>108.12370911787137</v>
      </c>
      <c r="L192" s="100">
        <v>75.11960533836853</v>
      </c>
      <c r="M192" s="100">
        <v>57.55600093893257</v>
      </c>
      <c r="N192" s="100">
        <v>46.651577096984475</v>
      </c>
      <c r="O192" s="100">
        <v>39.222664221988452</v>
      </c>
      <c r="P192" s="100">
        <v>33.836062842887223</v>
      </c>
      <c r="Q192" s="100">
        <v>29.751358337193384</v>
      </c>
      <c r="R192" s="100">
        <v>26.547452199540263</v>
      </c>
      <c r="S192" s="100">
        <v>23.967177141059242</v>
      </c>
      <c r="T192" s="100">
        <v>21.844600349675694</v>
      </c>
      <c r="U192" s="100">
        <v>20.067860784693867</v>
      </c>
      <c r="V192" s="100">
        <v>18.558803168435922</v>
      </c>
      <c r="W192" s="100">
        <v>17.261172118676583</v>
      </c>
      <c r="X192" s="100">
        <v>16.13344360897004</v>
      </c>
      <c r="Y192" s="100">
        <v>15.144299207815191</v>
      </c>
      <c r="Z192" s="100">
        <v>14.269672216958753</v>
      </c>
      <c r="AA192" s="100">
        <v>13.490763613562383</v>
      </c>
      <c r="AB192" s="100">
        <v>12.79267559776995</v>
      </c>
      <c r="AC192" s="100">
        <v>12.163449515746752</v>
      </c>
      <c r="AD192" s="100">
        <v>11.593375108711017</v>
      </c>
      <c r="AE192" s="100">
        <v>11.074485822793022</v>
      </c>
      <c r="AF192" s="100">
        <v>10.600184221589501</v>
      </c>
      <c r="AG192" s="100">
        <v>10.164959984680461</v>
      </c>
      <c r="AH192" s="100">
        <v>9.7641748501057819</v>
      </c>
      <c r="AI192" s="100">
        <v>9.3938966660676897</v>
      </c>
      <c r="AJ192" s="100">
        <v>9.050769948210224</v>
      </c>
      <c r="AK192" s="100">
        <v>8.7319139048454435</v>
      </c>
      <c r="AL192" s="100">
        <v>8.4348413622153355</v>
      </c>
      <c r="AM192" s="100">
        <v>8.1573937574119082</v>
      </c>
      <c r="AN192" s="100">
        <v>7.8976886026776816</v>
      </c>
      <c r="AO192" s="100">
        <v>7.6540767162173982</v>
      </c>
      <c r="AP192" s="100">
        <v>7.4251071649585025</v>
      </c>
      <c r="AQ192" s="100">
        <v>7.209498344245441</v>
      </c>
      <c r="AR192" s="100">
        <v>7.0061139766498135</v>
      </c>
      <c r="AS192" s="100">
        <v>6.8139430806528996</v>
      </c>
      <c r="AT192" s="100">
        <v>6.6320831636847073</v>
      </c>
      <c r="AU192" s="100">
        <v>6.4597260498267444</v>
      </c>
      <c r="AV192" s="100">
        <v>6.2961458726012847</v>
      </c>
      <c r="AW192" s="100">
        <v>6.1406888565441724</v>
      </c>
      <c r="AX192" s="100">
        <v>5.9927645841938757</v>
      </c>
      <c r="AY192" s="100">
        <v>5.8518385025378965</v>
      </c>
      <c r="AZ192" s="100">
        <v>5.7174254684266463</v>
      </c>
      <c r="BA192" s="100">
        <v>5.5890841686911639</v>
      </c>
      <c r="BB192" s="100">
        <v>5.466412279726077</v>
      </c>
      <c r="BC192" s="100">
        <v>5.3490422546793051</v>
      </c>
      <c r="BD192" s="100">
        <v>5.2366376453187842</v>
      </c>
      <c r="BE192" s="100">
        <v>5.1288898810467805</v>
      </c>
      <c r="BF192" s="100">
        <v>5.0255154401193964</v>
      </c>
      <c r="BG192" s="100">
        <v>4.9262533584629375</v>
      </c>
      <c r="BH192" s="100">
        <v>4.8308630299988149</v>
      </c>
      <c r="BI192" s="100">
        <v>4.7391222594418867</v>
      </c>
      <c r="BJ192" s="100">
        <v>4.6508185165437572</v>
      </c>
      <c r="BK192" s="100">
        <v>4.565768662714988</v>
      </c>
      <c r="BL192" s="100">
        <v>4.4837961439024543</v>
      </c>
      <c r="BM192" s="100">
        <v>4.4047369084975179</v>
      </c>
      <c r="BN192" s="100">
        <v>4.3284383620086171</v>
      </c>
      <c r="BO192" s="100">
        <v>4.2547583840397198</v>
      </c>
      <c r="BP192" s="100">
        <v>4.1835644447732587</v>
      </c>
      <c r="BQ192" s="100">
        <v>4.1147328094016977</v>
      </c>
    </row>
    <row r="193" spans="1:69" ht="10.95" customHeight="1" x14ac:dyDescent="0.3">
      <c r="A193" s="20"/>
      <c r="B193" s="20"/>
      <c r="H193" s="10">
        <v>2</v>
      </c>
      <c r="I193" s="100">
        <v>784.16698151471985</v>
      </c>
      <c r="J193" s="100">
        <v>166.84703165132933</v>
      </c>
      <c r="K193" s="100">
        <v>93.523262038691243</v>
      </c>
      <c r="L193" s="100">
        <v>64.97730261446128</v>
      </c>
      <c r="M193" s="100">
        <v>49.786163297974284</v>
      </c>
      <c r="N193" s="100">
        <v>40.354692514296424</v>
      </c>
      <c r="O193" s="100">
        <v>33.929265939658364</v>
      </c>
      <c r="P193" s="100">
        <v>29.27027851703771</v>
      </c>
      <c r="Q193" s="100">
        <v>25.737329709828288</v>
      </c>
      <c r="R193" s="100">
        <v>22.966202361033812</v>
      </c>
      <c r="S193" s="100">
        <v>20.734466949697826</v>
      </c>
      <c r="T193" s="100">
        <v>18.898604616703036</v>
      </c>
      <c r="U193" s="100">
        <v>17.361864341322409</v>
      </c>
      <c r="V193" s="100">
        <v>16.056647942424203</v>
      </c>
      <c r="W193" s="100">
        <v>14.934298929617908</v>
      </c>
      <c r="X193" s="100">
        <v>13.958902279063762</v>
      </c>
      <c r="Y193" s="100">
        <v>13.10337000555749</v>
      </c>
      <c r="Z193" s="100">
        <v>12.346886303997938</v>
      </c>
      <c r="AA193" s="100">
        <v>11.673191495081497</v>
      </c>
      <c r="AB193" s="100">
        <v>11.069400151194573</v>
      </c>
      <c r="AC193" s="100">
        <v>10.525168975351603</v>
      </c>
      <c r="AD193" s="100">
        <v>10.032099355821318</v>
      </c>
      <c r="AE193" s="100">
        <v>9.5833008487657256</v>
      </c>
      <c r="AF193" s="100">
        <v>9.1730671894994043</v>
      </c>
      <c r="AG193" s="100">
        <v>8.7966323833395581</v>
      </c>
      <c r="AH193" s="100">
        <v>8.4499846977272011</v>
      </c>
      <c r="AI193" s="100">
        <v>8.1297231299743427</v>
      </c>
      <c r="AJ193" s="100">
        <v>7.8329454494700901</v>
      </c>
      <c r="AK193" s="100">
        <v>7.5571599975048889</v>
      </c>
      <c r="AL193" s="100">
        <v>7.3002155639852431</v>
      </c>
      <c r="AM193" s="100">
        <v>7.0602451614117285</v>
      </c>
      <c r="AN193" s="100">
        <v>6.8356205856221957</v>
      </c>
      <c r="AO193" s="100">
        <v>6.6249154238006893</v>
      </c>
      <c r="AP193" s="100">
        <v>6.4268747327167164</v>
      </c>
      <c r="AQ193" s="100">
        <v>6.240390024930667</v>
      </c>
      <c r="AR193" s="100">
        <v>6.0644785096483247</v>
      </c>
      <c r="AS193" s="100">
        <v>5.8982657672034362</v>
      </c>
      <c r="AT193" s="100">
        <v>5.7409712123555812</v>
      </c>
      <c r="AU193" s="100">
        <v>5.5918958363653832</v>
      </c>
      <c r="AV193" s="100">
        <v>5.4504107271767079</v>
      </c>
      <c r="AW193" s="100">
        <v>5.3159432878864079</v>
      </c>
      <c r="AX193" s="100">
        <v>5.1879915323679704</v>
      </c>
      <c r="AY193" s="100">
        <v>5.0660930821675008</v>
      </c>
      <c r="AZ193" s="100">
        <v>4.9498282974472705</v>
      </c>
      <c r="BA193" s="100">
        <v>4.8388154504908893</v>
      </c>
      <c r="BB193" s="100">
        <v>4.7327065388322529</v>
      </c>
      <c r="BC193" s="100">
        <v>4.631183641252643</v>
      </c>
      <c r="BD193" s="100">
        <v>4.5339557362636072</v>
      </c>
      <c r="BE193" s="100">
        <v>4.4407559160139805</v>
      </c>
      <c r="BF193" s="100">
        <v>4.351338939447178</v>
      </c>
      <c r="BG193" s="100">
        <v>4.2654790774734828</v>
      </c>
      <c r="BH193" s="100">
        <v>4.1829682102918317</v>
      </c>
      <c r="BI193" s="100">
        <v>4.1036141430964674</v>
      </c>
      <c r="BJ193" s="100">
        <v>4.0272391114740307</v>
      </c>
      <c r="BK193" s="100">
        <v>3.9536784520262067</v>
      </c>
      <c r="BL193" s="100">
        <v>3.8827794172938472</v>
      </c>
      <c r="BM193" s="100">
        <v>3.8144001170330033</v>
      </c>
      <c r="BN193" s="100">
        <v>3.7484085704004944</v>
      </c>
      <c r="BO193" s="100">
        <v>3.6846818557265446</v>
      </c>
      <c r="BP193" s="100">
        <v>3.6231053463500689</v>
      </c>
      <c r="BQ193" s="100">
        <v>3.5635720225217766</v>
      </c>
    </row>
    <row r="194" spans="1:69" ht="10.95" customHeight="1" x14ac:dyDescent="0.3">
      <c r="A194" s="20"/>
      <c r="B194" s="20"/>
      <c r="H194" s="10">
        <v>2.5</v>
      </c>
      <c r="I194" s="100">
        <v>710.55927185977373</v>
      </c>
      <c r="J194" s="100">
        <v>151.1881282576237</v>
      </c>
      <c r="K194" s="100">
        <v>84.747377605478064</v>
      </c>
      <c r="L194" s="100">
        <v>58.881072828004797</v>
      </c>
      <c r="M194" s="100">
        <v>45.115949938338119</v>
      </c>
      <c r="N194" s="100">
        <v>36.569826328833095</v>
      </c>
      <c r="O194" s="100">
        <v>30.747564773844829</v>
      </c>
      <c r="P194" s="100">
        <v>26.525923916091688</v>
      </c>
      <c r="Q194" s="100">
        <v>23.324618636642953</v>
      </c>
      <c r="R194" s="100">
        <v>20.813621422741903</v>
      </c>
      <c r="S194" s="100">
        <v>18.79138256659791</v>
      </c>
      <c r="T194" s="100">
        <v>17.127855552833235</v>
      </c>
      <c r="U194" s="100">
        <v>15.735371533031845</v>
      </c>
      <c r="V194" s="100">
        <v>14.552677874918636</v>
      </c>
      <c r="W194" s="100">
        <v>13.535685550300956</v>
      </c>
      <c r="X194" s="100">
        <v>12.65185093579163</v>
      </c>
      <c r="Y194" s="100">
        <v>11.876628838472556</v>
      </c>
      <c r="Z194" s="100">
        <v>11.191157465999247</v>
      </c>
      <c r="AA194" s="100">
        <v>10.580703461044312</v>
      </c>
      <c r="AB194" s="100">
        <v>10.033590971593551</v>
      </c>
      <c r="AC194" s="100">
        <v>9.5404476424125271</v>
      </c>
      <c r="AD194" s="100">
        <v>9.09366325282096</v>
      </c>
      <c r="AE194" s="100">
        <v>8.6869941759112379</v>
      </c>
      <c r="AF194" s="100">
        <v>8.3152698031464176</v>
      </c>
      <c r="AG194" s="100">
        <v>7.974171531350458</v>
      </c>
      <c r="AH194" s="100">
        <v>7.6600642156850292</v>
      </c>
      <c r="AI194" s="100">
        <v>7.3698661109977124</v>
      </c>
      <c r="AJ194" s="100">
        <v>7.1009474236844579</v>
      </c>
      <c r="AK194" s="100">
        <v>6.8510503910046605</v>
      </c>
      <c r="AL194" s="100">
        <v>6.6182257403803089</v>
      </c>
      <c r="AM194" s="100">
        <v>6.4007817414001753</v>
      </c>
      <c r="AN194" s="100">
        <v>6.1972430320183696</v>
      </c>
      <c r="AO194" s="100">
        <v>6.0063055861769374</v>
      </c>
      <c r="AP194" s="100">
        <v>5.8268443206018334</v>
      </c>
      <c r="AQ194" s="100">
        <v>5.6578548998566536</v>
      </c>
      <c r="AR194" s="100">
        <v>5.4984467348472501</v>
      </c>
      <c r="AS194" s="100">
        <v>5.3478274406397572</v>
      </c>
      <c r="AT194" s="100">
        <v>5.2052896635366626</v>
      </c>
      <c r="AU194" s="100">
        <v>5.0701999731439615</v>
      </c>
      <c r="AV194" s="100">
        <v>4.9419894513852167</v>
      </c>
      <c r="AW194" s="100">
        <v>4.8201456835245144</v>
      </c>
      <c r="AX194" s="100">
        <v>4.7042059134258158</v>
      </c>
      <c r="AY194" s="100">
        <v>4.5937511702715437</v>
      </c>
      <c r="AZ194" s="100">
        <v>4.488401209600859</v>
      </c>
      <c r="BA194" s="100">
        <v>4.3878101399214531</v>
      </c>
      <c r="BB194" s="100">
        <v>4.2916626288978463</v>
      </c>
      <c r="BC194" s="100">
        <v>4.1996706014439003</v>
      </c>
      <c r="BD194" s="100">
        <v>4.1115703568834219</v>
      </c>
      <c r="BE194" s="100">
        <v>4.0271200444128565</v>
      </c>
      <c r="BF194" s="100">
        <v>3.9460974459657727</v>
      </c>
      <c r="BG194" s="100">
        <v>3.8682980236782778</v>
      </c>
      <c r="BH194" s="100">
        <v>3.7935331958323659</v>
      </c>
      <c r="BI194" s="100">
        <v>3.7216288106823692</v>
      </c>
      <c r="BJ194" s="100">
        <v>3.6524237921639222</v>
      </c>
      <c r="BK194" s="100">
        <v>3.5857689353172431</v>
      </c>
      <c r="BL194" s="100">
        <v>3.5215258324650165</v>
      </c>
      <c r="BM194" s="100">
        <v>3.4595659138804042</v>
      </c>
      <c r="BN194" s="100">
        <v>3.3997695889524993</v>
      </c>
      <c r="BO194" s="100">
        <v>3.3420254757774694</v>
      </c>
      <c r="BP194" s="100">
        <v>3.2862297087328889</v>
      </c>
      <c r="BQ194" s="100">
        <v>3.2322853149786934</v>
      </c>
    </row>
    <row r="195" spans="1:69" ht="10.95" customHeight="1" x14ac:dyDescent="0.3">
      <c r="A195" s="20"/>
      <c r="B195" s="20"/>
      <c r="H195" s="10">
        <v>3</v>
      </c>
      <c r="I195" s="100">
        <v>661.41189529076553</v>
      </c>
      <c r="J195" s="100">
        <v>140.7327824656376</v>
      </c>
      <c r="K195" s="100">
        <v>78.887777587042166</v>
      </c>
      <c r="L195" s="100">
        <v>54.810660314067398</v>
      </c>
      <c r="M195" s="100">
        <v>41.997679065169379</v>
      </c>
      <c r="N195" s="100">
        <v>34.042695848722673</v>
      </c>
      <c r="O195" s="100">
        <v>28.623163547513716</v>
      </c>
      <c r="P195" s="100">
        <v>24.693536069136684</v>
      </c>
      <c r="Q195" s="100">
        <v>21.713666957403706</v>
      </c>
      <c r="R195" s="100">
        <v>19.376356896591304</v>
      </c>
      <c r="S195" s="100">
        <v>17.493997490658941</v>
      </c>
      <c r="T195" s="100">
        <v>15.945537618133237</v>
      </c>
      <c r="U195" s="100">
        <v>14.649372536371054</v>
      </c>
      <c r="V195" s="100">
        <v>13.548486493673391</v>
      </c>
      <c r="W195" s="100">
        <v>12.601840125841306</v>
      </c>
      <c r="X195" s="100">
        <v>11.779140871045055</v>
      </c>
      <c r="Y195" s="100">
        <v>11.057541341787269</v>
      </c>
      <c r="Z195" s="100">
        <v>10.419484426986079</v>
      </c>
      <c r="AA195" s="100">
        <v>9.8512558843000626</v>
      </c>
      <c r="AB195" s="100">
        <v>9.341987487261397</v>
      </c>
      <c r="AC195" s="100">
        <v>8.8829551719558673</v>
      </c>
      <c r="AD195" s="100">
        <v>8.4670751211406241</v>
      </c>
      <c r="AE195" s="100">
        <v>8.0885355832509731</v>
      </c>
      <c r="AF195" s="100">
        <v>7.7425236037815406</v>
      </c>
      <c r="AG195" s="100">
        <v>7.4250192998762543</v>
      </c>
      <c r="AH195" s="100">
        <v>7.1326389718018328</v>
      </c>
      <c r="AI195" s="100">
        <v>6.8625106678990635</v>
      </c>
      <c r="AJ195" s="100">
        <v>6.6121795633630471</v>
      </c>
      <c r="AK195" s="100">
        <v>6.3795553421272428</v>
      </c>
      <c r="AL195" s="100">
        <v>6.1628234647772722</v>
      </c>
      <c r="AM195" s="100">
        <v>5.9604091328245508</v>
      </c>
      <c r="AN195" s="100">
        <v>5.7709389608262507</v>
      </c>
      <c r="AO195" s="100">
        <v>5.5932097737491375</v>
      </c>
      <c r="AP195" s="100">
        <v>5.4261630306532025</v>
      </c>
      <c r="AQ195" s="100">
        <v>5.2688637256291635</v>
      </c>
      <c r="AR195" s="100">
        <v>5.1204828775200486</v>
      </c>
      <c r="AS195" s="100">
        <v>4.980282915897976</v>
      </c>
      <c r="AT195" s="100">
        <v>4.8476054193984721</v>
      </c>
      <c r="AU195" s="100">
        <v>4.7218607761968148</v>
      </c>
      <c r="AV195" s="100">
        <v>4.6025194240422147</v>
      </c>
      <c r="AW195" s="100">
        <v>4.4891043953146799</v>
      </c>
      <c r="AX195" s="100">
        <v>4.3811849457803422</v>
      </c>
      <c r="AY195" s="100">
        <v>4.2783710876037642</v>
      </c>
      <c r="AZ195" s="100">
        <v>4.1803088803480497</v>
      </c>
      <c r="BA195" s="100">
        <v>4.0866763601228246</v>
      </c>
      <c r="BB195" s="100">
        <v>3.9971800082155666</v>
      </c>
      <c r="BC195" s="100">
        <v>3.9115516775989136</v>
      </c>
      <c r="BD195" s="100">
        <v>3.8295459095163156</v>
      </c>
      <c r="BE195" s="100">
        <v>3.7509375835836765</v>
      </c>
      <c r="BF195" s="100">
        <v>3.6755198540277716</v>
      </c>
      <c r="BG195" s="100">
        <v>3.6031023322213742</v>
      </c>
      <c r="BH195" s="100">
        <v>3.5335094818910178</v>
      </c>
      <c r="BI195" s="100">
        <v>3.4665791985189673</v>
      </c>
      <c r="BJ195" s="100">
        <v>3.4021615487374319</v>
      </c>
      <c r="BK195" s="100">
        <v>3.3401176490804056</v>
      </c>
      <c r="BL195" s="100">
        <v>3.2803186664449133</v>
      </c>
      <c r="BM195" s="100">
        <v>3.2226449251223643</v>
      </c>
      <c r="BN195" s="100">
        <v>3.1669851073752691</v>
      </c>
      <c r="BO195" s="100">
        <v>3.1132355363226627</v>
      </c>
      <c r="BP195" s="100">
        <v>3.0612995314140923</v>
      </c>
      <c r="BQ195" s="100">
        <v>3.0110868280621306</v>
      </c>
    </row>
    <row r="196" spans="1:69" ht="10.95" customHeight="1" x14ac:dyDescent="0.3">
      <c r="A196" s="20"/>
      <c r="B196" s="20"/>
      <c r="H196" s="10">
        <v>3.5</v>
      </c>
      <c r="I196" s="100">
        <v>626.25856922236812</v>
      </c>
      <c r="J196" s="100">
        <v>133.25445455421644</v>
      </c>
      <c r="K196" s="100">
        <v>74.696618977883816</v>
      </c>
      <c r="L196" s="100">
        <v>51.899242258572158</v>
      </c>
      <c r="M196" s="100">
        <v>39.7672931918502</v>
      </c>
      <c r="N196" s="100">
        <v>32.235131134161541</v>
      </c>
      <c r="O196" s="100">
        <v>27.103656376888985</v>
      </c>
      <c r="P196" s="100">
        <v>23.38289541632421</v>
      </c>
      <c r="Q196" s="100">
        <v>20.561411517509409</v>
      </c>
      <c r="R196" s="100">
        <v>18.348333541302583</v>
      </c>
      <c r="S196" s="100">
        <v>16.566024803388849</v>
      </c>
      <c r="T196" s="100">
        <v>15.099868259409044</v>
      </c>
      <c r="U196" s="100">
        <v>13.87259660036511</v>
      </c>
      <c r="V196" s="100">
        <v>12.830224560675747</v>
      </c>
      <c r="W196" s="100">
        <v>11.933894089547127</v>
      </c>
      <c r="X196" s="100">
        <v>11.154922727364399</v>
      </c>
      <c r="Y196" s="100">
        <v>10.471677464912924</v>
      </c>
      <c r="Z196" s="100">
        <v>9.8675343820241306</v>
      </c>
      <c r="AA196" s="100">
        <v>9.329508172129465</v>
      </c>
      <c r="AB196" s="100">
        <v>8.8473082738528248</v>
      </c>
      <c r="AC196" s="100">
        <v>8.412674322412153</v>
      </c>
      <c r="AD196" s="100">
        <v>8.0188990177405497</v>
      </c>
      <c r="AE196" s="100">
        <v>7.6604795129516239</v>
      </c>
      <c r="AF196" s="100">
        <v>7.3328427480382059</v>
      </c>
      <c r="AG196" s="100">
        <v>7.0321994940804382</v>
      </c>
      <c r="AH196" s="100">
        <v>6.7553460084875834</v>
      </c>
      <c r="AI196" s="100">
        <v>6.4995660479749935</v>
      </c>
      <c r="AJ196" s="100">
        <v>6.2625417183419074</v>
      </c>
      <c r="AK196" s="100">
        <v>6.042283032558518</v>
      </c>
      <c r="AL196" s="100">
        <v>5.8370719061343515</v>
      </c>
      <c r="AM196" s="100">
        <v>5.6454172516687038</v>
      </c>
      <c r="AN196" s="100">
        <v>5.4660186883541613</v>
      </c>
      <c r="AO196" s="100">
        <v>5.2977369979695297</v>
      </c>
      <c r="AP196" s="100">
        <v>5.1395699081160142</v>
      </c>
      <c r="AQ196" s="100">
        <v>4.99063211471121</v>
      </c>
      <c r="AR196" s="100">
        <v>4.8501387024992653</v>
      </c>
      <c r="AS196" s="100">
        <v>4.7173913078608845</v>
      </c>
      <c r="AT196" s="100">
        <v>4.5917665089373152</v>
      </c>
      <c r="AU196" s="100">
        <v>4.4727060357216173</v>
      </c>
      <c r="AV196" s="100">
        <v>4.3597084757437079</v>
      </c>
      <c r="AW196" s="100">
        <v>4.2523222154073963</v>
      </c>
      <c r="AX196" s="100">
        <v>4.150139407420026</v>
      </c>
      <c r="AY196" s="100">
        <v>4.0527907944118047</v>
      </c>
      <c r="AZ196" s="100">
        <v>3.9599412502507971</v>
      </c>
      <c r="BA196" s="100">
        <v>3.8712859255839613</v>
      </c>
      <c r="BB196" s="100">
        <v>3.786546904184374</v>
      </c>
      <c r="BC196" s="100">
        <v>3.7054702928352632</v>
      </c>
      <c r="BD196" s="100">
        <v>3.6278236805571029</v>
      </c>
      <c r="BE196" s="100">
        <v>3.5533939136221018</v>
      </c>
      <c r="BF196" s="100">
        <v>3.4819851414953606</v>
      </c>
      <c r="BG196" s="100">
        <v>3.4134170959804395</v>
      </c>
      <c r="BH196" s="100">
        <v>3.3475235717325744</v>
      </c>
      <c r="BI196" s="100">
        <v>3.2841510811749428</v>
      </c>
      <c r="BJ196" s="100">
        <v>3.2231576609025279</v>
      </c>
      <c r="BK196" s="100">
        <v>3.1644118100358005</v>
      </c>
      <c r="BL196" s="100">
        <v>3.1077915438141526</v>
      </c>
      <c r="BM196" s="100">
        <v>3.0531835480945082</v>
      </c>
      <c r="BN196" s="100">
        <v>3.0004824224227455</v>
      </c>
      <c r="BO196" s="100">
        <v>2.9495900010385672</v>
      </c>
      <c r="BP196" s="100">
        <v>2.9004147426103533</v>
      </c>
      <c r="BQ196" s="100">
        <v>2.8528711807181053</v>
      </c>
    </row>
    <row r="197" spans="1:69" ht="10.95" customHeight="1" x14ac:dyDescent="0.3">
      <c r="A197" s="20"/>
      <c r="B197" s="20"/>
      <c r="H197" s="10">
        <v>4</v>
      </c>
      <c r="I197" s="100">
        <v>599.86088143020436</v>
      </c>
      <c r="J197" s="100">
        <v>127.63875334428307</v>
      </c>
      <c r="K197" s="100">
        <v>71.549351837767787</v>
      </c>
      <c r="L197" s="100">
        <v>49.712970702403489</v>
      </c>
      <c r="M197" s="100">
        <v>38.092429137550297</v>
      </c>
      <c r="N197" s="100">
        <v>30.877776175897747</v>
      </c>
      <c r="O197" s="100">
        <v>25.962612472330338</v>
      </c>
      <c r="P197" s="100">
        <v>22.398695647604594</v>
      </c>
      <c r="Q197" s="100">
        <v>19.696147957950306</v>
      </c>
      <c r="R197" s="100">
        <v>17.576359581993369</v>
      </c>
      <c r="S197" s="100">
        <v>15.869181892982946</v>
      </c>
      <c r="T197" s="100">
        <v>14.464829388137545</v>
      </c>
      <c r="U197" s="100">
        <v>13.289291867540086</v>
      </c>
      <c r="V197" s="100">
        <v>12.290859748573299</v>
      </c>
      <c r="W197" s="100">
        <v>11.432312994135719</v>
      </c>
      <c r="X197" s="100">
        <v>10.686178218681292</v>
      </c>
      <c r="Y197" s="100">
        <v>10.031734326088724</v>
      </c>
      <c r="Z197" s="100">
        <v>9.4530581572492611</v>
      </c>
      <c r="AA197" s="100">
        <v>8.937711785339955</v>
      </c>
      <c r="AB197" s="100">
        <v>8.4758384350365521</v>
      </c>
      <c r="AC197" s="100">
        <v>8.0595111659550529</v>
      </c>
      <c r="AD197" s="100">
        <v>7.6823179755933042</v>
      </c>
      <c r="AE197" s="100">
        <v>7.3389917311657031</v>
      </c>
      <c r="AF197" s="100">
        <v>7.0251671988485542</v>
      </c>
      <c r="AG197" s="100">
        <v>6.7371984417041544</v>
      </c>
      <c r="AH197" s="100">
        <v>6.4720165255656656</v>
      </c>
      <c r="AI197" s="100">
        <v>6.227019718339232</v>
      </c>
      <c r="AJ197" s="100">
        <v>5.9999878434425797</v>
      </c>
      <c r="AK197" s="100">
        <v>5.7890148075772618</v>
      </c>
      <c r="AL197" s="100">
        <v>5.5924549571362858</v>
      </c>
      <c r="AM197" s="100">
        <v>5.4088800658753069</v>
      </c>
      <c r="AN197" s="100">
        <v>5.2370445743482943</v>
      </c>
      <c r="AO197" s="100">
        <v>5.0758572914146223</v>
      </c>
      <c r="AP197" s="100">
        <v>4.9243581984038407</v>
      </c>
      <c r="AQ197" s="100">
        <v>4.7816993138199475</v>
      </c>
      <c r="AR197" s="100">
        <v>4.6471288128084982</v>
      </c>
      <c r="AS197" s="100">
        <v>4.5199777733138795</v>
      </c>
      <c r="AT197" s="100">
        <v>4.399649055651623</v>
      </c>
      <c r="AU197" s="100">
        <v>4.2856079253219486</v>
      </c>
      <c r="AV197" s="100">
        <v>4.1773741083659477</v>
      </c>
      <c r="AW197" s="100">
        <v>4.074515030281221</v>
      </c>
      <c r="AX197" s="100">
        <v>3.97664003777221</v>
      </c>
      <c r="AY197" s="100">
        <v>3.8833954405949935</v>
      </c>
      <c r="AZ197" s="100">
        <v>3.7944602408412229</v>
      </c>
      <c r="BA197" s="100">
        <v>3.709542440975151</v>
      </c>
      <c r="BB197" s="100">
        <v>3.6283758411423372</v>
      </c>
      <c r="BC197" s="100">
        <v>3.5507172517381447</v>
      </c>
      <c r="BD197" s="100">
        <v>3.4763440597485578</v>
      </c>
      <c r="BE197" s="100">
        <v>3.4050520975654472</v>
      </c>
      <c r="BF197" s="100">
        <v>3.3366537713068047</v>
      </c>
      <c r="BG197" s="100">
        <v>3.2709764125099645</v>
      </c>
      <c r="BH197" s="100">
        <v>3.2078608227032408</v>
      </c>
      <c r="BI197" s="100">
        <v>3.1471599850281331</v>
      </c>
      <c r="BJ197" s="100">
        <v>3.0887379209627377</v>
      </c>
      <c r="BK197" s="100">
        <v>3.0324686734322284</v>
      </c>
      <c r="BL197" s="100">
        <v>2.9782354003008398</v>
      </c>
      <c r="BM197" s="100">
        <v>2.9259295645150623</v>
      </c>
      <c r="BN197" s="100">
        <v>2.8754502090856069</v>
      </c>
      <c r="BO197" s="100">
        <v>2.8267033067173024</v>
      </c>
      <c r="BP197" s="100">
        <v>2.7796011752714613</v>
      </c>
      <c r="BQ197" s="100">
        <v>2.734061951415327</v>
      </c>
    </row>
    <row r="198" spans="1:69" ht="10.95" customHeight="1" x14ac:dyDescent="0.3">
      <c r="A198" s="20"/>
      <c r="B198" s="20"/>
      <c r="H198" s="10">
        <v>4.5</v>
      </c>
      <c r="I198" s="100">
        <v>579.30597268059682</v>
      </c>
      <c r="J198" s="100">
        <v>123.26601308110504</v>
      </c>
      <c r="K198" s="100">
        <v>69.098690383424653</v>
      </c>
      <c r="L198" s="100">
        <v>48.010601159055774</v>
      </c>
      <c r="M198" s="100">
        <v>36.788273803775986</v>
      </c>
      <c r="N198" s="100">
        <v>29.820853495625563</v>
      </c>
      <c r="O198" s="100">
        <v>25.074123252566014</v>
      </c>
      <c r="P198" s="100">
        <v>21.632335186895677</v>
      </c>
      <c r="Q198" s="100">
        <v>19.022398748234888</v>
      </c>
      <c r="R198" s="100">
        <v>16.975251552322955</v>
      </c>
      <c r="S198" s="100">
        <v>15.326575647386075</v>
      </c>
      <c r="T198" s="100">
        <v>13.970347674341069</v>
      </c>
      <c r="U198" s="100">
        <v>12.835093624299489</v>
      </c>
      <c r="V198" s="100">
        <v>11.870875905257199</v>
      </c>
      <c r="W198" s="100">
        <v>11.041749941120647</v>
      </c>
      <c r="X198" s="100">
        <v>10.321183807845388</v>
      </c>
      <c r="Y198" s="100">
        <v>9.6891664824911992</v>
      </c>
      <c r="Z198" s="100">
        <v>9.1303204628091077</v>
      </c>
      <c r="AA198" s="100">
        <v>8.6326137976750097</v>
      </c>
      <c r="AB198" s="100">
        <v>8.1865494991041761</v>
      </c>
      <c r="AC198" s="100">
        <v>7.7844866007444073</v>
      </c>
      <c r="AD198" s="100">
        <v>7.4202204411895689</v>
      </c>
      <c r="AE198" s="100">
        <v>7.0886605516430743</v>
      </c>
      <c r="AF198" s="100">
        <v>6.7855913020222758</v>
      </c>
      <c r="AG198" s="100">
        <v>6.5074917076434673</v>
      </c>
      <c r="AH198" s="100">
        <v>6.2513980117600756</v>
      </c>
      <c r="AI198" s="100">
        <v>6.0147976479152101</v>
      </c>
      <c r="AJ198" s="100">
        <v>5.7955465286288002</v>
      </c>
      <c r="AK198" s="100">
        <v>5.5918038855539889</v>
      </c>
      <c r="AL198" s="100">
        <v>5.4019804643389033</v>
      </c>
      <c r="AM198" s="100">
        <v>5.2246969864010797</v>
      </c>
      <c r="AN198" s="100">
        <v>5.0587505796648156</v>
      </c>
      <c r="AO198" s="100">
        <v>4.903087449904163</v>
      </c>
      <c r="AP198" s="100">
        <v>4.7567804798671016</v>
      </c>
      <c r="AQ198" s="100">
        <v>4.6190107497778605</v>
      </c>
      <c r="AR198" s="100">
        <v>4.4890522010560128</v>
      </c>
      <c r="AS198" s="100">
        <v>4.3662588367047226</v>
      </c>
      <c r="AT198" s="100">
        <v>4.2500539819984056</v>
      </c>
      <c r="AU198" s="100">
        <v>4.1399212286678742</v>
      </c>
      <c r="AV198" s="100">
        <v>4.0353967625325229</v>
      </c>
      <c r="AW198" s="100">
        <v>3.9360628341294479</v>
      </c>
      <c r="AX198" s="100">
        <v>3.841542178493893</v>
      </c>
      <c r="AY198" s="100">
        <v>3.7514932269281842</v>
      </c>
      <c r="AZ198" s="100">
        <v>3.6656059826501193</v>
      </c>
      <c r="BA198" s="100">
        <v>3.5835984553596409</v>
      </c>
      <c r="BB198" s="100">
        <v>3.5052135683090446</v>
      </c>
      <c r="BC198" s="100">
        <v>3.430216466401331</v>
      </c>
      <c r="BD198" s="100">
        <v>3.3583921659365235</v>
      </c>
      <c r="BE198" s="100">
        <v>3.2895434964661443</v>
      </c>
      <c r="BF198" s="100">
        <v>3.2234892932589858</v>
      </c>
      <c r="BG198" s="100">
        <v>3.1600628054845283</v>
      </c>
      <c r="BH198" s="100">
        <v>3.0991102906644836</v>
      </c>
      <c r="BI198" s="100">
        <v>3.0404897704498377</v>
      </c>
      <c r="BJ198" s="100">
        <v>2.9840699265262245</v>
      </c>
      <c r="BK198" s="100">
        <v>2.9297291185748904</v>
      </c>
      <c r="BL198" s="100">
        <v>2.8773545088321901</v>
      </c>
      <c r="BM198" s="100">
        <v>2.8268412799879092</v>
      </c>
      <c r="BN198" s="100">
        <v>2.7780919350147886</v>
      </c>
      <c r="BO198" s="100">
        <v>2.7310156690876748</v>
      </c>
      <c r="BP198" s="100">
        <v>2.6855278050789519</v>
      </c>
      <c r="BQ198" s="100">
        <v>2.6415492852468891</v>
      </c>
    </row>
    <row r="199" spans="1:69" ht="10.95" customHeight="1" x14ac:dyDescent="0.3">
      <c r="A199" s="20"/>
      <c r="B199" s="20"/>
      <c r="H199" s="10">
        <v>5</v>
      </c>
      <c r="I199" s="100">
        <v>562.84468475549318</v>
      </c>
      <c r="J199" s="100">
        <v>119.76412740097982</v>
      </c>
      <c r="K199" s="100">
        <v>67.136091137682982</v>
      </c>
      <c r="L199" s="100">
        <v>46.6472674492775</v>
      </c>
      <c r="M199" s="100">
        <v>35.743847793275947</v>
      </c>
      <c r="N199" s="100">
        <v>28.974422420558604</v>
      </c>
      <c r="O199" s="100">
        <v>24.362581204756136</v>
      </c>
      <c r="P199" s="100">
        <v>21.018599296240527</v>
      </c>
      <c r="Q199" s="100">
        <v>18.482830077804309</v>
      </c>
      <c r="R199" s="100">
        <v>16.493857178640742</v>
      </c>
      <c r="S199" s="100">
        <v>14.892032111544399</v>
      </c>
      <c r="T199" s="100">
        <v>13.574344409896488</v>
      </c>
      <c r="U199" s="100">
        <v>12.471351159697841</v>
      </c>
      <c r="V199" s="100">
        <v>11.534533858057689</v>
      </c>
      <c r="W199" s="100">
        <v>10.728969374942894</v>
      </c>
      <c r="X199" s="100">
        <v>10.028879750668475</v>
      </c>
      <c r="Y199" s="100">
        <v>9.4148056789061432</v>
      </c>
      <c r="Z199" s="100">
        <v>8.8718197122819245</v>
      </c>
      <c r="AA199" s="100">
        <v>8.3882576391000434</v>
      </c>
      <c r="AB199" s="100">
        <v>7.9548706066095667</v>
      </c>
      <c r="AC199" s="100">
        <v>7.5642344428196617</v>
      </c>
      <c r="AD199" s="100">
        <v>7.2103208244535102</v>
      </c>
      <c r="AE199" s="100">
        <v>6.8881839551931883</v>
      </c>
      <c r="AF199" s="100">
        <v>6.5937280142855146</v>
      </c>
      <c r="AG199" s="100">
        <v>6.3235320843690497</v>
      </c>
      <c r="AH199" s="100">
        <v>6.0747166394531265</v>
      </c>
      <c r="AI199" s="100">
        <v>5.8448405208886021</v>
      </c>
      <c r="AJ199" s="100">
        <v>5.6318205767325011</v>
      </c>
      <c r="AK199" s="100">
        <v>5.4338683537645363</v>
      </c>
      <c r="AL199" s="100">
        <v>5.249439764664694</v>
      </c>
      <c r="AM199" s="100">
        <v>5.0771947303150933</v>
      </c>
      <c r="AN199" s="100">
        <v>4.9159645645847174</v>
      </c>
      <c r="AO199" s="100">
        <v>4.7647254223601205</v>
      </c>
      <c r="AP199" s="100">
        <v>4.6225765353084514</v>
      </c>
      <c r="AQ199" s="100">
        <v>4.4887222575720243</v>
      </c>
      <c r="AR199" s="100">
        <v>4.3624571653486006</v>
      </c>
      <c r="AS199" s="100">
        <v>4.2431536210480081</v>
      </c>
      <c r="AT199" s="100">
        <v>4.1302513391939204</v>
      </c>
      <c r="AU199" s="100">
        <v>4.0232485879776609</v>
      </c>
      <c r="AV199" s="100">
        <v>3.9216947349411426</v>
      </c>
      <c r="AW199" s="100">
        <v>3.8251839031724337</v>
      </c>
      <c r="AX199" s="100">
        <v>3.7333495496775324</v>
      </c>
      <c r="AY199" s="100">
        <v>3.6458598132321041</v>
      </c>
      <c r="AZ199" s="100">
        <v>3.5624135072450409</v>
      </c>
      <c r="BA199" s="100">
        <v>3.4827366556557009</v>
      </c>
      <c r="BB199" s="100">
        <v>3.4065794879060012</v>
      </c>
      <c r="BC199" s="100">
        <v>3.3337138235433375</v>
      </c>
      <c r="BD199" s="100">
        <v>3.263930788761729</v>
      </c>
      <c r="BE199" s="100">
        <v>3.1970388167493464</v>
      </c>
      <c r="BF199" s="100">
        <v>3.1328618915248843</v>
      </c>
      <c r="BG199" s="100">
        <v>3.0712380013608236</v>
      </c>
      <c r="BH199" s="100">
        <v>3.0120177731810505</v>
      </c>
      <c r="BI199" s="100">
        <v>2.9550632636990346</v>
      </c>
      <c r="BJ199" s="100">
        <v>2.9002468867018707</v>
      </c>
      <c r="BK199" s="100">
        <v>2.8474504589210539</v>
      </c>
      <c r="BL199" s="100">
        <v>2.7965643494722285</v>
      </c>
      <c r="BM199" s="100">
        <v>2.7474867199810449</v>
      </c>
      <c r="BN199" s="100">
        <v>2.7001228443117213</v>
      </c>
      <c r="BO199" s="100">
        <v>2.6543844983364129</v>
      </c>
      <c r="BP199" s="100">
        <v>2.6101894114740203</v>
      </c>
      <c r="BQ199" s="100">
        <v>2.5674607728248802</v>
      </c>
    </row>
    <row r="200" spans="1:69" ht="10.95" customHeight="1" x14ac:dyDescent="0.3">
      <c r="A200" s="20"/>
      <c r="B200" s="20"/>
      <c r="H200" s="10">
        <v>5.5</v>
      </c>
      <c r="I200" s="100">
        <v>549.36306723828852</v>
      </c>
      <c r="J200" s="100">
        <v>116.89612057545382</v>
      </c>
      <c r="K200" s="100">
        <v>65.52874330310172</v>
      </c>
      <c r="L200" s="100">
        <v>45.530711626494607</v>
      </c>
      <c r="M200" s="100">
        <v>34.888473937268422</v>
      </c>
      <c r="N200" s="100">
        <v>28.281204281592906</v>
      </c>
      <c r="O200" s="100">
        <v>23.779835724534923</v>
      </c>
      <c r="P200" s="100">
        <v>20.515956004030915</v>
      </c>
      <c r="Q200" s="100">
        <v>18.040928939169568</v>
      </c>
      <c r="R200" s="100">
        <v>16.099600161712612</v>
      </c>
      <c r="S200" s="100">
        <v>14.536145425583221</v>
      </c>
      <c r="T200" s="100">
        <v>13.250021790601579</v>
      </c>
      <c r="U200" s="100">
        <v>12.173449787580644</v>
      </c>
      <c r="V200" s="100">
        <v>11.259073132310849</v>
      </c>
      <c r="W200" s="100">
        <v>10.472800930127631</v>
      </c>
      <c r="X200" s="100">
        <v>9.7894569793403061</v>
      </c>
      <c r="Y200" s="100">
        <v>9.1900876832546103</v>
      </c>
      <c r="Z200" s="100">
        <v>8.660109893075564</v>
      </c>
      <c r="AA200" s="100">
        <v>8.1881323932584991</v>
      </c>
      <c r="AB200" s="100">
        <v>7.7651279034622078</v>
      </c>
      <c r="AC200" s="100">
        <v>7.3838501106933716</v>
      </c>
      <c r="AD200" s="100">
        <v>7.0384151106805373</v>
      </c>
      <c r="AE200" s="100">
        <v>6.7239955922885102</v>
      </c>
      <c r="AF200" s="100">
        <v>6.4365938572987194</v>
      </c>
      <c r="AG200" s="100">
        <v>6.1728709423956669</v>
      </c>
      <c r="AH200" s="100">
        <v>5.9300163056594517</v>
      </c>
      <c r="AI200" s="100">
        <v>5.7056472706569421</v>
      </c>
      <c r="AJ200" s="100">
        <v>5.4977305909856939</v>
      </c>
      <c r="AK200" s="100">
        <v>5.3045206589437166</v>
      </c>
      <c r="AL200" s="100">
        <v>5.1245103785176518</v>
      </c>
      <c r="AM200" s="100">
        <v>4.9563917745237349</v>
      </c>
      <c r="AN200" s="100">
        <v>4.7990241587469393</v>
      </c>
      <c r="AO200" s="100">
        <v>4.6514082140704316</v>
      </c>
      <c r="AP200" s="100">
        <v>4.5126647516388925</v>
      </c>
      <c r="AQ200" s="100">
        <v>4.3820171866798079</v>
      </c>
      <c r="AR200" s="100">
        <v>4.2587769950492937</v>
      </c>
      <c r="AS200" s="100">
        <v>4.1423315753110792</v>
      </c>
      <c r="AT200" s="100">
        <v>4.0321340646052857</v>
      </c>
      <c r="AU200" s="100">
        <v>3.9276947509843976</v>
      </c>
      <c r="AV200" s="100">
        <v>3.8285737976773482</v>
      </c>
      <c r="AW200" s="100">
        <v>3.7343750512620137</v>
      </c>
      <c r="AX200" s="100">
        <v>3.6447407499215427</v>
      </c>
      <c r="AY200" s="100">
        <v>3.5593469827464284</v>
      </c>
      <c r="AZ200" s="100">
        <v>3.4778997785960168</v>
      </c>
      <c r="BA200" s="100">
        <v>3.4001317249843712</v>
      </c>
      <c r="BB200" s="100">
        <v>3.3257990350430551</v>
      </c>
      <c r="BC200" s="100">
        <v>3.2546789947804484</v>
      </c>
      <c r="BD200" s="100">
        <v>3.1865677343271428</v>
      </c>
      <c r="BE200" s="100">
        <v>3.12127827618863</v>
      </c>
      <c r="BF200" s="100">
        <v>3.0586388211536377</v>
      </c>
      <c r="BG200" s="100">
        <v>2.9984912387683416</v>
      </c>
      <c r="BH200" s="100">
        <v>2.940689734449367</v>
      </c>
      <c r="BI200" s="100">
        <v>2.8850996695823645</v>
      </c>
      <c r="BJ200" s="100">
        <v>2.8315965145048381</v>
      </c>
      <c r="BK200" s="100">
        <v>2.7800649172347445</v>
      </c>
      <c r="BL200" s="100">
        <v>2.7303978732869019</v>
      </c>
      <c r="BM200" s="100">
        <v>2.6824959840029612</v>
      </c>
      <c r="BN200" s="100">
        <v>2.6362667925770453</v>
      </c>
      <c r="BO200" s="100">
        <v>2.5916241884442712</v>
      </c>
      <c r="BP200" s="100">
        <v>2.5484878719588973</v>
      </c>
      <c r="BQ200" s="100">
        <v>2.5067828723604224</v>
      </c>
    </row>
    <row r="201" spans="1:69" ht="10.95" customHeight="1" x14ac:dyDescent="0.3">
      <c r="A201" s="20"/>
      <c r="B201" s="20"/>
      <c r="H201" s="10">
        <v>6</v>
      </c>
      <c r="I201" s="100">
        <v>538.11795732935207</v>
      </c>
      <c r="J201" s="100">
        <v>114.5038962072699</v>
      </c>
      <c r="K201" s="100">
        <v>64.188043253725326</v>
      </c>
      <c r="L201" s="100">
        <v>44.599384563454102</v>
      </c>
      <c r="M201" s="100">
        <v>34.175000545728594</v>
      </c>
      <c r="N201" s="100">
        <v>27.702986086832091</v>
      </c>
      <c r="O201" s="100">
        <v>23.29376353282121</v>
      </c>
      <c r="P201" s="100">
        <v>20.096697597231586</v>
      </c>
      <c r="Q201" s="100">
        <v>17.672335979653585</v>
      </c>
      <c r="R201" s="100">
        <v>15.770747491180156</v>
      </c>
      <c r="S201" s="100">
        <v>14.239297711513441</v>
      </c>
      <c r="T201" s="100">
        <v>12.979501881216013</v>
      </c>
      <c r="U201" s="100">
        <v>11.924968021838245</v>
      </c>
      <c r="V201" s="100">
        <v>11.029299151185231</v>
      </c>
      <c r="W201" s="100">
        <v>10.259101024945087</v>
      </c>
      <c r="X201" s="100">
        <v>9.5897471394005613</v>
      </c>
      <c r="Y201" s="100">
        <v>9.0026486998018829</v>
      </c>
      <c r="Z201" s="100">
        <v>8.4835211174039387</v>
      </c>
      <c r="AA201" s="100">
        <v>8.0212063884278297</v>
      </c>
      <c r="AB201" s="100">
        <v>7.6068620475751692</v>
      </c>
      <c r="AC201" s="100">
        <v>7.2333901352431766</v>
      </c>
      <c r="AD201" s="100">
        <v>6.8950272080277593</v>
      </c>
      <c r="AE201" s="100">
        <v>6.5870447840845436</v>
      </c>
      <c r="AF201" s="100">
        <v>6.3055270098634981</v>
      </c>
      <c r="AG201" s="100">
        <v>6.0472032804721261</v>
      </c>
      <c r="AH201" s="100">
        <v>5.8093205940696642</v>
      </c>
      <c r="AI201" s="100">
        <v>5.5895450546341729</v>
      </c>
      <c r="AJ201" s="100">
        <v>5.3858850423114806</v>
      </c>
      <c r="AK201" s="100">
        <v>5.1966306871356585</v>
      </c>
      <c r="AL201" s="100">
        <v>5.0203057477919613</v>
      </c>
      <c r="AM201" s="100">
        <v>4.8556290272048059</v>
      </c>
      <c r="AN201" s="100">
        <v>4.7014831904099053</v>
      </c>
      <c r="AO201" s="100">
        <v>4.5568893792579912</v>
      </c>
      <c r="AP201" s="100">
        <v>4.4209864044816412</v>
      </c>
      <c r="AQ201" s="100">
        <v>4.2930135802881546</v>
      </c>
      <c r="AR201" s="100">
        <v>4.1722964786527879</v>
      </c>
      <c r="AS201" s="100">
        <v>4.0582350398967346</v>
      </c>
      <c r="AT201" s="100">
        <v>3.9502935970551247</v>
      </c>
      <c r="AU201" s="100">
        <v>3.8479924640277723</v>
      </c>
      <c r="AV201" s="100">
        <v>3.7509008087990425</v>
      </c>
      <c r="AW201" s="100">
        <v>3.6586305883753014</v>
      </c>
      <c r="AX201" s="100">
        <v>3.5708313653788415</v>
      </c>
      <c r="AY201" s="100">
        <v>3.4871858603114285</v>
      </c>
      <c r="AZ201" s="100">
        <v>3.4074061204883437</v>
      </c>
      <c r="BA201" s="100">
        <v>3.33123020814562</v>
      </c>
      <c r="BB201" s="100">
        <v>3.2584193274507527</v>
      </c>
      <c r="BC201" s="100">
        <v>3.1887553240241346</v>
      </c>
      <c r="BD201" s="100">
        <v>3.1220385018136332</v>
      </c>
      <c r="BE201" s="100">
        <v>3.0580857113052997</v>
      </c>
      <c r="BF201" s="100">
        <v>2.9967286705242167</v>
      </c>
      <c r="BG201" s="100">
        <v>2.9378124864131467</v>
      </c>
      <c r="BH201" s="100">
        <v>2.8811943492336685</v>
      </c>
      <c r="BI201" s="100">
        <v>2.8267423768208122</v>
      </c>
      <c r="BJ201" s="100">
        <v>2.7743345890014104</v>
      </c>
      <c r="BK201" s="100">
        <v>2.7238579953885731</v>
      </c>
      <c r="BL201" s="100">
        <v>2.6752077821944003</v>
      </c>
      <c r="BM201" s="100">
        <v>2.6282865857441253</v>
      </c>
      <c r="BN201" s="100">
        <v>2.583003842095271</v>
      </c>
      <c r="BO201" s="100">
        <v>2.539275203620087</v>
      </c>
      <c r="BP201" s="100">
        <v>2.4970220146433193</v>
      </c>
      <c r="BQ201" s="100">
        <v>2.4561708392769628</v>
      </c>
    </row>
    <row r="202" spans="1:69" ht="10.95" customHeight="1" x14ac:dyDescent="0.3">
      <c r="A202" s="20"/>
      <c r="B202" s="20"/>
      <c r="H202" s="10">
        <v>6.5</v>
      </c>
      <c r="I202" s="100">
        <v>528.59451300188118</v>
      </c>
      <c r="J202" s="100">
        <v>112.47792961288424</v>
      </c>
      <c r="K202" s="100">
        <v>63.052608919096812</v>
      </c>
      <c r="L202" s="100">
        <v>43.810646775998414</v>
      </c>
      <c r="M202" s="100">
        <v>33.570762269030283</v>
      </c>
      <c r="N202" s="100">
        <v>27.21329496217578</v>
      </c>
      <c r="O202" s="100">
        <v>22.8821105351428</v>
      </c>
      <c r="P202" s="100">
        <v>19.74162895978964</v>
      </c>
      <c r="Q202" s="100">
        <v>17.360175731911937</v>
      </c>
      <c r="R202" s="100">
        <v>15.492243154869875</v>
      </c>
      <c r="S202" s="100">
        <v>13.987898260636692</v>
      </c>
      <c r="T202" s="100">
        <v>12.750399355831316</v>
      </c>
      <c r="U202" s="100">
        <v>11.714518300708773</v>
      </c>
      <c r="V202" s="100">
        <v>10.83468414661974</v>
      </c>
      <c r="W202" s="100">
        <v>10.078119185288038</v>
      </c>
      <c r="X202" s="100">
        <v>9.4206134354195541</v>
      </c>
      <c r="Y202" s="100">
        <v>8.8439071398158298</v>
      </c>
      <c r="Z202" s="100">
        <v>8.3339685591588264</v>
      </c>
      <c r="AA202" s="100">
        <v>7.8798371958711222</v>
      </c>
      <c r="AB202" s="100">
        <v>7.4728271038460514</v>
      </c>
      <c r="AC202" s="100">
        <v>7.1059659634310632</v>
      </c>
      <c r="AD202" s="100">
        <v>6.7735923490952166</v>
      </c>
      <c r="AE202" s="100">
        <v>6.4710614771633042</v>
      </c>
      <c r="AF202" s="100">
        <v>6.1945268080392504</v>
      </c>
      <c r="AG202" s="100">
        <v>5.9407756293319096</v>
      </c>
      <c r="AH202" s="100">
        <v>5.7071036696855639</v>
      </c>
      <c r="AI202" s="100">
        <v>5.4912183450321868</v>
      </c>
      <c r="AJ202" s="100">
        <v>5.2911632888908811</v>
      </c>
      <c r="AK202" s="100">
        <v>5.1052588974552089</v>
      </c>
      <c r="AL202" s="100">
        <v>4.9320550601431528</v>
      </c>
      <c r="AM202" s="100">
        <v>4.7702932581621633</v>
      </c>
      <c r="AN202" s="100">
        <v>4.6188759343315855</v>
      </c>
      <c r="AO202" s="100">
        <v>4.4768415571278402</v>
      </c>
      <c r="AP202" s="100">
        <v>4.3433441810694253</v>
      </c>
      <c r="AQ202" s="100">
        <v>4.2176365851521869</v>
      </c>
      <c r="AR202" s="100">
        <v>4.0990562793037197</v>
      </c>
      <c r="AS202" s="100">
        <v>3.9870138254142891</v>
      </c>
      <c r="AT202" s="100">
        <v>3.880983038282031</v>
      </c>
      <c r="AU202" s="100">
        <v>3.7804927226606311</v>
      </c>
      <c r="AV202" s="100">
        <v>3.6851196726292788</v>
      </c>
      <c r="AW202" s="100">
        <v>3.5944827138869111</v>
      </c>
      <c r="AX202" s="100">
        <v>3.508237612096861</v>
      </c>
      <c r="AY202" s="100">
        <v>3.4260727038791274</v>
      </c>
      <c r="AZ202" s="100">
        <v>3.3477051335575698</v>
      </c>
      <c r="BA202" s="100">
        <v>3.2728775998904709</v>
      </c>
      <c r="BB202" s="100">
        <v>3.201355533935613</v>
      </c>
      <c r="BC202" s="100">
        <v>3.1329246428323221</v>
      </c>
      <c r="BD202" s="100">
        <v>3.0673887653192335</v>
      </c>
      <c r="BE202" s="100">
        <v>3.0045679937852947</v>
      </c>
      <c r="BF202" s="100">
        <v>2.9442970249903415</v>
      </c>
      <c r="BG202" s="100">
        <v>2.8864237076166095</v>
      </c>
      <c r="BH202" s="100">
        <v>2.8308077597800785</v>
      </c>
      <c r="BI202" s="100">
        <v>2.7773196337427923</v>
      </c>
      <c r="BJ202" s="100">
        <v>2.7258395084848801</v>
      </c>
      <c r="BK202" s="100">
        <v>2.6762563936458537</v>
      </c>
      <c r="BL202" s="100">
        <v>2.6284673307314215</v>
      </c>
      <c r="BM202" s="100">
        <v>2.5823766794870577</v>
      </c>
      <c r="BN202" s="100">
        <v>2.5378954790294554</v>
      </c>
      <c r="BO202" s="100">
        <v>2.4949408747559509</v>
      </c>
      <c r="BP202" s="100">
        <v>2.4534356032639533</v>
      </c>
      <c r="BQ202" s="100">
        <v>2.4133075285434278</v>
      </c>
    </row>
    <row r="203" spans="1:69" ht="10.95" customHeight="1" x14ac:dyDescent="0.3">
      <c r="A203" s="20"/>
      <c r="B203" s="20"/>
      <c r="H203" s="10">
        <v>7</v>
      </c>
      <c r="I203" s="100">
        <v>520.42475695274766</v>
      </c>
      <c r="J203" s="100">
        <v>110.73993930784613</v>
      </c>
      <c r="K203" s="100">
        <v>62.078568182988988</v>
      </c>
      <c r="L203" s="100">
        <v>43.134022191697653</v>
      </c>
      <c r="M203" s="100">
        <v>33.052411930451548</v>
      </c>
      <c r="N203" s="100">
        <v>26.793209730176191</v>
      </c>
      <c r="O203" s="100">
        <v>22.528970877325257</v>
      </c>
      <c r="P203" s="100">
        <v>19.437030606488801</v>
      </c>
      <c r="Q203" s="100">
        <v>17.092386652444517</v>
      </c>
      <c r="R203" s="100">
        <v>15.253326043531626</v>
      </c>
      <c r="S203" s="100">
        <v>13.772233272180767</v>
      </c>
      <c r="T203" s="100">
        <v>12.553854232967669</v>
      </c>
      <c r="U203" s="100">
        <v>11.533965425909146</v>
      </c>
      <c r="V203" s="100">
        <v>10.667732128405769</v>
      </c>
      <c r="W203" s="100">
        <v>9.9228624751963252</v>
      </c>
      <c r="X203" s="100">
        <v>9.2755207333420451</v>
      </c>
      <c r="Y203" s="100">
        <v>8.707729412863829</v>
      </c>
      <c r="Z203" s="100">
        <v>8.2056736831350783</v>
      </c>
      <c r="AA203" s="100">
        <v>7.7585624786874714</v>
      </c>
      <c r="AB203" s="100">
        <v>7.357844124523667</v>
      </c>
      <c r="AC203" s="100">
        <v>6.9966540821220082</v>
      </c>
      <c r="AD203" s="100">
        <v>6.6694184427145062</v>
      </c>
      <c r="AE203" s="100">
        <v>6.3715642236996537</v>
      </c>
      <c r="AF203" s="100">
        <v>6.0993043469530779</v>
      </c>
      <c r="AG203" s="100">
        <v>5.8494757635804424</v>
      </c>
      <c r="AH203" s="100">
        <v>5.6194160060215257</v>
      </c>
      <c r="AI203" s="100">
        <v>5.4068679299637772</v>
      </c>
      <c r="AJ203" s="100">
        <v>5.2099054112849759</v>
      </c>
      <c r="AK203" s="100">
        <v>5.0268748102203142</v>
      </c>
      <c r="AL203" s="100">
        <v>4.8563484326239452</v>
      </c>
      <c r="AM203" s="100">
        <v>4.6970872144307965</v>
      </c>
      <c r="AN203" s="100">
        <v>4.5480105649735201</v>
      </c>
      <c r="AO203" s="100">
        <v>4.4081718164984354</v>
      </c>
      <c r="AP203" s="100">
        <v>4.2767381005149501</v>
      </c>
      <c r="AQ203" s="100">
        <v>4.1529737468841637</v>
      </c>
      <c r="AR203" s="100">
        <v>4.0362265065915679</v>
      </c>
      <c r="AS203" s="100">
        <v>3.9259160533165058</v>
      </c>
      <c r="AT203" s="100">
        <v>3.8215243358554019</v>
      </c>
      <c r="AU203" s="100">
        <v>3.7225874429017276</v>
      </c>
      <c r="AV203" s="100">
        <v>3.6286887106347225</v>
      </c>
      <c r="AW203" s="100">
        <v>3.5394528571104305</v>
      </c>
      <c r="AX203" s="100">
        <v>3.4545409693153464</v>
      </c>
      <c r="AY203" s="100">
        <v>3.3736462016967153</v>
      </c>
      <c r="AZ203" s="100">
        <v>3.2964900710836962</v>
      </c>
      <c r="BA203" s="100">
        <v>3.2228192537083857</v>
      </c>
      <c r="BB203" s="100">
        <v>3.1524028066966614</v>
      </c>
      <c r="BC203" s="100">
        <v>3.0850297498195176</v>
      </c>
      <c r="BD203" s="100">
        <v>3.0205069541611542</v>
      </c>
      <c r="BE203" s="100">
        <v>2.9586572932001358</v>
      </c>
      <c r="BF203" s="100">
        <v>2.8993180190252326</v>
      </c>
      <c r="BG203" s="100">
        <v>2.842339332339519</v>
      </c>
      <c r="BH203" s="100">
        <v>2.7875831197969685</v>
      </c>
      <c r="BI203" s="100">
        <v>2.7349218362645584</v>
      </c>
      <c r="BJ203" s="100">
        <v>2.6842375129675333</v>
      </c>
      <c r="BK203" s="100">
        <v>2.6354208752823709</v>
      </c>
      <c r="BL203" s="100">
        <v>2.5883705562916868</v>
      </c>
      <c r="BM203" s="100">
        <v>2.5429923941893504</v>
      </c>
      <c r="BN203" s="100">
        <v>2.4991988032878401</v>
      </c>
      <c r="BO203" s="100">
        <v>2.4569082097867532</v>
      </c>
      <c r="BP203" s="100">
        <v>2.4160445446545746</v>
      </c>
      <c r="BQ203" s="100">
        <v>2.3765367869908882</v>
      </c>
    </row>
    <row r="204" spans="1:69" ht="10.95" customHeight="1" x14ac:dyDescent="0.3">
      <c r="A204" s="20"/>
      <c r="B204" s="20"/>
      <c r="H204" s="10">
        <v>7.5</v>
      </c>
      <c r="I204" s="100">
        <v>513.33867670265784</v>
      </c>
      <c r="J204" s="100">
        <v>109.23248430936287</v>
      </c>
      <c r="K204" s="100">
        <v>61.233728790499946</v>
      </c>
      <c r="L204" s="100">
        <v>42.547148235243597</v>
      </c>
      <c r="M204" s="100">
        <v>32.602817958831622</v>
      </c>
      <c r="N204" s="100">
        <v>26.428846506482568</v>
      </c>
      <c r="O204" s="100">
        <v>22.222673243302665</v>
      </c>
      <c r="P204" s="100">
        <v>19.172835523746588</v>
      </c>
      <c r="Q204" s="100">
        <v>16.860118283549156</v>
      </c>
      <c r="R204" s="100">
        <v>15.046099925367791</v>
      </c>
      <c r="S204" s="100">
        <v>13.585175002935401</v>
      </c>
      <c r="T204" s="100">
        <v>12.383361330428842</v>
      </c>
      <c r="U204" s="100">
        <v>11.377361848122936</v>
      </c>
      <c r="V204" s="100">
        <v>10.522925322470387</v>
      </c>
      <c r="W204" s="100">
        <v>9.7881996539987544</v>
      </c>
      <c r="X204" s="100">
        <v>9.1496737159761583</v>
      </c>
      <c r="Y204" s="100">
        <v>8.5896148443261495</v>
      </c>
      <c r="Z204" s="100">
        <v>8.0943963452744825</v>
      </c>
      <c r="AA204" s="100">
        <v>7.6533741111509972</v>
      </c>
      <c r="AB204" s="100">
        <v>7.2581129276852172</v>
      </c>
      <c r="AC204" s="100">
        <v>6.9018417408653869</v>
      </c>
      <c r="AD204" s="100">
        <v>6.5790625500311997</v>
      </c>
      <c r="AE204" s="100">
        <v>6.2852646496061695</v>
      </c>
      <c r="AF204" s="100">
        <v>6.0167125356746318</v>
      </c>
      <c r="AG204" s="100">
        <v>5.7702862352277826</v>
      </c>
      <c r="AH204" s="100">
        <v>5.5433595394392148</v>
      </c>
      <c r="AI204" s="100">
        <v>5.33370604284781</v>
      </c>
      <c r="AJ204" s="100">
        <v>5.1394258521943579</v>
      </c>
      <c r="AK204" s="100">
        <v>4.9588878477570892</v>
      </c>
      <c r="AL204" s="100">
        <v>4.790683778399627</v>
      </c>
      <c r="AM204" s="100">
        <v>4.6335914542133319</v>
      </c>
      <c r="AN204" s="100">
        <v>4.4865450005221224</v>
      </c>
      <c r="AO204" s="100">
        <v>4.3486106417384418</v>
      </c>
      <c r="AP204" s="100">
        <v>4.2189668517660008</v>
      </c>
      <c r="AQ204" s="100">
        <v>4.0968879791674029</v>
      </c>
      <c r="AR204" s="100">
        <v>3.9817306575615823</v>
      </c>
      <c r="AS204" s="100">
        <v>3.8729224637842963</v>
      </c>
      <c r="AT204" s="100">
        <v>3.7699524016965924</v>
      </c>
      <c r="AU204" s="100">
        <v>3.672362877754014</v>
      </c>
      <c r="AV204" s="100">
        <v>3.5797429024594227</v>
      </c>
      <c r="AW204" s="100">
        <v>3.4917223046346435</v>
      </c>
      <c r="AX204" s="100">
        <v>3.4079667867427834</v>
      </c>
      <c r="AY204" s="100">
        <v>3.3281736819979466</v>
      </c>
      <c r="AZ204" s="100">
        <v>3.2520682997439194</v>
      </c>
      <c r="BA204" s="100">
        <v>3.1794007660948562</v>
      </c>
      <c r="BB204" s="100">
        <v>3.1099432832651708</v>
      </c>
      <c r="BC204" s="100">
        <v>3.0434877442537118</v>
      </c>
      <c r="BD204" s="100">
        <v>2.979843650264971</v>
      </c>
      <c r="BE204" s="100">
        <v>2.9188362869696758</v>
      </c>
      <c r="BF204" s="100">
        <v>2.8603051228340974</v>
      </c>
      <c r="BG204" s="100">
        <v>2.804102398598495</v>
      </c>
      <c r="BH204" s="100">
        <v>2.7500918818092646</v>
      </c>
      <c r="BI204" s="100">
        <v>2.6981477643029086</v>
      </c>
      <c r="BJ204" s="100">
        <v>2.6481536838588609</v>
      </c>
      <c r="BK204" s="100">
        <v>2.6000018540067455</v>
      </c>
      <c r="BL204" s="100">
        <v>2.5535922882914739</v>
      </c>
      <c r="BM204" s="100">
        <v>2.5088321072466182</v>
      </c>
      <c r="BN204" s="100">
        <v>2.4656349179676891</v>
      </c>
      <c r="BO204" s="100">
        <v>2.4239202575646157</v>
      </c>
      <c r="BP204" s="100">
        <v>2.383613092949679</v>
      </c>
      <c r="BQ204" s="100">
        <v>2.3446433704184493</v>
      </c>
    </row>
    <row r="205" spans="1:69" ht="10.95" customHeight="1" x14ac:dyDescent="0.3">
      <c r="A205" s="20"/>
      <c r="B205" s="20"/>
      <c r="H205" s="10">
        <v>8</v>
      </c>
      <c r="I205" s="100">
        <v>507.1336465870308</v>
      </c>
      <c r="J205" s="100">
        <v>107.91245913772538</v>
      </c>
      <c r="K205" s="100">
        <v>60.493932683410307</v>
      </c>
      <c r="L205" s="100">
        <v>42.033243342122738</v>
      </c>
      <c r="M205" s="100">
        <v>32.20912429595689</v>
      </c>
      <c r="N205" s="100">
        <v>26.109786396889028</v>
      </c>
      <c r="O205" s="100">
        <v>21.954459118118699</v>
      </c>
      <c r="P205" s="100">
        <v>18.941489114502364</v>
      </c>
      <c r="Q205" s="100">
        <v>16.656728969091571</v>
      </c>
      <c r="R205" s="100">
        <v>14.864639224693335</v>
      </c>
      <c r="S205" s="100">
        <v>13.421351238350699</v>
      </c>
      <c r="T205" s="100">
        <v>12.234066624884649</v>
      </c>
      <c r="U205" s="100">
        <v>11.240229531951192</v>
      </c>
      <c r="V205" s="100">
        <v>10.396123021265163</v>
      </c>
      <c r="W205" s="100">
        <v>9.6702800806679043</v>
      </c>
      <c r="X205" s="100">
        <v>9.039473829577334</v>
      </c>
      <c r="Y205" s="100">
        <v>8.4861859892821165</v>
      </c>
      <c r="Z205" s="100">
        <v>7.9969546107811507</v>
      </c>
      <c r="AA205" s="100">
        <v>7.5612642721392271</v>
      </c>
      <c r="AB205" s="100">
        <v>7.1707817396164648</v>
      </c>
      <c r="AC205" s="100">
        <v>6.818817820272872</v>
      </c>
      <c r="AD205" s="100">
        <v>6.4999409834875026</v>
      </c>
      <c r="AE205" s="100">
        <v>6.2096950574672807</v>
      </c>
      <c r="AF205" s="100">
        <v>5.9443897000030637</v>
      </c>
      <c r="AG205" s="100">
        <v>5.7009426581121971</v>
      </c>
      <c r="AH205" s="100">
        <v>5.4767594734562879</v>
      </c>
      <c r="AI205" s="100">
        <v>5.2696406574968915</v>
      </c>
      <c r="AJ205" s="100">
        <v>5.0777092864117783</v>
      </c>
      <c r="AK205" s="100">
        <v>4.8993539604826486</v>
      </c>
      <c r="AL205" s="100">
        <v>4.7331834541273725</v>
      </c>
      <c r="AM205" s="100">
        <v>4.5779903535379916</v>
      </c>
      <c r="AN205" s="100">
        <v>4.4327216703103707</v>
      </c>
      <c r="AO205" s="100">
        <v>4.2964549180698706</v>
      </c>
      <c r="AP205" s="100">
        <v>4.168378502852863</v>
      </c>
      <c r="AQ205" s="100">
        <v>4.047775546243745</v>
      </c>
      <c r="AR205" s="100">
        <v>3.9340104600687136</v>
      </c>
      <c r="AS205" s="100">
        <v>3.8265177416774745</v>
      </c>
      <c r="AT205" s="100">
        <v>3.7247925728010975</v>
      </c>
      <c r="AU205" s="100">
        <v>3.628382892135444</v>
      </c>
      <c r="AV205" s="100">
        <v>3.5368826789874421</v>
      </c>
      <c r="AW205" s="100">
        <v>3.4499262374953652</v>
      </c>
      <c r="AX205" s="100">
        <v>3.3671833117315884</v>
      </c>
      <c r="AY205" s="100">
        <v>3.2883548941082452</v>
      </c>
      <c r="AZ205" s="100">
        <v>3.2131696149397531</v>
      </c>
      <c r="BA205" s="100">
        <v>3.1413806212797044</v>
      </c>
      <c r="BB205" s="100">
        <v>3.0727628693850662</v>
      </c>
      <c r="BC205" s="100">
        <v>3.0071107682384812</v>
      </c>
      <c r="BD205" s="100">
        <v>2.944236122147553</v>
      </c>
      <c r="BE205" s="100">
        <v>2.8839663290541888</v>
      </c>
      <c r="BF205" s="100">
        <v>2.8261427982278766</v>
      </c>
      <c r="BG205" s="100">
        <v>2.7706195567971319</v>
      </c>
      <c r="BH205" s="100">
        <v>2.7172620193391728</v>
      </c>
      <c r="BI205" s="100">
        <v>2.6659458986931543</v>
      </c>
      <c r="BJ205" s="100">
        <v>2.6165562394410622</v>
      </c>
      <c r="BK205" s="100">
        <v>2.56898655823549</v>
      </c>
      <c r="BL205" s="100">
        <v>2.5231380774432508</v>
      </c>
      <c r="BM205" s="100">
        <v>2.4789190404973387</v>
      </c>
      <c r="BN205" s="100">
        <v>2.4362440989710916</v>
      </c>
      <c r="BO205" s="100">
        <v>2.3950337627592333</v>
      </c>
      <c r="BP205" s="100">
        <v>2.3552139059133181</v>
      </c>
      <c r="BQ205" s="100">
        <v>2.3167153216681506</v>
      </c>
    </row>
    <row r="206" spans="1:69" ht="10.95" customHeight="1" x14ac:dyDescent="0.3">
      <c r="A206" s="20"/>
      <c r="B206" s="20"/>
      <c r="H206" s="10">
        <v>8.5</v>
      </c>
      <c r="I206" s="100">
        <v>501.65463238593514</v>
      </c>
      <c r="J206" s="100">
        <v>106.74688265742462</v>
      </c>
      <c r="K206" s="100">
        <v>59.840695896187164</v>
      </c>
      <c r="L206" s="100">
        <v>41.579467495934814</v>
      </c>
      <c r="M206" s="100">
        <v>31.861494433429542</v>
      </c>
      <c r="N206" s="100">
        <v>25.828057631210228</v>
      </c>
      <c r="O206" s="100">
        <v>21.717627131374016</v>
      </c>
      <c r="P206" s="100">
        <v>18.737211157568588</v>
      </c>
      <c r="Q206" s="100">
        <v>16.477137002972171</v>
      </c>
      <c r="R206" s="100">
        <v>14.704401370476123</v>
      </c>
      <c r="S206" s="100">
        <v>13.276694870981434</v>
      </c>
      <c r="T206" s="100">
        <v>12.102239972804119</v>
      </c>
      <c r="U206" s="100">
        <v>11.119142214641352</v>
      </c>
      <c r="V206" s="100">
        <v>10.284157060417359</v>
      </c>
      <c r="W206" s="100">
        <v>9.5661575283289739</v>
      </c>
      <c r="X206" s="100">
        <v>8.9421677258581216</v>
      </c>
      <c r="Y206" s="100">
        <v>8.3948586756007462</v>
      </c>
      <c r="Z206" s="100">
        <v>7.9109138974449245</v>
      </c>
      <c r="AA206" s="100">
        <v>7.4799315983770871</v>
      </c>
      <c r="AB206" s="100">
        <v>7.0936685930043932</v>
      </c>
      <c r="AC206" s="100">
        <v>6.7455079713427892</v>
      </c>
      <c r="AD206" s="100">
        <v>6.4300768955152918</v>
      </c>
      <c r="AE206" s="100">
        <v>6.142967346812803</v>
      </c>
      <c r="AF206" s="100">
        <v>5.8805288606086723</v>
      </c>
      <c r="AG206" s="100">
        <v>5.6397124905326557</v>
      </c>
      <c r="AH206" s="100">
        <v>5.4179518137835894</v>
      </c>
      <c r="AI206" s="100">
        <v>5.2130711093439528</v>
      </c>
      <c r="AJ206" s="100">
        <v>5.0232137353004278</v>
      </c>
      <c r="AK206" s="100">
        <v>4.8467857046085463</v>
      </c>
      <c r="AL206" s="100">
        <v>4.6824108251735286</v>
      </c>
      <c r="AM206" s="100">
        <v>4.5288947304174538</v>
      </c>
      <c r="AN206" s="100">
        <v>4.3851958104560103</v>
      </c>
      <c r="AO206" s="100">
        <v>4.2504015472384715</v>
      </c>
      <c r="AP206" s="100">
        <v>4.12370911682941</v>
      </c>
      <c r="AQ206" s="100">
        <v>4.004409387351763</v>
      </c>
      <c r="AR206" s="100">
        <v>3.8918736387535477</v>
      </c>
      <c r="AS206" s="100">
        <v>3.7855424791669656</v>
      </c>
      <c r="AT206" s="100">
        <v>3.6849165453543642</v>
      </c>
      <c r="AU206" s="100">
        <v>3.5895486609547658</v>
      </c>
      <c r="AV206" s="100">
        <v>3.4990371927066111</v>
      </c>
      <c r="AW206" s="100">
        <v>3.4130203964323398</v>
      </c>
      <c r="AX206" s="100">
        <v>3.3311715849270263</v>
      </c>
      <c r="AY206" s="100">
        <v>3.2531949816581034</v>
      </c>
      <c r="AZ206" s="100">
        <v>3.1788221493420301</v>
      </c>
      <c r="BA206" s="100">
        <v>3.1078089025082503</v>
      </c>
      <c r="BB206" s="100">
        <v>3.0399326292208442</v>
      </c>
      <c r="BC206" s="100">
        <v>2.9749899600647578</v>
      </c>
      <c r="BD206" s="100">
        <v>2.912794732977221</v>
      </c>
      <c r="BE206" s="100">
        <v>2.8531762110260366</v>
      </c>
      <c r="BF206" s="100">
        <v>2.7959775172011483</v>
      </c>
      <c r="BG206" s="100">
        <v>2.7410542560038187</v>
      </c>
      <c r="BH206" s="100">
        <v>2.6882732963320275</v>
      </c>
      <c r="BI206" s="100">
        <v>2.6375116940633911</v>
      </c>
      <c r="BJ206" s="100">
        <v>2.5886557359801858</v>
      </c>
      <c r="BK206" s="100">
        <v>2.541600089386685</v>
      </c>
      <c r="BL206" s="100">
        <v>2.4962470440339688</v>
      </c>
      <c r="BM206" s="100">
        <v>2.4525058348701472</v>
      </c>
      <c r="BN206" s="100">
        <v>2.4102920357377466</v>
      </c>
      <c r="BO206" s="100">
        <v>2.3695270154960695</v>
      </c>
      <c r="BP206" s="100">
        <v>2.3301374491965361</v>
      </c>
      <c r="BQ206" s="100">
        <v>2.2920548779174661</v>
      </c>
    </row>
    <row r="207" spans="1:69" ht="10.95" customHeight="1" x14ac:dyDescent="0.3">
      <c r="A207" s="20"/>
      <c r="B207" s="20"/>
      <c r="H207" s="10">
        <v>9</v>
      </c>
      <c r="I207" s="100">
        <v>496.7809882904632</v>
      </c>
      <c r="J207" s="100">
        <v>105.71008933589269</v>
      </c>
      <c r="K207" s="100">
        <v>59.259634423615786</v>
      </c>
      <c r="L207" s="100">
        <v>41.17582874637133</v>
      </c>
      <c r="M207" s="100">
        <v>31.552273715581467</v>
      </c>
      <c r="N207" s="100">
        <v>25.577456671146837</v>
      </c>
      <c r="O207" s="100">
        <v>21.506962354957281</v>
      </c>
      <c r="P207" s="100">
        <v>18.555503552328311</v>
      </c>
      <c r="Q207" s="100">
        <v>16.317387860808832</v>
      </c>
      <c r="R207" s="100">
        <v>14.561854826887146</v>
      </c>
      <c r="S207" s="100">
        <v>13.148021345215295</v>
      </c>
      <c r="T207" s="100">
        <v>11.984978620143739</v>
      </c>
      <c r="U207" s="100">
        <v>11.011433618583018</v>
      </c>
      <c r="V207" s="100">
        <v>10.184562011427774</v>
      </c>
      <c r="W207" s="100">
        <v>9.4735392776227094</v>
      </c>
      <c r="X207" s="100">
        <v>8.8556127812981789</v>
      </c>
      <c r="Y207" s="100">
        <v>8.3136219306487789</v>
      </c>
      <c r="Z207" s="100">
        <v>7.834379641742367</v>
      </c>
      <c r="AA207" s="100">
        <v>7.4075851957432022</v>
      </c>
      <c r="AB207" s="100">
        <v>7.0250755062553241</v>
      </c>
      <c r="AC207" s="100">
        <v>6.6802979597804413</v>
      </c>
      <c r="AD207" s="100">
        <v>6.367931926284033</v>
      </c>
      <c r="AE207" s="100">
        <v>6.083612219755774</v>
      </c>
      <c r="AF207" s="100">
        <v>5.8237238471180417</v>
      </c>
      <c r="AG207" s="100">
        <v>5.5852474885993075</v>
      </c>
      <c r="AH207" s="100">
        <v>5.3656416593176948</v>
      </c>
      <c r="AI207" s="100">
        <v>5.1627517797274187</v>
      </c>
      <c r="AJ207" s="100">
        <v>4.9747392488966229</v>
      </c>
      <c r="AK207" s="100">
        <v>4.8000255685460678</v>
      </c>
      <c r="AL207" s="100">
        <v>4.6372479190336238</v>
      </c>
      <c r="AM207" s="100">
        <v>4.4852235394362543</v>
      </c>
      <c r="AN207" s="100">
        <v>4.3429209411883916</v>
      </c>
      <c r="AO207" s="100">
        <v>4.2094364731732732</v>
      </c>
      <c r="AP207" s="100">
        <v>4.0839751124921886</v>
      </c>
      <c r="AQ207" s="100">
        <v>3.9658346178994663</v>
      </c>
      <c r="AR207" s="100">
        <v>3.8543923786131482</v>
      </c>
      <c r="AS207" s="100">
        <v>3.7490944383738078</v>
      </c>
      <c r="AT207" s="100">
        <v>3.6494462862542152</v>
      </c>
      <c r="AU207" s="100">
        <v>3.5550050911041642</v>
      </c>
      <c r="AV207" s="100">
        <v>3.4653731223307602</v>
      </c>
      <c r="AW207" s="100">
        <v>3.3801921508230612</v>
      </c>
      <c r="AX207" s="100">
        <v>3.2991386637942997</v>
      </c>
      <c r="AY207" s="100">
        <v>3.2219197587711959</v>
      </c>
      <c r="AZ207" s="100">
        <v>3.1482696068741389</v>
      </c>
      <c r="BA207" s="100">
        <v>3.0779463953817321</v>
      </c>
      <c r="BB207" s="100">
        <v>3.0107296754772808</v>
      </c>
      <c r="BC207" s="100">
        <v>2.9464180538854565</v>
      </c>
      <c r="BD207" s="100">
        <v>2.8848271774794503</v>
      </c>
      <c r="BE207" s="100">
        <v>2.8257879683770981</v>
      </c>
      <c r="BF207" s="100">
        <v>2.7691450739415737</v>
      </c>
      <c r="BG207" s="100">
        <v>2.7147555017645768</v>
      </c>
      <c r="BH207" s="100">
        <v>2.6624874143784347</v>
      </c>
      <c r="BI207" s="100">
        <v>2.6122190623082648</v>
      </c>
      <c r="BJ207" s="100">
        <v>2.5638378372871911</v>
      </c>
      <c r="BK207" s="100">
        <v>2.5172394301368399</v>
      </c>
      <c r="BL207" s="100">
        <v>2.4723270800583559</v>
      </c>
      <c r="BM207" s="100">
        <v>2.4290109039634658</v>
      </c>
      <c r="BN207" s="100">
        <v>2.3872072960633055</v>
      </c>
      <c r="BO207" s="100">
        <v>2.3468383892756308</v>
      </c>
      <c r="BP207" s="100">
        <v>2.3078315711500714</v>
      </c>
      <c r="BQ207" s="100">
        <v>2.2701190479799962</v>
      </c>
    </row>
    <row r="208" spans="1:69" ht="10.95" customHeight="1" x14ac:dyDescent="0.3">
      <c r="A208" s="20"/>
      <c r="B208" s="20"/>
      <c r="H208" s="10">
        <v>9.5</v>
      </c>
      <c r="I208" s="100">
        <v>492.41741923052751</v>
      </c>
      <c r="J208" s="100">
        <v>104.78180661846977</v>
      </c>
      <c r="K208" s="100">
        <v>58.739386703850109</v>
      </c>
      <c r="L208" s="100">
        <v>40.814434704552028</v>
      </c>
      <c r="M208" s="100">
        <v>31.275415923389772</v>
      </c>
      <c r="N208" s="100">
        <v>25.353083498544017</v>
      </c>
      <c r="O208" s="100">
        <v>21.318345648870054</v>
      </c>
      <c r="P208" s="100">
        <v>18.392813362671195</v>
      </c>
      <c r="Q208" s="100">
        <v>16.174349288308662</v>
      </c>
      <c r="R208" s="100">
        <v>14.434227118536574</v>
      </c>
      <c r="S208" s="100">
        <v>13.032814704747935</v>
      </c>
      <c r="T208" s="100">
        <v>11.879989754830454</v>
      </c>
      <c r="U208" s="100">
        <v>10.914997718436156</v>
      </c>
      <c r="V208" s="100">
        <v>10.095390494572023</v>
      </c>
      <c r="W208" s="100">
        <v>9.390614367391203</v>
      </c>
      <c r="X208" s="100">
        <v>8.778116591633502</v>
      </c>
      <c r="Y208" s="100">
        <v>8.2408873378567904</v>
      </c>
      <c r="Z208" s="100">
        <v>7.7658553757055904</v>
      </c>
      <c r="AA208" s="100">
        <v>7.3428104820993543</v>
      </c>
      <c r="AB208" s="100">
        <v>6.9636612864786569</v>
      </c>
      <c r="AC208" s="100">
        <v>6.6219127425612898</v>
      </c>
      <c r="AD208" s="100">
        <v>6.3122909640828349</v>
      </c>
      <c r="AE208" s="100">
        <v>6.0304691148618321</v>
      </c>
      <c r="AF208" s="100">
        <v>5.7728639609176531</v>
      </c>
      <c r="AG208" s="100">
        <v>5.5364827083579131</v>
      </c>
      <c r="AH208" s="100">
        <v>5.3188062002175904</v>
      </c>
      <c r="AI208" s="100">
        <v>5.1176987857563754</v>
      </c>
      <c r="AJ208" s="100">
        <v>4.9313380168549035</v>
      </c>
      <c r="AK208" s="100">
        <v>4.7581592629451235</v>
      </c>
      <c r="AL208" s="100">
        <v>4.5968116772767651</v>
      </c>
      <c r="AM208" s="100">
        <v>4.4461228899339309</v>
      </c>
      <c r="AN208" s="100">
        <v>4.305070474372668</v>
      </c>
      <c r="AO208" s="100">
        <v>4.1727587183969383</v>
      </c>
      <c r="AP208" s="100">
        <v>4.0483995836883082</v>
      </c>
      <c r="AQ208" s="100">
        <v>3.9312969984590698</v>
      </c>
      <c r="AR208" s="100">
        <v>3.8208338218011457</v>
      </c>
      <c r="AS208" s="100">
        <v>3.716460964172748</v>
      </c>
      <c r="AT208" s="100">
        <v>3.6176882591143023</v>
      </c>
      <c r="AU208" s="100">
        <v>3.524076765916647</v>
      </c>
      <c r="AV208" s="100">
        <v>3.4352322482022903</v>
      </c>
      <c r="AW208" s="100">
        <v>3.350799624040055</v>
      </c>
      <c r="AX208" s="100">
        <v>3.2704582228267567</v>
      </c>
      <c r="AY208" s="100">
        <v>3.1939177153493867</v>
      </c>
      <c r="AZ208" s="100">
        <v>3.1209146081367223</v>
      </c>
      <c r="BA208" s="100">
        <v>3.0512092128846251</v>
      </c>
      <c r="BB208" s="100">
        <v>2.9845830175035806</v>
      </c>
      <c r="BC208" s="100">
        <v>2.9208363980352203</v>
      </c>
      <c r="BD208" s="100">
        <v>2.859786620965473</v>
      </c>
      <c r="BE208" s="100">
        <v>2.8012660938260461</v>
      </c>
      <c r="BF208" s="100">
        <v>2.7451208288124533</v>
      </c>
      <c r="BG208" s="100">
        <v>2.691209089759397</v>
      </c>
      <c r="BH208" s="100">
        <v>2.6394001974417893</v>
      </c>
      <c r="BI208" s="100">
        <v>2.5895734720004571</v>
      </c>
      <c r="BJ208" s="100">
        <v>2.5416172944752229</v>
      </c>
      <c r="BK208" s="100">
        <v>2.4954282720837444</v>
      </c>
      <c r="BL208" s="100">
        <v>2.4509104941077968</v>
      </c>
      <c r="BM208" s="100">
        <v>2.4079748671164234</v>
      </c>
      <c r="BN208" s="100">
        <v>2.3665385198295912</v>
      </c>
      <c r="BO208" s="100">
        <v>2.3265242692571615</v>
      </c>
      <c r="BP208" s="100">
        <v>2.287860140876917</v>
      </c>
      <c r="BQ208" s="100">
        <v>2.2504789365758691</v>
      </c>
    </row>
    <row r="209" spans="1:69" ht="10.95" customHeight="1" x14ac:dyDescent="0.3">
      <c r="A209" s="20"/>
      <c r="B209" s="20"/>
      <c r="H209" s="10">
        <v>10</v>
      </c>
      <c r="I209" s="100">
        <v>488.48765179863335</v>
      </c>
      <c r="J209" s="100">
        <v>103.94580851528106</v>
      </c>
      <c r="K209" s="100">
        <v>58.270859033954068</v>
      </c>
      <c r="L209" s="100">
        <v>40.488968365665258</v>
      </c>
      <c r="M209" s="100">
        <v>31.026081711539909</v>
      </c>
      <c r="N209" s="100">
        <v>25.151016178038198</v>
      </c>
      <c r="O209" s="100">
        <v>21.148480086341188</v>
      </c>
      <c r="P209" s="100">
        <v>18.24629684686175</v>
      </c>
      <c r="Q209" s="100">
        <v>16.045519694978246</v>
      </c>
      <c r="R209" s="100">
        <v>14.319287378571602</v>
      </c>
      <c r="S209" s="100">
        <v>12.929061198281577</v>
      </c>
      <c r="T209" s="100">
        <v>11.785438228400583</v>
      </c>
      <c r="U209" s="100">
        <v>10.828148868324249</v>
      </c>
      <c r="V209" s="100">
        <v>10.015083842638459</v>
      </c>
      <c r="W209" s="100">
        <v>9.3159333187377324</v>
      </c>
      <c r="X209" s="100">
        <v>8.7083245699443204</v>
      </c>
      <c r="Y209" s="100">
        <v>8.1753835412129092</v>
      </c>
      <c r="Z209" s="100">
        <v>7.7041433382381195</v>
      </c>
      <c r="AA209" s="100">
        <v>7.2844752371034529</v>
      </c>
      <c r="AB209" s="100">
        <v>6.9083524534912639</v>
      </c>
      <c r="AC209" s="100">
        <v>6.5693317853188526</v>
      </c>
      <c r="AD209" s="100">
        <v>6.2621814430828993</v>
      </c>
      <c r="AE209" s="100">
        <v>5.9826091279013731</v>
      </c>
      <c r="AF209" s="100">
        <v>5.7270602075755708</v>
      </c>
      <c r="AG209" s="100">
        <v>5.4925657770349696</v>
      </c>
      <c r="AH209" s="100">
        <v>5.2766267875124973</v>
      </c>
      <c r="AI209" s="100">
        <v>5.0771246352753954</v>
      </c>
      <c r="AJ209" s="100">
        <v>4.892251419192851</v>
      </c>
      <c r="AK209" s="100">
        <v>4.7204549977562911</v>
      </c>
      <c r="AL209" s="100">
        <v>4.5603953068281298</v>
      </c>
      <c r="AM209" s="100">
        <v>4.4109093344827235</v>
      </c>
      <c r="AN209" s="100">
        <v>4.2709828153012914</v>
      </c>
      <c r="AO209" s="100">
        <v>4.1397271867646133</v>
      </c>
      <c r="AP209" s="100">
        <v>4.0163607007659001</v>
      </c>
      <c r="AQ209" s="100">
        <v>3.9001928416417724</v>
      </c>
      <c r="AR209" s="100">
        <v>3.7906113945732036</v>
      </c>
      <c r="AS209" s="100">
        <v>3.6870716529136898</v>
      </c>
      <c r="AT209" s="100">
        <v>3.5890873627681903</v>
      </c>
      <c r="AU209" s="100">
        <v>3.4962230871023032</v>
      </c>
      <c r="AV209" s="100">
        <v>3.4080877363782189</v>
      </c>
      <c r="AW209" s="100">
        <v>3.3243290629691971</v>
      </c>
      <c r="AX209" s="100">
        <v>3.2446289559013479</v>
      </c>
      <c r="AY209" s="100">
        <v>3.1686994034025195</v>
      </c>
      <c r="AZ209" s="100">
        <v>3.0962790152364041</v>
      </c>
      <c r="BA209" s="100">
        <v>3.0271300163182175</v>
      </c>
      <c r="BB209" s="100">
        <v>2.9610356387468388</v>
      </c>
      <c r="BC209" s="100">
        <v>2.8977978519850862</v>
      </c>
      <c r="BD209" s="100">
        <v>2.8372353811186182</v>
      </c>
      <c r="BE209" s="100">
        <v>2.779181971421318</v>
      </c>
      <c r="BF209" s="100">
        <v>2.7234848642369047</v>
      </c>
      <c r="BG209" s="100">
        <v>2.6700034547543012</v>
      </c>
      <c r="BH209" s="100">
        <v>2.6186081068448819</v>
      </c>
      <c r="BI209" s="100">
        <v>2.5691791039298635</v>
      </c>
      <c r="BJ209" s="100">
        <v>2.5216057180043268</v>
      </c>
      <c r="BK209" s="100">
        <v>2.4757853815788988</v>
      </c>
      <c r="BL209" s="100">
        <v>2.4316229495056372</v>
      </c>
      <c r="BM209" s="100">
        <v>2.3890300395074995</v>
      </c>
      <c r="BN209" s="100">
        <v>2.3479244417924563</v>
      </c>
      <c r="BO209" s="100">
        <v>2.3082295894537905</v>
      </c>
      <c r="BP209" s="100">
        <v>2.2698740824781214</v>
      </c>
      <c r="BQ209" s="100">
        <v>2.2327912591354555</v>
      </c>
    </row>
    <row r="210" spans="1:69" ht="10.95" customHeight="1" x14ac:dyDescent="0.3">
      <c r="A210" s="20"/>
      <c r="B210" s="20"/>
      <c r="H210" s="10">
        <v>10.5</v>
      </c>
      <c r="I210" s="100">
        <v>484.92991161732868</v>
      </c>
      <c r="J210" s="100">
        <v>103.18895348107345</v>
      </c>
      <c r="K210" s="100">
        <v>57.846686358782456</v>
      </c>
      <c r="L210" s="100">
        <v>40.194313542199119</v>
      </c>
      <c r="M210" s="100">
        <v>30.80035165949548</v>
      </c>
      <c r="N210" s="100">
        <v>24.968078305961559</v>
      </c>
      <c r="O210" s="100">
        <v>20.994695462623707</v>
      </c>
      <c r="P210" s="100">
        <v>18.113650837948555</v>
      </c>
      <c r="Q210" s="100">
        <v>15.928886215240647</v>
      </c>
      <c r="R210" s="100">
        <v>14.215228811909947</v>
      </c>
      <c r="S210" s="100">
        <v>12.835129874159612</v>
      </c>
      <c r="T210" s="100">
        <v>11.699837740897745</v>
      </c>
      <c r="U210" s="100">
        <v>10.749521851495061</v>
      </c>
      <c r="V210" s="100">
        <v>9.9423796797948523</v>
      </c>
      <c r="W210" s="100">
        <v>9.2483221882196069</v>
      </c>
      <c r="X210" s="100">
        <v>8.6451396264721279</v>
      </c>
      <c r="Y210" s="100">
        <v>8.1160808602603876</v>
      </c>
      <c r="Z210" s="100">
        <v>7.6482734539264161</v>
      </c>
      <c r="AA210" s="100">
        <v>7.2316624672631038</v>
      </c>
      <c r="AB210" s="100">
        <v>6.8582795878715075</v>
      </c>
      <c r="AC210" s="100">
        <v>6.5217285498233686</v>
      </c>
      <c r="AD210" s="100">
        <v>6.2168156751128683</v>
      </c>
      <c r="AE210" s="100">
        <v>5.9392799325414467</v>
      </c>
      <c r="AF210" s="100">
        <v>5.6855925839866233</v>
      </c>
      <c r="AG210" s="100">
        <v>5.4528063516658465</v>
      </c>
      <c r="AH210" s="100">
        <v>5.2384403913844517</v>
      </c>
      <c r="AI210" s="100">
        <v>5.040391532591932</v>
      </c>
      <c r="AJ210" s="100">
        <v>4.8568650439953283</v>
      </c>
      <c r="AK210" s="100">
        <v>4.6863200908171905</v>
      </c>
      <c r="AL210" s="100">
        <v>4.5274263707520985</v>
      </c>
      <c r="AM210" s="100">
        <v>4.3790293439519035</v>
      </c>
      <c r="AN210" s="100">
        <v>4.240122133516409</v>
      </c>
      <c r="AO210" s="100">
        <v>4.1098226497495487</v>
      </c>
      <c r="AP210" s="100">
        <v>3.9873548392673466</v>
      </c>
      <c r="AQ210" s="100">
        <v>3.8720332165373086</v>
      </c>
      <c r="AR210" s="100">
        <v>3.7632500264809114</v>
      </c>
      <c r="AS210" s="100">
        <v>3.6604645304220735</v>
      </c>
      <c r="AT210" s="100">
        <v>3.5631940166312228</v>
      </c>
      <c r="AU210" s="100">
        <v>3.4710062200588823</v>
      </c>
      <c r="AV210" s="100">
        <v>3.3835129000983666</v>
      </c>
      <c r="AW210" s="100">
        <v>3.3003643751062461</v>
      </c>
      <c r="AX210" s="100">
        <v>3.221244851420054</v>
      </c>
      <c r="AY210" s="100">
        <v>3.1458684153184011</v>
      </c>
      <c r="AZ210" s="100">
        <v>3.0739755806884745</v>
      </c>
      <c r="BA210" s="100">
        <v>3.0053303045420456</v>
      </c>
      <c r="BB210" s="100">
        <v>2.9397173980455955</v>
      </c>
      <c r="BC210" s="100">
        <v>2.8769402732353342</v>
      </c>
      <c r="BD210" s="100">
        <v>2.8168189757122879</v>
      </c>
      <c r="BE210" s="100">
        <v>2.7591884618496372</v>
      </c>
      <c r="BF210" s="100">
        <v>2.703897085776914</v>
      </c>
      <c r="BG210" s="100">
        <v>2.6508052669329492</v>
      </c>
      <c r="BH210" s="100">
        <v>2.5997843135365519</v>
      </c>
      <c r="BI210" s="100">
        <v>2.5507153810964103</v>
      </c>
      <c r="BJ210" s="100">
        <v>2.5034885482169091</v>
      </c>
      <c r="BK210" s="100">
        <v>2.4580019945718807</v>
      </c>
      <c r="BL210" s="100">
        <v>2.4141612681077969</v>
      </c>
      <c r="BM210" s="100">
        <v>2.3718786303772106</v>
      </c>
      <c r="BN210" s="100">
        <v>2.331072470453603</v>
      </c>
      <c r="BO210" s="100">
        <v>2.291666779189597</v>
      </c>
      <c r="BP210" s="100">
        <v>2.2535906766924021</v>
      </c>
      <c r="BQ210" s="100">
        <v>2.2167779868361088</v>
      </c>
    </row>
    <row r="211" spans="1:69" ht="10.95" customHeight="1" x14ac:dyDescent="0.3">
      <c r="A211" s="20"/>
      <c r="B211" s="20"/>
      <c r="H211" s="10">
        <v>11</v>
      </c>
      <c r="I211" s="100">
        <v>481.69363284189654</v>
      </c>
      <c r="J211" s="100">
        <v>102.50048441277423</v>
      </c>
      <c r="K211" s="100">
        <v>57.460839961250265</v>
      </c>
      <c r="L211" s="100">
        <v>39.926282343246342</v>
      </c>
      <c r="M211" s="100">
        <v>30.595017498246243</v>
      </c>
      <c r="N211" s="100">
        <v>24.801669814907967</v>
      </c>
      <c r="O211" s="100">
        <v>20.854806062944256</v>
      </c>
      <c r="P211" s="100">
        <v>17.992973463772973</v>
      </c>
      <c r="Q211" s="100">
        <v>15.822791157956679</v>
      </c>
      <c r="R211" s="100">
        <v>14.120572453839772</v>
      </c>
      <c r="S211" s="100">
        <v>12.749685705514496</v>
      </c>
      <c r="T211" s="100">
        <v>11.621971671097519</v>
      </c>
      <c r="U211" s="100">
        <v>10.677999160212892</v>
      </c>
      <c r="V211" s="100">
        <v>9.8762446794471543</v>
      </c>
      <c r="W211" s="100">
        <v>9.1868200361828638</v>
      </c>
      <c r="X211" s="100">
        <v>8.5876637306742083</v>
      </c>
      <c r="Y211" s="100">
        <v>8.0621364428036415</v>
      </c>
      <c r="Z211" s="100">
        <v>7.5974516606925553</v>
      </c>
      <c r="AA211" s="100">
        <v>7.1836215610716607</v>
      </c>
      <c r="AB211" s="100">
        <v>6.8127310201952458</v>
      </c>
      <c r="AC211" s="100">
        <v>6.4784264673449377</v>
      </c>
      <c r="AD211" s="100">
        <v>6.175548892425093</v>
      </c>
      <c r="AE211" s="100">
        <v>5.899865706710214</v>
      </c>
      <c r="AF211" s="100">
        <v>5.6478717264791669</v>
      </c>
      <c r="AG211" s="100">
        <v>5.4166393470907268</v>
      </c>
      <c r="AH211" s="100">
        <v>5.2037042840375216</v>
      </c>
      <c r="AI211" s="100">
        <v>5.0069774054767988</v>
      </c>
      <c r="AJ211" s="100">
        <v>4.824675959984809</v>
      </c>
      <c r="AK211" s="100">
        <v>4.6552693978887278</v>
      </c>
      <c r="AL211" s="100">
        <v>4.4974362966790542</v>
      </c>
      <c r="AM211" s="100">
        <v>4.3500298230854693</v>
      </c>
      <c r="AN211" s="100">
        <v>4.2120498211323083</v>
      </c>
      <c r="AO211" s="100">
        <v>4.0826200890908195</v>
      </c>
      <c r="AP211" s="100">
        <v>3.9609697537497204</v>
      </c>
      <c r="AQ211" s="100">
        <v>3.8464179052068976</v>
      </c>
      <c r="AR211" s="100">
        <v>3.738360845161786</v>
      </c>
      <c r="AS211" s="100">
        <v>3.6362614443803665</v>
      </c>
      <c r="AT211" s="100">
        <v>3.5396402132440365</v>
      </c>
      <c r="AU211" s="100">
        <v>3.4480677720816346</v>
      </c>
      <c r="AV211" s="100">
        <v>3.3611584718007106</v>
      </c>
      <c r="AW211" s="100">
        <v>3.2785649648901747</v>
      </c>
      <c r="AX211" s="100">
        <v>3.1999735656169137</v>
      </c>
      <c r="AY211" s="100">
        <v>3.1251002687396543</v>
      </c>
      <c r="AZ211" s="100">
        <v>3.0536873202208583</v>
      </c>
      <c r="BA211" s="100">
        <v>2.9855002526642167</v>
      </c>
      <c r="BB211" s="100">
        <v>2.9203253136262122</v>
      </c>
      <c r="BC211" s="100">
        <v>2.8579672273718546</v>
      </c>
      <c r="BD211" s="100">
        <v>2.7982472407015786</v>
      </c>
      <c r="BE211" s="100">
        <v>2.7410014116582531</v>
      </c>
      <c r="BF211" s="100">
        <v>2.6860791066107907</v>
      </c>
      <c r="BG211" s="100">
        <v>2.6333416767012094</v>
      </c>
      <c r="BH211" s="100">
        <v>2.582661289168672</v>
      </c>
      <c r="BI211" s="100">
        <v>2.5339198928113498</v>
      </c>
      <c r="BJ211" s="100">
        <v>2.4870082999612619</v>
      </c>
      <c r="BK211" s="100">
        <v>2.4418253699450649</v>
      </c>
      <c r="BL211" s="100">
        <v>2.3982772811786739</v>
      </c>
      <c r="BM211" s="100">
        <v>2.3562768808706331</v>
      </c>
      <c r="BN211" s="100">
        <v>2.3157431028490758</v>
      </c>
      <c r="BO211" s="100">
        <v>2.2766004453292878</v>
      </c>
      <c r="BP211" s="100">
        <v>2.2387785015432549</v>
      </c>
      <c r="BQ211" s="100">
        <v>2.2022115370921047</v>
      </c>
    </row>
    <row r="212" spans="1:69" ht="10.95" customHeight="1" x14ac:dyDescent="0.3">
      <c r="A212" s="20"/>
      <c r="B212" s="20"/>
      <c r="H212" s="10">
        <v>11.5</v>
      </c>
      <c r="I212" s="100">
        <v>478.73702511614408</v>
      </c>
      <c r="J212" s="100">
        <v>101.87151105693906</v>
      </c>
      <c r="K212" s="100">
        <v>57.108337382493247</v>
      </c>
      <c r="L212" s="100">
        <v>39.681413668515859</v>
      </c>
      <c r="M212" s="100">
        <v>30.40742774015747</v>
      </c>
      <c r="N212" s="100">
        <v>24.6496418680285</v>
      </c>
      <c r="O212" s="100">
        <v>20.727005493938147</v>
      </c>
      <c r="P212" s="100">
        <v>17.882723724600069</v>
      </c>
      <c r="Q212" s="100">
        <v>15.725864517215285</v>
      </c>
      <c r="R212" s="100">
        <v>14.034096007651423</v>
      </c>
      <c r="S212" s="100">
        <v>12.671625353668421</v>
      </c>
      <c r="T212" s="100">
        <v>11.550834537159762</v>
      </c>
      <c r="U212" s="100">
        <v>10.612657225393798</v>
      </c>
      <c r="V212" s="100">
        <v>9.815824844367123</v>
      </c>
      <c r="W212" s="100">
        <v>9.1306326898878432</v>
      </c>
      <c r="X212" s="100">
        <v>8.5351547013083007</v>
      </c>
      <c r="Y212" s="100">
        <v>8.0128537099755768</v>
      </c>
      <c r="Z212" s="100">
        <v>7.5510217024657091</v>
      </c>
      <c r="AA212" s="100">
        <v>7.1397321723641873</v>
      </c>
      <c r="AB212" s="100">
        <v>6.7711185881440645</v>
      </c>
      <c r="AC212" s="100">
        <v>6.4388663846803409</v>
      </c>
      <c r="AD212" s="100">
        <v>6.1378482238707841</v>
      </c>
      <c r="AE212" s="100">
        <v>5.8638575015334009</v>
      </c>
      <c r="AF212" s="100">
        <v>5.6134105528341447</v>
      </c>
      <c r="AG212" s="100">
        <v>5.3835977461679398</v>
      </c>
      <c r="AH212" s="100">
        <v>5.1719699256666747</v>
      </c>
      <c r="AI212" s="100">
        <v>4.9764507850042694</v>
      </c>
      <c r="AJ212" s="100">
        <v>4.7952685173549305</v>
      </c>
      <c r="AK212" s="100">
        <v>4.6269019693366422</v>
      </c>
      <c r="AL212" s="100">
        <v>4.4700378308654045</v>
      </c>
      <c r="AM212" s="100">
        <v>4.323536309264945</v>
      </c>
      <c r="AN212" s="100">
        <v>4.1864033886781273</v>
      </c>
      <c r="AO212" s="100">
        <v>4.057768246519653</v>
      </c>
      <c r="AP212" s="100">
        <v>3.9368647420929737</v>
      </c>
      <c r="AQ212" s="100">
        <v>3.8230161457114686</v>
      </c>
      <c r="AR212" s="100">
        <v>3.7156224652756182</v>
      </c>
      <c r="AS212" s="100">
        <v>3.6141498690742306</v>
      </c>
      <c r="AT212" s="100">
        <v>3.5181218111526524</v>
      </c>
      <c r="AU212" s="100">
        <v>3.4271115478706453</v>
      </c>
      <c r="AV212" s="100">
        <v>3.3407357976976106</v>
      </c>
      <c r="AW212" s="100">
        <v>3.2586493455447454</v>
      </c>
      <c r="AX212" s="100">
        <v>3.1805404314461416</v>
      </c>
      <c r="AY212" s="100">
        <v>3.1061267937144215</v>
      </c>
      <c r="AZ212" s="100">
        <v>3.035152260705571</v>
      </c>
      <c r="BA212" s="100">
        <v>2.9673838044563716</v>
      </c>
      <c r="BB212" s="100">
        <v>2.9026089847839618</v>
      </c>
      <c r="BC212" s="100">
        <v>2.8406337247825242</v>
      </c>
      <c r="BD212" s="100">
        <v>2.7812803686471579</v>
      </c>
      <c r="BE212" s="100">
        <v>2.7243859808867956</v>
      </c>
      <c r="BF212" s="100">
        <v>2.6698008526344594</v>
      </c>
      <c r="BG212" s="100">
        <v>2.6173871862198248</v>
      </c>
      <c r="BH212" s="100">
        <v>2.5670179336679508</v>
      </c>
      <c r="BI212" s="100">
        <v>2.5185757685123393</v>
      </c>
      <c r="BJ212" s="100">
        <v>2.4719521734056777</v>
      </c>
      <c r="BK212" s="100">
        <v>2.4270466285934957</v>
      </c>
      <c r="BL212" s="100">
        <v>2.383765888477519</v>
      </c>
      <c r="BM212" s="100">
        <v>2.342023335311306</v>
      </c>
      <c r="BN212" s="100">
        <v>2.3017384006012671</v>
      </c>
      <c r="BO212" s="100">
        <v>2.2628360460802992</v>
      </c>
      <c r="BP212" s="100">
        <v>2.2252462972188689</v>
      </c>
      <c r="BQ212" s="100">
        <v>2.1889038231721609</v>
      </c>
    </row>
    <row r="213" spans="1:69" ht="10.95" customHeight="1" x14ac:dyDescent="0.3">
      <c r="A213" s="20"/>
      <c r="B213" s="20"/>
      <c r="H213" s="10">
        <v>12</v>
      </c>
      <c r="I213" s="100">
        <v>476.02524810730995</v>
      </c>
      <c r="J213" s="100">
        <v>101.2946216702651</v>
      </c>
      <c r="K213" s="100">
        <v>56.785024780681916</v>
      </c>
      <c r="L213" s="100">
        <v>39.45682202236064</v>
      </c>
      <c r="M213" s="100">
        <v>30.235371858087216</v>
      </c>
      <c r="N213" s="100">
        <v>24.510202994685351</v>
      </c>
      <c r="O213" s="100">
        <v>20.609787777745979</v>
      </c>
      <c r="P213" s="100">
        <v>17.781603497571634</v>
      </c>
      <c r="Q213" s="100">
        <v>15.636964128449549</v>
      </c>
      <c r="R213" s="100">
        <v>13.954780452915797</v>
      </c>
      <c r="S213" s="100">
        <v>12.600028972679219</v>
      </c>
      <c r="T213" s="100">
        <v>11.485588075709872</v>
      </c>
      <c r="U213" s="100">
        <v>10.552726073760477</v>
      </c>
      <c r="V213" s="100">
        <v>9.760408202851508</v>
      </c>
      <c r="W213" s="100">
        <v>9.0790980528929381</v>
      </c>
      <c r="X213" s="100">
        <v>8.4869937868839855</v>
      </c>
      <c r="Y213" s="100">
        <v>7.9676519286699827</v>
      </c>
      <c r="Z213" s="100">
        <v>7.5084364629755349</v>
      </c>
      <c r="AA213" s="100">
        <v>7.0994771227100824</v>
      </c>
      <c r="AB213" s="100">
        <v>6.732951944737235</v>
      </c>
      <c r="AC213" s="100">
        <v>6.4025821395471825</v>
      </c>
      <c r="AD213" s="100">
        <v>6.1032694183342393</v>
      </c>
      <c r="AE213" s="100">
        <v>5.8308310097298257</v>
      </c>
      <c r="AF213" s="100">
        <v>5.5818029858493281</v>
      </c>
      <c r="AG213" s="100">
        <v>5.3532921998112535</v>
      </c>
      <c r="AH213" s="100">
        <v>5.1428633716132266</v>
      </c>
      <c r="AI213" s="100">
        <v>4.9484519583894597</v>
      </c>
      <c r="AJ213" s="100">
        <v>4.7682961916110091</v>
      </c>
      <c r="AK213" s="100">
        <v>4.600883536097899</v>
      </c>
      <c r="AL213" s="100">
        <v>4.4449081224172637</v>
      </c>
      <c r="AM213" s="100">
        <v>4.2992366154688275</v>
      </c>
      <c r="AN213" s="100">
        <v>4.1628806310625768</v>
      </c>
      <c r="AO213" s="100">
        <v>4.0349742803201387</v>
      </c>
      <c r="AP213" s="100">
        <v>3.9147557631692527</v>
      </c>
      <c r="AQ213" s="100">
        <v>3.8015521839831843</v>
      </c>
      <c r="AR213" s="100">
        <v>3.6947669499600755</v>
      </c>
      <c r="AS213" s="100">
        <v>3.5938692538500385</v>
      </c>
      <c r="AT213" s="100">
        <v>3.4983852496032233</v>
      </c>
      <c r="AU213" s="100">
        <v>3.4078906113256542</v>
      </c>
      <c r="AV213" s="100">
        <v>3.322004228995346</v>
      </c>
      <c r="AW213" s="100">
        <v>3.240382843363987</v>
      </c>
      <c r="AX213" s="100">
        <v>3.1627164607638028</v>
      </c>
      <c r="AY213" s="100">
        <v>3.0887244186809593</v>
      </c>
      <c r="AZ213" s="100">
        <v>3.018151996830007</v>
      </c>
      <c r="BA213" s="100">
        <v>2.9507674874841268</v>
      </c>
      <c r="BB213" s="100">
        <v>2.8863596540553349</v>
      </c>
      <c r="BC213" s="100">
        <v>2.8247355191942449</v>
      </c>
      <c r="BD213" s="100">
        <v>2.7657184336174807</v>
      </c>
      <c r="BE213" s="100">
        <v>2.7091463849565205</v>
      </c>
      <c r="BF213" s="100">
        <v>2.6548705125305565</v>
      </c>
      <c r="BG213" s="100">
        <v>2.6027537993717083</v>
      </c>
      <c r="BH213" s="100">
        <v>2.552669917304319</v>
      </c>
      <c r="BI213" s="100">
        <v>2.5045022045832828</v>
      </c>
      <c r="BJ213" s="100">
        <v>2.4581427586739908</v>
      </c>
      <c r="BK213" s="100">
        <v>2.4134916293237509</v>
      </c>
      <c r="BL213" s="100">
        <v>2.3704560992238153</v>
      </c>
      <c r="BM213" s="100">
        <v>2.3289500413667108</v>
      </c>
      <c r="BN213" s="100">
        <v>2.2888933437253445</v>
      </c>
      <c r="BO213" s="100">
        <v>2.2502113931672221</v>
      </c>
      <c r="BP213" s="100">
        <v>2.212834611608455</v>
      </c>
      <c r="BQ213" s="100">
        <v>2.1766980383407453</v>
      </c>
    </row>
    <row r="214" spans="1:69" ht="10.95" customHeight="1" x14ac:dyDescent="0.3">
      <c r="A214" s="20"/>
      <c r="B214" s="20"/>
      <c r="H214" s="10">
        <v>12.5</v>
      </c>
      <c r="I214" s="100">
        <v>473.5290236491972</v>
      </c>
      <c r="J214" s="100">
        <v>100.76358777448824</v>
      </c>
      <c r="K214" s="100">
        <v>56.487411463700383</v>
      </c>
      <c r="L214" s="100">
        <v>39.250082570744809</v>
      </c>
      <c r="M214" s="100">
        <v>30.076992229573918</v>
      </c>
      <c r="N214" s="100">
        <v>24.381847727662191</v>
      </c>
      <c r="O214" s="100">
        <v>20.5018765877482</v>
      </c>
      <c r="P214" s="100">
        <v>17.688521027786109</v>
      </c>
      <c r="Q214" s="100">
        <v>15.555130170582171</v>
      </c>
      <c r="R214" s="100">
        <v>13.881769453052163</v>
      </c>
      <c r="S214" s="100">
        <v>12.534123567504265</v>
      </c>
      <c r="T214" s="100">
        <v>11.42552784982812</v>
      </c>
      <c r="U214" s="100">
        <v>10.497558656154121</v>
      </c>
      <c r="V214" s="100">
        <v>9.7093964475151573</v>
      </c>
      <c r="W214" s="100">
        <v>9.0316597306188733</v>
      </c>
      <c r="X214" s="100">
        <v>8.4426610178644506</v>
      </c>
      <c r="Y214" s="100">
        <v>7.9260430781981324</v>
      </c>
      <c r="Z214" s="100">
        <v>7.4692361715287987</v>
      </c>
      <c r="AA214" s="100">
        <v>7.0624217997576162</v>
      </c>
      <c r="AB214" s="100">
        <v>6.6978190255017322</v>
      </c>
      <c r="AC214" s="100">
        <v>6.3691819911466139</v>
      </c>
      <c r="AD214" s="100">
        <v>6.0714391481225389</v>
      </c>
      <c r="AE214" s="100">
        <v>5.8004296634597994</v>
      </c>
      <c r="AF214" s="100">
        <v>5.552707777379303</v>
      </c>
      <c r="AG214" s="100">
        <v>5.3253955173910512</v>
      </c>
      <c r="AH214" s="100">
        <v>5.1160703763983175</v>
      </c>
      <c r="AI214" s="100">
        <v>4.9226786399456941</v>
      </c>
      <c r="AJ214" s="100">
        <v>4.7434677798803593</v>
      </c>
      <c r="AK214" s="100">
        <v>4.5769331941836739</v>
      </c>
      <c r="AL214" s="100">
        <v>4.4217758626339689</v>
      </c>
      <c r="AM214" s="100">
        <v>4.2768683944093633</v>
      </c>
      <c r="AN214" s="100">
        <v>4.1412275893389285</v>
      </c>
      <c r="AO214" s="100">
        <v>4.0139921000824055</v>
      </c>
      <c r="AP214" s="100">
        <v>3.8944041221657573</v>
      </c>
      <c r="AQ214" s="100">
        <v>3.781794289261688</v>
      </c>
      <c r="AR214" s="100">
        <v>3.6755691376637922</v>
      </c>
      <c r="AS214" s="100">
        <v>3.5752006441761353</v>
      </c>
      <c r="AT214" s="100">
        <v>3.4802174480445536</v>
      </c>
      <c r="AU214" s="100">
        <v>3.3901974489403486</v>
      </c>
      <c r="AV214" s="100">
        <v>3.3047615357420095</v>
      </c>
      <c r="AW214" s="100">
        <v>3.2235682495765379</v>
      </c>
      <c r="AX214" s="100">
        <v>3.146309222675383</v>
      </c>
      <c r="AY214" s="100">
        <v>3.0727052645836972</v>
      </c>
      <c r="AZ214" s="100">
        <v>3.0025029910094987</v>
      </c>
      <c r="BA214" s="100">
        <v>2.9354719095198667</v>
      </c>
      <c r="BB214" s="100">
        <v>2.8714018914507573</v>
      </c>
      <c r="BC214" s="100">
        <v>2.8101009716080494</v>
      </c>
      <c r="BD214" s="100">
        <v>2.7513934272238503</v>
      </c>
      <c r="BE214" s="100">
        <v>2.6951180956753302</v>
      </c>
      <c r="BF214" s="100">
        <v>2.6411268970475219</v>
      </c>
      <c r="BG214" s="100">
        <v>2.5892835330187798</v>
      </c>
      <c r="BH214" s="100">
        <v>2.5394623379975698</v>
      </c>
      <c r="BI214" s="100">
        <v>2.4915472621230323</v>
      </c>
      <c r="BJ214" s="100">
        <v>2.4454309688032394</v>
      </c>
      <c r="BK214" s="100">
        <v>2.4010140320189093</v>
      </c>
      <c r="BL214" s="100">
        <v>2.3582042207583296</v>
      </c>
      <c r="BM214" s="100">
        <v>2.3169158597452997</v>
      </c>
      <c r="BN214" s="100">
        <v>2.2770692571357722</v>
      </c>
      <c r="BO214" s="100">
        <v>2.2385901911389037</v>
      </c>
      <c r="BP214" s="100">
        <v>2.2014094486039153</v>
      </c>
      <c r="BQ214" s="100">
        <v>2.1654624095377448</v>
      </c>
    </row>
    <row r="215" spans="1:69" ht="10.95" customHeight="1" x14ac:dyDescent="0.3">
      <c r="A215" s="20"/>
      <c r="B215" s="20"/>
      <c r="H215" s="10">
        <v>13</v>
      </c>
      <c r="I215" s="100">
        <v>471.2235677833367</v>
      </c>
      <c r="J215" s="100">
        <v>100.2731369646428</v>
      </c>
      <c r="K215" s="100">
        <v>56.212542561686263</v>
      </c>
      <c r="L215" s="100">
        <v>39.05914269233164</v>
      </c>
      <c r="M215" s="100">
        <v>29.930716377698069</v>
      </c>
      <c r="N215" s="100">
        <v>24.263301689342626</v>
      </c>
      <c r="O215" s="100">
        <v>20.402207647111545</v>
      </c>
      <c r="P215" s="100">
        <v>17.602552145025623</v>
      </c>
      <c r="Q215" s="100">
        <v>15.479550155328873</v>
      </c>
      <c r="R215" s="100">
        <v>13.814338119364383</v>
      </c>
      <c r="S215" s="100">
        <v>12.473254798028655</v>
      </c>
      <c r="T215" s="100">
        <v>11.370057553825333</v>
      </c>
      <c r="U215" s="100">
        <v>10.446607245604005</v>
      </c>
      <c r="V215" s="100">
        <v>9.6622831112807592</v>
      </c>
      <c r="W215" s="100">
        <v>8.9878467351630249</v>
      </c>
      <c r="X215" s="100">
        <v>8.4017162401321102</v>
      </c>
      <c r="Y215" s="100">
        <v>7.8876140491305504</v>
      </c>
      <c r="Z215" s="100">
        <v>7.4330316323067658</v>
      </c>
      <c r="AA215" s="100">
        <v>7.0281983042148681</v>
      </c>
      <c r="AB215" s="100">
        <v>6.665371017916633</v>
      </c>
      <c r="AC215" s="100">
        <v>6.3383343309403974</v>
      </c>
      <c r="AD215" s="100">
        <v>6.0420413913848252</v>
      </c>
      <c r="AE215" s="100">
        <v>5.7723516280820375</v>
      </c>
      <c r="AF215" s="100">
        <v>5.5258360608983388</v>
      </c>
      <c r="AG215" s="100">
        <v>5.299630732063541</v>
      </c>
      <c r="AH215" s="100">
        <v>5.0913249312435109</v>
      </c>
      <c r="AI215" s="100">
        <v>4.8988749448541977</v>
      </c>
      <c r="AJ215" s="100">
        <v>4.7205367789421624</v>
      </c>
      <c r="AK215" s="100">
        <v>4.5548131583745439</v>
      </c>
      <c r="AL215" s="100">
        <v>4.4004113887039802</v>
      </c>
      <c r="AM215" s="100">
        <v>4.2562095691077344</v>
      </c>
      <c r="AN215" s="100">
        <v>4.1212292872559519</v>
      </c>
      <c r="AO215" s="100">
        <v>3.994613390268773</v>
      </c>
      <c r="AP215" s="100">
        <v>3.8756077639149979</v>
      </c>
      <c r="AQ215" s="100">
        <v>3.7635463014473221</v>
      </c>
      <c r="AR215" s="100">
        <v>3.6578384291200958</v>
      </c>
      <c r="AS215" s="100">
        <v>3.5579586950257398</v>
      </c>
      <c r="AT215" s="100">
        <v>3.463438033772162</v>
      </c>
      <c r="AU215" s="100">
        <v>3.3738564005116891</v>
      </c>
      <c r="AV215" s="100">
        <v>3.2888365302614235</v>
      </c>
      <c r="AW215" s="100">
        <v>3.2080386269336958</v>
      </c>
      <c r="AX215" s="100">
        <v>3.1311558244031734</v>
      </c>
      <c r="AY215" s="100">
        <v>3.0579102917749146</v>
      </c>
      <c r="AZ215" s="100">
        <v>2.9880498786498459</v>
      </c>
      <c r="BA215" s="100">
        <v>2.9213452150126109</v>
      </c>
      <c r="BB215" s="100">
        <v>2.857587195452294</v>
      </c>
      <c r="BC215" s="100">
        <v>2.7965847895781506</v>
      </c>
      <c r="BD215" s="100">
        <v>2.7381631303307321</v>
      </c>
      <c r="BE215" s="100">
        <v>2.6821618398928351</v>
      </c>
      <c r="BF215" s="100">
        <v>2.6284335594469059</v>
      </c>
      <c r="BG215" s="100">
        <v>2.5768426543964709</v>
      </c>
      <c r="BH215" s="100">
        <v>2.5272640710974925</v>
      </c>
      <c r="BI215" s="100">
        <v>2.4795823248113571</v>
      </c>
      <c r="BJ215" s="100">
        <v>2.4336906016378128</v>
      </c>
      <c r="BK215" s="100">
        <v>2.3894899597275305</v>
      </c>
      <c r="BL215" s="100">
        <v>2.3468886172015786</v>
      </c>
      <c r="BM215" s="100">
        <v>2.305801315992396</v>
      </c>
      <c r="BN215" s="100">
        <v>2.266148752327354</v>
      </c>
      <c r="BO215" s="100">
        <v>2.2278570658497809</v>
      </c>
      <c r="BP215" s="100">
        <v>2.1908573804527434</v>
      </c>
      <c r="BQ215" s="100">
        <v>2.1550853908199525</v>
      </c>
    </row>
    <row r="216" spans="1:69" ht="10.95" customHeight="1" x14ac:dyDescent="0.3">
      <c r="A216" s="20"/>
      <c r="B216" s="20"/>
      <c r="H216" s="10">
        <v>13.5</v>
      </c>
      <c r="I216" s="100">
        <v>469.0877598390731</v>
      </c>
      <c r="J216" s="100">
        <v>99.818776143686975</v>
      </c>
      <c r="K216" s="100">
        <v>55.957899960549796</v>
      </c>
      <c r="L216" s="100">
        <v>38.882253161258319</v>
      </c>
      <c r="M216" s="100">
        <v>29.795204251429691</v>
      </c>
      <c r="N216" s="100">
        <v>24.153478866290591</v>
      </c>
      <c r="O216" s="100">
        <v>20.30987284943442</v>
      </c>
      <c r="P216" s="100">
        <v>17.522909279553208</v>
      </c>
      <c r="Q216" s="100">
        <v>15.409531687304709</v>
      </c>
      <c r="R216" s="100">
        <v>13.751868708058677</v>
      </c>
      <c r="S216" s="100">
        <v>12.416865041333114</v>
      </c>
      <c r="T216" s="100">
        <v>11.318669021204498</v>
      </c>
      <c r="U216" s="100">
        <v>10.399405073965612</v>
      </c>
      <c r="V216" s="100">
        <v>9.6186365873185782</v>
      </c>
      <c r="W216" s="100">
        <v>8.9472576947333238</v>
      </c>
      <c r="X216" s="100">
        <v>8.3637843581726639</v>
      </c>
      <c r="Y216" s="100">
        <v>7.8520127931960015</v>
      </c>
      <c r="Z216" s="100">
        <v>7.3994911760049487</v>
      </c>
      <c r="AA216" s="100">
        <v>6.9964931154883816</v>
      </c>
      <c r="AB216" s="100">
        <v>6.6353106669652453</v>
      </c>
      <c r="AC216" s="100">
        <v>6.3097565649931218</v>
      </c>
      <c r="AD216" s="100">
        <v>6.0148068370222756</v>
      </c>
      <c r="AE216" s="100">
        <v>5.7463396827117412</v>
      </c>
      <c r="AF216" s="100">
        <v>5.500941666834561</v>
      </c>
      <c r="AG216" s="100">
        <v>5.2757618150601342</v>
      </c>
      <c r="AH216" s="100">
        <v>5.0684003457461948</v>
      </c>
      <c r="AI216" s="100">
        <v>4.876822810260899</v>
      </c>
      <c r="AJ216" s="100">
        <v>4.6992931208568161</v>
      </c>
      <c r="AK216" s="100">
        <v>4.5343207901342826</v>
      </c>
      <c r="AL216" s="100">
        <v>4.3806189839349603</v>
      </c>
      <c r="AM216" s="100">
        <v>4.2370708874508836</v>
      </c>
      <c r="AN216" s="100">
        <v>4.1027025238775883</v>
      </c>
      <c r="AO216" s="100">
        <v>3.9766606261441249</v>
      </c>
      <c r="AP216" s="100">
        <v>3.8581944987137553</v>
      </c>
      <c r="AQ216" s="100">
        <v>3.7466410545613238</v>
      </c>
      <c r="AR216" s="100">
        <v>3.6414123972427213</v>
      </c>
      <c r="AS216" s="100">
        <v>3.5419854569291722</v>
      </c>
      <c r="AT216" s="100">
        <v>3.4478932946852829</v>
      </c>
      <c r="AU216" s="100">
        <v>3.3587177698907937</v>
      </c>
      <c r="AV216" s="100">
        <v>3.274083327852384</v>
      </c>
      <c r="AW216" s="100">
        <v>3.1936517129108148</v>
      </c>
      <c r="AX216" s="100">
        <v>3.1171174500847996</v>
      </c>
      <c r="AY216" s="100">
        <v>3.0442039679953976</v>
      </c>
      <c r="AZ216" s="100">
        <v>2.9746602593398164</v>
      </c>
      <c r="BA216" s="100">
        <v>2.9082579939266018</v>
      </c>
      <c r="BB216" s="100">
        <v>2.8447890143013645</v>
      </c>
      <c r="BC216" s="100">
        <v>2.7840631560887634</v>
      </c>
      <c r="BD216" s="100">
        <v>2.7259063449700549</v>
      </c>
      <c r="BE216" s="100">
        <v>2.6701589301833457</v>
      </c>
      <c r="BF216" s="100">
        <v>2.6166742209461757</v>
      </c>
      <c r="BG216" s="100">
        <v>2.5653171975466962</v>
      </c>
      <c r="BH216" s="100">
        <v>2.5159633732578959</v>
      </c>
      <c r="BI216" s="100">
        <v>2.4684977868786078</v>
      </c>
      <c r="BJ216" s="100">
        <v>2.4228141087377217</v>
      </c>
      <c r="BK216" s="100">
        <v>2.3788138455279721</v>
      </c>
      <c r="BL216" s="100">
        <v>2.3364056314535446</v>
      </c>
      <c r="BM216" s="100">
        <v>2.2955045949550117</v>
      </c>
      <c r="BN216" s="100">
        <v>2.2560317917747308</v>
      </c>
      <c r="BO216" s="100">
        <v>2.2179136963938881</v>
      </c>
      <c r="BP216" s="100">
        <v>2.1810817449478526</v>
      </c>
      <c r="BQ216" s="100">
        <v>2.1454719236414617</v>
      </c>
    </row>
    <row r="217" spans="1:69" ht="10.95" customHeight="1" x14ac:dyDescent="0.3">
      <c r="A217" s="20"/>
      <c r="B217" s="20"/>
      <c r="H217" s="10">
        <v>14</v>
      </c>
      <c r="I217" s="100">
        <v>467.10348934940419</v>
      </c>
      <c r="J217" s="100">
        <v>99.396652588937187</v>
      </c>
      <c r="K217" s="100">
        <v>55.721324437971141</v>
      </c>
      <c r="L217" s="100">
        <v>38.717914058360378</v>
      </c>
      <c r="M217" s="100">
        <v>29.669306789178815</v>
      </c>
      <c r="N217" s="100">
        <v>24.051448028040841</v>
      </c>
      <c r="O217" s="100">
        <v>20.224089251825191</v>
      </c>
      <c r="P217" s="100">
        <v>17.448917109233729</v>
      </c>
      <c r="Q217" s="100">
        <v>15.344481054086948</v>
      </c>
      <c r="R217" s="100">
        <v>13.693831518651969</v>
      </c>
      <c r="S217" s="100">
        <v>12.364476149134978</v>
      </c>
      <c r="T217" s="100">
        <v>11.270926511372721</v>
      </c>
      <c r="U217" s="100">
        <v>10.355551898735252</v>
      </c>
      <c r="V217" s="100">
        <v>9.5780867831046681</v>
      </c>
      <c r="W217" s="100">
        <v>8.9095484426216398</v>
      </c>
      <c r="X217" s="100">
        <v>8.3285437365527315</v>
      </c>
      <c r="Y217" s="100">
        <v>7.8189374374163911</v>
      </c>
      <c r="Z217" s="100">
        <v>7.3683304041179163</v>
      </c>
      <c r="AA217" s="100">
        <v>6.9670373971549076</v>
      </c>
      <c r="AB217" s="100">
        <v>6.6073830835642582</v>
      </c>
      <c r="AC217" s="100">
        <v>6.2832063757452188</v>
      </c>
      <c r="AD217" s="100">
        <v>5.9895045571874457</v>
      </c>
      <c r="AE217" s="100">
        <v>5.7221732665685154</v>
      </c>
      <c r="AF217" s="100">
        <v>5.4778135106419761</v>
      </c>
      <c r="AG217" s="100">
        <v>5.2535863773291736</v>
      </c>
      <c r="AH217" s="100">
        <v>5.0471022382784145</v>
      </c>
      <c r="AI217" s="100">
        <v>4.8563352524527108</v>
      </c>
      <c r="AJ217" s="100">
        <v>4.6795566773576507</v>
      </c>
      <c r="AK217" s="100">
        <v>4.515282331730508</v>
      </c>
      <c r="AL217" s="100">
        <v>4.3622308259087692</v>
      </c>
      <c r="AM217" s="100">
        <v>4.2192900702415663</v>
      </c>
      <c r="AN217" s="100">
        <v>4.0854902087449849</v>
      </c>
      <c r="AO217" s="100">
        <v>3.9599815844550754</v>
      </c>
      <c r="AP217" s="100">
        <v>3.8420166779698715</v>
      </c>
      <c r="AQ217" s="100">
        <v>3.7309352077341464</v>
      </c>
      <c r="AR217" s="100">
        <v>3.6261517646481911</v>
      </c>
      <c r="AS217" s="100">
        <v>3.5271454919512295</v>
      </c>
      <c r="AT217" s="100">
        <v>3.4334514262903988</v>
      </c>
      <c r="AU217" s="100">
        <v>3.3446531961660715</v>
      </c>
      <c r="AV217" s="100">
        <v>3.2603768358277967</v>
      </c>
      <c r="AW217" s="100">
        <v>3.180285520749873</v>
      </c>
      <c r="AX217" s="100">
        <v>3.1040750683920422</v>
      </c>
      <c r="AY217" s="100">
        <v>3.0314700775274819</v>
      </c>
      <c r="AZ217" s="100">
        <v>2.9622206028458873</v>
      </c>
      <c r="BA217" s="100">
        <v>2.8960992802031917</v>
      </c>
      <c r="BB217" s="100">
        <v>2.8328988328430982</v>
      </c>
      <c r="BC217" s="100">
        <v>2.7724299009610345</v>
      </c>
      <c r="BD217" s="100">
        <v>2.7145191467332399</v>
      </c>
      <c r="BE217" s="100">
        <v>2.6590075948678504</v>
      </c>
      <c r="BF217" s="100">
        <v>2.6057491752197643</v>
      </c>
      <c r="BG217" s="100">
        <v>2.554609439335092</v>
      </c>
      <c r="BH217" s="100">
        <v>2.5054644271805389</v>
      </c>
      <c r="BI217" s="100">
        <v>2.4581996639468926</v>
      </c>
      <c r="BJ217" s="100">
        <v>2.4127092698356587</v>
      </c>
      <c r="BK217" s="100">
        <v>2.3688951682571395</v>
      </c>
      <c r="BL217" s="100">
        <v>2.3266663799771372</v>
      </c>
      <c r="BM217" s="100">
        <v>2.2859383925212304</v>
      </c>
      <c r="BN217" s="100">
        <v>2.2466325956388258</v>
      </c>
      <c r="BO217" s="100">
        <v>2.208675774891895</v>
      </c>
      <c r="BP217" s="100">
        <v>2.1719996565042172</v>
      </c>
      <c r="BQ217" s="100">
        <v>2.1365404975180464</v>
      </c>
    </row>
    <row r="218" spans="1:69" ht="10.95" customHeight="1" x14ac:dyDescent="0.3">
      <c r="A218" s="20"/>
      <c r="B218" s="20"/>
      <c r="H218" s="10">
        <v>14.5</v>
      </c>
      <c r="I218" s="100">
        <v>465.25513791855218</v>
      </c>
      <c r="J218" s="100">
        <v>99.003443727397439</v>
      </c>
      <c r="K218" s="100">
        <v>55.500953889026107</v>
      </c>
      <c r="L218" s="100">
        <v>38.564831859169047</v>
      </c>
      <c r="M218" s="100">
        <v>29.552033044672836</v>
      </c>
      <c r="N218" s="100">
        <v>23.956402639502464</v>
      </c>
      <c r="O218" s="100">
        <v>20.144181647378574</v>
      </c>
      <c r="P218" s="100">
        <v>17.379993238875088</v>
      </c>
      <c r="Q218" s="100">
        <v>15.283886240375379</v>
      </c>
      <c r="R218" s="100">
        <v>13.639769739486674</v>
      </c>
      <c r="S218" s="100">
        <v>12.31567576818966</v>
      </c>
      <c r="T218" s="100">
        <v>11.226454243308703</v>
      </c>
      <c r="U218" s="100">
        <v>10.314702552302817</v>
      </c>
      <c r="V218" s="100">
        <v>9.5403145322517435</v>
      </c>
      <c r="W218" s="100">
        <v>8.8744221707613615</v>
      </c>
      <c r="X218" s="100">
        <v>8.2957169980875651</v>
      </c>
      <c r="Y218" s="100">
        <v>7.7881276476699499</v>
      </c>
      <c r="Z218" s="100">
        <v>7.3393040524397595</v>
      </c>
      <c r="AA218" s="100">
        <v>6.939599305686416</v>
      </c>
      <c r="AB218" s="100">
        <v>6.5813684523162239</v>
      </c>
      <c r="AC218" s="100">
        <v>6.2584747894314079</v>
      </c>
      <c r="AD218" s="100">
        <v>5.9659354005575969</v>
      </c>
      <c r="AE218" s="100">
        <v>5.6996621688470848</v>
      </c>
      <c r="AF218" s="100">
        <v>5.4562695537822341</v>
      </c>
      <c r="AG218" s="100">
        <v>5.2329298792921071</v>
      </c>
      <c r="AH218" s="100">
        <v>5.0272629748320314</v>
      </c>
      <c r="AI218" s="100">
        <v>4.8372510173539078</v>
      </c>
      <c r="AJ218" s="100">
        <v>4.6611721064787099</v>
      </c>
      <c r="AK218" s="100">
        <v>4.4975479351207426</v>
      </c>
      <c r="AL218" s="100">
        <v>4.3451021851743823</v>
      </c>
      <c r="AM218" s="100">
        <v>4.2027271684804468</v>
      </c>
      <c r="AN218" s="100">
        <v>4.0694568676061973</v>
      </c>
      <c r="AO218" s="100">
        <v>3.9444449884083537</v>
      </c>
      <c r="AP218" s="100">
        <v>3.8269469700597578</v>
      </c>
      <c r="AQ218" s="100">
        <v>3.7163051443050836</v>
      </c>
      <c r="AR218" s="100">
        <v>3.6119364190100534</v>
      </c>
      <c r="AS218" s="100">
        <v>3.5133219988904099</v>
      </c>
      <c r="AT218" s="100">
        <v>3.4199987608516973</v>
      </c>
      <c r="AU218" s="100">
        <v>3.3315519813330932</v>
      </c>
      <c r="AV218" s="100">
        <v>3.2476091746870646</v>
      </c>
      <c r="AW218" s="100">
        <v>3.1678348494911819</v>
      </c>
      <c r="AX218" s="100">
        <v>3.0919260271161439</v>
      </c>
      <c r="AY218" s="100">
        <v>3.019608396333771</v>
      </c>
      <c r="AZ218" s="100">
        <v>2.9506330010815276</v>
      </c>
      <c r="BA218" s="100">
        <v>2.8847733770900863</v>
      </c>
      <c r="BB218" s="100">
        <v>2.8218230679748881</v>
      </c>
      <c r="BC218" s="100">
        <v>2.7615934633903687</v>
      </c>
      <c r="BD218" s="100">
        <v>2.7039119115590622</v>
      </c>
      <c r="BE218" s="100">
        <v>2.6486200663905617</v>
      </c>
      <c r="BF218" s="100">
        <v>2.5955724358644923</v>
      </c>
      <c r="BG218" s="100">
        <v>2.5446351036547044</v>
      </c>
      <c r="BH218" s="100">
        <v>2.4956846003439752</v>
      </c>
      <c r="BI218" s="100">
        <v>2.4486069041980025</v>
      </c>
      <c r="BJ218" s="100">
        <v>2.4032965544753817</v>
      </c>
      <c r="BK218" s="100">
        <v>2.3596558627595203</v>
      </c>
      <c r="BL218" s="100">
        <v>2.3175942098990103</v>
      </c>
      <c r="BM218" s="100">
        <v>2.2770274179077066</v>
      </c>
      <c r="BN218" s="100">
        <v>2.2378771876631411</v>
      </c>
      <c r="BO218" s="100">
        <v>2.2000705944995493</v>
      </c>
      <c r="BP218" s="100">
        <v>2.1635396348585463</v>
      </c>
      <c r="BQ218" s="100">
        <v>2.1282208180678897</v>
      </c>
    </row>
    <row r="219" spans="1:69" ht="10.95" customHeight="1" x14ac:dyDescent="0.3">
      <c r="A219" s="20"/>
      <c r="B219" s="20"/>
      <c r="H219" s="10">
        <v>15</v>
      </c>
      <c r="I219" s="100">
        <v>463.52916458385016</v>
      </c>
      <c r="J219" s="100">
        <v>98.636268927905036</v>
      </c>
      <c r="K219" s="100">
        <v>55.295173890928012</v>
      </c>
      <c r="L219" s="100">
        <v>38.421885093361993</v>
      </c>
      <c r="M219" s="100">
        <v>29.44252387927191</v>
      </c>
      <c r="N219" s="100">
        <v>23.867640404551949</v>
      </c>
      <c r="O219" s="100">
        <v>20.069564639747242</v>
      </c>
      <c r="P219" s="100">
        <v>17.315632738772422</v>
      </c>
      <c r="Q219" s="100">
        <v>15.227303334987615</v>
      </c>
      <c r="R219" s="100">
        <v>13.589287320276657</v>
      </c>
      <c r="S219" s="100">
        <v>12.270106393121997</v>
      </c>
      <c r="T219" s="100">
        <v>11.18492641931638</v>
      </c>
      <c r="U219" s="100">
        <v>10.276557778432695</v>
      </c>
      <c r="V219" s="100">
        <v>9.5050431212726156</v>
      </c>
      <c r="W219" s="100">
        <v>8.8416215500612374</v>
      </c>
      <c r="X219" s="100">
        <v>8.2650636600275114</v>
      </c>
      <c r="Y219" s="100">
        <v>7.7593577173382888</v>
      </c>
      <c r="Z219" s="100">
        <v>7.3121994797884344</v>
      </c>
      <c r="AA219" s="100">
        <v>6.9139778354676844</v>
      </c>
      <c r="AB219" s="100">
        <v>6.5570761958509269</v>
      </c>
      <c r="AC219" s="100">
        <v>6.2353806282465642</v>
      </c>
      <c r="AD219" s="100">
        <v>5.9439267052675087</v>
      </c>
      <c r="AE219" s="100">
        <v>5.6786414790036712</v>
      </c>
      <c r="AF219" s="100">
        <v>5.436151970969</v>
      </c>
      <c r="AG219" s="100">
        <v>5.2136409971708284</v>
      </c>
      <c r="AH219" s="100">
        <v>5.008737218675682</v>
      </c>
      <c r="AI219" s="100">
        <v>4.819430299558042</v>
      </c>
      <c r="AJ219" s="100">
        <v>4.6440047285418418</v>
      </c>
      <c r="AK219" s="100">
        <v>4.4809876837926117</v>
      </c>
      <c r="AL219" s="100">
        <v>4.3291075829768433</v>
      </c>
      <c r="AM219" s="100">
        <v>4.1872608480068623</v>
      </c>
      <c r="AN219" s="100">
        <v>4.054485045852906</v>
      </c>
      <c r="AO219" s="100">
        <v>3.9299370225419827</v>
      </c>
      <c r="AP219" s="100">
        <v>3.8128749799362534</v>
      </c>
      <c r="AQ219" s="100">
        <v>3.7026436900552464</v>
      </c>
      <c r="AR219" s="100">
        <v>3.5986622243252069</v>
      </c>
      <c r="AS219" s="100">
        <v>3.5004137124492458</v>
      </c>
      <c r="AT219" s="100">
        <v>3.407436749748892</v>
      </c>
      <c r="AU219" s="100">
        <v>3.3193181514930741</v>
      </c>
      <c r="AV219" s="100">
        <v>3.2356868141404385</v>
      </c>
      <c r="AW219" s="100">
        <v>3.1562084911078396</v>
      </c>
      <c r="AX219" s="100">
        <v>3.0805813279667063</v>
      </c>
      <c r="AY219" s="100">
        <v>3.0085320313193296</v>
      </c>
      <c r="AZ219" s="100">
        <v>2.9398125688534313</v>
      </c>
      <c r="BA219" s="100">
        <v>2.8741973165942514</v>
      </c>
      <c r="BB219" s="100">
        <v>2.8114805842126391</v>
      </c>
      <c r="BC219" s="100">
        <v>2.7514744612007971</v>
      </c>
      <c r="BD219" s="100">
        <v>2.6940069364048389</v>
      </c>
      <c r="BE219" s="100">
        <v>2.6389202512767502</v>
      </c>
      <c r="BF219" s="100">
        <v>2.5860694536435926</v>
      </c>
      <c r="BG219" s="100">
        <v>2.5353211240750877</v>
      </c>
      <c r="BH219" s="100">
        <v>2.4865522512866889</v>
      </c>
      <c r="BI219" s="100">
        <v>2.4396492366211766</v>
      </c>
      <c r="BJ219" s="100">
        <v>2.3945070106487165</v>
      </c>
      <c r="BK219" s="100">
        <v>2.3510282474251083</v>
      </c>
      <c r="BL219" s="100">
        <v>2.3091226640408626</v>
      </c>
      <c r="BM219" s="100">
        <v>2.2687063948518444</v>
      </c>
      <c r="BN219" s="100">
        <v>2.2297014312640941</v>
      </c>
      <c r="BO219" s="100">
        <v>2.1920351191984655</v>
      </c>
      <c r="BP219" s="100">
        <v>2.1556397074234459</v>
      </c>
      <c r="BQ219" s="100">
        <v>2.1204519408486227</v>
      </c>
    </row>
    <row r="220" spans="1:69" ht="10.95" customHeight="1" x14ac:dyDescent="0.3">
      <c r="A220" s="20"/>
      <c r="B220" s="20"/>
      <c r="H220" s="10">
        <v>15.5</v>
      </c>
      <c r="I220" s="100">
        <v>461.91377132595716</v>
      </c>
      <c r="J220" s="100">
        <v>98.292618343594654</v>
      </c>
      <c r="K220" s="100">
        <v>55.10257782345905</v>
      </c>
      <c r="L220" s="100">
        <v>38.288096642140708</v>
      </c>
      <c r="M220" s="100">
        <v>29.340030739481655</v>
      </c>
      <c r="N220" s="100">
        <v>23.784564981200155</v>
      </c>
      <c r="O220" s="100">
        <v>19.999728182646152</v>
      </c>
      <c r="P220" s="100">
        <v>17.255395671906392</v>
      </c>
      <c r="Q220" s="100">
        <v>15.174345565342033</v>
      </c>
      <c r="R220" s="100">
        <v>13.542039188854154</v>
      </c>
      <c r="S220" s="100">
        <v>12.227456535312946</v>
      </c>
      <c r="T220" s="100">
        <v>11.146059177157381</v>
      </c>
      <c r="U220" s="100">
        <v>10.24085684002565</v>
      </c>
      <c r="V220" s="100">
        <v>9.4720314541950081</v>
      </c>
      <c r="W220" s="100">
        <v>8.8109223738552025</v>
      </c>
      <c r="X220" s="100">
        <v>8.2363741936476274</v>
      </c>
      <c r="Y220" s="100">
        <v>7.7324309918972522</v>
      </c>
      <c r="Z220" s="100">
        <v>7.2868314153401847</v>
      </c>
      <c r="AA220" s="100">
        <v>6.8899978535534592</v>
      </c>
      <c r="AB220" s="100">
        <v>6.5343402671819337</v>
      </c>
      <c r="AC220" s="100">
        <v>6.213766034891151</v>
      </c>
      <c r="AD220" s="100">
        <v>5.9233280338163894</v>
      </c>
      <c r="AE220" s="100">
        <v>5.6589675131367239</v>
      </c>
      <c r="AF220" s="100">
        <v>5.4173232515693179</v>
      </c>
      <c r="AG220" s="100">
        <v>5.1955878849898625</v>
      </c>
      <c r="AH220" s="100">
        <v>4.9913983402495239</v>
      </c>
      <c r="AI220" s="100">
        <v>4.8027512888579338</v>
      </c>
      <c r="AJ220" s="100">
        <v>4.6279371993028411</v>
      </c>
      <c r="AK220" s="100">
        <v>4.4654883835701407</v>
      </c>
      <c r="AL220" s="100">
        <v>4.3141376916854206</v>
      </c>
      <c r="AM220" s="100">
        <v>4.1727853923071159</v>
      </c>
      <c r="AN220" s="100">
        <v>4.0404724071617304</v>
      </c>
      <c r="AO220" s="100">
        <v>3.9163585212611007</v>
      </c>
      <c r="AP220" s="100">
        <v>3.7997045221558237</v>
      </c>
      <c r="AQ220" s="100">
        <v>3.6898574657959515</v>
      </c>
      <c r="AR220" s="100">
        <v>3.5862384485525429</v>
      </c>
      <c r="AS220" s="100">
        <v>3.4883324017853634</v>
      </c>
      <c r="AT220" s="100">
        <v>3.3956795291358821</v>
      </c>
      <c r="AU220" s="100">
        <v>3.3078680861125305</v>
      </c>
      <c r="AV220" s="100">
        <v>3.2245282627309013</v>
      </c>
      <c r="AW220" s="100">
        <v>3.1453269774923633</v>
      </c>
      <c r="AX220" s="100">
        <v>3.0699634281434109</v>
      </c>
      <c r="AY220" s="100">
        <v>2.9981652739061149</v>
      </c>
      <c r="AZ220" s="100">
        <v>2.9296853470353184</v>
      </c>
      <c r="BA220" s="100">
        <v>2.8642988100145574</v>
      </c>
      <c r="BB220" s="100">
        <v>2.8018006894902037</v>
      </c>
      <c r="BC220" s="100">
        <v>2.7420037299547881</v>
      </c>
      <c r="BD220" s="100">
        <v>2.6847365198343245</v>
      </c>
      <c r="BE220" s="100">
        <v>2.6298418504803345</v>
      </c>
      <c r="BF220" s="100">
        <v>2.5771752749801884</v>
      </c>
      <c r="BG220" s="100">
        <v>2.5266038389641978</v>
      </c>
      <c r="BH220" s="100">
        <v>2.4780049599286871</v>
      </c>
      <c r="BI220" s="100">
        <v>2.4312654351876892</v>
      </c>
      <c r="BJ220" s="100">
        <v>2.3862805615522578</v>
      </c>
      <c r="BK220" s="100">
        <v>2.3429533523275832</v>
      </c>
      <c r="BL220" s="100">
        <v>2.3011938393036413</v>
      </c>
      <c r="BM220" s="100">
        <v>2.2609184491670704</v>
      </c>
      <c r="BN220" s="100">
        <v>2.2220494452387496</v>
      </c>
      <c r="BO220" s="100">
        <v>2.1845144266901175</v>
      </c>
      <c r="BP220" s="100">
        <v>2.1482458784503708</v>
      </c>
      <c r="BQ220" s="100">
        <v>2.1131807659175923</v>
      </c>
    </row>
    <row r="221" spans="1:69" ht="10.95" customHeight="1" x14ac:dyDescent="0.3">
      <c r="A221" s="20"/>
      <c r="B221" s="20"/>
      <c r="H221" s="10">
        <v>16</v>
      </c>
      <c r="I221" s="100">
        <v>460.39863121305774</v>
      </c>
      <c r="J221" s="100">
        <v>97.970295078774924</v>
      </c>
      <c r="K221" s="100">
        <v>54.92193445694253</v>
      </c>
      <c r="L221" s="100">
        <v>38.162611222987522</v>
      </c>
      <c r="M221" s="100">
        <v>29.243898408425292</v>
      </c>
      <c r="N221" s="100">
        <v>23.706645285874092</v>
      </c>
      <c r="O221" s="100">
        <v>19.934225827118066</v>
      </c>
      <c r="P221" s="100">
        <v>17.198896956702281</v>
      </c>
      <c r="Q221" s="100">
        <v>15.124674385259093</v>
      </c>
      <c r="R221" s="100">
        <v>13.497723299853343</v>
      </c>
      <c r="S221" s="100">
        <v>12.18745354543239</v>
      </c>
      <c r="T221" s="100">
        <v>11.109604049165107</v>
      </c>
      <c r="U221" s="100">
        <v>10.207371511094189</v>
      </c>
      <c r="V221" s="100">
        <v>9.4410684971177705</v>
      </c>
      <c r="W221" s="100">
        <v>8.7821283916306392</v>
      </c>
      <c r="X221" s="100">
        <v>8.2094651961925464</v>
      </c>
      <c r="Y221" s="100">
        <v>7.7071753375157366</v>
      </c>
      <c r="Z221" s="100">
        <v>7.2630376895373736</v>
      </c>
      <c r="AA221" s="100">
        <v>6.8675060641784915</v>
      </c>
      <c r="AB221" s="100">
        <v>6.5130153235799471</v>
      </c>
      <c r="AC221" s="100">
        <v>6.1934928351555056</v>
      </c>
      <c r="AD221" s="100">
        <v>5.9040077066229886</v>
      </c>
      <c r="AE221" s="100">
        <v>5.640514503161894</v>
      </c>
      <c r="AF221" s="100">
        <v>5.3996630310261926</v>
      </c>
      <c r="AG221" s="100">
        <v>5.1786551365268814</v>
      </c>
      <c r="AH221" s="100">
        <v>4.9751354993150541</v>
      </c>
      <c r="AI221" s="100">
        <v>4.7871073634454975</v>
      </c>
      <c r="AJ221" s="100">
        <v>4.6128668060583111</v>
      </c>
      <c r="AK221" s="100">
        <v>4.4509509543485768</v>
      </c>
      <c r="AL221" s="100">
        <v>4.3000968156233546</v>
      </c>
      <c r="AM221" s="100">
        <v>4.1592082665534136</v>
      </c>
      <c r="AN221" s="100">
        <v>4.0273293754212487</v>
      </c>
      <c r="AO221" s="100">
        <v>3.9036226838265295</v>
      </c>
      <c r="AP221" s="100">
        <v>3.7873514045372971</v>
      </c>
      <c r="AQ221" s="100">
        <v>3.6778647356906053</v>
      </c>
      <c r="AR221" s="100">
        <v>3.5745856729317769</v>
      </c>
      <c r="AS221" s="100">
        <v>3.4770008374642072</v>
      </c>
      <c r="AT221" s="100">
        <v>3.3846519414350085</v>
      </c>
      <c r="AU221" s="100">
        <v>3.2971285912090869</v>
      </c>
      <c r="AV221" s="100">
        <v>3.2140621900792525</v>
      </c>
      <c r="AW221" s="100">
        <v>3.135120749324821</v>
      </c>
      <c r="AX221" s="100">
        <v>3.0600044535680793</v>
      </c>
      <c r="AY221" s="100">
        <v>2.9884418555301266</v>
      </c>
      <c r="AZ221" s="100">
        <v>2.920186598376834</v>
      </c>
      <c r="BA221" s="100">
        <v>2.8550145822414716</v>
      </c>
      <c r="BB221" s="100">
        <v>2.792721506249551</v>
      </c>
      <c r="BC221" s="100">
        <v>2.7331207292438173</v>
      </c>
      <c r="BD221" s="100">
        <v>2.6760414020195125</v>
      </c>
      <c r="BE221" s="100">
        <v>2.6213268317002623</v>
      </c>
      <c r="BF221" s="100">
        <v>2.5688330452766714</v>
      </c>
      <c r="BG221" s="100">
        <v>2.5184275245774108</v>
      </c>
      <c r="BH221" s="100">
        <v>2.4699880892690125</v>
      </c>
      <c r="BI221" s="100">
        <v>2.4234019080622997</v>
      </c>
      <c r="BJ221" s="100">
        <v>2.3785646212798546</v>
      </c>
      <c r="BK221" s="100">
        <v>2.3353795604220311</v>
      </c>
      <c r="BL221" s="100">
        <v>2.2937570524476278</v>
      </c>
      <c r="BM221" s="100">
        <v>2.2536137982316622</v>
      </c>
      <c r="BN221" s="100">
        <v>2.2148723161344752</v>
      </c>
      <c r="BO221" s="100">
        <v>2.1774604428610509</v>
      </c>
      <c r="BP221" s="100">
        <v>2.1413108848448759</v>
      </c>
      <c r="BQ221" s="100">
        <v>2.1063608142887418</v>
      </c>
    </row>
    <row r="222" spans="1:69" ht="10.95" customHeight="1" x14ac:dyDescent="0.3">
      <c r="A222" s="20"/>
      <c r="B222" s="20"/>
      <c r="H222" s="10">
        <v>16.5</v>
      </c>
      <c r="I222" s="100">
        <v>458.97466590701396</v>
      </c>
      <c r="J222" s="100">
        <v>97.667367856797981</v>
      </c>
      <c r="K222" s="100">
        <v>54.752161425397055</v>
      </c>
      <c r="L222" s="100">
        <v>38.04467696260533</v>
      </c>
      <c r="M222" s="100">
        <v>29.153550889199874</v>
      </c>
      <c r="N222" s="100">
        <v>23.633414446468773</v>
      </c>
      <c r="O222" s="100">
        <v>19.872665102790386</v>
      </c>
      <c r="P222" s="100">
        <v>17.14579807044862</v>
      </c>
      <c r="Q222" s="100">
        <v>15.077992180986259</v>
      </c>
      <c r="R222" s="100">
        <v>13.456074127146245</v>
      </c>
      <c r="S222" s="100">
        <v>12.149857739213452</v>
      </c>
      <c r="T222" s="100">
        <v>11.07534260901352</v>
      </c>
      <c r="U222" s="100">
        <v>10.175901159638848</v>
      </c>
      <c r="V222" s="100">
        <v>9.411968731491152</v>
      </c>
      <c r="W222" s="100">
        <v>8.7550670808171525</v>
      </c>
      <c r="X222" s="100">
        <v>8.1841754394705131</v>
      </c>
      <c r="Y222" s="100">
        <v>7.6834394324389548</v>
      </c>
      <c r="Z222" s="100">
        <v>7.2406757401522919</v>
      </c>
      <c r="AA222" s="100">
        <v>6.8463677060074284</v>
      </c>
      <c r="AB222" s="100">
        <v>6.4929735951710432</v>
      </c>
      <c r="AC222" s="100">
        <v>6.1744395609640401</v>
      </c>
      <c r="AD222" s="100">
        <v>5.8858499649967024</v>
      </c>
      <c r="AE222" s="100">
        <v>5.6231718871465244</v>
      </c>
      <c r="AF222" s="100">
        <v>5.3830654976122174</v>
      </c>
      <c r="AG222" s="100">
        <v>5.162741298893776</v>
      </c>
      <c r="AH222" s="100">
        <v>4.9598512569104285</v>
      </c>
      <c r="AI222" s="100">
        <v>4.7724047927532327</v>
      </c>
      <c r="AJ222" s="100">
        <v>4.5987032547088909</v>
      </c>
      <c r="AK222" s="100">
        <v>4.4372882954220696</v>
      </c>
      <c r="AL222" s="100">
        <v>4.2869008293131206</v>
      </c>
      <c r="AM222" s="100">
        <v>4.1464481239497148</v>
      </c>
      <c r="AN222" s="100">
        <v>4.0149772048234649</v>
      </c>
      <c r="AO222" s="100">
        <v>3.8916532042417034</v>
      </c>
      <c r="AP222" s="100">
        <v>3.775741614250248</v>
      </c>
      <c r="AQ222" s="100">
        <v>3.6665936462651016</v>
      </c>
      <c r="AR222" s="100">
        <v>3.5636340809152927</v>
      </c>
      <c r="AS222" s="100">
        <v>3.4663511275599754</v>
      </c>
      <c r="AT222" s="100">
        <v>3.3742879160762005</v>
      </c>
      <c r="AU222" s="100">
        <v>3.287035322396334</v>
      </c>
      <c r="AV222" s="100">
        <v>3.2042258900803451</v>
      </c>
      <c r="AW222" s="100">
        <v>3.1255286574265861</v>
      </c>
      <c r="AX222" s="100">
        <v>3.0506447365469906</v>
      </c>
      <c r="AY222" s="100">
        <v>2.979303519894569</v>
      </c>
      <c r="AZ222" s="100">
        <v>2.9112594127489095</v>
      </c>
      <c r="BA222" s="100">
        <v>2.8462890085042778</v>
      </c>
      <c r="BB222" s="100">
        <v>2.7841886382982795</v>
      </c>
      <c r="BC222" s="100">
        <v>2.7247722383547859</v>
      </c>
      <c r="BD222" s="100">
        <v>2.6678694879971965</v>
      </c>
      <c r="BE222" s="100">
        <v>2.6133241790841781</v>
      </c>
      <c r="BF222" s="100">
        <v>2.5609927839920155</v>
      </c>
      <c r="BG222" s="100">
        <v>2.5107431944991023</v>
      </c>
      <c r="BH222" s="100">
        <v>2.4624536082412272</v>
      </c>
      <c r="BI222" s="100">
        <v>2.4160115429768565</v>
      </c>
      <c r="BJ222" s="100">
        <v>2.3713129618689863</v>
      </c>
      <c r="BK222" s="100">
        <v>2.3282614954654495</v>
      </c>
      <c r="BL222" s="100">
        <v>2.2867677481318203</v>
      </c>
      <c r="BM222" s="100">
        <v>2.2467486784319495</v>
      </c>
      <c r="BN222" s="100">
        <v>2.2081270444184176</v>
      </c>
      <c r="BO222" s="100">
        <v>2.1708309060359534</v>
      </c>
      <c r="BP222" s="100">
        <v>2.1347931778931097</v>
      </c>
      <c r="BQ222" s="100">
        <v>2.0999512265527285</v>
      </c>
    </row>
    <row r="223" spans="1:69" ht="10.95" customHeight="1" x14ac:dyDescent="0.3">
      <c r="A223" s="20"/>
      <c r="B223" s="20"/>
      <c r="H223" s="10">
        <v>17</v>
      </c>
      <c r="I223" s="100"/>
      <c r="J223" s="100"/>
      <c r="K223" s="100">
        <v>54.592303374512241</v>
      </c>
      <c r="L223" s="100">
        <v>37.933630217255065</v>
      </c>
      <c r="M223" s="100">
        <v>29.068479776006154</v>
      </c>
      <c r="N223" s="100">
        <v>23.56446037660589</v>
      </c>
      <c r="O223" s="100">
        <v>19.814699594241578</v>
      </c>
      <c r="P223" s="100">
        <v>17.095800214821065</v>
      </c>
      <c r="Q223" s="100">
        <v>15.034036262638935</v>
      </c>
      <c r="R223" s="100">
        <v>13.416857303105523</v>
      </c>
      <c r="S223" s="100">
        <v>12.114457558440437</v>
      </c>
      <c r="T223" s="100">
        <v>11.043082061884927</v>
      </c>
      <c r="U223" s="100">
        <v>10.146268697068297</v>
      </c>
      <c r="V223" s="100">
        <v>9.3845684086645651</v>
      </c>
      <c r="W223" s="100">
        <v>8.7295861637120691</v>
      </c>
      <c r="X223" s="100">
        <v>8.1603626148028106</v>
      </c>
      <c r="Y223" s="100">
        <v>7.6610897119404289</v>
      </c>
      <c r="Z223" s="100">
        <v>7.2196197340865496</v>
      </c>
      <c r="AA223" s="100">
        <v>6.8264638314275778</v>
      </c>
      <c r="AB223" s="100">
        <v>6.4741023053811331</v>
      </c>
      <c r="AC223" s="100">
        <v>6.1564989980476224</v>
      </c>
      <c r="AD223" s="100">
        <v>5.8687526340775991</v>
      </c>
      <c r="AE223" s="100">
        <v>5.6068420771677729</v>
      </c>
      <c r="AF223" s="100">
        <v>5.3674372561903141</v>
      </c>
      <c r="AG223" s="100">
        <v>5.1477568242986527</v>
      </c>
      <c r="AH223" s="100">
        <v>4.9454596081502107</v>
      </c>
      <c r="AI223" s="100">
        <v>4.7585608451233226</v>
      </c>
      <c r="AJ223" s="100">
        <v>4.5853668468077293</v>
      </c>
      <c r="AK223" s="100">
        <v>4.4244235270040493</v>
      </c>
      <c r="AL223" s="100">
        <v>4.2744754790641251</v>
      </c>
      <c r="AM223" s="100">
        <v>4.1344331634186284</v>
      </c>
      <c r="AN223" s="100">
        <v>4.003346390062454</v>
      </c>
      <c r="AO223" s="100">
        <v>3.8803827307090368</v>
      </c>
      <c r="AP223" s="100">
        <v>3.7648098235684326</v>
      </c>
      <c r="AQ223" s="100">
        <v>3.6559807757568197</v>
      </c>
      <c r="AR223" s="100">
        <v>3.5533220486409727</v>
      </c>
      <c r="AS223" s="100">
        <v>3.4563233469849139</v>
      </c>
      <c r="AT223" s="100">
        <v>3.3645291355978966</v>
      </c>
      <c r="AU223" s="100">
        <v>3.2775314858349307</v>
      </c>
      <c r="AV223" s="100">
        <v>3.1949640149296856</v>
      </c>
      <c r="AW223" s="100">
        <v>3.1164967282199632</v>
      </c>
      <c r="AX223" s="100">
        <v>3.0418316111404344</v>
      </c>
      <c r="AY223" s="100">
        <v>2.9706988468343045</v>
      </c>
      <c r="AZ223" s="100">
        <v>2.9028535581862016</v>
      </c>
      <c r="BA223" s="100">
        <v>2.8380729913638061</v>
      </c>
      <c r="BB223" s="100">
        <v>2.7761540726062841</v>
      </c>
      <c r="BC223" s="100">
        <v>2.7169112817986352</v>
      </c>
      <c r="BD223" s="100">
        <v>2.6601747959255047</v>
      </c>
      <c r="BE223" s="100">
        <v>2.6057888632712873</v>
      </c>
      <c r="BF223" s="100">
        <v>2.5536103755866959</v>
      </c>
      <c r="BG223" s="100">
        <v>2.5035076106581164</v>
      </c>
      <c r="BH223" s="100">
        <v>2.4553591220165694</v>
      </c>
      <c r="BI223" s="100">
        <v>2.4090527560832165</v>
      </c>
      <c r="BJ223" s="100">
        <v>2.3644847800070581</v>
      </c>
      <c r="BK223" s="100">
        <v>2.3215591059185461</v>
      </c>
      <c r="BL223" s="100">
        <v>2.2801865993890216</v>
      </c>
      <c r="BM223" s="100">
        <v>2.2402844616217212</v>
      </c>
      <c r="BN223" s="100">
        <v>2.2017756763630474</v>
      </c>
      <c r="BO223" s="100">
        <v>2.1645885137599086</v>
      </c>
      <c r="BP223" s="100">
        <v>2.1286560844381599</v>
      </c>
      <c r="BQ223" s="100">
        <v>2.0939159379697485</v>
      </c>
    </row>
    <row r="224" spans="1:69" ht="10.95" customHeight="1" x14ac:dyDescent="0.3">
      <c r="A224" s="20"/>
      <c r="B224" s="20"/>
      <c r="H224" s="10">
        <v>17.5</v>
      </c>
      <c r="I224" s="100"/>
      <c r="J224" s="100"/>
      <c r="K224" s="100"/>
      <c r="L224" s="100"/>
      <c r="M224" s="100">
        <v>28.988234616037555</v>
      </c>
      <c r="N224" s="100">
        <v>23.499417963495915</v>
      </c>
      <c r="O224" s="100">
        <v>19.760022373823372</v>
      </c>
      <c r="P224" s="100">
        <v>17.048638651407853</v>
      </c>
      <c r="Q224" s="100">
        <v>14.992573884253376</v>
      </c>
      <c r="R224" s="100">
        <v>13.379865175577843</v>
      </c>
      <c r="S224" s="100">
        <v>12.081065560332698</v>
      </c>
      <c r="T224" s="100">
        <v>11.012651589561731</v>
      </c>
      <c r="U224" s="100">
        <v>10.118317221042611</v>
      </c>
      <c r="V224" s="100">
        <v>9.3587224456224227</v>
      </c>
      <c r="W224" s="100">
        <v>8.7055507206773193</v>
      </c>
      <c r="X224" s="100">
        <v>8.1379006352088243</v>
      </c>
      <c r="Y224" s="100">
        <v>7.6400078362709198</v>
      </c>
      <c r="Z224" s="100">
        <v>7.1997581818926957</v>
      </c>
      <c r="AA224" s="100">
        <v>6.8076890516024431</v>
      </c>
      <c r="AB224" s="100">
        <v>6.4563015329772035</v>
      </c>
      <c r="AC224" s="100">
        <v>6.139576153432504</v>
      </c>
      <c r="AD224" s="100">
        <v>5.8526251858601714</v>
      </c>
      <c r="AE224" s="100">
        <v>5.5914386092934398</v>
      </c>
      <c r="AF224" s="100">
        <v>5.3526955576794721</v>
      </c>
      <c r="AG224" s="100">
        <v>5.1336223724478058</v>
      </c>
      <c r="AH224" s="100">
        <v>4.9318843517921582</v>
      </c>
      <c r="AI224" s="100">
        <v>4.7455022194267658</v>
      </c>
      <c r="AJ224" s="100">
        <v>4.5727869686818536</v>
      </c>
      <c r="AK224" s="100">
        <v>4.4122885327834567</v>
      </c>
      <c r="AL224" s="100">
        <v>4.2627549753132916</v>
      </c>
      <c r="AM224" s="100">
        <v>4.1230997684375339</v>
      </c>
      <c r="AN224" s="100">
        <v>3.9923753486926539</v>
      </c>
      <c r="AO224" s="100">
        <v>3.8697515888134446</v>
      </c>
      <c r="AP224" s="100">
        <v>3.7544981514247397</v>
      </c>
      <c r="AQ224" s="100">
        <v>3.6459699318019703</v>
      </c>
      <c r="AR224" s="100">
        <v>3.543594976703313</v>
      </c>
      <c r="AS224" s="100">
        <v>3.4468644014650351</v>
      </c>
      <c r="AT224" s="100">
        <v>3.3553239300994027</v>
      </c>
      <c r="AU224" s="100">
        <v>3.2685667615691028</v>
      </c>
      <c r="AV224" s="100">
        <v>3.1862275258732105</v>
      </c>
      <c r="AW224" s="100">
        <v>3.1079771405299268</v>
      </c>
      <c r="AX224" s="100">
        <v>3.0335184147540506</v>
      </c>
      <c r="AY224" s="100">
        <v>2.9625822775240302</v>
      </c>
      <c r="AZ224" s="100">
        <v>2.894924528620606</v>
      </c>
      <c r="BA224" s="100">
        <v>2.8303230299537834</v>
      </c>
      <c r="BB224" s="100">
        <v>2.7685752691048506</v>
      </c>
      <c r="BC224" s="100">
        <v>2.7094962387786539</v>
      </c>
      <c r="BD224" s="100">
        <v>2.6529165853893315</v>
      </c>
      <c r="BE224" s="100">
        <v>2.5986809877544901</v>
      </c>
      <c r="BF224" s="100">
        <v>2.5466467332086342</v>
      </c>
      <c r="BG224" s="100">
        <v>2.4966824636483476</v>
      </c>
      <c r="BH224" s="100">
        <v>2.4486670683103489</v>
      </c>
      <c r="BI224" s="100">
        <v>2.4024887036338338</v>
      </c>
      <c r="BJ224" s="100">
        <v>2.3580439235090283</v>
      </c>
      <c r="BK224" s="100">
        <v>2.3152369056751354</v>
      </c>
      <c r="BL224" s="100">
        <v>2.2739787620913594</v>
      </c>
      <c r="BM224" s="100">
        <v>2.2341869228356672</v>
      </c>
      <c r="BN224" s="100">
        <v>2.1957845845449264</v>
      </c>
      <c r="BO224" s="100">
        <v>2.1587002156436932</v>
      </c>
      <c r="BP224" s="100">
        <v>2.122867111655288</v>
      </c>
      <c r="BQ224" s="100">
        <v>2.0882229947788642</v>
      </c>
    </row>
    <row r="225" spans="1:69" ht="10.95" customHeight="1" x14ac:dyDescent="0.3">
      <c r="A225" s="20"/>
      <c r="B225" s="20"/>
      <c r="H225" s="10">
        <v>18</v>
      </c>
      <c r="I225" s="100"/>
      <c r="J225" s="100"/>
      <c r="K225" s="100"/>
      <c r="L225" s="100"/>
      <c r="M225" s="100"/>
      <c r="N225" s="100"/>
      <c r="O225" s="100">
        <v>19.708360527474429</v>
      </c>
      <c r="P225" s="100">
        <v>17.004077979987617</v>
      </c>
      <c r="Q225" s="100">
        <v>14.953398092664205</v>
      </c>
      <c r="R225" s="100">
        <v>13.344913104320899</v>
      </c>
      <c r="S225" s="100">
        <v>12.049515074424955</v>
      </c>
      <c r="T225" s="100">
        <v>10.983899303813413</v>
      </c>
      <c r="U225" s="100">
        <v>10.091907217056191</v>
      </c>
      <c r="V225" s="100">
        <v>9.3343018373700435</v>
      </c>
      <c r="W225" s="100">
        <v>8.6828407837937718</v>
      </c>
      <c r="X225" s="100">
        <v>8.1166773865948763</v>
      </c>
      <c r="Y225" s="100">
        <v>7.6200885800226175</v>
      </c>
      <c r="Z225" s="100">
        <v>7.1809919493166472</v>
      </c>
      <c r="AA225" s="100">
        <v>6.789949656821312</v>
      </c>
      <c r="AB225" s="100">
        <v>6.439482429934122</v>
      </c>
      <c r="AC225" s="100">
        <v>6.1235865612048155</v>
      </c>
      <c r="AD225" s="100">
        <v>5.8373871245925679</v>
      </c>
      <c r="AE225" s="100">
        <v>5.5768846014658013</v>
      </c>
      <c r="AF225" s="100">
        <v>5.338766823194633</v>
      </c>
      <c r="AG225" s="100">
        <v>5.1202673954828484</v>
      </c>
      <c r="AH225" s="100">
        <v>4.9190577311607582</v>
      </c>
      <c r="AI225" s="100">
        <v>4.7331637377117506</v>
      </c>
      <c r="AJ225" s="100">
        <v>4.5609008320125435</v>
      </c>
      <c r="AK225" s="100">
        <v>4.4008227450466988</v>
      </c>
      <c r="AL225" s="100">
        <v>4.2516808192456059</v>
      </c>
      <c r="AM225" s="100">
        <v>4.112391372416293</v>
      </c>
      <c r="AN225" s="100">
        <v>3.9820093227852755</v>
      </c>
      <c r="AO225" s="100">
        <v>3.8597067172093427</v>
      </c>
      <c r="AP225" s="100">
        <v>3.7447551310833576</v>
      </c>
      <c r="AQ225" s="100">
        <v>3.6365111492265507</v>
      </c>
      <c r="AR225" s="100">
        <v>3.5344043163555132</v>
      </c>
      <c r="AS225" s="100">
        <v>3.437927080586904</v>
      </c>
      <c r="AT225" s="100">
        <v>3.3466263556920297</v>
      </c>
      <c r="AU225" s="100">
        <v>3.2600964060546511</v>
      </c>
      <c r="AV225" s="100">
        <v>3.1779728185861025</v>
      </c>
      <c r="AW225" s="100">
        <v>3.0999273726790131</v>
      </c>
      <c r="AX225" s="100">
        <v>3.02566365589754</v>
      </c>
      <c r="AY225" s="100">
        <v>2.9549133019231952</v>
      </c>
      <c r="AZ225" s="100">
        <v>2.8874327501025898</v>
      </c>
      <c r="BA225" s="100">
        <v>2.8230004441303889</v>
      </c>
      <c r="BB225" s="100">
        <v>2.7614144019724649</v>
      </c>
      <c r="BC225" s="100">
        <v>2.7024901008719344</v>
      </c>
      <c r="BD225" s="100">
        <v>2.6460586307837901</v>
      </c>
      <c r="BE225" s="100">
        <v>2.5919650773153124</v>
      </c>
      <c r="BF225" s="100">
        <v>2.5400671015686918</v>
      </c>
      <c r="BG225" s="100">
        <v>2.4902336894703394</v>
      </c>
      <c r="BH225" s="100">
        <v>2.4423440474487879</v>
      </c>
      <c r="BI225" s="100">
        <v>2.3962866248640422</v>
      </c>
      <c r="BJ225" s="100">
        <v>2.3519582465340148</v>
      </c>
      <c r="BK225" s="100">
        <v>2.3092633411585686</v>
      </c>
      <c r="BL225" s="100">
        <v>2.2681132534966877</v>
      </c>
      <c r="BM225" s="100">
        <v>2.2284256298788225</v>
      </c>
      <c r="BN225" s="100">
        <v>2.1901238680915802</v>
      </c>
      <c r="BO225" s="100">
        <v>2.1531366239023213</v>
      </c>
      <c r="BP225" s="100">
        <v>2.1173973675348945</v>
      </c>
      <c r="BQ225" s="100">
        <v>2.0828439842954123</v>
      </c>
    </row>
    <row r="226" spans="1:69" ht="10.95" customHeight="1" x14ac:dyDescent="0.3">
      <c r="A226" s="20"/>
      <c r="B226" s="20"/>
      <c r="H226" s="10">
        <v>18.5</v>
      </c>
      <c r="I226" s="100"/>
      <c r="J226" s="100"/>
      <c r="K226" s="100"/>
      <c r="L226" s="100"/>
      <c r="M226" s="100"/>
      <c r="N226" s="100"/>
      <c r="O226" s="100"/>
      <c r="P226" s="100">
        <v>16.961908181400425</v>
      </c>
      <c r="Q226" s="100">
        <v>14.91632424857751</v>
      </c>
      <c r="R226" s="100">
        <v>13.311836357162173</v>
      </c>
      <c r="S226" s="100">
        <v>12.019657400802382</v>
      </c>
      <c r="T226" s="100">
        <v>10.956689693124579</v>
      </c>
      <c r="U226" s="100">
        <v>10.06691421317119</v>
      </c>
      <c r="V226" s="100">
        <v>9.3111914883345257</v>
      </c>
      <c r="W226" s="100">
        <v>8.6613493201775533</v>
      </c>
      <c r="X226" s="100">
        <v>8.0965928430952143</v>
      </c>
      <c r="Y226" s="100">
        <v>7.6012380632706602</v>
      </c>
      <c r="Z226" s="100">
        <v>7.1632325908329868</v>
      </c>
      <c r="AA226" s="100">
        <v>6.7731620412224505</v>
      </c>
      <c r="AB226" s="100">
        <v>6.4235657278839202</v>
      </c>
      <c r="AC226" s="100">
        <v>6.1084548626242565</v>
      </c>
      <c r="AD226" s="100">
        <v>5.8229666336296591</v>
      </c>
      <c r="AE226" s="100">
        <v>5.563111461101732</v>
      </c>
      <c r="AF226" s="100">
        <v>5.325585407173973</v>
      </c>
      <c r="AG226" s="100">
        <v>5.1076289520603098</v>
      </c>
      <c r="AH226" s="100">
        <v>4.9069192951472802</v>
      </c>
      <c r="AI226" s="100">
        <v>4.7214872495526796</v>
      </c>
      <c r="AJ226" s="100">
        <v>4.5496524183546612</v>
      </c>
      <c r="AK226" s="100">
        <v>4.3899721265259206</v>
      </c>
      <c r="AL226" s="100">
        <v>4.2412008194210733</v>
      </c>
      <c r="AM226" s="100">
        <v>4.102257507805362</v>
      </c>
      <c r="AN226" s="100">
        <v>3.9721994584404507</v>
      </c>
      <c r="AO226" s="100">
        <v>3.8502007756527736</v>
      </c>
      <c r="AP226" s="100">
        <v>3.7355348449776868</v>
      </c>
      <c r="AQ226" s="100">
        <v>3.6275598501258717</v>
      </c>
      <c r="AR226" s="100">
        <v>3.5257067533994904</v>
      </c>
      <c r="AS226" s="100">
        <v>3.4294692641853608</v>
      </c>
      <c r="AT226" s="100">
        <v>3.3383954221773964</v>
      </c>
      <c r="AU226" s="100">
        <v>3.2520805000153454</v>
      </c>
      <c r="AV226" s="100">
        <v>3.1701609901797432</v>
      </c>
      <c r="AW226" s="100">
        <v>3.0923094876938402</v>
      </c>
      <c r="AX226" s="100">
        <v>3.0182303167088742</v>
      </c>
      <c r="AY226" s="100">
        <v>2.9476557777986296</v>
      </c>
      <c r="AZ226" s="100">
        <v>2.8803429155597322</v>
      </c>
      <c r="BA226" s="100">
        <v>2.8160707242558916</v>
      </c>
      <c r="BB226" s="100">
        <v>2.7546377237798185</v>
      </c>
      <c r="BC226" s="100">
        <v>2.6958598499150392</v>
      </c>
      <c r="BD226" s="100">
        <v>2.6395686123592461</v>
      </c>
      <c r="BE226" s="100">
        <v>2.585609481683123</v>
      </c>
      <c r="BF226" s="100">
        <v>2.5338404727020687</v>
      </c>
      <c r="BG226" s="100">
        <v>2.4841308969134284</v>
      </c>
      <c r="BH226" s="100">
        <v>2.4363602609186521</v>
      </c>
      <c r="BI226" s="100">
        <v>2.3904172912818962</v>
      </c>
      <c r="BJ226" s="100">
        <v>2.3461990692121657</v>
      </c>
      <c r="BK226" s="100">
        <v>2.3036102609047044</v>
      </c>
      <c r="BL226" s="100">
        <v>2.2625624314274186</v>
      </c>
      <c r="BM226" s="100">
        <v>2.2229734317602383</v>
      </c>
      <c r="BN226" s="100">
        <v>2.1847668500468274</v>
      </c>
      <c r="BO226" s="100">
        <v>2.1478715193454936</v>
      </c>
      <c r="BP226" s="100">
        <v>2.1122210752070649</v>
      </c>
      <c r="BQ226" s="100">
        <v>2.0777535572931263</v>
      </c>
    </row>
    <row r="227" spans="1:69" ht="10.95" customHeight="1" x14ac:dyDescent="0.3">
      <c r="A227" s="20"/>
      <c r="B227" s="20"/>
      <c r="H227" s="10">
        <v>19</v>
      </c>
      <c r="I227" s="100"/>
      <c r="J227" s="100"/>
      <c r="K227" s="100"/>
      <c r="L227" s="100"/>
      <c r="M227" s="100"/>
      <c r="N227" s="100"/>
      <c r="O227" s="100"/>
      <c r="P227" s="100"/>
      <c r="Q227" s="100"/>
      <c r="R227" s="100">
        <v>13.280487495529787</v>
      </c>
      <c r="S227" s="100">
        <v>11.99135945008045</v>
      </c>
      <c r="T227" s="100">
        <v>10.930901471988715</v>
      </c>
      <c r="U227" s="100">
        <v>10.043226804521069</v>
      </c>
      <c r="V227" s="100">
        <v>9.2892883856811821</v>
      </c>
      <c r="W227" s="100">
        <v>8.6409805332599365</v>
      </c>
      <c r="X227" s="100">
        <v>8.0775574795607525</v>
      </c>
      <c r="Y227" s="100">
        <v>7.5833722616044605</v>
      </c>
      <c r="Z227" s="100">
        <v>7.1464009459259836</v>
      </c>
      <c r="AA227" s="100">
        <v>6.7572513758847208</v>
      </c>
      <c r="AB227" s="100">
        <v>6.4084804800480786</v>
      </c>
      <c r="AC227" s="100">
        <v>6.0941136101062945</v>
      </c>
      <c r="AD227" s="100">
        <v>5.8092994356320728</v>
      </c>
      <c r="AE227" s="100">
        <v>5.5500577964610489</v>
      </c>
      <c r="AF227" s="100">
        <v>5.3130925555195754</v>
      </c>
      <c r="AG227" s="100">
        <v>5.09565070841112</v>
      </c>
      <c r="AH227" s="100">
        <v>4.8954149387919506</v>
      </c>
      <c r="AI227" s="100">
        <v>4.710420709146633</v>
      </c>
      <c r="AJ227" s="100">
        <v>4.5389915900699203</v>
      </c>
      <c r="AK227" s="100">
        <v>4.3796883127756239</v>
      </c>
      <c r="AL227" s="100">
        <v>4.2312682634466023</v>
      </c>
      <c r="AM227" s="100">
        <v>4.0926530051276631</v>
      </c>
      <c r="AN227" s="100">
        <v>3.9629020304294404</v>
      </c>
      <c r="AO227" s="100">
        <v>3.8411913936669357</v>
      </c>
      <c r="AP227" s="100">
        <v>3.7267961959552629</v>
      </c>
      <c r="AQ227" s="100">
        <v>3.6190761363713499</v>
      </c>
      <c r="AR227" s="100">
        <v>3.517463520749041</v>
      </c>
      <c r="AS227" s="100">
        <v>3.4214532538572593</v>
      </c>
      <c r="AT227" s="100">
        <v>3.3305944424949487</v>
      </c>
      <c r="AU227" s="100">
        <v>3.2444833148871099</v>
      </c>
      <c r="AV227" s="100">
        <v>3.1627572217770479</v>
      </c>
      <c r="AW227" s="100">
        <v>3.0850895312105422</v>
      </c>
      <c r="AX227" s="100">
        <v>3.0111852654470059</v>
      </c>
      <c r="AY227" s="100">
        <v>2.9407773571144147</v>
      </c>
      <c r="AZ227" s="100">
        <v>2.8736234244414818</v>
      </c>
      <c r="BA227" s="100">
        <v>2.8095029834995402</v>
      </c>
      <c r="BB227" s="100">
        <v>2.7482150298877603</v>
      </c>
      <c r="BC227" s="100">
        <v>2.6895759339761747</v>
      </c>
      <c r="BD227" s="100">
        <v>2.6334176032780543</v>
      </c>
      <c r="BE227" s="100">
        <v>2.5795858732172117</v>
      </c>
      <c r="BF227" s="100">
        <v>2.5279390938444681</v>
      </c>
      <c r="BG227" s="100">
        <v>2.4783468852204602</v>
      </c>
      <c r="BH227" s="100">
        <v>2.4306890384386821</v>
      </c>
      <c r="BI227" s="100">
        <v>2.3848545427864614</v>
      </c>
      <c r="BJ227" s="100">
        <v>2.3407407224701569</v>
      </c>
      <c r="BK227" s="100">
        <v>2.2982524687737653</v>
      </c>
      <c r="BL227" s="100">
        <v>2.2573015555653089</v>
      </c>
      <c r="BM227" s="100">
        <v>2.2178060277834106</v>
      </c>
      <c r="BN227" s="100">
        <v>2.1796896539846515</v>
      </c>
      <c r="BO227" s="100">
        <v>2.1428814352567005</v>
      </c>
      <c r="BP227" s="100">
        <v>2.1073151638407794</v>
      </c>
      <c r="BQ227" s="100">
        <v>2.0729290256904975</v>
      </c>
    </row>
    <row r="228" spans="1:69" ht="10.95" customHeight="1" x14ac:dyDescent="0.3">
      <c r="A228" s="20"/>
      <c r="B228" s="20"/>
      <c r="H228" s="10">
        <v>19.5</v>
      </c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>
        <v>11.96450174593326</v>
      </c>
      <c r="T228" s="100">
        <v>10.90642576059544</v>
      </c>
      <c r="U228" s="100">
        <v>10.020744981291783</v>
      </c>
      <c r="V228" s="100">
        <v>9.2685000532468091</v>
      </c>
      <c r="W228" s="100">
        <v>8.6216484250261765</v>
      </c>
      <c r="X228" s="100">
        <v>8.0594909279227203</v>
      </c>
      <c r="Y228" s="100">
        <v>7.5664157450493832</v>
      </c>
      <c r="Z228" s="100">
        <v>7.1304259510111923</v>
      </c>
      <c r="AA228" s="100">
        <v>6.7421504857600913</v>
      </c>
      <c r="AB228" s="100">
        <v>6.3941629964352815</v>
      </c>
      <c r="AC228" s="100">
        <v>6.0805022549377004</v>
      </c>
      <c r="AD228" s="100">
        <v>5.7963278278624433</v>
      </c>
      <c r="AE228" s="100">
        <v>5.5376684952513688</v>
      </c>
      <c r="AF228" s="100">
        <v>5.3012355237894591</v>
      </c>
      <c r="AG228" s="100">
        <v>5.084282092858226</v>
      </c>
      <c r="AH228" s="100">
        <v>4.8844960912527036</v>
      </c>
      <c r="AI228" s="100">
        <v>4.699917394187052</v>
      </c>
      <c r="AJ228" s="100">
        <v>4.5288733378393049</v>
      </c>
      <c r="AK228" s="100">
        <v>4.3699278862981412</v>
      </c>
      <c r="AL228" s="100">
        <v>4.2218412168963537</v>
      </c>
      <c r="AM228" s="100">
        <v>4.083537315055831</v>
      </c>
      <c r="AN228" s="100">
        <v>3.9540777859479275</v>
      </c>
      <c r="AO228" s="100">
        <v>3.8326405346283274</v>
      </c>
      <c r="AP228" s="100">
        <v>3.7185022904746368</v>
      </c>
      <c r="AQ228" s="100">
        <v>3.6110241908029668</v>
      </c>
      <c r="AR228" s="100">
        <v>3.5096398165975837</v>
      </c>
      <c r="AS228" s="100">
        <v>3.4138452071685679</v>
      </c>
      <c r="AT228" s="100">
        <v>3.3231904821078269</v>
      </c>
      <c r="AU228" s="100">
        <v>3.2372727765895268</v>
      </c>
      <c r="AV228" s="100">
        <v>3.1557302559370379</v>
      </c>
      <c r="AW228" s="100">
        <v>3.0782370218744126</v>
      </c>
      <c r="AX228" s="100">
        <v>3.0044987592378765</v>
      </c>
      <c r="AY228" s="100">
        <v>2.9342490005401536</v>
      </c>
      <c r="AZ228" s="100">
        <v>2.8672459084460917</v>
      </c>
      <c r="BA228" s="100">
        <v>2.8032694942763885</v>
      </c>
      <c r="BB228" s="100">
        <v>2.742119205124808</v>
      </c>
      <c r="BC228" s="100">
        <v>2.6836118238288935</v>
      </c>
      <c r="BD228" s="100">
        <v>2.6275796354700138</v>
      </c>
      <c r="BE228" s="100">
        <v>2.5738688217553065</v>
      </c>
      <c r="BF228" s="100">
        <v>2.5223380509086586</v>
      </c>
      <c r="BG228" s="100">
        <v>2.4728572358491596</v>
      </c>
      <c r="BH228" s="100">
        <v>2.425306437682655</v>
      </c>
      <c r="BI228" s="100">
        <v>2.3795748950479116</v>
      </c>
      <c r="BJ228" s="100">
        <v>2.3355601627808942</v>
      </c>
      <c r="BK228" s="100">
        <v>2.2931673457980941</v>
      </c>
      <c r="BL228" s="100">
        <v>2.2523084161404117</v>
      </c>
      <c r="BM228" s="100">
        <v>2.2129016028333237</v>
      </c>
      <c r="BN228" s="100">
        <v>2.174870845663913</v>
      </c>
      <c r="BO228" s="100">
        <v>2.1381453051970789</v>
      </c>
      <c r="BP228" s="100">
        <v>2.1026589223894168</v>
      </c>
      <c r="BQ228" s="100">
        <v>2.0683500220407911</v>
      </c>
    </row>
    <row r="229" spans="1:69" ht="10.95" customHeight="1" x14ac:dyDescent="0.3">
      <c r="A229" s="20"/>
      <c r="B229" s="20"/>
      <c r="H229" s="10">
        <v>20</v>
      </c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>
        <v>10.883164537159832</v>
      </c>
      <c r="U229" s="100">
        <v>9.9993787071339053</v>
      </c>
      <c r="V229" s="100">
        <v>9.2487432370391112</v>
      </c>
      <c r="W229" s="100">
        <v>8.603275573598733</v>
      </c>
      <c r="X229" s="100">
        <v>8.0423208348028989</v>
      </c>
      <c r="Y229" s="100">
        <v>7.5503006058696531</v>
      </c>
      <c r="Z229" s="100">
        <v>7.1152436293045564</v>
      </c>
      <c r="AA229" s="100">
        <v>6.7277988948163996</v>
      </c>
      <c r="AB229" s="100">
        <v>6.380555938522634</v>
      </c>
      <c r="AC229" s="100">
        <v>6.0675662866095417</v>
      </c>
      <c r="AD229" s="100">
        <v>5.7839998619726192</v>
      </c>
      <c r="AE229" s="100">
        <v>5.5258939412372605</v>
      </c>
      <c r="AF229" s="100">
        <v>5.2899668274645881</v>
      </c>
      <c r="AG229" s="100">
        <v>5.0734775769684228</v>
      </c>
      <c r="AH229" s="100">
        <v>4.874119025397964</v>
      </c>
      <c r="AI229" s="100">
        <v>4.6899352417325568</v>
      </c>
      <c r="AJ229" s="100">
        <v>4.5192571408812183</v>
      </c>
      <c r="AK229" s="100">
        <v>4.3606517593887544</v>
      </c>
      <c r="AL229" s="100">
        <v>4.2128819272380191</v>
      </c>
      <c r="AM229" s="100">
        <v>4.0748739320270202</v>
      </c>
      <c r="AN229" s="100">
        <v>3.9456913866602892</v>
      </c>
      <c r="AO229" s="100">
        <v>3.8245139550984431</v>
      </c>
      <c r="AP229" s="100">
        <v>3.710619914185441</v>
      </c>
      <c r="AQ229" s="100">
        <v>3.6033717681095925</v>
      </c>
      <c r="AR229" s="100">
        <v>3.5022043097312512</v>
      </c>
      <c r="AS229" s="100">
        <v>3.4066146566044986</v>
      </c>
      <c r="AT229" s="100">
        <v>3.3161538908583243</v>
      </c>
      <c r="AU229" s="100">
        <v>3.2304200096122613</v>
      </c>
      <c r="AV229" s="100">
        <v>3.14905195234941</v>
      </c>
      <c r="AW229" s="100">
        <v>3.0717245180661839</v>
      </c>
      <c r="AX229" s="100">
        <v>2.9981440212978434</v>
      </c>
      <c r="AY229" s="100">
        <v>2.9280445646749365</v>
      </c>
      <c r="AZ229" s="100">
        <v>2.8611848282829344</v>
      </c>
      <c r="BA229" s="100">
        <v>2.7973452941170933</v>
      </c>
      <c r="BB229" s="100">
        <v>2.736325838362121</v>
      </c>
      <c r="BC229" s="100">
        <v>2.6779436358559905</v>
      </c>
      <c r="BD229" s="100">
        <v>2.6220313305128289</v>
      </c>
      <c r="BE229" s="100">
        <v>2.5684354331401513</v>
      </c>
      <c r="BF229" s="100">
        <v>2.5170149143468143</v>
      </c>
      <c r="BG229" s="100">
        <v>2.4676399653784094</v>
      </c>
      <c r="BH229" s="100">
        <v>2.4201909039548331</v>
      </c>
      <c r="BI229" s="100">
        <v>2.3745572056932005</v>
      </c>
      <c r="BJ229" s="100">
        <v>2.3306366446149935</v>
      </c>
      <c r="BK229" s="100">
        <v>2.2883345286685204</v>
      </c>
      <c r="BL229" s="100">
        <v>2.2475630182340138</v>
      </c>
      <c r="BM229" s="100">
        <v>2.2082405172892106</v>
      </c>
      <c r="BN229" s="100">
        <v>2.1702911283550543</v>
      </c>
      <c r="BO229" s="100">
        <v>2.1336441635602426</v>
      </c>
      <c r="BP229" s="100">
        <v>2.0982337051973299</v>
      </c>
      <c r="BQ229" s="100">
        <v>2.0639982100227314</v>
      </c>
    </row>
    <row r="230" spans="1:69" ht="10.95" customHeight="1" x14ac:dyDescent="0.3">
      <c r="A230" s="20"/>
      <c r="B230" s="20"/>
      <c r="H230" s="10">
        <v>20.5</v>
      </c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>
        <v>9.22994278281333</v>
      </c>
      <c r="W230" s="100">
        <v>8.5857920894422755</v>
      </c>
      <c r="X230" s="100">
        <v>8.0259818860519356</v>
      </c>
      <c r="Y230" s="100">
        <v>7.5349655430426514</v>
      </c>
      <c r="Z230" s="100">
        <v>7.1007962282936141</v>
      </c>
      <c r="AA230" s="100">
        <v>6.7141420107056158</v>
      </c>
      <c r="AB230" s="100">
        <v>6.3676075462236756</v>
      </c>
      <c r="AC230" s="100">
        <v>6.0552564979123904</v>
      </c>
      <c r="AD230" s="100">
        <v>5.7722686436418069</v>
      </c>
      <c r="AE230" s="100">
        <v>5.514689345319848</v>
      </c>
      <c r="AF230" s="100">
        <v>5.2792436017682043</v>
      </c>
      <c r="AG230" s="100">
        <v>5.0631960617435592</v>
      </c>
      <c r="AH230" s="100">
        <v>4.8642442682829108</v>
      </c>
      <c r="AI230" s="100">
        <v>4.6804362811197855</v>
      </c>
      <c r="AJ230" s="100">
        <v>4.5101064206556476</v>
      </c>
      <c r="AK230" s="100">
        <v>4.3518246471605515</v>
      </c>
      <c r="AL230" s="100">
        <v>4.2043563148584253</v>
      </c>
      <c r="AM230" s="100">
        <v>4.0666299020800984</v>
      </c>
      <c r="AN230" s="100">
        <v>3.9377109322732999</v>
      </c>
      <c r="AO230" s="100">
        <v>3.816780743158843</v>
      </c>
      <c r="AP230" s="100">
        <v>3.7031190841375814</v>
      </c>
      <c r="AQ230" s="100">
        <v>3.5960897601027337</v>
      </c>
      <c r="AR230" s="100">
        <v>3.4951287171264651</v>
      </c>
      <c r="AS230" s="100">
        <v>3.3997340988114297</v>
      </c>
      <c r="AT230" s="100">
        <v>3.3094579032293834</v>
      </c>
      <c r="AU230" s="100">
        <v>3.2238989477203401</v>
      </c>
      <c r="AV230" s="100">
        <v>3.1426969084517467</v>
      </c>
      <c r="AW230" s="100">
        <v>3.0655272479389524</v>
      </c>
      <c r="AX230" s="100">
        <v>2.9920968799339027</v>
      </c>
      <c r="AY230" s="100">
        <v>2.9221404495868053</v>
      </c>
      <c r="AZ230" s="100">
        <v>2.8554171293565624</v>
      </c>
      <c r="BA230" s="100">
        <v>2.7917078491286591</v>
      </c>
      <c r="BB230" s="100">
        <v>2.7308128934073959</v>
      </c>
      <c r="BC230" s="100">
        <v>2.6725498100552887</v>
      </c>
      <c r="BD230" s="100">
        <v>2.6167515844489193</v>
      </c>
      <c r="BE230" s="100">
        <v>2.5632650405651463</v>
      </c>
      <c r="BF230" s="100">
        <v>2.5119494367600059</v>
      </c>
      <c r="BG230" s="100">
        <v>2.4626752291324125</v>
      </c>
      <c r="BH230" s="100">
        <v>2.4153229795941846</v>
      </c>
      <c r="BI230" s="100">
        <v>2.36978238926919</v>
      </c>
      <c r="BJ230" s="100">
        <v>2.3259514407541331</v>
      </c>
      <c r="BK230" s="100">
        <v>2.2837356352008129</v>
      </c>
      <c r="BL230" s="100">
        <v>2.2430473122116981</v>
      </c>
      <c r="BM230" s="100">
        <v>2.203805042247732</v>
      </c>
      <c r="BN230" s="100">
        <v>2.1659330826861276</v>
      </c>
      <c r="BO230" s="100">
        <v>2.1293608898825087</v>
      </c>
      <c r="BP230" s="100">
        <v>2.0940226806236253</v>
      </c>
      <c r="BQ230" s="100">
        <v>2.0598570372347154</v>
      </c>
    </row>
    <row r="231" spans="1:69" ht="10.95" customHeight="1" x14ac:dyDescent="0.3">
      <c r="A231" s="20"/>
      <c r="B231" s="20"/>
      <c r="H231" s="10">
        <v>21</v>
      </c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>
        <v>8.5691347204557324</v>
      </c>
      <c r="X231" s="100">
        <v>8.0104149704276466</v>
      </c>
      <c r="Y231" s="100">
        <v>7.5203550773239156</v>
      </c>
      <c r="Z231" s="100">
        <v>7.0870314802399648</v>
      </c>
      <c r="AA231" s="100">
        <v>6.7011304257310762</v>
      </c>
      <c r="AB231" s="100">
        <v>6.3552709751217744</v>
      </c>
      <c r="AC231" s="100">
        <v>6.0435283548584042</v>
      </c>
      <c r="AD231" s="100">
        <v>5.7610917321144139</v>
      </c>
      <c r="AE231" s="100">
        <v>5.5040141720312885</v>
      </c>
      <c r="AF231" s="100">
        <v>5.2690270528005643</v>
      </c>
      <c r="AG231" s="100">
        <v>5.0534003513654842</v>
      </c>
      <c r="AH231" s="100">
        <v>4.8548360957154761</v>
      </c>
      <c r="AI231" s="100">
        <v>4.671386147765566</v>
      </c>
      <c r="AJ231" s="100">
        <v>4.5013880724919932</v>
      </c>
      <c r="AK231" s="100">
        <v>4.3434146157370375</v>
      </c>
      <c r="AL231" s="100">
        <v>4.1962335366892729</v>
      </c>
      <c r="AM231" s="100">
        <v>4.0587754008949606</v>
      </c>
      <c r="AN231" s="100">
        <v>3.9301075520673026</v>
      </c>
      <c r="AO231" s="100">
        <v>3.8094129225981224</v>
      </c>
      <c r="AP231" s="100">
        <v>3.6959726648633313</v>
      </c>
      <c r="AQ231" s="100">
        <v>3.5891518229996335</v>
      </c>
      <c r="AR231" s="100">
        <v>3.4883874417989866</v>
      </c>
      <c r="AS231" s="100">
        <v>3.3931786424293646</v>
      </c>
      <c r="AT231" s="100">
        <v>3.3030782956248017</v>
      </c>
      <c r="AU231" s="100">
        <v>3.2176860001884084</v>
      </c>
      <c r="AV231" s="100">
        <v>3.1366421341618804</v>
      </c>
      <c r="AW231" s="100">
        <v>3.0596227922266448</v>
      </c>
      <c r="AX231" s="100">
        <v>2.9863354590369053</v>
      </c>
      <c r="AY231" s="100">
        <v>2.9165152966271792</v>
      </c>
      <c r="AZ231" s="100">
        <v>2.8499219465639754</v>
      </c>
      <c r="BA231" s="100">
        <v>2.7863367654591209</v>
      </c>
      <c r="BB231" s="100">
        <v>2.7255604268424292</v>
      </c>
      <c r="BC231" s="100">
        <v>2.6674108339746603</v>
      </c>
      <c r="BD231" s="100">
        <v>2.611721297559928</v>
      </c>
      <c r="BE231" s="100">
        <v>2.5583389399464327</v>
      </c>
      <c r="BF231" s="100">
        <v>2.5071232936406491</v>
      </c>
      <c r="BG231" s="100">
        <v>2.457945067079859</v>
      </c>
      <c r="BH231" s="100">
        <v>2.4106850548291541</v>
      </c>
      <c r="BI231" s="100">
        <v>2.3652331728634155</v>
      </c>
      <c r="BJ231" s="100">
        <v>2.321487602498892</v>
      </c>
      <c r="BK231" s="100">
        <v>2.2793540289615484</v>
      </c>
      <c r="BL231" s="100">
        <v>2.2387449626074076</v>
      </c>
      <c r="BM231" s="100">
        <v>2.1995791325138878</v>
      </c>
      <c r="BN231" s="100">
        <v>2.1617809435971465</v>
      </c>
      <c r="BO231" s="100">
        <v>2.1252799896246639</v>
      </c>
      <c r="BP231" s="100">
        <v>2.0900106155222091</v>
      </c>
      <c r="BQ231" s="100">
        <v>2.0559115232504199</v>
      </c>
    </row>
    <row r="232" spans="1:69" ht="10.95" customHeight="1" x14ac:dyDescent="0.3">
      <c r="A232" s="20"/>
      <c r="B232" s="20"/>
      <c r="H232" s="10">
        <v>21.5</v>
      </c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>
        <v>7.9955664597900595</v>
      </c>
      <c r="Y232" s="100">
        <v>7.5064188756696604</v>
      </c>
      <c r="Z232" s="100">
        <v>7.0739019657088607</v>
      </c>
      <c r="AA232" s="100">
        <v>6.6887193152043283</v>
      </c>
      <c r="AB232" s="100">
        <v>6.3435037260404679</v>
      </c>
      <c r="AC232" s="100">
        <v>6.0323414543861702</v>
      </c>
      <c r="AD232" s="100">
        <v>5.7504306233945268</v>
      </c>
      <c r="AE232" s="100">
        <v>5.4938316459302818</v>
      </c>
      <c r="AF232" s="100">
        <v>5.2592819851418575</v>
      </c>
      <c r="AG232" s="100">
        <v>5.0440567002590404</v>
      </c>
      <c r="AH232" s="100">
        <v>4.8458620972396025</v>
      </c>
      <c r="AI232" s="100">
        <v>4.6627536647063881</v>
      </c>
      <c r="AJ232" s="100">
        <v>4.4930720624707163</v>
      </c>
      <c r="AK232" s="100">
        <v>4.3353926933907498</v>
      </c>
      <c r="AL232" s="100">
        <v>4.1884856106286819</v>
      </c>
      <c r="AM232" s="100">
        <v>4.0512833706195766</v>
      </c>
      <c r="AN232" s="100">
        <v>3.9228550533354074</v>
      </c>
      <c r="AO232" s="100">
        <v>3.8023851122436945</v>
      </c>
      <c r="AP232" s="100">
        <v>3.6891560379469923</v>
      </c>
      <c r="AQ232" s="100">
        <v>3.5825340566334289</v>
      </c>
      <c r="AR232" s="100">
        <v>3.4819572611079708</v>
      </c>
      <c r="AS232" s="100">
        <v>3.386925704988498</v>
      </c>
      <c r="AT232" s="100">
        <v>3.2969930913972698</v>
      </c>
      <c r="AU232" s="100">
        <v>3.2117597645353571</v>
      </c>
      <c r="AV232" s="100">
        <v>3.1308667719266543</v>
      </c>
      <c r="AW232" s="100">
        <v>3.0539908112436991</v>
      </c>
      <c r="AX232" s="100">
        <v>2.9808399116953659</v>
      </c>
      <c r="AY232" s="100">
        <v>2.9111497283458641</v>
      </c>
      <c r="AZ232" s="100">
        <v>2.8446803502196185</v>
      </c>
      <c r="BA232" s="100">
        <v>2.7812135409610472</v>
      </c>
      <c r="BB232" s="100">
        <v>2.7205503451716382</v>
      </c>
      <c r="BC232" s="100">
        <v>2.6625090051084861</v>
      </c>
      <c r="BD232" s="100">
        <v>2.606923141789113</v>
      </c>
      <c r="BE232" s="100">
        <v>2.5536401621629952</v>
      </c>
      <c r="BF232" s="100">
        <v>2.502519860234778</v>
      </c>
      <c r="BG232" s="100">
        <v>2.4534331851345033</v>
      </c>
      <c r="BH232" s="100">
        <v>2.4062611533433977</v>
      </c>
      <c r="BI232" s="100">
        <v>2.3608938857718131</v>
      </c>
      <c r="BJ232" s="100">
        <v>2.3172297532844826</v>
      </c>
      <c r="BK232" s="100">
        <v>2.2751746166863627</v>
      </c>
      <c r="BL232" s="100">
        <v>2.2346411492066252</v>
      </c>
      <c r="BM232" s="100">
        <v>2.1955482312188868</v>
      </c>
      <c r="BN232" s="100">
        <v>2.1578204083692074</v>
      </c>
      <c r="BO232" s="100">
        <v>2.1213874054952586</v>
      </c>
      <c r="BP232" s="100">
        <v>2.0861836897481152</v>
      </c>
      <c r="BQ232" s="100">
        <v>2.052148077202542</v>
      </c>
    </row>
    <row r="233" spans="1:69" ht="10.95" customHeight="1" x14ac:dyDescent="0.3">
      <c r="A233" s="20"/>
      <c r="B233" s="20"/>
      <c r="H233" s="10">
        <v>22</v>
      </c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>
        <v>7.4931111676403708</v>
      </c>
      <c r="Z233" s="100">
        <v>7.0613645637553644</v>
      </c>
      <c r="AA233" s="100">
        <v>6.6768679177167227</v>
      </c>
      <c r="AB233" s="100">
        <v>6.3322671522787823</v>
      </c>
      <c r="AC233" s="100">
        <v>6.0216590558999661</v>
      </c>
      <c r="AD233" s="100">
        <v>5.7402503038043831</v>
      </c>
      <c r="AE233" s="100">
        <v>5.4841083252026861</v>
      </c>
      <c r="AF233" s="100">
        <v>5.2499763937727604</v>
      </c>
      <c r="AG233" s="100">
        <v>5.035134421823245</v>
      </c>
      <c r="AH233" s="100">
        <v>4.8372928003467779</v>
      </c>
      <c r="AI233" s="100">
        <v>4.6545104811119566</v>
      </c>
      <c r="AJ233" s="100">
        <v>4.4851310791902215</v>
      </c>
      <c r="AK233" s="100">
        <v>4.3277325346259827</v>
      </c>
      <c r="AL233" s="100">
        <v>4.1810870910984086</v>
      </c>
      <c r="AM233" s="100">
        <v>4.0441292061436238</v>
      </c>
      <c r="AN233" s="100">
        <v>3.9159296176882821</v>
      </c>
      <c r="AO233" s="100">
        <v>3.7956742316761107</v>
      </c>
      <c r="AP233" s="100">
        <v>3.6826468165831954</v>
      </c>
      <c r="AQ233" s="100">
        <v>3.5762147273393681</v>
      </c>
      <c r="AR233" s="100">
        <v>3.4758170574979261</v>
      </c>
      <c r="AS233" s="100">
        <v>3.3809547510737952</v>
      </c>
      <c r="AT233" s="100">
        <v>3.2911823060373178</v>
      </c>
      <c r="AU233" s="100">
        <v>3.2061007783705788</v>
      </c>
      <c r="AV233" s="100">
        <v>3.1253518548864765</v>
      </c>
      <c r="AW233" s="100">
        <v>3.0486128090541693</v>
      </c>
      <c r="AX233" s="100">
        <v>2.9755921900781566</v>
      </c>
      <c r="AY233" s="100">
        <v>2.9060261238170342</v>
      </c>
      <c r="AZ233" s="100">
        <v>2.8396751265730948</v>
      </c>
      <c r="BA233" s="100">
        <v>2.7763213506664481</v>
      </c>
      <c r="BB233" s="100">
        <v>2.7157661950351799</v>
      </c>
      <c r="BC233" s="100">
        <v>2.6578282256442134</v>
      </c>
      <c r="BD233" s="100">
        <v>2.6023413598295559</v>
      </c>
      <c r="BE233" s="100">
        <v>2.5491532763066287</v>
      </c>
      <c r="BF233" s="100">
        <v>2.498124018784865</v>
      </c>
      <c r="BG233" s="100">
        <v>2.4491247662319786</v>
      </c>
      <c r="BH233" s="100">
        <v>2.4020367470370703</v>
      </c>
      <c r="BI233" s="100">
        <v>2.356750277803509</v>
      </c>
      <c r="BJ233" s="100">
        <v>2.313163910396002</v>
      </c>
      <c r="BK233" s="100">
        <v>2.271183673280011</v>
      </c>
      <c r="BL233" s="100">
        <v>2.2307223952123771</v>
      </c>
      <c r="BM233" s="100">
        <v>2.1916991010395668</v>
      </c>
      <c r="BN233" s="100">
        <v>2.1540384707907152</v>
      </c>
      <c r="BO233" s="100">
        <v>2.1176703544625117</v>
      </c>
      <c r="BP233" s="100">
        <v>2.0825293359190575</v>
      </c>
      <c r="BQ233" s="100">
        <v>2.0485543402027737</v>
      </c>
    </row>
    <row r="234" spans="1:69" ht="10.95" customHeight="1" x14ac:dyDescent="0.3">
      <c r="A234" s="20"/>
      <c r="B234" s="20"/>
      <c r="H234" s="10">
        <v>22.5</v>
      </c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>
        <v>7.0493799753038582</v>
      </c>
      <c r="AA234" s="100">
        <v>6.6655390845992697</v>
      </c>
      <c r="AB234" s="100">
        <v>6.3215260324453144</v>
      </c>
      <c r="AC234" s="100">
        <v>6.0114476751723203</v>
      </c>
      <c r="AD234" s="100">
        <v>5.7305188629748258</v>
      </c>
      <c r="AE234" s="100">
        <v>5.4748137320260648</v>
      </c>
      <c r="AF234" s="100">
        <v>5.2410811103201125</v>
      </c>
      <c r="AG234" s="100">
        <v>5.0266055492496386</v>
      </c>
      <c r="AH234" s="100">
        <v>4.8291013447139655</v>
      </c>
      <c r="AI234" s="100">
        <v>4.6466307589212352</v>
      </c>
      <c r="AJ234" s="100">
        <v>4.4775402318918403</v>
      </c>
      <c r="AK234" s="100">
        <v>4.3204101289801091</v>
      </c>
      <c r="AL234" s="100">
        <v>4.174014787792089</v>
      </c>
      <c r="AM234" s="100">
        <v>4.0372904831365828</v>
      </c>
      <c r="AN234" s="100">
        <v>3.9093095377879883</v>
      </c>
      <c r="AO234" s="100">
        <v>3.7892592461198107</v>
      </c>
      <c r="AP234" s="100">
        <v>3.6764245981342785</v>
      </c>
      <c r="AQ234" s="100">
        <v>3.5701740277314542</v>
      </c>
      <c r="AR234" s="100">
        <v>3.469947585085317</v>
      </c>
      <c r="AS234" s="100">
        <v>3.3752470653460946</v>
      </c>
      <c r="AT234" s="100">
        <v>3.2856277262836602</v>
      </c>
      <c r="AU234" s="100">
        <v>3.2006913042753764</v>
      </c>
      <c r="AV234" s="100">
        <v>3.1200800972339224</v>
      </c>
      <c r="AW234" s="100">
        <v>3.0434719290355274</v>
      </c>
      <c r="AX234" s="100">
        <v>2.9705758459512848</v>
      </c>
      <c r="AY234" s="100">
        <v>2.9011284238746664</v>
      </c>
      <c r="AZ234" s="100">
        <v>2.8348905875451615</v>
      </c>
      <c r="BA234" s="100">
        <v>2.7716448608200541</v>
      </c>
      <c r="BB234" s="100">
        <v>2.7111929813496793</v>
      </c>
      <c r="BC234" s="100">
        <v>2.6533538245330037</v>
      </c>
      <c r="BD234" s="100">
        <v>2.5979615909584615</v>
      </c>
      <c r="BE234" s="100">
        <v>2.5448642191239923</v>
      </c>
      <c r="BF234" s="100">
        <v>2.4939219914331727</v>
      </c>
      <c r="BG234" s="100">
        <v>2.4450063065567766</v>
      </c>
      <c r="BH234" s="100">
        <v>2.3979985954477736</v>
      </c>
      <c r="BI234" s="100">
        <v>2.352789361773536</v>
      </c>
      <c r="BJ234" s="100">
        <v>2.3092773304176153</v>
      </c>
      <c r="BK234" s="100">
        <v>2.2673686901130412</v>
      </c>
      <c r="BL234" s="100">
        <v>2.2269764182863945</v>
      </c>
      <c r="BM234" s="100">
        <v>2.1880196778865053</v>
      </c>
      <c r="BN234" s="100">
        <v>2.1504232774000127</v>
      </c>
      <c r="BO234" s="100">
        <v>2.1141171864637776</v>
      </c>
      <c r="BP234" s="100">
        <v>2.0790361005085072</v>
      </c>
      <c r="BQ234" s="100">
        <v>2.0451190487393904</v>
      </c>
    </row>
    <row r="235" spans="1:69" ht="10.95" customHeight="1" x14ac:dyDescent="0.3">
      <c r="A235" s="20"/>
      <c r="B235" s="20"/>
      <c r="H235" s="10">
        <v>23</v>
      </c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>
        <v>6.6546988880553135</v>
      </c>
      <c r="AB235" s="100">
        <v>6.3112481989211462</v>
      </c>
      <c r="AC235" s="100">
        <v>6.0016767311317301</v>
      </c>
      <c r="AD235" s="100">
        <v>5.7212071572351588</v>
      </c>
      <c r="AE235" s="100">
        <v>5.4659200310710006</v>
      </c>
      <c r="AF235" s="100">
        <v>5.232569495371199</v>
      </c>
      <c r="AG235" s="100">
        <v>5.0184445405115072</v>
      </c>
      <c r="AH235" s="100">
        <v>4.8212631988647763</v>
      </c>
      <c r="AI235" s="100">
        <v>4.6390909002871226</v>
      </c>
      <c r="AJ235" s="100">
        <v>4.4702767878973377</v>
      </c>
      <c r="AK235" s="100">
        <v>4.3134035477470212</v>
      </c>
      <c r="AL235" s="100">
        <v>4.1672475210502506</v>
      </c>
      <c r="AM235" s="100">
        <v>4.0307467215027737</v>
      </c>
      <c r="AN235" s="100">
        <v>3.9029749883663571</v>
      </c>
      <c r="AO235" s="100">
        <v>3.7831209445561371</v>
      </c>
      <c r="AP235" s="100">
        <v>3.670470748911522</v>
      </c>
      <c r="AQ235" s="100">
        <v>3.5643938677628055</v>
      </c>
      <c r="AR235" s="100">
        <v>3.4643312666420401</v>
      </c>
      <c r="AS235" s="100">
        <v>3.3697855551221201</v>
      </c>
      <c r="AT235" s="100">
        <v>3.2803127179994731</v>
      </c>
      <c r="AU235" s="100">
        <v>3.1955151426987607</v>
      </c>
      <c r="AV235" s="100">
        <v>3.1150357118734324</v>
      </c>
      <c r="AW235" s="100">
        <v>3.0385527760656847</v>
      </c>
      <c r="AX235" s="100">
        <v>2.9657758571728774</v>
      </c>
      <c r="AY235" s="100">
        <v>2.8964419617116746</v>
      </c>
      <c r="AZ235" s="100">
        <v>2.8303124052413509</v>
      </c>
      <c r="BA235" s="100">
        <v>2.7671700671305843</v>
      </c>
      <c r="BB235" s="100">
        <v>2.7068170091320378</v>
      </c>
      <c r="BC235" s="100">
        <v>2.6490724027316808</v>
      </c>
      <c r="BD235" s="100">
        <v>2.5937707195526407</v>
      </c>
      <c r="BE235" s="100">
        <v>2.5407601466699945</v>
      </c>
      <c r="BF235" s="100">
        <v>2.4899011948856917</v>
      </c>
      <c r="BG235" s="100">
        <v>2.4410654730969581</v>
      </c>
      <c r="BH235" s="100">
        <v>2.394134606083298</v>
      </c>
      <c r="BI235" s="100">
        <v>2.3489992765073215</v>
      </c>
      <c r="BJ235" s="100">
        <v>2.3055583748084754</v>
      </c>
      <c r="BK235" s="100">
        <v>2.2637182430744249</v>
      </c>
      <c r="BL235" s="100">
        <v>2.2233920009888095</v>
      </c>
      <c r="BM235" s="100">
        <v>2.184498943645953</v>
      </c>
      <c r="BN235" s="100">
        <v>2.1469640024491503</v>
      </c>
      <c r="BO235" s="100">
        <v>2.110717261514909</v>
      </c>
      <c r="BP235" s="100">
        <v>2.0756935230282583</v>
      </c>
      <c r="BQ235" s="100">
        <v>2.0418319158642273</v>
      </c>
    </row>
    <row r="236" spans="1:69" ht="10.95" customHeight="1" x14ac:dyDescent="0.3">
      <c r="A236" s="20"/>
      <c r="B236" s="20"/>
      <c r="H236" s="10">
        <v>23.5</v>
      </c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  <c r="AB236" s="100">
        <v>6.3014042136769453</v>
      </c>
      <c r="AC236" s="100">
        <v>5.9923182376689734</v>
      </c>
      <c r="AD236" s="100">
        <v>5.7122885159055619</v>
      </c>
      <c r="AE236" s="100">
        <v>5.4574017489789668</v>
      </c>
      <c r="AF236" s="100">
        <v>5.2244171700040543</v>
      </c>
      <c r="AG236" s="100">
        <v>5.0106280209536136</v>
      </c>
      <c r="AH236" s="100">
        <v>4.8137559129435221</v>
      </c>
      <c r="AI236" s="100">
        <v>4.6318693097596162</v>
      </c>
      <c r="AJ236" s="100">
        <v>4.4633199435112108</v>
      </c>
      <c r="AK236" s="100">
        <v>4.3066927229818752</v>
      </c>
      <c r="AL236" s="100">
        <v>4.1607659084139392</v>
      </c>
      <c r="AM236" s="100">
        <v>4.0244791789851844</v>
      </c>
      <c r="AN236" s="100">
        <v>3.8969078264281496</v>
      </c>
      <c r="AO236" s="100">
        <v>3.7772417461169021</v>
      </c>
      <c r="AP236" s="100">
        <v>3.6647682163870412</v>
      </c>
      <c r="AQ236" s="100">
        <v>3.5588576924163609</v>
      </c>
      <c r="AR236" s="100">
        <v>3.4589520164542993</v>
      </c>
      <c r="AS236" s="100">
        <v>3.3645545781166031</v>
      </c>
      <c r="AT236" s="100">
        <v>3.2752220585357383</v>
      </c>
      <c r="AU236" s="100">
        <v>3.1905574687005336</v>
      </c>
      <c r="AV236" s="100">
        <v>3.1102042513211172</v>
      </c>
      <c r="AW236" s="100">
        <v>3.0338412613731141</v>
      </c>
      <c r="AX236" s="100">
        <v>2.9611784763021887</v>
      </c>
      <c r="AY236" s="100">
        <v>2.8919533150699852</v>
      </c>
      <c r="AZ236" s="100">
        <v>2.8259274675576007</v>
      </c>
      <c r="BA236" s="100">
        <v>2.7628841536376423</v>
      </c>
      <c r="BB236" s="100">
        <v>2.7026257454835312</v>
      </c>
      <c r="BC236" s="100">
        <v>2.6449716981693037</v>
      </c>
      <c r="BD236" s="100">
        <v>2.5897567429113928</v>
      </c>
      <c r="BE236" s="100">
        <v>2.5368293048686423</v>
      </c>
      <c r="BF236" s="100">
        <v>2.4860501135998292</v>
      </c>
      <c r="BG236" s="100">
        <v>2.4372909793541826</v>
      </c>
      <c r="BH236" s="100">
        <v>2.3904337125556041</v>
      </c>
      <c r="BI236" s="100">
        <v>2.3453691673058832</v>
      </c>
      <c r="BJ236" s="100">
        <v>2.3019963926116289</v>
      </c>
      <c r="BK236" s="100">
        <v>2.2602218774414689</v>
      </c>
      <c r="BL236" s="100">
        <v>2.2199588777308996</v>
      </c>
      <c r="BM236" s="100">
        <v>2.1811268151413876</v>
      </c>
      <c r="BN236" s="100">
        <v>2.1436507388041077</v>
      </c>
      <c r="BO236" s="100">
        <v>2.1074608424826007</v>
      </c>
      <c r="BP236" s="100">
        <v>2.0724920306097232</v>
      </c>
      <c r="BQ236" s="100">
        <v>2.0386835275229056</v>
      </c>
    </row>
    <row r="237" spans="1:69" ht="10.95" customHeight="1" x14ac:dyDescent="0.3">
      <c r="A237" s="20"/>
      <c r="B237" s="20"/>
      <c r="H237" s="10">
        <v>24</v>
      </c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  <c r="Z237" s="100"/>
      <c r="AA237" s="100"/>
      <c r="AB237" s="100"/>
      <c r="AC237" s="100">
        <v>5.9833465339052143</v>
      </c>
      <c r="AD237" s="100">
        <v>5.7037384842434884</v>
      </c>
      <c r="AE237" s="100">
        <v>5.4492355288486491</v>
      </c>
      <c r="AF237" s="100">
        <v>5.2166017808221108</v>
      </c>
      <c r="AG237" s="100">
        <v>5.0031345580061091</v>
      </c>
      <c r="AH237" s="100">
        <v>4.8065589023424549</v>
      </c>
      <c r="AI237" s="100">
        <v>4.624946186147918</v>
      </c>
      <c r="AJ237" s="100">
        <v>4.4566506235138315</v>
      </c>
      <c r="AK237" s="100">
        <v>4.3002592540854758</v>
      </c>
      <c r="AL237" s="100">
        <v>4.154552177815904</v>
      </c>
      <c r="AM237" s="100">
        <v>4.0184706705269981</v>
      </c>
      <c r="AN237" s="100">
        <v>3.8910914163883557</v>
      </c>
      <c r="AO237" s="100">
        <v>3.7716055306395253</v>
      </c>
      <c r="AP237" s="100">
        <v>3.6593013648411383</v>
      </c>
      <c r="AQ237" s="100">
        <v>3.5535503221473013</v>
      </c>
      <c r="AR237" s="100">
        <v>3.4537950852882489</v>
      </c>
      <c r="AS237" s="100">
        <v>3.3595397916817293</v>
      </c>
      <c r="AT237" s="100">
        <v>3.2703417900152059</v>
      </c>
      <c r="AU237" s="100">
        <v>3.1858046890684273</v>
      </c>
      <c r="AV237" s="100">
        <v>3.1055724684598651</v>
      </c>
      <c r="AW237" s="100">
        <v>3.0293244667492623</v>
      </c>
      <c r="AX237" s="100">
        <v>2.9567710981018043</v>
      </c>
      <c r="AY237" s="100">
        <v>2.8876501768768854</v>
      </c>
      <c r="AZ237" s="100">
        <v>2.8217237518059028</v>
      </c>
      <c r="BA237" s="100">
        <v>2.7587753691916408</v>
      </c>
      <c r="BB237" s="100">
        <v>2.6986076987979239</v>
      </c>
      <c r="BC237" s="100">
        <v>2.641040467565555</v>
      </c>
      <c r="BD237" s="100">
        <v>2.5859086555747308</v>
      </c>
      <c r="BE237" s="100">
        <v>2.5330609162275479</v>
      </c>
      <c r="BF237" s="100">
        <v>2.4823581887979227</v>
      </c>
      <c r="BG237" s="100">
        <v>2.4336724765647877</v>
      </c>
      <c r="BH237" s="100">
        <v>2.3868857679233537</v>
      </c>
      <c r="BI237" s="100">
        <v>2.3418890813286439</v>
      </c>
      <c r="BJ237" s="100">
        <v>2.2985816178005152</v>
      </c>
      <c r="BK237" s="100">
        <v>2.2568700071176497</v>
      </c>
      <c r="BL237" s="100">
        <v>2.2166676358358233</v>
      </c>
      <c r="BM237" s="100">
        <v>2.1778940469523511</v>
      </c>
      <c r="BN237" s="100">
        <v>2.1404744024603466</v>
      </c>
      <c r="BO237" s="100">
        <v>2.1043390012384382</v>
      </c>
      <c r="BP237" s="100">
        <v>2.0694228457411876</v>
      </c>
      <c r="BQ237" s="100">
        <v>2.0356652518227607</v>
      </c>
    </row>
    <row r="238" spans="1:69" ht="10.95" customHeight="1" x14ac:dyDescent="0.3">
      <c r="A238" s="20"/>
      <c r="B238" s="20"/>
      <c r="H238" s="10">
        <v>24.5</v>
      </c>
      <c r="I238" s="100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  <c r="T238" s="100"/>
      <c r="U238" s="100"/>
      <c r="V238" s="100"/>
      <c r="W238" s="100"/>
      <c r="X238" s="100"/>
      <c r="Y238" s="100"/>
      <c r="Z238" s="100"/>
      <c r="AA238" s="100"/>
      <c r="AB238" s="100"/>
      <c r="AC238" s="100"/>
      <c r="AD238" s="100">
        <v>5.6955345978145111</v>
      </c>
      <c r="AE238" s="100">
        <v>5.4413999147360039</v>
      </c>
      <c r="AF238" s="100">
        <v>5.2091027937130354</v>
      </c>
      <c r="AG238" s="100">
        <v>4.995944463439324</v>
      </c>
      <c r="AH238" s="100">
        <v>4.7996532577802551</v>
      </c>
      <c r="AI238" s="100">
        <v>4.618303339827099</v>
      </c>
      <c r="AJ238" s="100">
        <v>4.4502513051662591</v>
      </c>
      <c r="AK238" s="100">
        <v>4.2940862380334632</v>
      </c>
      <c r="AL238" s="100">
        <v>4.1485900036089065</v>
      </c>
      <c r="AM238" s="100">
        <v>4.0127054097159354</v>
      </c>
      <c r="AN238" s="100">
        <v>3.8855104765862056</v>
      </c>
      <c r="AO238" s="100">
        <v>3.766197489936586</v>
      </c>
      <c r="AP238" s="100">
        <v>3.654055831101537</v>
      </c>
      <c r="AQ238" s="100">
        <v>3.5484578128311757</v>
      </c>
      <c r="AR238" s="100">
        <v>3.4488469243083415</v>
      </c>
      <c r="AS238" s="100">
        <v>3.3547280204768604</v>
      </c>
      <c r="AT238" s="100">
        <v>3.265659090552171</v>
      </c>
      <c r="AU238" s="100">
        <v>3.1812443169024451</v>
      </c>
      <c r="AV238" s="100">
        <v>3.1011281943169213</v>
      </c>
      <c r="AW238" s="100">
        <v>3.0249905253607983</v>
      </c>
      <c r="AX238" s="100">
        <v>2.9525421432375074</v>
      </c>
      <c r="AY238" s="100">
        <v>2.8835212416958953</v>
      </c>
      <c r="AZ238" s="100">
        <v>2.8176902137890436</v>
      </c>
      <c r="BA238" s="100">
        <v>2.7548329190338738</v>
      </c>
      <c r="BB238" s="100">
        <v>2.6947523127362056</v>
      </c>
      <c r="BC238" s="100">
        <v>2.6372683826966488</v>
      </c>
      <c r="BD238" s="100">
        <v>2.5822163477835276</v>
      </c>
      <c r="BE238" s="100">
        <v>2.5294450804014064</v>
      </c>
      <c r="BF238" s="100">
        <v>2.4788157210486941</v>
      </c>
      <c r="BG238" s="100">
        <v>2.4302004582189127</v>
      </c>
      <c r="BH238" s="100">
        <v>2.3834814510731412</v>
      </c>
      <c r="BI238" s="100">
        <v>2.3385498757655361</v>
      </c>
      <c r="BJ238" s="100">
        <v>2.2953050791747027</v>
      </c>
      <c r="BK238" s="100">
        <v>2.2536538261884678</v>
      </c>
      <c r="BL238" s="100">
        <v>2.2135096286945148</v>
      </c>
      <c r="BM238" s="100">
        <v>2.17479214611354</v>
      </c>
      <c r="BN238" s="100">
        <v>2.1374266487312017</v>
      </c>
      <c r="BO238" s="100">
        <v>2.1013435362854662</v>
      </c>
      <c r="BP238" s="100">
        <v>2.0664779052840361</v>
      </c>
      <c r="BQ238" s="100">
        <v>2.0327691593926183</v>
      </c>
    </row>
    <row r="239" spans="1:69" ht="10.95" customHeight="1" x14ac:dyDescent="0.3">
      <c r="A239" s="20"/>
      <c r="B239" s="20"/>
      <c r="H239" s="10">
        <v>25</v>
      </c>
      <c r="I239" s="100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  <c r="Y239" s="100"/>
      <c r="Z239" s="100"/>
      <c r="AA239" s="100"/>
      <c r="AB239" s="100"/>
      <c r="AC239" s="100"/>
      <c r="AD239" s="100"/>
      <c r="AE239" s="100">
        <v>5.4338751619715771</v>
      </c>
      <c r="AF239" s="100">
        <v>5.2019013123156403</v>
      </c>
      <c r="AG239" s="100">
        <v>4.9890396193088442</v>
      </c>
      <c r="AH239" s="100">
        <v>4.7930215781335024</v>
      </c>
      <c r="AI239" s="100">
        <v>4.6119240319317623</v>
      </c>
      <c r="AJ239" s="100">
        <v>4.4441058632996002</v>
      </c>
      <c r="AK239" s="100">
        <v>4.2881581199443231</v>
      </c>
      <c r="AL239" s="100">
        <v>4.1428643622381136</v>
      </c>
      <c r="AM239" s="100">
        <v>4.0071688692238228</v>
      </c>
      <c r="AN239" s="100">
        <v>3.8801509441870747</v>
      </c>
      <c r="AO239" s="100">
        <v>3.7610039968835212</v>
      </c>
      <c r="AP239" s="100">
        <v>3.6490183975653081</v>
      </c>
      <c r="AQ239" s="100">
        <v>3.54356733249046</v>
      </c>
      <c r="AR239" s="100">
        <v>3.4440950652985194</v>
      </c>
      <c r="AS239" s="100">
        <v>3.3501071399916316</v>
      </c>
      <c r="AT239" s="100">
        <v>3.2611621609003527</v>
      </c>
      <c r="AU239" s="100">
        <v>3.1768648612242267</v>
      </c>
      <c r="AV239" s="100">
        <v>3.0968602304839261</v>
      </c>
      <c r="AW239" s="100">
        <v>3.0208285168407492</v>
      </c>
      <c r="AX239" s="100">
        <v>2.9484809559110872</v>
      </c>
      <c r="AY239" s="100">
        <v>2.8795561057810097</v>
      </c>
      <c r="AZ239" s="100">
        <v>2.813816690164364</v>
      </c>
      <c r="BA239" s="100">
        <v>2.7510468693654806</v>
      </c>
      <c r="BB239" s="100">
        <v>2.691049872903327</v>
      </c>
      <c r="BC239" s="100">
        <v>2.6336459390887517</v>
      </c>
      <c r="BD239" s="100">
        <v>2.5786705161043058</v>
      </c>
      <c r="BE239" s="100">
        <v>2.525972686668136</v>
      </c>
      <c r="BF239" s="100">
        <v>2.4754137845195854</v>
      </c>
      <c r="BG239" s="100">
        <v>2.4268661760184016</v>
      </c>
      <c r="BH239" s="100">
        <v>2.3802121843164126</v>
      </c>
      <c r="BI239" s="100">
        <v>2.3353431370102213</v>
      </c>
      <c r="BJ239" s="100">
        <v>2.2921585210502524</v>
      </c>
      <c r="BK239" s="100">
        <v>2.2505652310730397</v>
      </c>
      <c r="BL239" s="100">
        <v>2.2104768993256498</v>
      </c>
      <c r="BM239" s="100">
        <v>2.1718132970330739</v>
      </c>
      <c r="BN239" s="100">
        <v>2.1344997984770222</v>
      </c>
      <c r="BO239" s="100">
        <v>2.0984669002532197</v>
      </c>
      <c r="BP239" s="100">
        <v>2.0636497891909626</v>
      </c>
      <c r="BQ239" s="100">
        <v>2.0299879532835874</v>
      </c>
    </row>
    <row r="240" spans="1:69" ht="10.95" customHeight="1" x14ac:dyDescent="0.3">
      <c r="A240" s="20"/>
      <c r="B240" s="20"/>
      <c r="H240" s="10">
        <v>25.5</v>
      </c>
      <c r="I240" s="10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  <c r="Z240" s="100"/>
      <c r="AA240" s="100"/>
      <c r="AB240" s="100"/>
      <c r="AC240" s="100"/>
      <c r="AD240" s="100"/>
      <c r="AE240" s="100"/>
      <c r="AF240" s="100">
        <v>5.1949799178080402</v>
      </c>
      <c r="AG240" s="100">
        <v>4.9824033243434629</v>
      </c>
      <c r="AH240" s="100">
        <v>4.7866478229021983</v>
      </c>
      <c r="AI240" s="100">
        <v>4.605792832436566</v>
      </c>
      <c r="AJ240" s="100">
        <v>4.4381994335987622</v>
      </c>
      <c r="AK240" s="100">
        <v>4.2824605611983513</v>
      </c>
      <c r="AL240" s="100">
        <v>4.1373614048649276</v>
      </c>
      <c r="AM240" s="100">
        <v>4.0018476576376889</v>
      </c>
      <c r="AN240" s="100">
        <v>3.8749998559517849</v>
      </c>
      <c r="AO240" s="100">
        <v>3.7560124898821061</v>
      </c>
      <c r="AP240" s="100">
        <v>3.6441768801344812</v>
      </c>
      <c r="AQ240" s="100">
        <v>3.5388670524997097</v>
      </c>
      <c r="AR240" s="100">
        <v>3.4395280149515082</v>
      </c>
      <c r="AS240" s="100">
        <v>3.3456659737493815</v>
      </c>
      <c r="AT240" s="100">
        <v>3.2568401244140706</v>
      </c>
      <c r="AU240" s="100">
        <v>3.1726557295518791</v>
      </c>
      <c r="AV240" s="100">
        <v>3.0927582541723102</v>
      </c>
      <c r="AW240" s="100">
        <v>3.0168283747012818</v>
      </c>
      <c r="AX240" s="100">
        <v>2.944577713516269</v>
      </c>
      <c r="AY240" s="100">
        <v>2.8757451788696526</v>
      </c>
      <c r="AZ240" s="100">
        <v>2.8100938122749808</v>
      </c>
      <c r="BA240" s="100">
        <v>2.7474080631248472</v>
      </c>
      <c r="BB240" s="100">
        <v>2.6874914244858399</v>
      </c>
      <c r="BC240" s="100">
        <v>2.63016437543543</v>
      </c>
      <c r="BD240" s="100">
        <v>2.5752625845512189</v>
      </c>
      <c r="BE240" s="100">
        <v>2.5226353366847651</v>
      </c>
      <c r="BF240" s="100">
        <v>2.4721441513002387</v>
      </c>
      <c r="BG240" s="100">
        <v>2.4236615657054927</v>
      </c>
      <c r="BH240" s="100">
        <v>2.3770700606646824</v>
      </c>
      <c r="BI240" s="100">
        <v>2.3322611093264909</v>
      </c>
      <c r="BJ240" s="100">
        <v>2.2891343332650638</v>
      </c>
      <c r="BK240" s="100">
        <v>2.2475967518190592</v>
      </c>
      <c r="BL240" s="100">
        <v>2.2075621129135401</v>
      </c>
      <c r="BM240" s="100">
        <v>2.1689502952291613</v>
      </c>
      <c r="BN240" s="100">
        <v>2.1316867729987563</v>
      </c>
      <c r="BO240" s="100">
        <v>2.0957021359085157</v>
      </c>
      <c r="BP240" s="100">
        <v>2.0609316575962722</v>
      </c>
      <c r="BQ240" s="100">
        <v>2.0273149071030603</v>
      </c>
    </row>
    <row r="241" spans="1:69" ht="10.95" customHeight="1" x14ac:dyDescent="0.3">
      <c r="A241" s="20"/>
      <c r="B241" s="20"/>
      <c r="H241" s="10">
        <v>26</v>
      </c>
      <c r="I241" s="100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  <c r="Z241" s="100"/>
      <c r="AA241" s="100"/>
      <c r="AB241" s="100"/>
      <c r="AC241" s="100"/>
      <c r="AD241" s="100"/>
      <c r="AE241" s="100"/>
      <c r="AF241" s="100">
        <v>5.1883225271506754</v>
      </c>
      <c r="AG241" s="100">
        <v>4.9760201580278025</v>
      </c>
      <c r="AH241" s="100">
        <v>4.780517181669909</v>
      </c>
      <c r="AI241" s="100">
        <v>4.599895494584521</v>
      </c>
      <c r="AJ241" s="100">
        <v>4.4325182916346293</v>
      </c>
      <c r="AK241" s="100">
        <v>4.2769803227480416</v>
      </c>
      <c r="AL241" s="100">
        <v>4.1320683446633097</v>
      </c>
      <c r="AM241" s="100">
        <v>3.9967294104787259</v>
      </c>
      <c r="AN241" s="100">
        <v>3.8700452427401442</v>
      </c>
      <c r="AO241" s="100">
        <v>3.7512113706326362</v>
      </c>
      <c r="AP241" s="100">
        <v>3.6395200290604088</v>
      </c>
      <c r="AQ241" s="100">
        <v>3.5343460513228369</v>
      </c>
      <c r="AR241" s="100">
        <v>3.4351351613349883</v>
      </c>
      <c r="AS241" s="100">
        <v>3.3413942023517493</v>
      </c>
      <c r="AT241" s="100">
        <v>3.2526829385329363</v>
      </c>
      <c r="AU241" s="100">
        <v>3.1686071416972585</v>
      </c>
      <c r="AV241" s="100">
        <v>3.0888127342053999</v>
      </c>
      <c r="AW241" s="100">
        <v>3.0129808044116286</v>
      </c>
      <c r="AX241" s="100">
        <v>2.9408233467014084</v>
      </c>
      <c r="AY241" s="100">
        <v>2.8720796061362415</v>
      </c>
      <c r="AZ241" s="100">
        <v>2.8065129299068192</v>
      </c>
      <c r="BA241" s="100">
        <v>2.74390804546666</v>
      </c>
      <c r="BB241" s="100">
        <v>2.6840686993768714</v>
      </c>
      <c r="BC241" s="100">
        <v>2.6268156022974463</v>
      </c>
      <c r="BD241" s="100">
        <v>2.5719846347940027</v>
      </c>
      <c r="BE241" s="100">
        <v>2.5194252761410874</v>
      </c>
      <c r="BF241" s="100">
        <v>2.4689992244431691</v>
      </c>
      <c r="BG241" s="100">
        <v>2.4205791814353508</v>
      </c>
      <c r="BH241" s="100">
        <v>2.3740477794819479</v>
      </c>
      <c r="BI241" s="100">
        <v>2.3292966317315988</v>
      </c>
      <c r="BJ241" s="100">
        <v>2.2862254892469203</v>
      </c>
      <c r="BK241" s="100">
        <v>2.2447414913118915</v>
      </c>
      <c r="BL241" s="100">
        <v>2.2047584971170098</v>
      </c>
      <c r="BM241" s="100">
        <v>2.1661964886996685</v>
      </c>
      <c r="BN241" s="100">
        <v>2.1289810364311585</v>
      </c>
      <c r="BO241" s="100">
        <v>2.0930428195371822</v>
      </c>
      <c r="BP241" s="100">
        <v>2.0583171951527679</v>
      </c>
      <c r="BQ241" s="100">
        <v>2.0247438102750683</v>
      </c>
    </row>
    <row r="242" spans="1:69" ht="10.95" customHeight="1" x14ac:dyDescent="0.3">
      <c r="A242" s="20"/>
      <c r="B242" s="20"/>
      <c r="H242" s="10">
        <v>26.5</v>
      </c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  <c r="Y242" s="100"/>
      <c r="Z242" s="100"/>
      <c r="AA242" s="100"/>
      <c r="AB242" s="100"/>
      <c r="AC242" s="100"/>
      <c r="AD242" s="100"/>
      <c r="AE242" s="100"/>
      <c r="AF242" s="100"/>
      <c r="AG242" s="100">
        <v>4.9698758600457147</v>
      </c>
      <c r="AH242" s="100">
        <v>4.7746159583168986</v>
      </c>
      <c r="AI242" s="100">
        <v>4.5942188435068241</v>
      </c>
      <c r="AJ242" s="100">
        <v>4.4270497455674569</v>
      </c>
      <c r="AK242" s="100">
        <v>4.2717051616162012</v>
      </c>
      <c r="AL242" s="100">
        <v>4.1269733568533864</v>
      </c>
      <c r="AM242" s="100">
        <v>3.9918026935377946</v>
      </c>
      <c r="AN242" s="100">
        <v>3.8652760359372138</v>
      </c>
      <c r="AO242" s="100">
        <v>3.7465899134594265</v>
      </c>
      <c r="AP242" s="100">
        <v>3.6350374409942394</v>
      </c>
      <c r="AQ242" s="100">
        <v>3.5299942291295494</v>
      </c>
      <c r="AR242" s="100">
        <v>3.4309066909285231</v>
      </c>
      <c r="AS242" s="100">
        <v>3.3372822828026361</v>
      </c>
      <c r="AT242" s="100">
        <v>3.2486813162701402</v>
      </c>
      <c r="AU242" s="100">
        <v>3.1647100533054791</v>
      </c>
      <c r="AV242" s="100">
        <v>3.0850148565046944</v>
      </c>
      <c r="AW242" s="100">
        <v>3.0092772107344823</v>
      </c>
      <c r="AX242" s="100">
        <v>2.9372094684663277</v>
      </c>
      <c r="AY242" s="100">
        <v>2.8685511989661809</v>
      </c>
      <c r="AZ242" s="100">
        <v>2.8030660436622767</v>
      </c>
      <c r="BA242" s="100">
        <v>2.7405389976629495</v>
      </c>
      <c r="BB242" s="100">
        <v>2.6807740515371021</v>
      </c>
      <c r="BC242" s="100">
        <v>2.6235921388605461</v>
      </c>
      <c r="BD242" s="100">
        <v>2.5688293442535204</v>
      </c>
      <c r="BE242" s="100">
        <v>2.5163353341375094</v>
      </c>
      <c r="BF242" s="100">
        <v>2.4659719785718783</v>
      </c>
      <c r="BG242" s="100">
        <v>2.4176121375654862</v>
      </c>
      <c r="BH242" s="100">
        <v>2.3711385894093535</v>
      </c>
      <c r="BI242" s="100">
        <v>2.3264430820127449</v>
      </c>
      <c r="BJ242" s="100">
        <v>2.2834254910807887</v>
      </c>
      <c r="BK242" s="100">
        <v>2.241993071353984</v>
      </c>
      <c r="BL242" s="100">
        <v>2.2020597891242821</v>
      </c>
      <c r="BM242" s="100">
        <v>2.163545725917809</v>
      </c>
      <c r="BN242" s="100">
        <v>2.1263765446464498</v>
      </c>
      <c r="BO242" s="100">
        <v>2.0904830107245052</v>
      </c>
      <c r="BP242" s="100">
        <v>2.0558005616594199</v>
      </c>
      <c r="BQ242" s="100">
        <v>2.0222689194870456</v>
      </c>
    </row>
    <row r="243" spans="1:69" ht="10.95" customHeight="1" x14ac:dyDescent="0.3">
      <c r="A243" s="20"/>
      <c r="B243" s="20"/>
      <c r="H243" s="10">
        <v>27</v>
      </c>
      <c r="I243" s="100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  <c r="Z243" s="100"/>
      <c r="AA243" s="100"/>
      <c r="AB243" s="100"/>
      <c r="AC243" s="100"/>
      <c r="AD243" s="100"/>
      <c r="AE243" s="100"/>
      <c r="AF243" s="100"/>
      <c r="AG243" s="100"/>
      <c r="AH243" s="100">
        <v>4.7689314680764667</v>
      </c>
      <c r="AI243" s="100">
        <v>4.5887506771971003</v>
      </c>
      <c r="AJ243" s="100">
        <v>4.4217820407517188</v>
      </c>
      <c r="AK243" s="100">
        <v>4.2666237388746069</v>
      </c>
      <c r="AL243" s="100">
        <v>4.1220654898233926</v>
      </c>
      <c r="AM243" s="100">
        <v>3.9870569169330494</v>
      </c>
      <c r="AN243" s="100">
        <v>3.8606819842588549</v>
      </c>
      <c r="AO243" s="100">
        <v>3.7421381846940136</v>
      </c>
      <c r="AP243" s="100">
        <v>3.6307194807928305</v>
      </c>
      <c r="AQ243" s="100">
        <v>3.5258022318826141</v>
      </c>
      <c r="AR243" s="100">
        <v>3.4268335148628246</v>
      </c>
      <c r="AS243" s="100">
        <v>3.3333213767808259</v>
      </c>
      <c r="AT243" s="100">
        <v>3.2448266564093169</v>
      </c>
      <c r="AU243" s="100">
        <v>3.1609560878754874</v>
      </c>
      <c r="AV243" s="100">
        <v>3.0813564578412849</v>
      </c>
      <c r="AW243" s="100">
        <v>3.005709633122275</v>
      </c>
      <c r="AX243" s="100">
        <v>2.9337283111237911</v>
      </c>
      <c r="AY243" s="100">
        <v>2.8651523734084807</v>
      </c>
      <c r="AZ243" s="100">
        <v>2.7997457448350387</v>
      </c>
      <c r="BA243" s="100">
        <v>2.7372936783358939</v>
      </c>
      <c r="BB243" s="100">
        <v>2.6776003995255526</v>
      </c>
      <c r="BC243" s="100">
        <v>2.6204870567081437</v>
      </c>
      <c r="BD243" s="100">
        <v>2.5657899310637799</v>
      </c>
      <c r="BE243" s="100">
        <v>2.513358869287142</v>
      </c>
      <c r="BF243" s="100">
        <v>2.4630559070767428</v>
      </c>
      <c r="BG243" s="100">
        <v>2.4147540569019394</v>
      </c>
      <c r="BH243" s="100">
        <v>2.3683362376207011</v>
      </c>
      <c r="BI243" s="100">
        <v>2.3236943269532788</v>
      </c>
      <c r="BJ243" s="100">
        <v>2.2807283206693048</v>
      </c>
      <c r="BK243" s="100">
        <v>2.23934558472518</v>
      </c>
      <c r="BL243" s="100">
        <v>2.1994601885805674</v>
      </c>
      <c r="BM243" s="100">
        <v>2.1609923095961943</v>
      </c>
      <c r="BN243" s="100">
        <v>2.1238676998256043</v>
      </c>
      <c r="BO243" s="100">
        <v>2.0880172077060686</v>
      </c>
      <c r="BP243" s="100">
        <v>2.053376348165437</v>
      </c>
      <c r="BQ243" s="100">
        <v>2.019884915522157</v>
      </c>
    </row>
    <row r="244" spans="1:69" ht="10.95" customHeight="1" x14ac:dyDescent="0.3">
      <c r="A244" s="20"/>
      <c r="B244" s="20"/>
      <c r="H244" s="10">
        <v>27.5</v>
      </c>
      <c r="I244" s="100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  <c r="Y244" s="100"/>
      <c r="Z244" s="100"/>
      <c r="AA244" s="100"/>
      <c r="AB244" s="100"/>
      <c r="AC244" s="100"/>
      <c r="AD244" s="100"/>
      <c r="AE244" s="100"/>
      <c r="AF244" s="100"/>
      <c r="AG244" s="100"/>
      <c r="AH244" s="100">
        <v>4.7634519458021174</v>
      </c>
      <c r="AI244" s="100">
        <v>4.5834796782697911</v>
      </c>
      <c r="AJ244" s="100">
        <v>4.4167042747297387</v>
      </c>
      <c r="AK244" s="100">
        <v>4.2617255376440069</v>
      </c>
      <c r="AL244" s="100">
        <v>4.1173345859306911</v>
      </c>
      <c r="AM244" s="100">
        <v>3.9824822585269004</v>
      </c>
      <c r="AN244" s="100">
        <v>3.8562535796173725</v>
      </c>
      <c r="AO244" s="100">
        <v>3.7378469708377211</v>
      </c>
      <c r="AP244" s="100">
        <v>3.6265572118402072</v>
      </c>
      <c r="AQ244" s="100">
        <v>3.5217613836922128</v>
      </c>
      <c r="AR244" s="100">
        <v>3.4229072031917469</v>
      </c>
      <c r="AS244" s="100">
        <v>3.3295032867238952</v>
      </c>
      <c r="AT244" s="100">
        <v>3.2411109813031569</v>
      </c>
      <c r="AU244" s="100">
        <v>3.1573374761837707</v>
      </c>
      <c r="AV244" s="100">
        <v>3.0778299668018931</v>
      </c>
      <c r="AW244" s="100">
        <v>3.0022706881489922</v>
      </c>
      <c r="AX244" s="100">
        <v>2.9303726701260273</v>
      </c>
      <c r="AY244" s="100">
        <v>2.8618760953310183</v>
      </c>
      <c r="AZ244" s="100">
        <v>2.7965451618326931</v>
      </c>
      <c r="BA244" s="100">
        <v>2.7341653710905134</v>
      </c>
      <c r="BB244" s="100">
        <v>2.6745411752889074</v>
      </c>
      <c r="BC244" s="100">
        <v>2.6174939297172792</v>
      </c>
      <c r="BD244" s="100">
        <v>2.5628601050277231</v>
      </c>
      <c r="BE244" s="100">
        <v>2.5104897216875131</v>
      </c>
      <c r="BF244" s="100">
        <v>2.4602449750614106</v>
      </c>
      <c r="BG244" s="100">
        <v>2.4119990245815877</v>
      </c>
      <c r="BH244" s="100">
        <v>2.3656349246041564</v>
      </c>
      <c r="BI244" s="100">
        <v>2.3210446779794056</v>
      </c>
      <c r="BJ244" s="100">
        <v>2.2781283962119843</v>
      </c>
      <c r="BK244" s="100">
        <v>2.2367935524637743</v>
      </c>
      <c r="BL244" s="100">
        <v>2.1969543156419533</v>
      </c>
      <c r="BM244" s="100">
        <v>2.1585309554860852</v>
      </c>
      <c r="BN244" s="100">
        <v>2.121449309976946</v>
      </c>
      <c r="BO244" s="100">
        <v>2.0856403075809924</v>
      </c>
      <c r="BP244" s="100">
        <v>2.0510395378547193</v>
      </c>
      <c r="BQ244" s="100">
        <v>2.0175868647926833</v>
      </c>
    </row>
    <row r="245" spans="1:69" ht="10.95" customHeight="1" x14ac:dyDescent="0.3">
      <c r="A245" s="20"/>
      <c r="B245" s="20"/>
      <c r="H245" s="10">
        <v>28</v>
      </c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  <c r="AA245" s="100"/>
      <c r="AB245" s="100"/>
      <c r="AC245" s="100"/>
      <c r="AD245" s="100"/>
      <c r="AE245" s="100"/>
      <c r="AF245" s="100"/>
      <c r="AG245" s="100"/>
      <c r="AH245" s="100"/>
      <c r="AI245" s="100">
        <v>4.5783953351565581</v>
      </c>
      <c r="AJ245" s="100">
        <v>4.4118063213172753</v>
      </c>
      <c r="AK245" s="100">
        <v>4.2570007898645583</v>
      </c>
      <c r="AL245" s="100">
        <v>4.1127712107736141</v>
      </c>
      <c r="AM245" s="100">
        <v>3.9780695955340284</v>
      </c>
      <c r="AN245" s="100">
        <v>3.8519819909162964</v>
      </c>
      <c r="AO245" s="100">
        <v>3.7337077144077124</v>
      </c>
      <c r="AP245" s="100">
        <v>3.6225423338215679</v>
      </c>
      <c r="AQ245" s="100">
        <v>3.5178636264054286</v>
      </c>
      <c r="AR245" s="100">
        <v>3.4191199261943126</v>
      </c>
      <c r="AS245" s="100">
        <v>3.3258203987483541</v>
      </c>
      <c r="AT245" s="100">
        <v>3.2375268813248397</v>
      </c>
      <c r="AU245" s="100">
        <v>3.1538470021870721</v>
      </c>
      <c r="AV245" s="100">
        <v>3.0744283510689741</v>
      </c>
      <c r="AW245" s="100">
        <v>2.9989535180992406</v>
      </c>
      <c r="AX245" s="100">
        <v>2.9271358538993701</v>
      </c>
      <c r="AY245" s="100">
        <v>2.8587158314418049</v>
      </c>
      <c r="AZ245" s="100">
        <v>2.7934579123297758</v>
      </c>
      <c r="BA245" s="100">
        <v>2.7311478377483733</v>
      </c>
      <c r="BB245" s="100">
        <v>2.6715902784281438</v>
      </c>
      <c r="BC245" s="100">
        <v>2.6146067893135339</v>
      </c>
      <c r="BD245" s="100">
        <v>2.560034023818607</v>
      </c>
      <c r="BE245" s="100">
        <v>2.5077221700292056</v>
      </c>
      <c r="BF245" s="100">
        <v>2.4575335773218732</v>
      </c>
      <c r="BG245" s="100">
        <v>2.4093415468870201</v>
      </c>
      <c r="BH245" s="100">
        <v>2.3630292637803301</v>
      </c>
      <c r="BI245" s="100">
        <v>2.3184888515507462</v>
      </c>
      <c r="BJ245" s="100">
        <v>2.2756205333392572</v>
      </c>
      <c r="BK245" s="100">
        <v>2.2343318857166308</v>
      </c>
      <c r="BL245" s="100">
        <v>2.194537173515696</v>
      </c>
      <c r="BM245" s="100">
        <v>2.1561567555833214</v>
      </c>
      <c r="BN245" s="100">
        <v>2.1191165527844693</v>
      </c>
      <c r="BO245" s="100">
        <v>2.0833475707806035</v>
      </c>
      <c r="BP245" s="100">
        <v>2.048785471113951</v>
      </c>
      <c r="BQ245" s="100">
        <v>2.0153701849876455</v>
      </c>
    </row>
    <row r="246" spans="1:69" ht="10.95" customHeight="1" x14ac:dyDescent="0.3">
      <c r="A246" s="20"/>
      <c r="B246" s="20"/>
      <c r="H246" s="10">
        <v>28.5</v>
      </c>
      <c r="I246" s="100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  <c r="Y246" s="100"/>
      <c r="Z246" s="100"/>
      <c r="AA246" s="100"/>
      <c r="AB246" s="100"/>
      <c r="AC246" s="100"/>
      <c r="AD246" s="100"/>
      <c r="AE246" s="100"/>
      <c r="AF246" s="100"/>
      <c r="AG246" s="100"/>
      <c r="AH246" s="100"/>
      <c r="AI246" s="100"/>
      <c r="AJ246" s="100">
        <v>4.4070787626661048</v>
      </c>
      <c r="AK246" s="100">
        <v>4.2524404107611158</v>
      </c>
      <c r="AL246" s="100">
        <v>4.1083665898953123</v>
      </c>
      <c r="AM246" s="100">
        <v>3.9738104433159189</v>
      </c>
      <c r="AN246" s="100">
        <v>3.8478590048019039</v>
      </c>
      <c r="AO246" s="100">
        <v>3.7297124565242252</v>
      </c>
      <c r="AP246" s="100">
        <v>3.618667127035915</v>
      </c>
      <c r="AQ246" s="100">
        <v>3.5141014655435705</v>
      </c>
      <c r="AR246" s="100">
        <v>3.4154644018446283</v>
      </c>
      <c r="AS246" s="100">
        <v>3.3222656315676504</v>
      </c>
      <c r="AT246" s="100">
        <v>3.2340674651564374</v>
      </c>
      <c r="AU246" s="100">
        <v>3.1504779546095731</v>
      </c>
      <c r="AV246" s="100">
        <v>3.0711450702405445</v>
      </c>
      <c r="AW246" s="100">
        <v>2.9957517449595161</v>
      </c>
      <c r="AX246" s="100">
        <v>2.9240116389501822</v>
      </c>
      <c r="AY246" s="100">
        <v>2.8556655054568472</v>
      </c>
      <c r="AZ246" s="100">
        <v>2.7904780604484904</v>
      </c>
      <c r="BA246" s="100">
        <v>2.7282352764954179</v>
      </c>
      <c r="BB246" s="100">
        <v>2.6687420352707467</v>
      </c>
      <c r="BC246" s="100">
        <v>2.6118200844276727</v>
      </c>
      <c r="BD246" s="100">
        <v>2.5573062537836693</v>
      </c>
      <c r="BE246" s="100">
        <v>2.5050508932114433</v>
      </c>
      <c r="BF246" s="100">
        <v>2.454916500741021</v>
      </c>
      <c r="BG246" s="100">
        <v>2.406776514389072</v>
      </c>
      <c r="BH246" s="100">
        <v>2.360514245363623</v>
      </c>
      <c r="BI246" s="100">
        <v>2.3160219337129799</v>
      </c>
      <c r="BJ246" s="100">
        <v>2.2731999103304803</v>
      </c>
      <c r="BK246" s="100">
        <v>2.2319558515980242</v>
      </c>
      <c r="BL246" s="100">
        <v>2.1922041149367</v>
      </c>
      <c r="BM246" s="100">
        <v>2.1538651452005046</v>
      </c>
      <c r="BN246" s="100">
        <v>2.1168649432549196</v>
      </c>
      <c r="BO246" s="100">
        <v>2.0811345892706883</v>
      </c>
      <c r="BP246" s="100">
        <v>2.0466098142712803</v>
      </c>
      <c r="BQ246" s="100">
        <v>2.0132306143301175</v>
      </c>
    </row>
    <row r="247" spans="1:69" ht="10.95" customHeight="1" x14ac:dyDescent="0.3">
      <c r="A247" s="20"/>
      <c r="B247" s="20"/>
      <c r="H247" s="10">
        <v>29</v>
      </c>
      <c r="I247" s="100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  <c r="Y247" s="100"/>
      <c r="Z247" s="100"/>
      <c r="AA247" s="100"/>
      <c r="AB247" s="100"/>
      <c r="AC247" s="100"/>
      <c r="AD247" s="100"/>
      <c r="AE247" s="100"/>
      <c r="AF247" s="100"/>
      <c r="AG247" s="100"/>
      <c r="AH247" s="100"/>
      <c r="AI247" s="100"/>
      <c r="AJ247" s="100">
        <v>4.4025128283421804</v>
      </c>
      <c r="AK247" s="100">
        <v>4.2480359400759786</v>
      </c>
      <c r="AL247" s="100">
        <v>4.1041125520239188</v>
      </c>
      <c r="AM247" s="100">
        <v>3.9696969004958085</v>
      </c>
      <c r="AN247" s="100">
        <v>3.8438769725330624</v>
      </c>
      <c r="AO247" s="100">
        <v>3.7258537854265739</v>
      </c>
      <c r="AP247" s="100">
        <v>3.6149244024592524</v>
      </c>
      <c r="AQ247" s="100">
        <v>3.5104679218223045</v>
      </c>
      <c r="AR247" s="100">
        <v>3.4119338487063327</v>
      </c>
      <c r="AS247" s="100">
        <v>3.3188323906851731</v>
      </c>
      <c r="AT247" s="100">
        <v>3.2307263152107848</v>
      </c>
      <c r="AU247" s="100">
        <v>3.1472240835294358</v>
      </c>
      <c r="AV247" s="100">
        <v>3.0679740335220713</v>
      </c>
      <c r="AW247" s="100">
        <v>2.9926594291605579</v>
      </c>
      <c r="AX247" s="100">
        <v>2.920994229606781</v>
      </c>
      <c r="AY247" s="100">
        <v>2.8527194587943554</v>
      </c>
      <c r="AZ247" s="100">
        <v>2.787600078361181</v>
      </c>
      <c r="BA247" s="100">
        <v>2.725422284351672</v>
      </c>
      <c r="BB247" s="100">
        <v>2.6659911621693428</v>
      </c>
      <c r="BC247" s="100">
        <v>2.6091286455873841</v>
      </c>
      <c r="BD247" s="100">
        <v>2.5546717347954058</v>
      </c>
      <c r="BE247" s="100">
        <v>2.5024709359214512</v>
      </c>
      <c r="BF247" s="100">
        <v>2.4523888905665387</v>
      </c>
      <c r="BG247" s="100">
        <v>2.4042991688954709</v>
      </c>
      <c r="BH247" s="100">
        <v>2.3580852039554401</v>
      </c>
      <c r="BI247" s="100">
        <v>2.3136393483109834</v>
      </c>
      <c r="BJ247" s="100">
        <v>2.2708620369237038</v>
      </c>
      <c r="BK247" s="100">
        <v>2.2296610425740742</v>
      </c>
      <c r="BL247" s="100">
        <v>2.189950812105824</v>
      </c>
      <c r="BM247" s="100">
        <v>2.1516518734394783</v>
      </c>
      <c r="BN247" s="100">
        <v>2.1146903047058037</v>
      </c>
      <c r="BO247" s="100">
        <v>2.0789972580373357</v>
      </c>
      <c r="BP247" s="100">
        <v>2.0445085315632019</v>
      </c>
      <c r="BQ247" s="100">
        <v>2.0111641840091856</v>
      </c>
    </row>
    <row r="248" spans="1:69" ht="10.95" customHeight="1" x14ac:dyDescent="0.3">
      <c r="A248" s="20"/>
      <c r="B248" s="20"/>
      <c r="H248" s="10">
        <v>29.5</v>
      </c>
      <c r="I248" s="100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  <c r="Y248" s="100"/>
      <c r="Z248" s="100"/>
      <c r="AA248" s="100"/>
      <c r="AB248" s="100"/>
      <c r="AC248" s="100"/>
      <c r="AD248" s="100"/>
      <c r="AE248" s="100"/>
      <c r="AF248" s="100"/>
      <c r="AG248" s="100"/>
      <c r="AH248" s="100"/>
      <c r="AI248" s="100"/>
      <c r="AJ248" s="100"/>
      <c r="AK248" s="100">
        <v>4.2437794892673306</v>
      </c>
      <c r="AL248" s="100">
        <v>4.1000014780745859</v>
      </c>
      <c r="AM248" s="100">
        <v>3.9657215996452098</v>
      </c>
      <c r="AN248" s="100">
        <v>3.8400287622445073</v>
      </c>
      <c r="AO248" s="100">
        <v>3.7221247902154633</v>
      </c>
      <c r="AP248" s="100">
        <v>3.6113074568770576</v>
      </c>
      <c r="AQ248" s="100">
        <v>3.5069564875931487</v>
      </c>
      <c r="AR248" s="100">
        <v>3.4085219436089078</v>
      </c>
      <c r="AS248" s="100">
        <v>3.3155145272372866</v>
      </c>
      <c r="AT248" s="100">
        <v>3.2274974475786533</v>
      </c>
      <c r="AU248" s="100">
        <v>3.1440795613724006</v>
      </c>
      <c r="AV248" s="100">
        <v>3.0649095617132285</v>
      </c>
      <c r="AW248" s="100">
        <v>2.9896710325079296</v>
      </c>
      <c r="AX248" s="100">
        <v>2.9180782218481149</v>
      </c>
      <c r="AY248" s="100">
        <v>2.8498724152590116</v>
      </c>
      <c r="AZ248" s="100">
        <v>2.7848188117906689</v>
      </c>
      <c r="BA248" s="100">
        <v>2.7227038234507837</v>
      </c>
      <c r="BB248" s="100">
        <v>2.6633327325260185</v>
      </c>
      <c r="BC248" s="100">
        <v>2.6065276526541843</v>
      </c>
      <c r="BD248" s="100">
        <v>2.5521257486709272</v>
      </c>
      <c r="BE248" s="100">
        <v>2.4999776777079878</v>
      </c>
      <c r="BF248" s="100">
        <v>2.4499462201120417</v>
      </c>
      <c r="BG248" s="100">
        <v>2.4019050737546159</v>
      </c>
      <c r="BH248" s="100">
        <v>2.3557377894271299</v>
      </c>
      <c r="BI248" s="100">
        <v>2.3113368284287472</v>
      </c>
      <c r="BJ248" s="100">
        <v>2.268602726291677</v>
      </c>
      <c r="BK248" s="100">
        <v>2.2274433489550622</v>
      </c>
      <c r="BL248" s="100">
        <v>2.1877732296798413</v>
      </c>
      <c r="BM248" s="100">
        <v>2.149512976661252</v>
      </c>
      <c r="BN248" s="100">
        <v>2.1125887426985082</v>
      </c>
      <c r="BO248" s="100">
        <v>2.0769317494673469</v>
      </c>
      <c r="BP248" s="100">
        <v>2.0424778599471778</v>
      </c>
      <c r="BQ248" s="100">
        <v>2.0091671934104394</v>
      </c>
    </row>
    <row r="249" spans="1:69" ht="10.95" customHeight="1" x14ac:dyDescent="0.3">
      <c r="A249" s="20"/>
      <c r="B249" s="20"/>
      <c r="H249" s="10">
        <v>30</v>
      </c>
      <c r="I249" s="100"/>
      <c r="J249" s="100"/>
      <c r="K249" s="100"/>
      <c r="L249" s="100"/>
      <c r="M249" s="100"/>
      <c r="N249" s="100"/>
      <c r="O249" s="100"/>
      <c r="P249" s="100"/>
      <c r="Q249" s="100"/>
      <c r="R249" s="100"/>
      <c r="S249" s="100"/>
      <c r="T249" s="100"/>
      <c r="U249" s="100"/>
      <c r="V249" s="100"/>
      <c r="W249" s="100"/>
      <c r="X249" s="100"/>
      <c r="Y249" s="100"/>
      <c r="Z249" s="100"/>
      <c r="AA249" s="100"/>
      <c r="AB249" s="100"/>
      <c r="AC249" s="100"/>
      <c r="AD249" s="100"/>
      <c r="AE249" s="100"/>
      <c r="AF249" s="100"/>
      <c r="AG249" s="100"/>
      <c r="AH249" s="100"/>
      <c r="AI249" s="100"/>
      <c r="AJ249" s="100"/>
      <c r="AK249" s="100"/>
      <c r="AL249" s="100">
        <v>4.0960262552422035</v>
      </c>
      <c r="AM249" s="100">
        <v>3.9618776628929302</v>
      </c>
      <c r="AN249" s="100">
        <v>3.836307715975221</v>
      </c>
      <c r="AO249" s="100">
        <v>3.7185190192127737</v>
      </c>
      <c r="AP249" s="100">
        <v>3.6078100324954443</v>
      </c>
      <c r="AQ249" s="100">
        <v>3.5035610876330017</v>
      </c>
      <c r="AR249" s="100">
        <v>3.405222783548751</v>
      </c>
      <c r="AS249" s="100">
        <v>3.312306300944674</v>
      </c>
      <c r="AT249" s="100">
        <v>3.2243752759739985</v>
      </c>
      <c r="AU249" s="100">
        <v>3.1410389477990228</v>
      </c>
      <c r="AV249" s="100">
        <v>3.0619463529891351</v>
      </c>
      <c r="AW249" s="100">
        <v>2.9867813848128768</v>
      </c>
      <c r="AX249" s="100">
        <v>2.915258570743064</v>
      </c>
      <c r="AY249" s="100">
        <v>2.8471194492514855</v>
      </c>
      <c r="AZ249" s="100">
        <v>2.7821294489543664</v>
      </c>
      <c r="BA249" s="100">
        <v>2.7200751906855518</v>
      </c>
      <c r="BB249" s="100">
        <v>2.660762147108283</v>
      </c>
      <c r="BC249" s="100">
        <v>2.6040126057808402</v>
      </c>
      <c r="BD249" s="100">
        <v>2.5496638907437021</v>
      </c>
      <c r="BE249" s="100">
        <v>2.49756680514195</v>
      </c>
      <c r="BF249" s="100">
        <v>2.4475842634826681</v>
      </c>
      <c r="BG249" s="100">
        <v>2.3995900871236646</v>
      </c>
      <c r="BH249" s="100">
        <v>2.3534679407093888</v>
      </c>
      <c r="BI249" s="100">
        <v>2.3091103906801838</v>
      </c>
      <c r="BJ249" s="100">
        <v>2.2664180698152099</v>
      </c>
      <c r="BK249" s="100">
        <v>2.2252989341335887</v>
      </c>
      <c r="BL249" s="100">
        <v>2.1856676004575593</v>
      </c>
      <c r="BM249" s="100">
        <v>2.147444754604158</v>
      </c>
      <c r="BN249" s="100">
        <v>2.1105566215734148</v>
      </c>
      <c r="BO249" s="100">
        <v>2.0749344902860098</v>
      </c>
      <c r="BP249" s="100">
        <v>2.0405142864284711</v>
      </c>
      <c r="BQ249" s="100">
        <v>2.0072361878189504</v>
      </c>
    </row>
    <row r="250" spans="1:69" x14ac:dyDescent="0.3">
      <c r="A250" s="20"/>
      <c r="B250" s="20"/>
    </row>
    <row r="251" spans="1:69" x14ac:dyDescent="0.3">
      <c r="A251" s="20"/>
      <c r="B251" s="20"/>
    </row>
    <row r="252" spans="1:69" x14ac:dyDescent="0.3">
      <c r="A252" s="20"/>
      <c r="B252" s="20"/>
    </row>
    <row r="253" spans="1:69" x14ac:dyDescent="0.3">
      <c r="A253" s="20"/>
      <c r="B253" s="20"/>
    </row>
    <row r="254" spans="1:69" x14ac:dyDescent="0.3">
      <c r="A254" s="20"/>
      <c r="B254" s="20"/>
    </row>
    <row r="255" spans="1:69" x14ac:dyDescent="0.3">
      <c r="A255" s="20"/>
      <c r="B255" s="20"/>
    </row>
    <row r="256" spans="1:69" x14ac:dyDescent="0.3">
      <c r="A256" s="20"/>
      <c r="B256" s="20"/>
    </row>
    <row r="257" spans="1:2" x14ac:dyDescent="0.3">
      <c r="A257" s="20"/>
      <c r="B257" s="20"/>
    </row>
    <row r="258" spans="1:2" x14ac:dyDescent="0.3">
      <c r="A258" s="20"/>
      <c r="B258" s="20"/>
    </row>
    <row r="259" spans="1:2" x14ac:dyDescent="0.3">
      <c r="A259" s="20"/>
      <c r="B259" s="20"/>
    </row>
    <row r="260" spans="1:2" x14ac:dyDescent="0.3">
      <c r="A260" s="20"/>
      <c r="B260" s="20"/>
    </row>
    <row r="261" spans="1:2" x14ac:dyDescent="0.3">
      <c r="A261" s="20"/>
      <c r="B261" s="20"/>
    </row>
    <row r="262" spans="1:2" x14ac:dyDescent="0.3">
      <c r="A262" s="20"/>
      <c r="B262" s="20"/>
    </row>
    <row r="263" spans="1:2" x14ac:dyDescent="0.3">
      <c r="A263" s="20"/>
      <c r="B263" s="20"/>
    </row>
    <row r="264" spans="1:2" x14ac:dyDescent="0.3">
      <c r="A264" s="20"/>
      <c r="B264" s="20"/>
    </row>
    <row r="265" spans="1:2" x14ac:dyDescent="0.3">
      <c r="A265" s="20"/>
      <c r="B265" s="20"/>
    </row>
    <row r="266" spans="1:2" x14ac:dyDescent="0.3">
      <c r="A266" s="20"/>
      <c r="B266" s="20"/>
    </row>
    <row r="267" spans="1:2" x14ac:dyDescent="0.3">
      <c r="A267" s="20"/>
      <c r="B267" s="20"/>
    </row>
    <row r="268" spans="1:2" x14ac:dyDescent="0.3">
      <c r="A268" s="20"/>
      <c r="B268" s="20"/>
    </row>
    <row r="269" spans="1:2" x14ac:dyDescent="0.3">
      <c r="A269" s="20"/>
      <c r="B269" s="20"/>
    </row>
    <row r="270" spans="1:2" x14ac:dyDescent="0.3">
      <c r="A270" s="20"/>
      <c r="B270" s="20"/>
    </row>
    <row r="271" spans="1:2" x14ac:dyDescent="0.3">
      <c r="A271" s="20"/>
      <c r="B271" s="20"/>
    </row>
    <row r="272" spans="1:2" x14ac:dyDescent="0.3">
      <c r="A272" s="20"/>
      <c r="B272" s="20"/>
    </row>
    <row r="273" spans="1:2" x14ac:dyDescent="0.3">
      <c r="A273" s="20"/>
      <c r="B273" s="20"/>
    </row>
    <row r="274" spans="1:2" x14ac:dyDescent="0.3">
      <c r="A274" s="20"/>
      <c r="B274" s="20"/>
    </row>
    <row r="275" spans="1:2" x14ac:dyDescent="0.3">
      <c r="A275" s="20"/>
      <c r="B275" s="20"/>
    </row>
    <row r="276" spans="1:2" x14ac:dyDescent="0.3">
      <c r="A276" s="20"/>
      <c r="B276" s="20"/>
    </row>
    <row r="277" spans="1:2" x14ac:dyDescent="0.3">
      <c r="A277" s="20"/>
      <c r="B277" s="20"/>
    </row>
    <row r="278" spans="1:2" x14ac:dyDescent="0.3">
      <c r="A278" s="20"/>
      <c r="B278" s="20"/>
    </row>
    <row r="279" spans="1:2" x14ac:dyDescent="0.3">
      <c r="A279" s="20"/>
      <c r="B279" s="20"/>
    </row>
    <row r="280" spans="1:2" x14ac:dyDescent="0.3">
      <c r="A280" s="20"/>
      <c r="B280" s="20"/>
    </row>
    <row r="281" spans="1:2" x14ac:dyDescent="0.3">
      <c r="A281" s="20"/>
      <c r="B281" s="20"/>
    </row>
    <row r="282" spans="1:2" x14ac:dyDescent="0.3">
      <c r="A282" s="20"/>
      <c r="B282" s="20"/>
    </row>
    <row r="283" spans="1:2" x14ac:dyDescent="0.3">
      <c r="A283" s="20"/>
      <c r="B283" s="20"/>
    </row>
    <row r="284" spans="1:2" x14ac:dyDescent="0.3">
      <c r="A284" s="20"/>
      <c r="B284" s="20"/>
    </row>
    <row r="285" spans="1:2" x14ac:dyDescent="0.3">
      <c r="A285" s="20"/>
      <c r="B285" s="20"/>
    </row>
    <row r="286" spans="1:2" x14ac:dyDescent="0.3">
      <c r="A286" s="20"/>
      <c r="B286" s="20"/>
    </row>
    <row r="287" spans="1:2" x14ac:dyDescent="0.3">
      <c r="A287" s="20"/>
      <c r="B287" s="20"/>
    </row>
    <row r="288" spans="1:2" x14ac:dyDescent="0.3">
      <c r="A288" s="20"/>
      <c r="B288" s="20"/>
    </row>
    <row r="289" spans="1:2" x14ac:dyDescent="0.3">
      <c r="A289" s="20"/>
      <c r="B289" s="20"/>
    </row>
    <row r="290" spans="1:2" x14ac:dyDescent="0.3">
      <c r="A290" s="20"/>
      <c r="B290" s="20"/>
    </row>
    <row r="291" spans="1:2" x14ac:dyDescent="0.3">
      <c r="A291" s="20"/>
      <c r="B291" s="20"/>
    </row>
    <row r="292" spans="1:2" x14ac:dyDescent="0.3">
      <c r="A292" s="20"/>
      <c r="B292" s="20"/>
    </row>
    <row r="293" spans="1:2" x14ac:dyDescent="0.3">
      <c r="A293" s="20"/>
      <c r="B293" s="20"/>
    </row>
    <row r="294" spans="1:2" x14ac:dyDescent="0.3">
      <c r="A294" s="20"/>
      <c r="B294" s="20"/>
    </row>
    <row r="295" spans="1:2" x14ac:dyDescent="0.3">
      <c r="A295" s="20"/>
      <c r="B295" s="20"/>
    </row>
    <row r="296" spans="1:2" x14ac:dyDescent="0.3">
      <c r="A296" s="20"/>
      <c r="B296" s="20"/>
    </row>
    <row r="297" spans="1:2" x14ac:dyDescent="0.3">
      <c r="A297" s="20"/>
      <c r="B297" s="20"/>
    </row>
    <row r="298" spans="1:2" x14ac:dyDescent="0.3">
      <c r="A298" s="20"/>
      <c r="B298" s="20"/>
    </row>
    <row r="299" spans="1:2" x14ac:dyDescent="0.3">
      <c r="A299" s="20"/>
      <c r="B299" s="20"/>
    </row>
    <row r="300" spans="1:2" x14ac:dyDescent="0.3">
      <c r="A300" s="20"/>
      <c r="B300" s="20"/>
    </row>
    <row r="301" spans="1:2" x14ac:dyDescent="0.3">
      <c r="A301" s="20"/>
      <c r="B301" s="20"/>
    </row>
    <row r="302" spans="1:2" x14ac:dyDescent="0.3">
      <c r="A302" s="20"/>
      <c r="B302" s="20"/>
    </row>
    <row r="303" spans="1:2" x14ac:dyDescent="0.3">
      <c r="A303" s="20"/>
      <c r="B303" s="20"/>
    </row>
    <row r="304" spans="1:2" x14ac:dyDescent="0.3">
      <c r="A304" s="20"/>
      <c r="B304" s="20"/>
    </row>
    <row r="305" spans="1:2" x14ac:dyDescent="0.3">
      <c r="A305" s="20"/>
      <c r="B305" s="20"/>
    </row>
    <row r="306" spans="1:2" x14ac:dyDescent="0.3">
      <c r="A306" s="20"/>
      <c r="B306" s="20"/>
    </row>
    <row r="307" spans="1:2" x14ac:dyDescent="0.3">
      <c r="A307" s="20"/>
      <c r="B307" s="20"/>
    </row>
    <row r="308" spans="1:2" x14ac:dyDescent="0.3">
      <c r="A308" s="20"/>
      <c r="B308" s="20"/>
    </row>
    <row r="309" spans="1:2" x14ac:dyDescent="0.3">
      <c r="A309" s="20"/>
      <c r="B309" s="20"/>
    </row>
    <row r="310" spans="1:2" x14ac:dyDescent="0.3">
      <c r="A310" s="20"/>
      <c r="B310" s="20"/>
    </row>
    <row r="311" spans="1:2" x14ac:dyDescent="0.3">
      <c r="A311" s="20"/>
      <c r="B311" s="20"/>
    </row>
    <row r="312" spans="1:2" x14ac:dyDescent="0.3">
      <c r="A312" s="20"/>
      <c r="B312" s="20"/>
    </row>
    <row r="313" spans="1:2" x14ac:dyDescent="0.3">
      <c r="A313" s="20"/>
      <c r="B313" s="20"/>
    </row>
    <row r="314" spans="1:2" x14ac:dyDescent="0.3">
      <c r="A314" s="20"/>
      <c r="B314" s="20"/>
    </row>
    <row r="315" spans="1:2" x14ac:dyDescent="0.3">
      <c r="A315" s="20"/>
      <c r="B315" s="20"/>
    </row>
    <row r="316" spans="1:2" x14ac:dyDescent="0.3">
      <c r="A316" s="20"/>
      <c r="B316" s="20"/>
    </row>
    <row r="317" spans="1:2" x14ac:dyDescent="0.3">
      <c r="A317" s="20"/>
      <c r="B317" s="20"/>
    </row>
    <row r="318" spans="1:2" x14ac:dyDescent="0.3">
      <c r="A318" s="20"/>
      <c r="B318" s="20"/>
    </row>
    <row r="319" spans="1:2" x14ac:dyDescent="0.3">
      <c r="A319" s="20"/>
      <c r="B319" s="20"/>
    </row>
    <row r="320" spans="1:2" x14ac:dyDescent="0.3">
      <c r="A320" s="20"/>
      <c r="B320" s="20"/>
    </row>
    <row r="321" spans="1:2" x14ac:dyDescent="0.3">
      <c r="A321" s="20"/>
      <c r="B321" s="20"/>
    </row>
    <row r="322" spans="1:2" x14ac:dyDescent="0.3">
      <c r="A322" s="20"/>
      <c r="B322" s="20"/>
    </row>
    <row r="323" spans="1:2" x14ac:dyDescent="0.3">
      <c r="A323" s="20"/>
      <c r="B323" s="20"/>
    </row>
    <row r="324" spans="1:2" x14ac:dyDescent="0.3">
      <c r="A324" s="20"/>
      <c r="B324" s="20"/>
    </row>
    <row r="325" spans="1:2" x14ac:dyDescent="0.3">
      <c r="A325" s="20"/>
      <c r="B325" s="20"/>
    </row>
    <row r="326" spans="1:2" x14ac:dyDescent="0.3">
      <c r="A326" s="20"/>
      <c r="B326" s="20"/>
    </row>
    <row r="327" spans="1:2" x14ac:dyDescent="0.3">
      <c r="A327" s="20"/>
      <c r="B327" s="20"/>
    </row>
    <row r="328" spans="1:2" x14ac:dyDescent="0.3">
      <c r="A328" s="20"/>
      <c r="B328" s="20"/>
    </row>
    <row r="329" spans="1:2" x14ac:dyDescent="0.3">
      <c r="A329" s="20"/>
      <c r="B329" s="20"/>
    </row>
    <row r="330" spans="1:2" x14ac:dyDescent="0.3">
      <c r="A330" s="20"/>
      <c r="B330" s="20"/>
    </row>
    <row r="331" spans="1:2" x14ac:dyDescent="0.3">
      <c r="A331" s="20"/>
      <c r="B331" s="20"/>
    </row>
    <row r="332" spans="1:2" x14ac:dyDescent="0.3">
      <c r="A332" s="20"/>
      <c r="B332" s="20"/>
    </row>
    <row r="333" spans="1:2" x14ac:dyDescent="0.3">
      <c r="A333" s="20"/>
      <c r="B333" s="20"/>
    </row>
    <row r="334" spans="1:2" x14ac:dyDescent="0.3">
      <c r="A334" s="20"/>
      <c r="B334" s="20"/>
    </row>
    <row r="335" spans="1:2" x14ac:dyDescent="0.3">
      <c r="A335" s="20"/>
      <c r="B335" s="20"/>
    </row>
    <row r="336" spans="1:2" x14ac:dyDescent="0.3">
      <c r="A336" s="20"/>
      <c r="B336" s="20"/>
    </row>
    <row r="337" spans="1:2" x14ac:dyDescent="0.3">
      <c r="A337" s="20"/>
      <c r="B337" s="20"/>
    </row>
    <row r="338" spans="1:2" x14ac:dyDescent="0.3">
      <c r="A338" s="20"/>
      <c r="B338" s="20"/>
    </row>
    <row r="339" spans="1:2" x14ac:dyDescent="0.3">
      <c r="A339" s="20"/>
      <c r="B339" s="20"/>
    </row>
    <row r="340" spans="1:2" x14ac:dyDescent="0.3">
      <c r="A340" s="20"/>
      <c r="B340" s="20"/>
    </row>
    <row r="341" spans="1:2" x14ac:dyDescent="0.3">
      <c r="A341" s="20"/>
      <c r="B341" s="20"/>
    </row>
    <row r="342" spans="1:2" x14ac:dyDescent="0.3">
      <c r="A342" s="20"/>
      <c r="B342" s="20"/>
    </row>
    <row r="343" spans="1:2" x14ac:dyDescent="0.3">
      <c r="A343" s="20"/>
      <c r="B343" s="20"/>
    </row>
    <row r="344" spans="1:2" x14ac:dyDescent="0.3">
      <c r="A344" s="20"/>
      <c r="B344" s="20"/>
    </row>
    <row r="345" spans="1:2" x14ac:dyDescent="0.3">
      <c r="A345" s="20"/>
      <c r="B345" s="20"/>
    </row>
    <row r="346" spans="1:2" x14ac:dyDescent="0.3">
      <c r="A346" s="20"/>
      <c r="B346" s="20"/>
    </row>
    <row r="347" spans="1:2" x14ac:dyDescent="0.3">
      <c r="A347" s="20"/>
      <c r="B347" s="20"/>
    </row>
    <row r="348" spans="1:2" x14ac:dyDescent="0.3">
      <c r="A348" s="20"/>
      <c r="B348" s="20"/>
    </row>
    <row r="349" spans="1:2" x14ac:dyDescent="0.3">
      <c r="A349" s="20"/>
      <c r="B349" s="20"/>
    </row>
    <row r="350" spans="1:2" x14ac:dyDescent="0.3">
      <c r="A350" s="20"/>
      <c r="B350" s="20"/>
    </row>
    <row r="351" spans="1:2" x14ac:dyDescent="0.3">
      <c r="A351" s="20"/>
      <c r="B351" s="20"/>
    </row>
    <row r="352" spans="1:2" x14ac:dyDescent="0.3">
      <c r="A352" s="20"/>
      <c r="B352" s="20"/>
    </row>
    <row r="353" spans="1:2" x14ac:dyDescent="0.3">
      <c r="A353" s="20"/>
      <c r="B353" s="20"/>
    </row>
    <row r="354" spans="1:2" x14ac:dyDescent="0.3">
      <c r="A354" s="20"/>
      <c r="B354" s="20"/>
    </row>
    <row r="355" spans="1:2" x14ac:dyDescent="0.3">
      <c r="A355" s="20"/>
      <c r="B355" s="20"/>
    </row>
    <row r="356" spans="1:2" x14ac:dyDescent="0.3">
      <c r="A356" s="20"/>
      <c r="B356" s="20"/>
    </row>
    <row r="357" spans="1:2" x14ac:dyDescent="0.3">
      <c r="A357" s="20"/>
      <c r="B357" s="20"/>
    </row>
    <row r="358" spans="1:2" x14ac:dyDescent="0.3">
      <c r="A358" s="20"/>
      <c r="B358" s="20"/>
    </row>
    <row r="359" spans="1:2" x14ac:dyDescent="0.3">
      <c r="A359" s="20"/>
      <c r="B359" s="20"/>
    </row>
    <row r="360" spans="1:2" x14ac:dyDescent="0.3">
      <c r="A360" s="20"/>
      <c r="B360" s="20"/>
    </row>
    <row r="361" spans="1:2" x14ac:dyDescent="0.3">
      <c r="A361" s="20"/>
      <c r="B361" s="20"/>
    </row>
    <row r="362" spans="1:2" x14ac:dyDescent="0.3">
      <c r="A362" s="20"/>
      <c r="B362" s="20"/>
    </row>
    <row r="363" spans="1:2" x14ac:dyDescent="0.3">
      <c r="A363" s="20"/>
      <c r="B363" s="20"/>
    </row>
    <row r="364" spans="1:2" x14ac:dyDescent="0.3">
      <c r="A364" s="20"/>
      <c r="B364" s="20"/>
    </row>
    <row r="365" spans="1:2" x14ac:dyDescent="0.3">
      <c r="A365" s="20"/>
      <c r="B365" s="20"/>
    </row>
    <row r="366" spans="1:2" x14ac:dyDescent="0.3">
      <c r="A366" s="20"/>
      <c r="B366" s="20"/>
    </row>
    <row r="367" spans="1:2" x14ac:dyDescent="0.3">
      <c r="A367" s="20"/>
      <c r="B367" s="20"/>
    </row>
    <row r="368" spans="1:2" x14ac:dyDescent="0.3">
      <c r="A368" s="20"/>
      <c r="B368" s="20"/>
    </row>
    <row r="369" spans="1:2" x14ac:dyDescent="0.3">
      <c r="A369" s="20"/>
      <c r="B369" s="20"/>
    </row>
    <row r="370" spans="1:2" x14ac:dyDescent="0.3">
      <c r="A370" s="20"/>
      <c r="B370" s="20"/>
    </row>
    <row r="371" spans="1:2" x14ac:dyDescent="0.3">
      <c r="A371" s="20"/>
      <c r="B371" s="20"/>
    </row>
    <row r="372" spans="1:2" x14ac:dyDescent="0.3">
      <c r="A372" s="20"/>
      <c r="B372" s="20"/>
    </row>
    <row r="373" spans="1:2" x14ac:dyDescent="0.3">
      <c r="A373" s="20"/>
      <c r="B373" s="20"/>
    </row>
    <row r="374" spans="1:2" x14ac:dyDescent="0.3">
      <c r="A374" s="20"/>
      <c r="B374" s="20"/>
    </row>
    <row r="375" spans="1:2" x14ac:dyDescent="0.3">
      <c r="A375" s="20"/>
      <c r="B375" s="20"/>
    </row>
    <row r="376" spans="1:2" x14ac:dyDescent="0.3">
      <c r="A376" s="20"/>
      <c r="B376" s="20"/>
    </row>
    <row r="377" spans="1:2" x14ac:dyDescent="0.3">
      <c r="A377" s="20"/>
      <c r="B377" s="20"/>
    </row>
    <row r="378" spans="1:2" x14ac:dyDescent="0.3">
      <c r="A378" s="20"/>
      <c r="B378" s="20"/>
    </row>
    <row r="379" spans="1:2" x14ac:dyDescent="0.3">
      <c r="A379" s="20"/>
      <c r="B379" s="20"/>
    </row>
    <row r="380" spans="1:2" x14ac:dyDescent="0.3">
      <c r="A380" s="20"/>
      <c r="B380" s="20"/>
    </row>
    <row r="381" spans="1:2" x14ac:dyDescent="0.3">
      <c r="A381" s="20"/>
      <c r="B381" s="20"/>
    </row>
    <row r="382" spans="1:2" x14ac:dyDescent="0.3">
      <c r="A382" s="20"/>
      <c r="B382" s="20"/>
    </row>
    <row r="383" spans="1:2" x14ac:dyDescent="0.3">
      <c r="A383" s="20"/>
      <c r="B383" s="20"/>
    </row>
    <row r="384" spans="1:2" x14ac:dyDescent="0.3">
      <c r="A384" s="20"/>
      <c r="B384" s="20"/>
    </row>
    <row r="385" spans="1:2" x14ac:dyDescent="0.3">
      <c r="A385" s="20"/>
      <c r="B385" s="20"/>
    </row>
    <row r="386" spans="1:2" x14ac:dyDescent="0.3">
      <c r="A386" s="20"/>
      <c r="B386" s="20"/>
    </row>
    <row r="387" spans="1:2" x14ac:dyDescent="0.3">
      <c r="A387" s="20"/>
      <c r="B387" s="20"/>
    </row>
    <row r="388" spans="1:2" x14ac:dyDescent="0.3">
      <c r="A388" s="20"/>
      <c r="B388" s="20"/>
    </row>
    <row r="389" spans="1:2" x14ac:dyDescent="0.3">
      <c r="A389" s="20"/>
      <c r="B389" s="20"/>
    </row>
    <row r="390" spans="1:2" x14ac:dyDescent="0.3">
      <c r="A390" s="20"/>
      <c r="B390" s="20"/>
    </row>
    <row r="391" spans="1:2" x14ac:dyDescent="0.3">
      <c r="A391" s="20"/>
      <c r="B391" s="20"/>
    </row>
    <row r="392" spans="1:2" x14ac:dyDescent="0.3">
      <c r="A392" s="20"/>
      <c r="B392" s="20"/>
    </row>
    <row r="393" spans="1:2" x14ac:dyDescent="0.3">
      <c r="A393" s="20"/>
      <c r="B393" s="20"/>
    </row>
    <row r="394" spans="1:2" x14ac:dyDescent="0.3">
      <c r="A394" s="20"/>
      <c r="B394" s="20"/>
    </row>
    <row r="395" spans="1:2" x14ac:dyDescent="0.3">
      <c r="A395" s="20"/>
      <c r="B395" s="20"/>
    </row>
    <row r="396" spans="1:2" x14ac:dyDescent="0.3">
      <c r="A396" s="20"/>
      <c r="B396" s="20"/>
    </row>
    <row r="397" spans="1:2" x14ac:dyDescent="0.3">
      <c r="A397" s="20"/>
      <c r="B397" s="20"/>
    </row>
    <row r="398" spans="1:2" x14ac:dyDescent="0.3">
      <c r="A398" s="20"/>
      <c r="B398" s="20"/>
    </row>
    <row r="399" spans="1:2" x14ac:dyDescent="0.3">
      <c r="A399" s="20"/>
      <c r="B399" s="20"/>
    </row>
    <row r="400" spans="1:2" x14ac:dyDescent="0.3">
      <c r="A400" s="20"/>
      <c r="B400" s="20"/>
    </row>
    <row r="401" spans="1:2" x14ac:dyDescent="0.3">
      <c r="A401" s="20"/>
      <c r="B401" s="20"/>
    </row>
    <row r="402" spans="1:2" x14ac:dyDescent="0.3">
      <c r="A402" s="20"/>
      <c r="B402" s="20"/>
    </row>
    <row r="403" spans="1:2" x14ac:dyDescent="0.3">
      <c r="A403" s="20"/>
      <c r="B403" s="20"/>
    </row>
    <row r="404" spans="1:2" x14ac:dyDescent="0.3">
      <c r="A404" s="20"/>
      <c r="B404" s="20"/>
    </row>
    <row r="405" spans="1:2" x14ac:dyDescent="0.3">
      <c r="A405" s="20"/>
      <c r="B405" s="20"/>
    </row>
    <row r="406" spans="1:2" x14ac:dyDescent="0.3">
      <c r="A406" s="20"/>
      <c r="B406" s="20"/>
    </row>
    <row r="407" spans="1:2" x14ac:dyDescent="0.3">
      <c r="A407" s="20"/>
      <c r="B407" s="20"/>
    </row>
    <row r="408" spans="1:2" x14ac:dyDescent="0.3">
      <c r="A408" s="20"/>
      <c r="B408" s="20"/>
    </row>
    <row r="409" spans="1:2" x14ac:dyDescent="0.3">
      <c r="A409" s="20"/>
      <c r="B409" s="20"/>
    </row>
    <row r="410" spans="1:2" x14ac:dyDescent="0.3">
      <c r="A410" s="20"/>
      <c r="B410" s="20"/>
    </row>
    <row r="411" spans="1:2" x14ac:dyDescent="0.3">
      <c r="A411" s="20"/>
      <c r="B411" s="20"/>
    </row>
    <row r="412" spans="1:2" x14ac:dyDescent="0.3">
      <c r="A412" s="20"/>
      <c r="B412" s="20"/>
    </row>
    <row r="413" spans="1:2" x14ac:dyDescent="0.3">
      <c r="A413" s="20"/>
      <c r="B413" s="20"/>
    </row>
    <row r="414" spans="1:2" x14ac:dyDescent="0.3">
      <c r="A414" s="20"/>
      <c r="B414" s="20"/>
    </row>
    <row r="415" spans="1:2" x14ac:dyDescent="0.3">
      <c r="A415" s="20"/>
      <c r="B415" s="20"/>
    </row>
    <row r="416" spans="1:2" x14ac:dyDescent="0.3">
      <c r="A416" s="20"/>
      <c r="B416" s="20"/>
    </row>
    <row r="417" spans="1:2" x14ac:dyDescent="0.3">
      <c r="A417" s="20"/>
      <c r="B417" s="20"/>
    </row>
    <row r="418" spans="1:2" x14ac:dyDescent="0.3">
      <c r="A418" s="20"/>
      <c r="B418" s="20"/>
    </row>
    <row r="419" spans="1:2" x14ac:dyDescent="0.3">
      <c r="A419" s="20"/>
      <c r="B419" s="20"/>
    </row>
    <row r="420" spans="1:2" x14ac:dyDescent="0.3">
      <c r="A420" s="20"/>
      <c r="B420" s="20"/>
    </row>
    <row r="421" spans="1:2" x14ac:dyDescent="0.3">
      <c r="A421" s="20"/>
      <c r="B421" s="20"/>
    </row>
    <row r="422" spans="1:2" x14ac:dyDescent="0.3">
      <c r="A422" s="20"/>
      <c r="B422" s="20"/>
    </row>
    <row r="423" spans="1:2" x14ac:dyDescent="0.3">
      <c r="A423" s="20"/>
      <c r="B423" s="20"/>
    </row>
    <row r="424" spans="1:2" x14ac:dyDescent="0.3">
      <c r="A424" s="20"/>
      <c r="B424" s="20"/>
    </row>
    <row r="425" spans="1:2" x14ac:dyDescent="0.3">
      <c r="A425" s="20"/>
      <c r="B425" s="20"/>
    </row>
    <row r="426" spans="1:2" x14ac:dyDescent="0.3">
      <c r="A426" s="20"/>
      <c r="B426" s="20"/>
    </row>
    <row r="427" spans="1:2" x14ac:dyDescent="0.3">
      <c r="A427" s="20"/>
      <c r="B427" s="20"/>
    </row>
    <row r="428" spans="1:2" x14ac:dyDescent="0.3">
      <c r="A428" s="20"/>
      <c r="B428" s="20"/>
    </row>
    <row r="429" spans="1:2" x14ac:dyDescent="0.3">
      <c r="A429" s="20"/>
      <c r="B429" s="20"/>
    </row>
    <row r="430" spans="1:2" x14ac:dyDescent="0.3">
      <c r="A430" s="20"/>
      <c r="B430" s="20"/>
    </row>
    <row r="431" spans="1:2" x14ac:dyDescent="0.3">
      <c r="A431" s="20"/>
      <c r="B431" s="20"/>
    </row>
    <row r="432" spans="1:2" x14ac:dyDescent="0.3">
      <c r="A432" s="20"/>
      <c r="B432" s="20"/>
    </row>
    <row r="433" spans="1:2" x14ac:dyDescent="0.3">
      <c r="A433" s="20"/>
      <c r="B433" s="20"/>
    </row>
    <row r="434" spans="1:2" x14ac:dyDescent="0.3">
      <c r="A434" s="20"/>
      <c r="B434" s="20"/>
    </row>
    <row r="435" spans="1:2" x14ac:dyDescent="0.3">
      <c r="A435" s="20"/>
      <c r="B435" s="20"/>
    </row>
    <row r="436" spans="1:2" x14ac:dyDescent="0.3">
      <c r="A436" s="20"/>
      <c r="B436" s="20"/>
    </row>
    <row r="437" spans="1:2" x14ac:dyDescent="0.3">
      <c r="A437" s="20"/>
      <c r="B437" s="20"/>
    </row>
    <row r="438" spans="1:2" x14ac:dyDescent="0.3">
      <c r="A438" s="20"/>
      <c r="B438" s="20"/>
    </row>
    <row r="439" spans="1:2" x14ac:dyDescent="0.3">
      <c r="A439" s="20"/>
      <c r="B439" s="20"/>
    </row>
    <row r="440" spans="1:2" x14ac:dyDescent="0.3">
      <c r="A440" s="20"/>
      <c r="B440" s="20"/>
    </row>
    <row r="441" spans="1:2" x14ac:dyDescent="0.3">
      <c r="A441" s="20"/>
      <c r="B441" s="20"/>
    </row>
    <row r="442" spans="1:2" x14ac:dyDescent="0.3">
      <c r="A442" s="20"/>
      <c r="B442" s="20"/>
    </row>
    <row r="443" spans="1:2" x14ac:dyDescent="0.3">
      <c r="A443" s="20"/>
      <c r="B443" s="20"/>
    </row>
    <row r="444" spans="1:2" x14ac:dyDescent="0.3">
      <c r="A444" s="20"/>
      <c r="B444" s="20"/>
    </row>
    <row r="445" spans="1:2" x14ac:dyDescent="0.3">
      <c r="A445" s="20"/>
      <c r="B445" s="20"/>
    </row>
    <row r="446" spans="1:2" x14ac:dyDescent="0.3">
      <c r="A446" s="20"/>
      <c r="B446" s="20"/>
    </row>
    <row r="447" spans="1:2" x14ac:dyDescent="0.3">
      <c r="A447" s="20"/>
      <c r="B447" s="20"/>
    </row>
    <row r="448" spans="1:2" x14ac:dyDescent="0.3">
      <c r="A448" s="20"/>
      <c r="B448" s="20"/>
    </row>
    <row r="449" spans="1:2" x14ac:dyDescent="0.3">
      <c r="A449" s="20"/>
      <c r="B449" s="20"/>
    </row>
    <row r="450" spans="1:2" x14ac:dyDescent="0.3">
      <c r="A450" s="20"/>
      <c r="B450" s="20"/>
    </row>
    <row r="451" spans="1:2" x14ac:dyDescent="0.3">
      <c r="A451" s="20"/>
      <c r="B451" s="20"/>
    </row>
    <row r="452" spans="1:2" x14ac:dyDescent="0.3">
      <c r="A452" s="20"/>
      <c r="B452" s="20"/>
    </row>
    <row r="453" spans="1:2" x14ac:dyDescent="0.3">
      <c r="A453" s="20"/>
      <c r="B453" s="20"/>
    </row>
    <row r="454" spans="1:2" x14ac:dyDescent="0.3">
      <c r="A454" s="20"/>
      <c r="B454" s="20"/>
    </row>
    <row r="455" spans="1:2" x14ac:dyDescent="0.3">
      <c r="A455" s="20"/>
      <c r="B455" s="20"/>
    </row>
    <row r="456" spans="1:2" x14ac:dyDescent="0.3">
      <c r="A456" s="20"/>
      <c r="B456" s="20"/>
    </row>
    <row r="457" spans="1:2" x14ac:dyDescent="0.3">
      <c r="A457" s="20"/>
      <c r="B457" s="20"/>
    </row>
    <row r="458" spans="1:2" x14ac:dyDescent="0.3">
      <c r="A458" s="20"/>
      <c r="B458" s="20"/>
    </row>
    <row r="459" spans="1:2" x14ac:dyDescent="0.3">
      <c r="A459" s="20"/>
      <c r="B459" s="20"/>
    </row>
    <row r="460" spans="1:2" x14ac:dyDescent="0.3">
      <c r="A460" s="20"/>
      <c r="B460" s="20"/>
    </row>
    <row r="461" spans="1:2" x14ac:dyDescent="0.3">
      <c r="A461" s="20"/>
      <c r="B461" s="20"/>
    </row>
    <row r="462" spans="1:2" x14ac:dyDescent="0.3">
      <c r="A462" s="20"/>
      <c r="B462" s="20"/>
    </row>
    <row r="463" spans="1:2" x14ac:dyDescent="0.3">
      <c r="A463" s="20"/>
      <c r="B463" s="20"/>
    </row>
    <row r="464" spans="1:2" x14ac:dyDescent="0.3">
      <c r="A464" s="20"/>
      <c r="B464" s="20"/>
    </row>
    <row r="465" spans="1:2" x14ac:dyDescent="0.3">
      <c r="A465" s="20"/>
      <c r="B465" s="20"/>
    </row>
    <row r="466" spans="1:2" x14ac:dyDescent="0.3">
      <c r="A466" s="20"/>
      <c r="B466" s="20"/>
    </row>
    <row r="467" spans="1:2" x14ac:dyDescent="0.3">
      <c r="A467" s="20"/>
      <c r="B467" s="20"/>
    </row>
    <row r="468" spans="1:2" x14ac:dyDescent="0.3">
      <c r="A468" s="20"/>
      <c r="B468" s="20"/>
    </row>
    <row r="469" spans="1:2" x14ac:dyDescent="0.3">
      <c r="A469" s="20"/>
      <c r="B469" s="20"/>
    </row>
    <row r="470" spans="1:2" x14ac:dyDescent="0.3">
      <c r="A470" s="20"/>
      <c r="B470" s="20"/>
    </row>
    <row r="471" spans="1:2" x14ac:dyDescent="0.3">
      <c r="A471" s="20"/>
      <c r="B471" s="20"/>
    </row>
    <row r="472" spans="1:2" x14ac:dyDescent="0.3">
      <c r="A472" s="20"/>
      <c r="B472" s="20"/>
    </row>
    <row r="473" spans="1:2" x14ac:dyDescent="0.3">
      <c r="A473" s="20"/>
      <c r="B473" s="20"/>
    </row>
    <row r="474" spans="1:2" x14ac:dyDescent="0.3">
      <c r="A474" s="20"/>
      <c r="B474" s="20"/>
    </row>
    <row r="475" spans="1:2" x14ac:dyDescent="0.3">
      <c r="A475" s="20"/>
      <c r="B475" s="20"/>
    </row>
    <row r="476" spans="1:2" x14ac:dyDescent="0.3">
      <c r="A476" s="20"/>
      <c r="B476" s="20"/>
    </row>
    <row r="477" spans="1:2" x14ac:dyDescent="0.3">
      <c r="A477" s="20"/>
      <c r="B477" s="20"/>
    </row>
    <row r="478" spans="1:2" x14ac:dyDescent="0.3">
      <c r="A478" s="20"/>
      <c r="B478" s="20"/>
    </row>
    <row r="479" spans="1:2" x14ac:dyDescent="0.3">
      <c r="A479" s="20"/>
      <c r="B479" s="20"/>
    </row>
    <row r="480" spans="1:2" x14ac:dyDescent="0.3">
      <c r="A480" s="20"/>
      <c r="B480" s="20"/>
    </row>
    <row r="481" spans="1:2" x14ac:dyDescent="0.3">
      <c r="A481" s="20"/>
      <c r="B481" s="20"/>
    </row>
    <row r="482" spans="1:2" x14ac:dyDescent="0.3">
      <c r="A482" s="20"/>
      <c r="B482" s="20"/>
    </row>
    <row r="483" spans="1:2" x14ac:dyDescent="0.3">
      <c r="A483" s="20"/>
      <c r="B483" s="20"/>
    </row>
    <row r="484" spans="1:2" x14ac:dyDescent="0.3">
      <c r="A484" s="20"/>
      <c r="B484" s="20"/>
    </row>
    <row r="485" spans="1:2" x14ac:dyDescent="0.3">
      <c r="A485" s="20"/>
      <c r="B485" s="20"/>
    </row>
    <row r="486" spans="1:2" x14ac:dyDescent="0.3">
      <c r="A486" s="20"/>
      <c r="B486" s="20"/>
    </row>
    <row r="487" spans="1:2" x14ac:dyDescent="0.3">
      <c r="A487" s="20"/>
      <c r="B487" s="20"/>
    </row>
    <row r="488" spans="1:2" x14ac:dyDescent="0.3">
      <c r="A488" s="20"/>
      <c r="B488" s="20"/>
    </row>
    <row r="489" spans="1:2" x14ac:dyDescent="0.3">
      <c r="A489" s="20"/>
      <c r="B489" s="20"/>
    </row>
    <row r="490" spans="1:2" x14ac:dyDescent="0.3">
      <c r="A490" s="20"/>
      <c r="B490" s="20"/>
    </row>
    <row r="491" spans="1:2" x14ac:dyDescent="0.3">
      <c r="A491" s="20"/>
      <c r="B491" s="20"/>
    </row>
    <row r="492" spans="1:2" x14ac:dyDescent="0.3">
      <c r="A492" s="20"/>
      <c r="B492" s="20"/>
    </row>
    <row r="493" spans="1:2" x14ac:dyDescent="0.3">
      <c r="A493" s="20"/>
      <c r="B493" s="20"/>
    </row>
    <row r="494" spans="1:2" x14ac:dyDescent="0.3">
      <c r="A494" s="20"/>
      <c r="B494" s="20"/>
    </row>
    <row r="495" spans="1:2" x14ac:dyDescent="0.3">
      <c r="A495" s="20"/>
      <c r="B495" s="20"/>
    </row>
    <row r="496" spans="1:2" x14ac:dyDescent="0.3">
      <c r="A496" s="20"/>
      <c r="B496" s="20"/>
    </row>
    <row r="497" spans="1:2" x14ac:dyDescent="0.3">
      <c r="A497" s="20"/>
      <c r="B497" s="20"/>
    </row>
    <row r="498" spans="1:2" x14ac:dyDescent="0.3">
      <c r="A498" s="20"/>
      <c r="B498" s="20"/>
    </row>
    <row r="499" spans="1:2" x14ac:dyDescent="0.3">
      <c r="A499" s="20"/>
      <c r="B499" s="20"/>
    </row>
    <row r="500" spans="1:2" x14ac:dyDescent="0.3">
      <c r="A500" s="20"/>
      <c r="B500" s="20"/>
    </row>
    <row r="501" spans="1:2" x14ac:dyDescent="0.3">
      <c r="A501" s="20"/>
      <c r="B501" s="20"/>
    </row>
    <row r="502" spans="1:2" x14ac:dyDescent="0.3">
      <c r="A502" s="20"/>
      <c r="B502" s="20"/>
    </row>
    <row r="503" spans="1:2" x14ac:dyDescent="0.3">
      <c r="A503" s="20"/>
      <c r="B503" s="20"/>
    </row>
    <row r="504" spans="1:2" x14ac:dyDescent="0.3">
      <c r="A504" s="20"/>
      <c r="B504" s="20"/>
    </row>
    <row r="505" spans="1:2" x14ac:dyDescent="0.3">
      <c r="A505" s="20"/>
      <c r="B505" s="20"/>
    </row>
    <row r="506" spans="1:2" x14ac:dyDescent="0.3">
      <c r="A506" s="20"/>
      <c r="B506" s="20"/>
    </row>
    <row r="507" spans="1:2" x14ac:dyDescent="0.3">
      <c r="A507" s="20"/>
      <c r="B507" s="20"/>
    </row>
    <row r="508" spans="1:2" x14ac:dyDescent="0.3">
      <c r="A508" s="20"/>
      <c r="B508" s="20"/>
    </row>
    <row r="509" spans="1:2" x14ac:dyDescent="0.3">
      <c r="A509" s="20"/>
      <c r="B509" s="20"/>
    </row>
    <row r="510" spans="1:2" x14ac:dyDescent="0.3">
      <c r="A510" s="20"/>
      <c r="B510" s="20"/>
    </row>
    <row r="511" spans="1:2" x14ac:dyDescent="0.3">
      <c r="A511" s="20"/>
      <c r="B511" s="20"/>
    </row>
    <row r="512" spans="1:2" x14ac:dyDescent="0.3">
      <c r="A512" s="20"/>
      <c r="B512" s="20"/>
    </row>
    <row r="513" spans="1:2" x14ac:dyDescent="0.3">
      <c r="A513" s="20"/>
      <c r="B513" s="20"/>
    </row>
    <row r="514" spans="1:2" x14ac:dyDescent="0.3">
      <c r="A514" s="20"/>
      <c r="B514" s="20"/>
    </row>
    <row r="515" spans="1:2" x14ac:dyDescent="0.3">
      <c r="A515" s="20"/>
      <c r="B515" s="20"/>
    </row>
    <row r="516" spans="1:2" x14ac:dyDescent="0.3">
      <c r="A516" s="20"/>
      <c r="B516" s="20"/>
    </row>
    <row r="517" spans="1:2" x14ac:dyDescent="0.3">
      <c r="A517" s="20"/>
      <c r="B517" s="20"/>
    </row>
    <row r="518" spans="1:2" x14ac:dyDescent="0.3">
      <c r="A518" s="20"/>
      <c r="B518" s="20"/>
    </row>
    <row r="519" spans="1:2" x14ac:dyDescent="0.3">
      <c r="A519" s="20"/>
      <c r="B519" s="20"/>
    </row>
    <row r="520" spans="1:2" x14ac:dyDescent="0.3">
      <c r="A520" s="20"/>
      <c r="B520" s="20"/>
    </row>
    <row r="521" spans="1:2" x14ac:dyDescent="0.3">
      <c r="A521" s="20"/>
      <c r="B521" s="20"/>
    </row>
    <row r="522" spans="1:2" x14ac:dyDescent="0.3">
      <c r="A522" s="20"/>
      <c r="B522" s="20"/>
    </row>
    <row r="523" spans="1:2" x14ac:dyDescent="0.3">
      <c r="A523" s="20"/>
      <c r="B523" s="20"/>
    </row>
    <row r="524" spans="1:2" x14ac:dyDescent="0.3">
      <c r="A524" s="20"/>
      <c r="B524" s="20"/>
    </row>
    <row r="525" spans="1:2" x14ac:dyDescent="0.3">
      <c r="A525" s="20"/>
      <c r="B525" s="20"/>
    </row>
    <row r="526" spans="1:2" x14ac:dyDescent="0.3">
      <c r="A526" s="20"/>
      <c r="B526" s="20"/>
    </row>
    <row r="527" spans="1:2" x14ac:dyDescent="0.3">
      <c r="A527" s="20"/>
      <c r="B527" s="20"/>
    </row>
    <row r="528" spans="1:2" x14ac:dyDescent="0.3">
      <c r="A528" s="20"/>
      <c r="B528" s="20"/>
    </row>
    <row r="529" spans="1:2" x14ac:dyDescent="0.3">
      <c r="A529" s="20"/>
      <c r="B529" s="20"/>
    </row>
    <row r="530" spans="1:2" x14ac:dyDescent="0.3">
      <c r="A530" s="20"/>
      <c r="B530" s="20"/>
    </row>
    <row r="531" spans="1:2" x14ac:dyDescent="0.3">
      <c r="A531" s="20"/>
      <c r="B531" s="20"/>
    </row>
    <row r="532" spans="1:2" x14ac:dyDescent="0.3">
      <c r="A532" s="20"/>
      <c r="B532" s="20"/>
    </row>
    <row r="533" spans="1:2" x14ac:dyDescent="0.3">
      <c r="A533" s="20"/>
      <c r="B533" s="20"/>
    </row>
    <row r="534" spans="1:2" x14ac:dyDescent="0.3">
      <c r="A534" s="20"/>
      <c r="B534" s="20"/>
    </row>
    <row r="535" spans="1:2" x14ac:dyDescent="0.3">
      <c r="A535" s="20"/>
      <c r="B535" s="20"/>
    </row>
    <row r="536" spans="1:2" x14ac:dyDescent="0.3">
      <c r="A536" s="20"/>
      <c r="B536" s="20"/>
    </row>
    <row r="537" spans="1:2" x14ac:dyDescent="0.3">
      <c r="A537" s="20"/>
      <c r="B537" s="20"/>
    </row>
    <row r="538" spans="1:2" x14ac:dyDescent="0.3">
      <c r="A538" s="20"/>
      <c r="B538" s="20"/>
    </row>
    <row r="539" spans="1:2" x14ac:dyDescent="0.3">
      <c r="A539" s="20"/>
      <c r="B539" s="20"/>
    </row>
    <row r="540" spans="1:2" x14ac:dyDescent="0.3">
      <c r="A540" s="20"/>
      <c r="B540" s="20"/>
    </row>
    <row r="541" spans="1:2" x14ac:dyDescent="0.3">
      <c r="A541" s="20"/>
      <c r="B541" s="20"/>
    </row>
    <row r="542" spans="1:2" x14ac:dyDescent="0.3">
      <c r="A542" s="20"/>
      <c r="B542" s="20"/>
    </row>
    <row r="543" spans="1:2" x14ac:dyDescent="0.3">
      <c r="A543" s="20"/>
      <c r="B543" s="20"/>
    </row>
    <row r="544" spans="1:2" x14ac:dyDescent="0.3">
      <c r="A544" s="20"/>
      <c r="B544" s="20"/>
    </row>
    <row r="545" spans="1:2" x14ac:dyDescent="0.3">
      <c r="A545" s="20"/>
      <c r="B545" s="20"/>
    </row>
    <row r="546" spans="1:2" x14ac:dyDescent="0.3">
      <c r="A546" s="20"/>
      <c r="B546" s="20"/>
    </row>
    <row r="547" spans="1:2" x14ac:dyDescent="0.3">
      <c r="A547" s="20"/>
      <c r="B547" s="20"/>
    </row>
    <row r="548" spans="1:2" x14ac:dyDescent="0.3">
      <c r="A548" s="20"/>
      <c r="B548" s="20"/>
    </row>
    <row r="549" spans="1:2" x14ac:dyDescent="0.3">
      <c r="A549" s="20"/>
      <c r="B549" s="20"/>
    </row>
    <row r="550" spans="1:2" x14ac:dyDescent="0.3">
      <c r="A550" s="20"/>
      <c r="B550" s="20"/>
    </row>
    <row r="551" spans="1:2" x14ac:dyDescent="0.3">
      <c r="A551" s="20"/>
      <c r="B551" s="20"/>
    </row>
    <row r="552" spans="1:2" x14ac:dyDescent="0.3">
      <c r="A552" s="20"/>
      <c r="B552" s="20"/>
    </row>
    <row r="553" spans="1:2" x14ac:dyDescent="0.3">
      <c r="A553" s="20"/>
      <c r="B553" s="20"/>
    </row>
    <row r="554" spans="1:2" x14ac:dyDescent="0.3">
      <c r="A554" s="20"/>
      <c r="B554" s="20"/>
    </row>
    <row r="555" spans="1:2" x14ac:dyDescent="0.3">
      <c r="A555" s="20"/>
      <c r="B555" s="20"/>
    </row>
    <row r="556" spans="1:2" x14ac:dyDescent="0.3">
      <c r="A556" s="20"/>
      <c r="B556" s="20"/>
    </row>
    <row r="557" spans="1:2" x14ac:dyDescent="0.3">
      <c r="A557" s="20"/>
      <c r="B557" s="20"/>
    </row>
    <row r="558" spans="1:2" x14ac:dyDescent="0.3">
      <c r="A558" s="20"/>
      <c r="B558" s="20"/>
    </row>
    <row r="559" spans="1:2" x14ac:dyDescent="0.3">
      <c r="A559" s="20"/>
      <c r="B559" s="20"/>
    </row>
    <row r="560" spans="1:2" x14ac:dyDescent="0.3">
      <c r="A560" s="20"/>
      <c r="B560" s="20"/>
    </row>
    <row r="561" spans="1:2" x14ac:dyDescent="0.3">
      <c r="A561" s="20"/>
      <c r="B561" s="20"/>
    </row>
    <row r="562" spans="1:2" x14ac:dyDescent="0.3">
      <c r="A562" s="20"/>
      <c r="B562" s="20"/>
    </row>
    <row r="563" spans="1:2" x14ac:dyDescent="0.3">
      <c r="A563" s="20"/>
      <c r="B563" s="20"/>
    </row>
    <row r="564" spans="1:2" x14ac:dyDescent="0.3">
      <c r="A564" s="20"/>
      <c r="B564" s="20"/>
    </row>
    <row r="565" spans="1:2" x14ac:dyDescent="0.3">
      <c r="A565" s="20"/>
      <c r="B565" s="20"/>
    </row>
    <row r="566" spans="1:2" x14ac:dyDescent="0.3">
      <c r="A566" s="20"/>
      <c r="B566" s="20"/>
    </row>
    <row r="567" spans="1:2" x14ac:dyDescent="0.3">
      <c r="A567" s="20"/>
      <c r="B567" s="20"/>
    </row>
    <row r="568" spans="1:2" x14ac:dyDescent="0.3">
      <c r="A568" s="20"/>
      <c r="B568" s="20"/>
    </row>
    <row r="569" spans="1:2" x14ac:dyDescent="0.3">
      <c r="A569" s="20"/>
      <c r="B569" s="20"/>
    </row>
    <row r="570" spans="1:2" x14ac:dyDescent="0.3">
      <c r="A570" s="20"/>
      <c r="B570" s="20"/>
    </row>
    <row r="571" spans="1:2" x14ac:dyDescent="0.3">
      <c r="A571" s="20"/>
      <c r="B571" s="20"/>
    </row>
    <row r="572" spans="1:2" x14ac:dyDescent="0.3">
      <c r="A572" s="20"/>
      <c r="B572" s="20"/>
    </row>
    <row r="573" spans="1:2" x14ac:dyDescent="0.3">
      <c r="A573" s="20"/>
      <c r="B573" s="20"/>
    </row>
    <row r="574" spans="1:2" x14ac:dyDescent="0.3">
      <c r="A574" s="20"/>
      <c r="B574" s="20"/>
    </row>
    <row r="575" spans="1:2" x14ac:dyDescent="0.3">
      <c r="A575" s="20"/>
      <c r="B575" s="20"/>
    </row>
    <row r="576" spans="1:2" x14ac:dyDescent="0.3">
      <c r="A576" s="20"/>
      <c r="B576" s="20"/>
    </row>
    <row r="577" spans="1:2" x14ac:dyDescent="0.3">
      <c r="A577" s="20"/>
      <c r="B577" s="20"/>
    </row>
    <row r="578" spans="1:2" x14ac:dyDescent="0.3">
      <c r="A578" s="20"/>
      <c r="B578" s="20"/>
    </row>
    <row r="579" spans="1:2" x14ac:dyDescent="0.3">
      <c r="A579" s="20"/>
      <c r="B579" s="20"/>
    </row>
    <row r="580" spans="1:2" x14ac:dyDescent="0.3">
      <c r="A580" s="20"/>
      <c r="B580" s="20"/>
    </row>
    <row r="581" spans="1:2" x14ac:dyDescent="0.3">
      <c r="A581" s="20"/>
      <c r="B581" s="20"/>
    </row>
    <row r="582" spans="1:2" x14ac:dyDescent="0.3">
      <c r="A582" s="20"/>
      <c r="B582" s="20"/>
    </row>
    <row r="583" spans="1:2" x14ac:dyDescent="0.3">
      <c r="A583" s="20"/>
      <c r="B583" s="20"/>
    </row>
    <row r="584" spans="1:2" x14ac:dyDescent="0.3">
      <c r="A584" s="20"/>
      <c r="B584" s="20"/>
    </row>
    <row r="585" spans="1:2" x14ac:dyDescent="0.3">
      <c r="A585" s="20"/>
      <c r="B585" s="20"/>
    </row>
    <row r="586" spans="1:2" x14ac:dyDescent="0.3">
      <c r="A586" s="20"/>
      <c r="B586" s="20"/>
    </row>
    <row r="587" spans="1:2" x14ac:dyDescent="0.3">
      <c r="A587" s="20"/>
      <c r="B587" s="20"/>
    </row>
    <row r="588" spans="1:2" x14ac:dyDescent="0.3">
      <c r="A588" s="20"/>
      <c r="B588" s="20"/>
    </row>
    <row r="589" spans="1:2" x14ac:dyDescent="0.3">
      <c r="A589" s="20"/>
      <c r="B589" s="20"/>
    </row>
    <row r="590" spans="1:2" x14ac:dyDescent="0.3">
      <c r="A590" s="20"/>
      <c r="B590" s="20"/>
    </row>
    <row r="591" spans="1:2" x14ac:dyDescent="0.3">
      <c r="A591" s="20"/>
      <c r="B591" s="20"/>
    </row>
    <row r="592" spans="1:2" x14ac:dyDescent="0.3">
      <c r="A592" s="20"/>
      <c r="B592" s="20"/>
    </row>
    <row r="593" spans="1:2" x14ac:dyDescent="0.3">
      <c r="A593" s="20"/>
      <c r="B593" s="20"/>
    </row>
    <row r="594" spans="1:2" x14ac:dyDescent="0.3">
      <c r="A594" s="20"/>
      <c r="B594" s="20"/>
    </row>
    <row r="595" spans="1:2" x14ac:dyDescent="0.3">
      <c r="A595" s="20"/>
      <c r="B595" s="20"/>
    </row>
    <row r="596" spans="1:2" x14ac:dyDescent="0.3">
      <c r="A596" s="20"/>
      <c r="B596" s="20"/>
    </row>
    <row r="597" spans="1:2" x14ac:dyDescent="0.3">
      <c r="A597" s="20"/>
      <c r="B597" s="20"/>
    </row>
    <row r="598" spans="1:2" x14ac:dyDescent="0.3">
      <c r="A598" s="20"/>
      <c r="B598" s="20"/>
    </row>
    <row r="599" spans="1:2" x14ac:dyDescent="0.3">
      <c r="A599" s="20"/>
      <c r="B599" s="20"/>
    </row>
    <row r="600" spans="1:2" x14ac:dyDescent="0.3">
      <c r="A600" s="20"/>
      <c r="B600" s="20"/>
    </row>
    <row r="601" spans="1:2" x14ac:dyDescent="0.3">
      <c r="A601" s="20"/>
      <c r="B601" s="20"/>
    </row>
    <row r="602" spans="1:2" x14ac:dyDescent="0.3">
      <c r="A602" s="20"/>
      <c r="B602" s="20"/>
    </row>
    <row r="603" spans="1:2" x14ac:dyDescent="0.3">
      <c r="A603" s="20"/>
      <c r="B603" s="20"/>
    </row>
    <row r="604" spans="1:2" x14ac:dyDescent="0.3">
      <c r="A604" s="20"/>
      <c r="B604" s="20"/>
    </row>
    <row r="605" spans="1:2" x14ac:dyDescent="0.3">
      <c r="A605" s="20"/>
      <c r="B605" s="20"/>
    </row>
    <row r="606" spans="1:2" x14ac:dyDescent="0.3">
      <c r="A606" s="20"/>
      <c r="B606" s="20"/>
    </row>
    <row r="607" spans="1:2" x14ac:dyDescent="0.3">
      <c r="A607" s="20"/>
      <c r="B607" s="20"/>
    </row>
    <row r="608" spans="1:2" x14ac:dyDescent="0.3">
      <c r="A608" s="20"/>
      <c r="B608" s="20"/>
    </row>
    <row r="609" spans="1:2" x14ac:dyDescent="0.3">
      <c r="A609" s="20"/>
      <c r="B609" s="20"/>
    </row>
    <row r="610" spans="1:2" x14ac:dyDescent="0.3">
      <c r="A610" s="20"/>
      <c r="B610" s="20"/>
    </row>
    <row r="611" spans="1:2" x14ac:dyDescent="0.3">
      <c r="A611" s="20"/>
      <c r="B611" s="20"/>
    </row>
    <row r="612" spans="1:2" x14ac:dyDescent="0.3">
      <c r="A612" s="20"/>
      <c r="B612" s="20"/>
    </row>
    <row r="613" spans="1:2" x14ac:dyDescent="0.3">
      <c r="A613" s="20"/>
      <c r="B613" s="20"/>
    </row>
    <row r="614" spans="1:2" x14ac:dyDescent="0.3">
      <c r="A614" s="20"/>
      <c r="B614" s="20"/>
    </row>
    <row r="615" spans="1:2" x14ac:dyDescent="0.3">
      <c r="A615" s="20"/>
      <c r="B615" s="20"/>
    </row>
    <row r="616" spans="1:2" x14ac:dyDescent="0.3">
      <c r="A616" s="20"/>
      <c r="B616" s="20"/>
    </row>
    <row r="617" spans="1:2" x14ac:dyDescent="0.3">
      <c r="A617" s="20"/>
      <c r="B617" s="20"/>
    </row>
    <row r="618" spans="1:2" x14ac:dyDescent="0.3">
      <c r="A618" s="20"/>
      <c r="B618" s="20"/>
    </row>
    <row r="619" spans="1:2" x14ac:dyDescent="0.3">
      <c r="A619" s="20"/>
      <c r="B619" s="20"/>
    </row>
    <row r="620" spans="1:2" x14ac:dyDescent="0.3">
      <c r="A620" s="20"/>
      <c r="B620" s="20"/>
    </row>
    <row r="621" spans="1:2" x14ac:dyDescent="0.3">
      <c r="A621" s="20"/>
      <c r="B621" s="20"/>
    </row>
    <row r="622" spans="1:2" x14ac:dyDescent="0.3">
      <c r="A622" s="20"/>
      <c r="B622" s="20"/>
    </row>
    <row r="623" spans="1:2" x14ac:dyDescent="0.3">
      <c r="A623" s="20"/>
      <c r="B623" s="20"/>
    </row>
    <row r="624" spans="1:2" x14ac:dyDescent="0.3">
      <c r="A624" s="20"/>
      <c r="B624" s="20"/>
    </row>
    <row r="625" spans="1:2" x14ac:dyDescent="0.3">
      <c r="A625" s="20"/>
      <c r="B625" s="20"/>
    </row>
    <row r="626" spans="1:2" x14ac:dyDescent="0.3">
      <c r="A626" s="20"/>
      <c r="B626" s="20"/>
    </row>
    <row r="627" spans="1:2" x14ac:dyDescent="0.3">
      <c r="A627" s="20"/>
      <c r="B627" s="20"/>
    </row>
    <row r="628" spans="1:2" x14ac:dyDescent="0.3">
      <c r="A628" s="20"/>
      <c r="B628" s="20"/>
    </row>
    <row r="629" spans="1:2" x14ac:dyDescent="0.3">
      <c r="A629" s="20"/>
      <c r="B629" s="20"/>
    </row>
    <row r="630" spans="1:2" x14ac:dyDescent="0.3">
      <c r="A630" s="20"/>
      <c r="B630" s="20"/>
    </row>
    <row r="631" spans="1:2" x14ac:dyDescent="0.3">
      <c r="A631" s="20"/>
      <c r="B631" s="20"/>
    </row>
    <row r="632" spans="1:2" x14ac:dyDescent="0.3">
      <c r="A632" s="20"/>
      <c r="B632" s="20"/>
    </row>
    <row r="633" spans="1:2" x14ac:dyDescent="0.3">
      <c r="A633" s="20"/>
      <c r="B633" s="20"/>
    </row>
    <row r="634" spans="1:2" x14ac:dyDescent="0.3">
      <c r="A634" s="20"/>
      <c r="B634" s="20"/>
    </row>
    <row r="635" spans="1:2" x14ac:dyDescent="0.3">
      <c r="A635" s="20"/>
      <c r="B635" s="20"/>
    </row>
    <row r="636" spans="1:2" x14ac:dyDescent="0.3">
      <c r="A636" s="20"/>
      <c r="B636" s="20"/>
    </row>
    <row r="637" spans="1:2" x14ac:dyDescent="0.3">
      <c r="A637" s="20"/>
      <c r="B637" s="20"/>
    </row>
    <row r="638" spans="1:2" x14ac:dyDescent="0.3">
      <c r="A638" s="20"/>
      <c r="B638" s="20"/>
    </row>
    <row r="639" spans="1:2" x14ac:dyDescent="0.3">
      <c r="A639" s="20"/>
      <c r="B639" s="20"/>
    </row>
    <row r="640" spans="1:2" x14ac:dyDescent="0.3">
      <c r="A640" s="20"/>
      <c r="B640" s="20"/>
    </row>
    <row r="641" spans="1:2" x14ac:dyDescent="0.3">
      <c r="A641" s="20"/>
      <c r="B641" s="20"/>
    </row>
    <row r="642" spans="1:2" x14ac:dyDescent="0.3">
      <c r="A642" s="20"/>
      <c r="B642" s="20"/>
    </row>
    <row r="643" spans="1:2" x14ac:dyDescent="0.3">
      <c r="A643" s="20"/>
      <c r="B643" s="20"/>
    </row>
    <row r="644" spans="1:2" x14ac:dyDescent="0.3">
      <c r="A644" s="20"/>
      <c r="B644" s="20"/>
    </row>
    <row r="645" spans="1:2" x14ac:dyDescent="0.3">
      <c r="A645" s="20"/>
      <c r="B645" s="20"/>
    </row>
    <row r="646" spans="1:2" x14ac:dyDescent="0.3">
      <c r="A646" s="20"/>
      <c r="B646" s="20"/>
    </row>
    <row r="647" spans="1:2" x14ac:dyDescent="0.3">
      <c r="A647" s="20"/>
      <c r="B647" s="20"/>
    </row>
    <row r="648" spans="1:2" x14ac:dyDescent="0.3">
      <c r="A648" s="20"/>
      <c r="B648" s="20"/>
    </row>
    <row r="649" spans="1:2" x14ac:dyDescent="0.3">
      <c r="A649" s="20"/>
      <c r="B649" s="20"/>
    </row>
    <row r="650" spans="1:2" x14ac:dyDescent="0.3">
      <c r="A650" s="20"/>
      <c r="B650" s="20"/>
    </row>
    <row r="651" spans="1:2" x14ac:dyDescent="0.3">
      <c r="A651" s="20"/>
      <c r="B651" s="20"/>
    </row>
    <row r="652" spans="1:2" x14ac:dyDescent="0.3">
      <c r="A652" s="20"/>
      <c r="B652" s="20"/>
    </row>
    <row r="653" spans="1:2" x14ac:dyDescent="0.3">
      <c r="A653" s="20"/>
      <c r="B653" s="20"/>
    </row>
    <row r="654" spans="1:2" x14ac:dyDescent="0.3">
      <c r="A654" s="20"/>
      <c r="B654" s="20"/>
    </row>
    <row r="655" spans="1:2" x14ac:dyDescent="0.3">
      <c r="A655" s="20"/>
      <c r="B655" s="20"/>
    </row>
    <row r="656" spans="1:2" x14ac:dyDescent="0.3">
      <c r="A656" s="20"/>
      <c r="B656" s="20"/>
    </row>
    <row r="657" spans="1:2" x14ac:dyDescent="0.3">
      <c r="A657" s="20"/>
      <c r="B657" s="20"/>
    </row>
    <row r="658" spans="1:2" x14ac:dyDescent="0.3">
      <c r="A658" s="20"/>
      <c r="B658" s="20"/>
    </row>
    <row r="659" spans="1:2" x14ac:dyDescent="0.3">
      <c r="A659" s="20"/>
      <c r="B659" s="20"/>
    </row>
    <row r="660" spans="1:2" x14ac:dyDescent="0.3">
      <c r="A660" s="20"/>
      <c r="B660" s="20"/>
    </row>
    <row r="661" spans="1:2" x14ac:dyDescent="0.3">
      <c r="A661" s="20"/>
      <c r="B661" s="20"/>
    </row>
    <row r="662" spans="1:2" x14ac:dyDescent="0.3">
      <c r="A662" s="20"/>
      <c r="B662" s="20"/>
    </row>
    <row r="663" spans="1:2" x14ac:dyDescent="0.3">
      <c r="A663" s="20"/>
      <c r="B663" s="20"/>
    </row>
    <row r="664" spans="1:2" x14ac:dyDescent="0.3">
      <c r="A664" s="20"/>
      <c r="B664" s="20"/>
    </row>
    <row r="665" spans="1:2" x14ac:dyDescent="0.3">
      <c r="A665" s="20"/>
      <c r="B665" s="20"/>
    </row>
    <row r="666" spans="1:2" x14ac:dyDescent="0.3">
      <c r="A666" s="20"/>
      <c r="B666" s="20"/>
    </row>
    <row r="667" spans="1:2" x14ac:dyDescent="0.3">
      <c r="A667" s="20"/>
      <c r="B667" s="20"/>
    </row>
    <row r="668" spans="1:2" x14ac:dyDescent="0.3">
      <c r="A668" s="20"/>
      <c r="B668" s="20"/>
    </row>
    <row r="669" spans="1:2" x14ac:dyDescent="0.3">
      <c r="A669" s="20"/>
      <c r="B669" s="20"/>
    </row>
    <row r="670" spans="1:2" x14ac:dyDescent="0.3">
      <c r="A670" s="20"/>
      <c r="B670" s="20"/>
    </row>
    <row r="671" spans="1:2" x14ac:dyDescent="0.3">
      <c r="A671" s="20"/>
      <c r="B671" s="20"/>
    </row>
    <row r="672" spans="1:2" x14ac:dyDescent="0.3">
      <c r="A672" s="20"/>
      <c r="B672" s="20"/>
    </row>
    <row r="673" spans="1:2" x14ac:dyDescent="0.3">
      <c r="A673" s="20"/>
      <c r="B673" s="20"/>
    </row>
    <row r="674" spans="1:2" x14ac:dyDescent="0.3">
      <c r="A674" s="20"/>
      <c r="B674" s="20"/>
    </row>
    <row r="675" spans="1:2" x14ac:dyDescent="0.3">
      <c r="A675" s="20"/>
      <c r="B675" s="20"/>
    </row>
    <row r="676" spans="1:2" x14ac:dyDescent="0.3">
      <c r="A676" s="20"/>
      <c r="B676" s="20"/>
    </row>
    <row r="677" spans="1:2" x14ac:dyDescent="0.3">
      <c r="A677" s="20"/>
      <c r="B677" s="20"/>
    </row>
    <row r="678" spans="1:2" x14ac:dyDescent="0.3">
      <c r="A678" s="20"/>
      <c r="B678" s="20"/>
    </row>
    <row r="679" spans="1:2" x14ac:dyDescent="0.3">
      <c r="A679" s="20"/>
      <c r="B679" s="20"/>
    </row>
    <row r="680" spans="1:2" x14ac:dyDescent="0.3">
      <c r="A680" s="20"/>
      <c r="B680" s="20"/>
    </row>
    <row r="681" spans="1:2" x14ac:dyDescent="0.3">
      <c r="A681" s="20"/>
      <c r="B681" s="20"/>
    </row>
    <row r="682" spans="1:2" x14ac:dyDescent="0.3">
      <c r="A682" s="20"/>
      <c r="B682" s="20"/>
    </row>
    <row r="683" spans="1:2" x14ac:dyDescent="0.3">
      <c r="A683" s="20"/>
      <c r="B683" s="20"/>
    </row>
    <row r="684" spans="1:2" x14ac:dyDescent="0.3">
      <c r="A684" s="20"/>
      <c r="B684" s="20"/>
    </row>
    <row r="685" spans="1:2" x14ac:dyDescent="0.3">
      <c r="A685" s="20"/>
      <c r="B685" s="20"/>
    </row>
    <row r="686" spans="1:2" x14ac:dyDescent="0.3">
      <c r="A686" s="20"/>
      <c r="B686" s="20"/>
    </row>
    <row r="687" spans="1:2" x14ac:dyDescent="0.3">
      <c r="A687" s="20"/>
      <c r="B687" s="20"/>
    </row>
    <row r="688" spans="1:2" x14ac:dyDescent="0.3">
      <c r="A688" s="20"/>
      <c r="B688" s="20"/>
    </row>
    <row r="689" spans="1:2" x14ac:dyDescent="0.3">
      <c r="A689" s="20"/>
      <c r="B689" s="20"/>
    </row>
    <row r="690" spans="1:2" x14ac:dyDescent="0.3">
      <c r="A690" s="20"/>
      <c r="B690" s="20"/>
    </row>
    <row r="691" spans="1:2" x14ac:dyDescent="0.3">
      <c r="A691" s="20"/>
      <c r="B691" s="20"/>
    </row>
    <row r="692" spans="1:2" x14ac:dyDescent="0.3">
      <c r="A692" s="20"/>
      <c r="B692" s="20"/>
    </row>
    <row r="693" spans="1:2" x14ac:dyDescent="0.3">
      <c r="A693" s="20"/>
      <c r="B693" s="20"/>
    </row>
    <row r="694" spans="1:2" x14ac:dyDescent="0.3">
      <c r="A694" s="20"/>
      <c r="B694" s="20"/>
    </row>
    <row r="695" spans="1:2" x14ac:dyDescent="0.3">
      <c r="A695" s="20"/>
      <c r="B695" s="20"/>
    </row>
    <row r="696" spans="1:2" x14ac:dyDescent="0.3">
      <c r="A696" s="20"/>
      <c r="B696" s="20"/>
    </row>
    <row r="697" spans="1:2" x14ac:dyDescent="0.3">
      <c r="A697" s="20"/>
      <c r="B697" s="20"/>
    </row>
    <row r="698" spans="1:2" x14ac:dyDescent="0.3">
      <c r="A698" s="20"/>
      <c r="B698" s="20"/>
    </row>
    <row r="699" spans="1:2" x14ac:dyDescent="0.3">
      <c r="A699" s="20"/>
      <c r="B699" s="20"/>
    </row>
    <row r="700" spans="1:2" x14ac:dyDescent="0.3">
      <c r="A700" s="20"/>
      <c r="B700" s="20"/>
    </row>
    <row r="701" spans="1:2" x14ac:dyDescent="0.3">
      <c r="A701" s="20"/>
      <c r="B701" s="20"/>
    </row>
    <row r="702" spans="1:2" x14ac:dyDescent="0.3">
      <c r="A702" s="20"/>
      <c r="B702" s="20"/>
    </row>
    <row r="703" spans="1:2" x14ac:dyDescent="0.3">
      <c r="A703" s="20"/>
      <c r="B703" s="20"/>
    </row>
    <row r="704" spans="1:2" x14ac:dyDescent="0.3">
      <c r="A704" s="20"/>
      <c r="B704" s="20"/>
    </row>
    <row r="705" spans="1:2" x14ac:dyDescent="0.3">
      <c r="A705" s="20"/>
      <c r="B705" s="20"/>
    </row>
    <row r="706" spans="1:2" x14ac:dyDescent="0.3">
      <c r="A706" s="20"/>
      <c r="B706" s="20"/>
    </row>
    <row r="707" spans="1:2" x14ac:dyDescent="0.3">
      <c r="A707" s="20"/>
      <c r="B707" s="20"/>
    </row>
    <row r="708" spans="1:2" x14ac:dyDescent="0.3">
      <c r="A708" s="20"/>
      <c r="B708" s="20"/>
    </row>
    <row r="709" spans="1:2" x14ac:dyDescent="0.3">
      <c r="A709" s="20"/>
      <c r="B709" s="20"/>
    </row>
    <row r="710" spans="1:2" x14ac:dyDescent="0.3">
      <c r="A710" s="20"/>
      <c r="B710" s="20"/>
    </row>
    <row r="711" spans="1:2" x14ac:dyDescent="0.3">
      <c r="A711" s="20"/>
      <c r="B711" s="20"/>
    </row>
    <row r="712" spans="1:2" x14ac:dyDescent="0.3">
      <c r="A712" s="20"/>
      <c r="B712" s="20"/>
    </row>
    <row r="713" spans="1:2" x14ac:dyDescent="0.3">
      <c r="A713" s="20"/>
      <c r="B713" s="20"/>
    </row>
    <row r="714" spans="1:2" x14ac:dyDescent="0.3">
      <c r="A714" s="20"/>
      <c r="B714" s="20"/>
    </row>
    <row r="715" spans="1:2" x14ac:dyDescent="0.3">
      <c r="A715" s="20"/>
      <c r="B715" s="20"/>
    </row>
    <row r="716" spans="1:2" x14ac:dyDescent="0.3">
      <c r="A716" s="20"/>
      <c r="B716" s="20"/>
    </row>
    <row r="717" spans="1:2" x14ac:dyDescent="0.3">
      <c r="A717" s="20"/>
      <c r="B717" s="20"/>
    </row>
    <row r="718" spans="1:2" x14ac:dyDescent="0.3">
      <c r="A718" s="20"/>
      <c r="B718" s="20"/>
    </row>
    <row r="719" spans="1:2" x14ac:dyDescent="0.3">
      <c r="A719" s="20"/>
      <c r="B719" s="20"/>
    </row>
    <row r="720" spans="1:2" x14ac:dyDescent="0.3">
      <c r="A720" s="20"/>
      <c r="B720" s="20"/>
    </row>
    <row r="721" spans="1:2" x14ac:dyDescent="0.3">
      <c r="A721" s="20"/>
      <c r="B721" s="20"/>
    </row>
    <row r="722" spans="1:2" x14ac:dyDescent="0.3">
      <c r="A722" s="20"/>
      <c r="B722" s="20"/>
    </row>
    <row r="723" spans="1:2" x14ac:dyDescent="0.3">
      <c r="A723" s="20"/>
      <c r="B723" s="20"/>
    </row>
    <row r="724" spans="1:2" x14ac:dyDescent="0.3">
      <c r="A724" s="20"/>
      <c r="B724" s="20"/>
    </row>
    <row r="725" spans="1:2" x14ac:dyDescent="0.3">
      <c r="A725" s="20"/>
      <c r="B725" s="20"/>
    </row>
    <row r="726" spans="1:2" x14ac:dyDescent="0.3">
      <c r="A726" s="20"/>
      <c r="B726" s="20"/>
    </row>
    <row r="727" spans="1:2" x14ac:dyDescent="0.3">
      <c r="A727" s="20"/>
      <c r="B727" s="20"/>
    </row>
    <row r="728" spans="1:2" x14ac:dyDescent="0.3">
      <c r="A728" s="20"/>
      <c r="B728" s="20"/>
    </row>
    <row r="729" spans="1:2" x14ac:dyDescent="0.3">
      <c r="A729" s="20"/>
      <c r="B729" s="20"/>
    </row>
    <row r="730" spans="1:2" x14ac:dyDescent="0.3">
      <c r="A730" s="20"/>
      <c r="B730" s="20"/>
    </row>
    <row r="731" spans="1:2" x14ac:dyDescent="0.3">
      <c r="A731" s="20"/>
      <c r="B731" s="20"/>
    </row>
    <row r="732" spans="1:2" x14ac:dyDescent="0.3">
      <c r="A732" s="20"/>
      <c r="B732" s="20"/>
    </row>
    <row r="733" spans="1:2" x14ac:dyDescent="0.3">
      <c r="A733" s="20"/>
      <c r="B733" s="20"/>
    </row>
    <row r="734" spans="1:2" x14ac:dyDescent="0.3">
      <c r="A734" s="20"/>
      <c r="B734" s="20"/>
    </row>
    <row r="735" spans="1:2" x14ac:dyDescent="0.3">
      <c r="A735" s="20"/>
      <c r="B735" s="20"/>
    </row>
    <row r="736" spans="1:2" x14ac:dyDescent="0.3">
      <c r="A736" s="20"/>
      <c r="B736" s="20"/>
    </row>
    <row r="737" spans="1:2" x14ac:dyDescent="0.3">
      <c r="A737" s="20"/>
      <c r="B737" s="20"/>
    </row>
    <row r="738" spans="1:2" x14ac:dyDescent="0.3">
      <c r="A738" s="20"/>
      <c r="B738" s="20"/>
    </row>
    <row r="739" spans="1:2" x14ac:dyDescent="0.3">
      <c r="A739" s="20"/>
      <c r="B739" s="20"/>
    </row>
    <row r="740" spans="1:2" x14ac:dyDescent="0.3">
      <c r="A740" s="20"/>
      <c r="B740" s="20"/>
    </row>
    <row r="741" spans="1:2" x14ac:dyDescent="0.3">
      <c r="A741" s="20"/>
      <c r="B741" s="20"/>
    </row>
    <row r="742" spans="1:2" x14ac:dyDescent="0.3">
      <c r="A742" s="20"/>
      <c r="B742" s="20"/>
    </row>
    <row r="743" spans="1:2" x14ac:dyDescent="0.3">
      <c r="A743" s="20"/>
      <c r="B743" s="20"/>
    </row>
    <row r="744" spans="1:2" x14ac:dyDescent="0.3">
      <c r="A744" s="20"/>
      <c r="B744" s="20"/>
    </row>
    <row r="745" spans="1:2" x14ac:dyDescent="0.3">
      <c r="A745" s="20"/>
      <c r="B745" s="20"/>
    </row>
    <row r="746" spans="1:2" x14ac:dyDescent="0.3">
      <c r="A746" s="20"/>
      <c r="B746" s="20"/>
    </row>
    <row r="747" spans="1:2" x14ac:dyDescent="0.3">
      <c r="A747" s="20"/>
      <c r="B747" s="20"/>
    </row>
    <row r="748" spans="1:2" x14ac:dyDescent="0.3">
      <c r="A748" s="20"/>
      <c r="B748" s="20"/>
    </row>
    <row r="749" spans="1:2" x14ac:dyDescent="0.3">
      <c r="A749" s="20"/>
      <c r="B749" s="20"/>
    </row>
    <row r="750" spans="1:2" x14ac:dyDescent="0.3">
      <c r="A750" s="20"/>
      <c r="B750" s="20"/>
    </row>
    <row r="751" spans="1:2" x14ac:dyDescent="0.3">
      <c r="A751" s="20"/>
      <c r="B751" s="20"/>
    </row>
    <row r="752" spans="1:2" x14ac:dyDescent="0.3">
      <c r="A752" s="20"/>
      <c r="B752" s="20"/>
    </row>
    <row r="753" spans="1:2" x14ac:dyDescent="0.3">
      <c r="A753" s="20"/>
      <c r="B753" s="20"/>
    </row>
    <row r="754" spans="1:2" x14ac:dyDescent="0.3">
      <c r="A754" s="20"/>
      <c r="B754" s="20"/>
    </row>
    <row r="755" spans="1:2" x14ac:dyDescent="0.3">
      <c r="A755" s="20"/>
      <c r="B755" s="20"/>
    </row>
    <row r="756" spans="1:2" x14ac:dyDescent="0.3">
      <c r="A756" s="20"/>
      <c r="B756" s="20"/>
    </row>
    <row r="757" spans="1:2" x14ac:dyDescent="0.3">
      <c r="A757" s="20"/>
      <c r="B757" s="20"/>
    </row>
    <row r="758" spans="1:2" x14ac:dyDescent="0.3">
      <c r="A758" s="20"/>
      <c r="B758" s="20"/>
    </row>
    <row r="759" spans="1:2" x14ac:dyDescent="0.3">
      <c r="A759" s="20"/>
      <c r="B759" s="20"/>
    </row>
    <row r="760" spans="1:2" x14ac:dyDescent="0.3">
      <c r="A760" s="20"/>
      <c r="B760" s="20"/>
    </row>
    <row r="761" spans="1:2" x14ac:dyDescent="0.3">
      <c r="A761" s="20"/>
      <c r="B761" s="20"/>
    </row>
    <row r="762" spans="1:2" x14ac:dyDescent="0.3">
      <c r="A762" s="20"/>
      <c r="B762" s="20"/>
    </row>
    <row r="763" spans="1:2" x14ac:dyDescent="0.3">
      <c r="A763" s="20"/>
      <c r="B763" s="20"/>
    </row>
    <row r="764" spans="1:2" x14ac:dyDescent="0.3">
      <c r="A764" s="20"/>
      <c r="B764" s="20"/>
    </row>
    <row r="765" spans="1:2" x14ac:dyDescent="0.3">
      <c r="A765" s="20"/>
      <c r="B765" s="20"/>
    </row>
    <row r="766" spans="1:2" x14ac:dyDescent="0.3">
      <c r="A766" s="20"/>
      <c r="B766" s="20"/>
    </row>
    <row r="767" spans="1:2" x14ac:dyDescent="0.3">
      <c r="A767" s="20"/>
      <c r="B767" s="20"/>
    </row>
    <row r="768" spans="1:2" x14ac:dyDescent="0.3">
      <c r="A768" s="20"/>
      <c r="B768" s="20"/>
    </row>
    <row r="769" spans="1:2" x14ac:dyDescent="0.3">
      <c r="A769" s="20"/>
      <c r="B769" s="20"/>
    </row>
    <row r="770" spans="1:2" x14ac:dyDescent="0.3">
      <c r="A770" s="20"/>
      <c r="B770" s="20"/>
    </row>
    <row r="771" spans="1:2" x14ac:dyDescent="0.3">
      <c r="A771" s="20"/>
      <c r="B771" s="20"/>
    </row>
    <row r="772" spans="1:2" x14ac:dyDescent="0.3">
      <c r="A772" s="20"/>
      <c r="B772" s="20"/>
    </row>
    <row r="773" spans="1:2" x14ac:dyDescent="0.3">
      <c r="A773" s="20"/>
      <c r="B773" s="20"/>
    </row>
    <row r="774" spans="1:2" x14ac:dyDescent="0.3">
      <c r="A774" s="20"/>
      <c r="B774" s="20"/>
    </row>
    <row r="775" spans="1:2" x14ac:dyDescent="0.3">
      <c r="A775" s="20"/>
      <c r="B775" s="20"/>
    </row>
    <row r="776" spans="1:2" x14ac:dyDescent="0.3">
      <c r="A776" s="20"/>
      <c r="B776" s="20"/>
    </row>
    <row r="777" spans="1:2" x14ac:dyDescent="0.3">
      <c r="A777" s="20"/>
      <c r="B777" s="20"/>
    </row>
    <row r="778" spans="1:2" x14ac:dyDescent="0.3">
      <c r="A778" s="20"/>
      <c r="B778" s="20"/>
    </row>
    <row r="779" spans="1:2" x14ac:dyDescent="0.3">
      <c r="A779" s="20"/>
      <c r="B779" s="20"/>
    </row>
    <row r="780" spans="1:2" x14ac:dyDescent="0.3">
      <c r="A780" s="20"/>
      <c r="B780" s="20"/>
    </row>
    <row r="781" spans="1:2" x14ac:dyDescent="0.3">
      <c r="A781" s="20"/>
      <c r="B781" s="20"/>
    </row>
    <row r="782" spans="1:2" x14ac:dyDescent="0.3">
      <c r="A782" s="20"/>
      <c r="B782" s="20"/>
    </row>
    <row r="783" spans="1:2" x14ac:dyDescent="0.3">
      <c r="A783" s="20"/>
      <c r="B783" s="20"/>
    </row>
    <row r="784" spans="1:2" x14ac:dyDescent="0.3">
      <c r="A784" s="20"/>
      <c r="B784" s="20"/>
    </row>
    <row r="785" spans="1:2" x14ac:dyDescent="0.3">
      <c r="A785" s="20"/>
      <c r="B785" s="20"/>
    </row>
    <row r="786" spans="1:2" x14ac:dyDescent="0.3">
      <c r="A786" s="20"/>
      <c r="B786" s="20"/>
    </row>
    <row r="787" spans="1:2" x14ac:dyDescent="0.3">
      <c r="A787" s="20"/>
      <c r="B787" s="20"/>
    </row>
    <row r="788" spans="1:2" x14ac:dyDescent="0.3">
      <c r="A788" s="20"/>
      <c r="B788" s="20"/>
    </row>
    <row r="789" spans="1:2" x14ac:dyDescent="0.3">
      <c r="A789" s="20"/>
      <c r="B789" s="20"/>
    </row>
    <row r="790" spans="1:2" x14ac:dyDescent="0.3">
      <c r="A790" s="20"/>
      <c r="B790" s="20"/>
    </row>
    <row r="791" spans="1:2" x14ac:dyDescent="0.3">
      <c r="A791" s="20"/>
      <c r="B791" s="20"/>
    </row>
    <row r="792" spans="1:2" x14ac:dyDescent="0.3">
      <c r="A792" s="20"/>
      <c r="B792" s="20"/>
    </row>
    <row r="793" spans="1:2" x14ac:dyDescent="0.3">
      <c r="A793" s="20"/>
      <c r="B793" s="20"/>
    </row>
    <row r="794" spans="1:2" x14ac:dyDescent="0.3">
      <c r="A794" s="20"/>
      <c r="B794" s="20"/>
    </row>
    <row r="795" spans="1:2" x14ac:dyDescent="0.3">
      <c r="A795" s="20"/>
      <c r="B795" s="20"/>
    </row>
    <row r="796" spans="1:2" x14ac:dyDescent="0.3">
      <c r="A796" s="20"/>
      <c r="B796" s="20"/>
    </row>
    <row r="797" spans="1:2" x14ac:dyDescent="0.3">
      <c r="A797" s="20"/>
      <c r="B797" s="20"/>
    </row>
    <row r="798" spans="1:2" x14ac:dyDescent="0.3">
      <c r="A798" s="20"/>
      <c r="B798" s="20"/>
    </row>
    <row r="799" spans="1:2" x14ac:dyDescent="0.3">
      <c r="A799" s="20"/>
      <c r="B799" s="20"/>
    </row>
    <row r="800" spans="1:2" x14ac:dyDescent="0.3">
      <c r="A800" s="20"/>
      <c r="B800" s="20"/>
    </row>
    <row r="801" spans="1:2" x14ac:dyDescent="0.3">
      <c r="A801" s="20"/>
      <c r="B801" s="20"/>
    </row>
    <row r="802" spans="1:2" x14ac:dyDescent="0.3">
      <c r="A802" s="20"/>
      <c r="B802" s="20"/>
    </row>
    <row r="803" spans="1:2" x14ac:dyDescent="0.3">
      <c r="A803" s="20"/>
      <c r="B803" s="20"/>
    </row>
    <row r="804" spans="1:2" x14ac:dyDescent="0.3">
      <c r="A804" s="20"/>
      <c r="B804" s="20"/>
    </row>
    <row r="805" spans="1:2" x14ac:dyDescent="0.3">
      <c r="A805" s="20"/>
      <c r="B805" s="20"/>
    </row>
    <row r="806" spans="1:2" x14ac:dyDescent="0.3">
      <c r="A806" s="20"/>
      <c r="B806" s="20"/>
    </row>
    <row r="807" spans="1:2" x14ac:dyDescent="0.3">
      <c r="A807" s="20"/>
      <c r="B807" s="20"/>
    </row>
    <row r="808" spans="1:2" x14ac:dyDescent="0.3">
      <c r="A808" s="20"/>
      <c r="B808" s="20"/>
    </row>
    <row r="809" spans="1:2" x14ac:dyDescent="0.3">
      <c r="A809" s="20"/>
      <c r="B809" s="20"/>
    </row>
    <row r="810" spans="1:2" x14ac:dyDescent="0.3">
      <c r="A810" s="20"/>
      <c r="B810" s="20"/>
    </row>
    <row r="811" spans="1:2" x14ac:dyDescent="0.3">
      <c r="A811" s="20"/>
      <c r="B811" s="20"/>
    </row>
    <row r="812" spans="1:2" x14ac:dyDescent="0.3">
      <c r="A812" s="20"/>
      <c r="B812" s="20"/>
    </row>
    <row r="813" spans="1:2" x14ac:dyDescent="0.3">
      <c r="A813" s="20"/>
      <c r="B813" s="20"/>
    </row>
    <row r="814" spans="1:2" x14ac:dyDescent="0.3">
      <c r="A814" s="20"/>
      <c r="B814" s="20"/>
    </row>
    <row r="815" spans="1:2" x14ac:dyDescent="0.3">
      <c r="A815" s="20"/>
      <c r="B815" s="20"/>
    </row>
    <row r="816" spans="1:2" x14ac:dyDescent="0.3">
      <c r="A816" s="20"/>
      <c r="B816" s="20"/>
    </row>
    <row r="817" spans="1:2" x14ac:dyDescent="0.3">
      <c r="A817" s="20"/>
      <c r="B817" s="20"/>
    </row>
    <row r="818" spans="1:2" x14ac:dyDescent="0.3">
      <c r="A818" s="20"/>
      <c r="B818" s="20"/>
    </row>
    <row r="819" spans="1:2" x14ac:dyDescent="0.3">
      <c r="A819" s="20"/>
      <c r="B819" s="20"/>
    </row>
    <row r="820" spans="1:2" x14ac:dyDescent="0.3">
      <c r="A820" s="20"/>
      <c r="B820" s="20"/>
    </row>
    <row r="821" spans="1:2" x14ac:dyDescent="0.3">
      <c r="A821" s="20"/>
      <c r="B821" s="20"/>
    </row>
    <row r="822" spans="1:2" x14ac:dyDescent="0.3">
      <c r="A822" s="20"/>
      <c r="B822" s="20"/>
    </row>
    <row r="823" spans="1:2" x14ac:dyDescent="0.3">
      <c r="A823" s="20"/>
      <c r="B823" s="20"/>
    </row>
    <row r="824" spans="1:2" x14ac:dyDescent="0.3">
      <c r="A824" s="20"/>
      <c r="B824" s="20"/>
    </row>
    <row r="825" spans="1:2" x14ac:dyDescent="0.3">
      <c r="A825" s="20"/>
      <c r="B825" s="20"/>
    </row>
    <row r="826" spans="1:2" x14ac:dyDescent="0.3">
      <c r="A826" s="20"/>
      <c r="B826" s="20"/>
    </row>
    <row r="827" spans="1:2" x14ac:dyDescent="0.3">
      <c r="A827" s="20"/>
      <c r="B827" s="20"/>
    </row>
    <row r="828" spans="1:2" x14ac:dyDescent="0.3">
      <c r="A828" s="20"/>
      <c r="B828" s="20"/>
    </row>
    <row r="829" spans="1:2" x14ac:dyDescent="0.3">
      <c r="A829" s="20"/>
      <c r="B829" s="20"/>
    </row>
    <row r="830" spans="1:2" x14ac:dyDescent="0.3">
      <c r="A830" s="20"/>
      <c r="B830" s="20"/>
    </row>
    <row r="831" spans="1:2" x14ac:dyDescent="0.3">
      <c r="A831" s="20"/>
      <c r="B831" s="20"/>
    </row>
    <row r="832" spans="1:2" x14ac:dyDescent="0.3">
      <c r="A832" s="20"/>
      <c r="B832" s="20"/>
    </row>
    <row r="833" spans="1:2" x14ac:dyDescent="0.3">
      <c r="A833" s="20"/>
      <c r="B833" s="20"/>
    </row>
    <row r="834" spans="1:2" x14ac:dyDescent="0.3">
      <c r="A834" s="20"/>
      <c r="B834" s="20"/>
    </row>
    <row r="835" spans="1:2" x14ac:dyDescent="0.3">
      <c r="A835" s="20"/>
      <c r="B835" s="20"/>
    </row>
    <row r="836" spans="1:2" x14ac:dyDescent="0.3">
      <c r="A836" s="20"/>
      <c r="B836" s="20"/>
    </row>
    <row r="837" spans="1:2" x14ac:dyDescent="0.3">
      <c r="A837" s="20"/>
      <c r="B837" s="20"/>
    </row>
    <row r="838" spans="1:2" x14ac:dyDescent="0.3">
      <c r="A838" s="20"/>
      <c r="B838" s="20"/>
    </row>
    <row r="839" spans="1:2" x14ac:dyDescent="0.3">
      <c r="A839" s="20"/>
      <c r="B839" s="20"/>
    </row>
    <row r="840" spans="1:2" x14ac:dyDescent="0.3">
      <c r="A840" s="20"/>
      <c r="B840" s="20"/>
    </row>
    <row r="841" spans="1:2" x14ac:dyDescent="0.3">
      <c r="A841" s="20"/>
      <c r="B841" s="20"/>
    </row>
    <row r="842" spans="1:2" x14ac:dyDescent="0.3">
      <c r="A842" s="20"/>
      <c r="B842" s="20"/>
    </row>
    <row r="843" spans="1:2" x14ac:dyDescent="0.3">
      <c r="A843" s="20"/>
      <c r="B843" s="20"/>
    </row>
    <row r="844" spans="1:2" x14ac:dyDescent="0.3">
      <c r="A844" s="20"/>
      <c r="B844" s="20"/>
    </row>
    <row r="845" spans="1:2" x14ac:dyDescent="0.3">
      <c r="A845" s="20"/>
      <c r="B845" s="20"/>
    </row>
    <row r="846" spans="1:2" x14ac:dyDescent="0.3">
      <c r="A846" s="20"/>
      <c r="B846" s="20"/>
    </row>
    <row r="847" spans="1:2" x14ac:dyDescent="0.3">
      <c r="A847" s="20"/>
      <c r="B847" s="20"/>
    </row>
    <row r="848" spans="1:2" x14ac:dyDescent="0.3">
      <c r="A848" s="20"/>
      <c r="B848" s="20"/>
    </row>
    <row r="849" spans="1:2" x14ac:dyDescent="0.3">
      <c r="A849" s="20"/>
      <c r="B849" s="20"/>
    </row>
    <row r="850" spans="1:2" x14ac:dyDescent="0.3">
      <c r="A850" s="20"/>
      <c r="B850" s="20"/>
    </row>
    <row r="851" spans="1:2" x14ac:dyDescent="0.3">
      <c r="A851" s="20"/>
      <c r="B851" s="20"/>
    </row>
    <row r="852" spans="1:2" x14ac:dyDescent="0.3">
      <c r="A852" s="20"/>
      <c r="B852" s="20"/>
    </row>
    <row r="853" spans="1:2" x14ac:dyDescent="0.3">
      <c r="A853" s="20"/>
      <c r="B853" s="20"/>
    </row>
    <row r="854" spans="1:2" x14ac:dyDescent="0.3">
      <c r="A854" s="20"/>
      <c r="B854" s="20"/>
    </row>
    <row r="855" spans="1:2" x14ac:dyDescent="0.3">
      <c r="A855" s="20"/>
      <c r="B855" s="20"/>
    </row>
    <row r="856" spans="1:2" x14ac:dyDescent="0.3">
      <c r="A856" s="20"/>
      <c r="B856" s="20"/>
    </row>
    <row r="857" spans="1:2" x14ac:dyDescent="0.3">
      <c r="A857" s="20"/>
      <c r="B857" s="20"/>
    </row>
    <row r="858" spans="1:2" x14ac:dyDescent="0.3">
      <c r="A858" s="20"/>
      <c r="B858" s="20"/>
    </row>
    <row r="859" spans="1:2" x14ac:dyDescent="0.3">
      <c r="A859" s="20"/>
      <c r="B859" s="20"/>
    </row>
    <row r="860" spans="1:2" x14ac:dyDescent="0.3">
      <c r="A860" s="20"/>
      <c r="B860" s="20"/>
    </row>
    <row r="861" spans="1:2" x14ac:dyDescent="0.3">
      <c r="A861" s="20"/>
      <c r="B861" s="20"/>
    </row>
    <row r="862" spans="1:2" x14ac:dyDescent="0.3">
      <c r="A862" s="20"/>
      <c r="B862" s="20"/>
    </row>
    <row r="863" spans="1:2" x14ac:dyDescent="0.3">
      <c r="A863" s="20"/>
      <c r="B863" s="20"/>
    </row>
    <row r="864" spans="1:2" x14ac:dyDescent="0.3">
      <c r="A864" s="20"/>
      <c r="B864" s="20"/>
    </row>
    <row r="865" spans="1:2" x14ac:dyDescent="0.3">
      <c r="A865" s="20"/>
      <c r="B865" s="20"/>
    </row>
    <row r="866" spans="1:2" x14ac:dyDescent="0.3">
      <c r="A866" s="20"/>
      <c r="B866" s="20"/>
    </row>
    <row r="867" spans="1:2" x14ac:dyDescent="0.3">
      <c r="A867" s="20"/>
      <c r="B867" s="20"/>
    </row>
    <row r="868" spans="1:2" x14ac:dyDescent="0.3">
      <c r="A868" s="20"/>
      <c r="B868" s="20"/>
    </row>
    <row r="869" spans="1:2" x14ac:dyDescent="0.3">
      <c r="A869" s="20"/>
      <c r="B869" s="20"/>
    </row>
    <row r="870" spans="1:2" x14ac:dyDescent="0.3">
      <c r="A870" s="20"/>
      <c r="B870" s="20"/>
    </row>
    <row r="871" spans="1:2" x14ac:dyDescent="0.3">
      <c r="A871" s="20"/>
      <c r="B871" s="20"/>
    </row>
    <row r="872" spans="1:2" x14ac:dyDescent="0.3">
      <c r="A872" s="20"/>
      <c r="B872" s="20"/>
    </row>
    <row r="873" spans="1:2" x14ac:dyDescent="0.3">
      <c r="A873" s="20"/>
      <c r="B873" s="20"/>
    </row>
    <row r="874" spans="1:2" x14ac:dyDescent="0.3">
      <c r="A874" s="20"/>
      <c r="B874" s="20"/>
    </row>
    <row r="875" spans="1:2" x14ac:dyDescent="0.3">
      <c r="A875" s="20"/>
      <c r="B875" s="20"/>
    </row>
    <row r="876" spans="1:2" x14ac:dyDescent="0.3">
      <c r="A876" s="20"/>
      <c r="B876" s="20"/>
    </row>
    <row r="877" spans="1:2" x14ac:dyDescent="0.3">
      <c r="A877" s="20"/>
      <c r="B877" s="20"/>
    </row>
    <row r="878" spans="1:2" x14ac:dyDescent="0.3">
      <c r="A878" s="20"/>
      <c r="B878" s="20"/>
    </row>
    <row r="879" spans="1:2" x14ac:dyDescent="0.3">
      <c r="A879" s="20"/>
      <c r="B879" s="20"/>
    </row>
    <row r="880" spans="1:2" x14ac:dyDescent="0.3">
      <c r="A880" s="20"/>
      <c r="B880" s="20"/>
    </row>
    <row r="881" spans="1:2" x14ac:dyDescent="0.3">
      <c r="A881" s="20"/>
      <c r="B881" s="20"/>
    </row>
    <row r="882" spans="1:2" x14ac:dyDescent="0.3">
      <c r="A882" s="20"/>
      <c r="B882" s="20"/>
    </row>
    <row r="883" spans="1:2" x14ac:dyDescent="0.3">
      <c r="A883" s="20"/>
      <c r="B883" s="20"/>
    </row>
    <row r="884" spans="1:2" x14ac:dyDescent="0.3">
      <c r="A884" s="20"/>
      <c r="B884" s="20"/>
    </row>
    <row r="885" spans="1:2" x14ac:dyDescent="0.3">
      <c r="A885" s="20"/>
      <c r="B885" s="20"/>
    </row>
    <row r="886" spans="1:2" x14ac:dyDescent="0.3">
      <c r="A886" s="20"/>
      <c r="B886" s="20"/>
    </row>
    <row r="887" spans="1:2" x14ac:dyDescent="0.3">
      <c r="A887" s="20"/>
      <c r="B887" s="20"/>
    </row>
    <row r="888" spans="1:2" x14ac:dyDescent="0.3">
      <c r="A888" s="20"/>
      <c r="B888" s="20"/>
    </row>
    <row r="889" spans="1:2" x14ac:dyDescent="0.3">
      <c r="A889" s="20"/>
      <c r="B889" s="20"/>
    </row>
    <row r="890" spans="1:2" x14ac:dyDescent="0.3">
      <c r="A890" s="20"/>
      <c r="B890" s="20"/>
    </row>
    <row r="891" spans="1:2" x14ac:dyDescent="0.3">
      <c r="A891" s="20"/>
      <c r="B891" s="20"/>
    </row>
    <row r="892" spans="1:2" x14ac:dyDescent="0.3">
      <c r="A892" s="20"/>
      <c r="B892" s="20"/>
    </row>
    <row r="893" spans="1:2" x14ac:dyDescent="0.3">
      <c r="A893" s="20"/>
      <c r="B893" s="20"/>
    </row>
    <row r="894" spans="1:2" x14ac:dyDescent="0.3">
      <c r="A894" s="20"/>
      <c r="B894" s="20"/>
    </row>
    <row r="895" spans="1:2" x14ac:dyDescent="0.3">
      <c r="A895" s="20"/>
      <c r="B895" s="20"/>
    </row>
    <row r="896" spans="1:2" x14ac:dyDescent="0.3">
      <c r="A896" s="20"/>
      <c r="B896" s="20"/>
    </row>
    <row r="897" spans="1:2" x14ac:dyDescent="0.3">
      <c r="A897" s="20"/>
      <c r="B897" s="20"/>
    </row>
    <row r="898" spans="1:2" x14ac:dyDescent="0.3">
      <c r="A898" s="20"/>
      <c r="B898" s="20"/>
    </row>
    <row r="899" spans="1:2" x14ac:dyDescent="0.3">
      <c r="A899" s="20"/>
      <c r="B899" s="20"/>
    </row>
    <row r="900" spans="1:2" x14ac:dyDescent="0.3">
      <c r="A900" s="20"/>
      <c r="B900" s="20"/>
    </row>
    <row r="901" spans="1:2" x14ac:dyDescent="0.3">
      <c r="A901" s="20"/>
      <c r="B901" s="20"/>
    </row>
    <row r="902" spans="1:2" x14ac:dyDescent="0.3">
      <c r="A902" s="20"/>
      <c r="B902" s="20"/>
    </row>
    <row r="903" spans="1:2" x14ac:dyDescent="0.3">
      <c r="A903" s="20"/>
      <c r="B903" s="20"/>
    </row>
    <row r="904" spans="1:2" x14ac:dyDescent="0.3">
      <c r="A904" s="20"/>
      <c r="B904" s="20"/>
    </row>
    <row r="905" spans="1:2" x14ac:dyDescent="0.3">
      <c r="A905" s="20"/>
      <c r="B905" s="20"/>
    </row>
    <row r="906" spans="1:2" x14ac:dyDescent="0.3">
      <c r="A906" s="20"/>
      <c r="B906" s="20"/>
    </row>
    <row r="907" spans="1:2" x14ac:dyDescent="0.3">
      <c r="A907" s="20"/>
      <c r="B907" s="20"/>
    </row>
    <row r="908" spans="1:2" x14ac:dyDescent="0.3">
      <c r="A908" s="20"/>
      <c r="B908" s="20"/>
    </row>
    <row r="909" spans="1:2" x14ac:dyDescent="0.3">
      <c r="A909" s="20"/>
      <c r="B909" s="20"/>
    </row>
    <row r="910" spans="1:2" x14ac:dyDescent="0.3">
      <c r="A910" s="20"/>
      <c r="B910" s="20"/>
    </row>
    <row r="911" spans="1:2" x14ac:dyDescent="0.3">
      <c r="A911" s="20"/>
      <c r="B911" s="20"/>
    </row>
    <row r="912" spans="1:2" x14ac:dyDescent="0.3">
      <c r="A912" s="20"/>
      <c r="B912" s="20"/>
    </row>
    <row r="913" spans="1:2" x14ac:dyDescent="0.3">
      <c r="A913" s="20"/>
      <c r="B913" s="20"/>
    </row>
    <row r="914" spans="1:2" x14ac:dyDescent="0.3">
      <c r="A914" s="20"/>
      <c r="B914" s="20"/>
    </row>
    <row r="915" spans="1:2" x14ac:dyDescent="0.3">
      <c r="A915" s="20"/>
      <c r="B915" s="20"/>
    </row>
    <row r="916" spans="1:2" x14ac:dyDescent="0.3">
      <c r="A916" s="20"/>
      <c r="B916" s="20"/>
    </row>
    <row r="917" spans="1:2" x14ac:dyDescent="0.3">
      <c r="A917" s="20"/>
      <c r="B917" s="20"/>
    </row>
    <row r="918" spans="1:2" x14ac:dyDescent="0.3">
      <c r="A918" s="20"/>
      <c r="B918" s="20"/>
    </row>
    <row r="919" spans="1:2" x14ac:dyDescent="0.3">
      <c r="A919" s="20"/>
      <c r="B919" s="20"/>
    </row>
    <row r="920" spans="1:2" x14ac:dyDescent="0.3">
      <c r="A920" s="20"/>
      <c r="B920" s="20"/>
    </row>
    <row r="921" spans="1:2" x14ac:dyDescent="0.3">
      <c r="A921" s="20"/>
      <c r="B921" s="20"/>
    </row>
    <row r="922" spans="1:2" x14ac:dyDescent="0.3">
      <c r="A922" s="20"/>
      <c r="B922" s="20"/>
    </row>
    <row r="923" spans="1:2" x14ac:dyDescent="0.3">
      <c r="A923" s="20"/>
      <c r="B923" s="20"/>
    </row>
    <row r="924" spans="1:2" x14ac:dyDescent="0.3">
      <c r="A924" s="20"/>
      <c r="B924" s="20"/>
    </row>
    <row r="925" spans="1:2" x14ac:dyDescent="0.3">
      <c r="A925" s="20"/>
      <c r="B925" s="20"/>
    </row>
    <row r="926" spans="1:2" x14ac:dyDescent="0.3">
      <c r="A926" s="20"/>
      <c r="B926" s="20"/>
    </row>
    <row r="927" spans="1:2" x14ac:dyDescent="0.3">
      <c r="A927" s="20"/>
      <c r="B927" s="20"/>
    </row>
    <row r="928" spans="1:2" x14ac:dyDescent="0.3">
      <c r="A928" s="20"/>
      <c r="B928" s="20"/>
    </row>
    <row r="929" spans="1:2" x14ac:dyDescent="0.3">
      <c r="A929" s="20"/>
      <c r="B929" s="20"/>
    </row>
    <row r="930" spans="1:2" x14ac:dyDescent="0.3">
      <c r="A930" s="20"/>
      <c r="B930" s="20"/>
    </row>
    <row r="931" spans="1:2" x14ac:dyDescent="0.3">
      <c r="A931" s="20"/>
      <c r="B931" s="20"/>
    </row>
    <row r="932" spans="1:2" x14ac:dyDescent="0.3">
      <c r="A932" s="20"/>
      <c r="B932" s="20"/>
    </row>
    <row r="933" spans="1:2" x14ac:dyDescent="0.3">
      <c r="A933" s="20"/>
      <c r="B933" s="20"/>
    </row>
    <row r="934" spans="1:2" x14ac:dyDescent="0.3">
      <c r="A934" s="20"/>
      <c r="B934" s="20"/>
    </row>
    <row r="935" spans="1:2" x14ac:dyDescent="0.3">
      <c r="A935" s="20"/>
      <c r="B935" s="20"/>
    </row>
    <row r="936" spans="1:2" x14ac:dyDescent="0.3">
      <c r="A936" s="20"/>
      <c r="B936" s="20"/>
    </row>
    <row r="937" spans="1:2" x14ac:dyDescent="0.3">
      <c r="A937" s="20"/>
      <c r="B937" s="20"/>
    </row>
    <row r="938" spans="1:2" x14ac:dyDescent="0.3">
      <c r="A938" s="20"/>
      <c r="B938" s="20"/>
    </row>
    <row r="939" spans="1:2" x14ac:dyDescent="0.3">
      <c r="A939" s="20"/>
      <c r="B939" s="20"/>
    </row>
    <row r="940" spans="1:2" x14ac:dyDescent="0.3">
      <c r="A940" s="20"/>
      <c r="B940" s="20"/>
    </row>
    <row r="941" spans="1:2" x14ac:dyDescent="0.3">
      <c r="A941" s="20"/>
      <c r="B941" s="20"/>
    </row>
    <row r="942" spans="1:2" x14ac:dyDescent="0.3">
      <c r="A942" s="20"/>
      <c r="B942" s="20"/>
    </row>
    <row r="943" spans="1:2" x14ac:dyDescent="0.3">
      <c r="A943" s="20"/>
      <c r="B943" s="20"/>
    </row>
    <row r="944" spans="1:2" x14ac:dyDescent="0.3">
      <c r="A944" s="20"/>
      <c r="B944" s="20"/>
    </row>
    <row r="945" spans="1:2" x14ac:dyDescent="0.3">
      <c r="A945" s="20"/>
      <c r="B945" s="20"/>
    </row>
    <row r="946" spans="1:2" x14ac:dyDescent="0.3">
      <c r="A946" s="20"/>
      <c r="B946" s="20"/>
    </row>
    <row r="947" spans="1:2" x14ac:dyDescent="0.3">
      <c r="A947" s="20"/>
      <c r="B947" s="20"/>
    </row>
    <row r="948" spans="1:2" x14ac:dyDescent="0.3">
      <c r="A948" s="20"/>
      <c r="B948" s="20"/>
    </row>
    <row r="949" spans="1:2" x14ac:dyDescent="0.3">
      <c r="A949" s="20"/>
      <c r="B949" s="20"/>
    </row>
    <row r="950" spans="1:2" x14ac:dyDescent="0.3">
      <c r="A950" s="20"/>
      <c r="B950" s="20"/>
    </row>
    <row r="951" spans="1:2" x14ac:dyDescent="0.3">
      <c r="A951" s="20"/>
      <c r="B951" s="20"/>
    </row>
    <row r="952" spans="1:2" x14ac:dyDescent="0.3">
      <c r="A952" s="20"/>
      <c r="B952" s="20"/>
    </row>
    <row r="953" spans="1:2" x14ac:dyDescent="0.3">
      <c r="A953" s="20"/>
      <c r="B953" s="20"/>
    </row>
    <row r="954" spans="1:2" x14ac:dyDescent="0.3">
      <c r="A954" s="20"/>
      <c r="B954" s="20"/>
    </row>
    <row r="955" spans="1:2" x14ac:dyDescent="0.3">
      <c r="A955" s="20"/>
      <c r="B955" s="20"/>
    </row>
    <row r="956" spans="1:2" x14ac:dyDescent="0.3">
      <c r="A956" s="20"/>
      <c r="B956" s="20"/>
    </row>
    <row r="957" spans="1:2" x14ac:dyDescent="0.3">
      <c r="A957" s="20"/>
      <c r="B957" s="20"/>
    </row>
    <row r="958" spans="1:2" x14ac:dyDescent="0.3">
      <c r="A958" s="20"/>
      <c r="B958" s="20"/>
    </row>
    <row r="959" spans="1:2" x14ac:dyDescent="0.3">
      <c r="A959" s="20"/>
      <c r="B959" s="20"/>
    </row>
    <row r="960" spans="1:2" x14ac:dyDescent="0.3">
      <c r="A960" s="20"/>
      <c r="B960" s="20"/>
    </row>
    <row r="961" spans="1:2" x14ac:dyDescent="0.3">
      <c r="A961" s="20"/>
      <c r="B961" s="20"/>
    </row>
    <row r="962" spans="1:2" x14ac:dyDescent="0.3">
      <c r="A962" s="20"/>
      <c r="B962" s="20"/>
    </row>
    <row r="963" spans="1:2" x14ac:dyDescent="0.3">
      <c r="A963" s="20"/>
      <c r="B963" s="20"/>
    </row>
    <row r="964" spans="1:2" x14ac:dyDescent="0.3">
      <c r="A964" s="20"/>
      <c r="B964" s="20"/>
    </row>
    <row r="965" spans="1:2" x14ac:dyDescent="0.3">
      <c r="A965" s="20"/>
      <c r="B965" s="20"/>
    </row>
    <row r="966" spans="1:2" x14ac:dyDescent="0.3">
      <c r="A966" s="20"/>
      <c r="B966" s="20"/>
    </row>
    <row r="967" spans="1:2" x14ac:dyDescent="0.3">
      <c r="A967" s="20"/>
      <c r="B967" s="20"/>
    </row>
    <row r="968" spans="1:2" x14ac:dyDescent="0.3">
      <c r="A968" s="20"/>
      <c r="B968" s="20"/>
    </row>
    <row r="969" spans="1:2" x14ac:dyDescent="0.3">
      <c r="A969" s="20"/>
      <c r="B969" s="20"/>
    </row>
    <row r="970" spans="1:2" x14ac:dyDescent="0.3">
      <c r="A970" s="20"/>
      <c r="B970" s="20"/>
    </row>
    <row r="971" spans="1:2" x14ac:dyDescent="0.3">
      <c r="A971" s="20"/>
      <c r="B971" s="20"/>
    </row>
    <row r="972" spans="1:2" x14ac:dyDescent="0.3">
      <c r="A972" s="20"/>
      <c r="B972" s="20"/>
    </row>
    <row r="973" spans="1:2" x14ac:dyDescent="0.3">
      <c r="A973" s="20"/>
      <c r="B973" s="20"/>
    </row>
    <row r="974" spans="1:2" x14ac:dyDescent="0.3">
      <c r="A974" s="20"/>
      <c r="B974" s="20"/>
    </row>
    <row r="975" spans="1:2" x14ac:dyDescent="0.3">
      <c r="A975" s="20"/>
      <c r="B975" s="20"/>
    </row>
    <row r="976" spans="1:2" x14ac:dyDescent="0.3">
      <c r="A976" s="20"/>
      <c r="B976" s="20"/>
    </row>
    <row r="977" spans="1:2" x14ac:dyDescent="0.3">
      <c r="A977" s="20"/>
      <c r="B977" s="20"/>
    </row>
    <row r="978" spans="1:2" x14ac:dyDescent="0.3">
      <c r="A978" s="20"/>
      <c r="B978" s="20"/>
    </row>
    <row r="979" spans="1:2" x14ac:dyDescent="0.3">
      <c r="A979" s="20"/>
      <c r="B979" s="20"/>
    </row>
    <row r="980" spans="1:2" x14ac:dyDescent="0.3">
      <c r="A980" s="20"/>
      <c r="B980" s="20"/>
    </row>
    <row r="981" spans="1:2" x14ac:dyDescent="0.3">
      <c r="A981" s="20"/>
      <c r="B981" s="20"/>
    </row>
    <row r="982" spans="1:2" x14ac:dyDescent="0.3">
      <c r="A982" s="20"/>
      <c r="B982" s="20"/>
    </row>
    <row r="983" spans="1:2" x14ac:dyDescent="0.3">
      <c r="A983" s="20"/>
      <c r="B983" s="20"/>
    </row>
    <row r="984" spans="1:2" x14ac:dyDescent="0.3">
      <c r="A984" s="20"/>
      <c r="B984" s="20"/>
    </row>
    <row r="985" spans="1:2" x14ac:dyDescent="0.3">
      <c r="A985" s="20"/>
      <c r="B985" s="20"/>
    </row>
    <row r="986" spans="1:2" x14ac:dyDescent="0.3">
      <c r="A986" s="20"/>
      <c r="B986" s="20"/>
    </row>
    <row r="987" spans="1:2" x14ac:dyDescent="0.3">
      <c r="A987" s="20"/>
      <c r="B987" s="20"/>
    </row>
    <row r="988" spans="1:2" x14ac:dyDescent="0.3">
      <c r="A988" s="20"/>
      <c r="B988" s="20"/>
    </row>
    <row r="989" spans="1:2" x14ac:dyDescent="0.3">
      <c r="A989" s="20"/>
      <c r="B989" s="20"/>
    </row>
    <row r="990" spans="1:2" x14ac:dyDescent="0.3">
      <c r="A990" s="20"/>
      <c r="B990" s="20"/>
    </row>
    <row r="991" spans="1:2" x14ac:dyDescent="0.3">
      <c r="A991" s="20"/>
      <c r="B991" s="20"/>
    </row>
    <row r="992" spans="1:2" x14ac:dyDescent="0.3">
      <c r="A992" s="20"/>
      <c r="B992" s="20"/>
    </row>
    <row r="993" spans="1:2" x14ac:dyDescent="0.3">
      <c r="A993" s="20"/>
      <c r="B993" s="20"/>
    </row>
    <row r="994" spans="1:2" x14ac:dyDescent="0.3">
      <c r="A994" s="20"/>
      <c r="B994" s="20"/>
    </row>
    <row r="995" spans="1:2" x14ac:dyDescent="0.3">
      <c r="A995" s="20"/>
      <c r="B995" s="20"/>
    </row>
    <row r="996" spans="1:2" x14ac:dyDescent="0.3">
      <c r="A996" s="20"/>
      <c r="B996" s="20"/>
    </row>
    <row r="997" spans="1:2" x14ac:dyDescent="0.3">
      <c r="A997" s="20"/>
      <c r="B997" s="20"/>
    </row>
    <row r="998" spans="1:2" x14ac:dyDescent="0.3">
      <c r="A998" s="20"/>
      <c r="B998" s="20"/>
    </row>
    <row r="999" spans="1:2" x14ac:dyDescent="0.3">
      <c r="A999" s="20"/>
      <c r="B999" s="20"/>
    </row>
    <row r="1000" spans="1:2" x14ac:dyDescent="0.3">
      <c r="A1000" s="20"/>
      <c r="B1000" s="20"/>
    </row>
    <row r="1001" spans="1:2" x14ac:dyDescent="0.3">
      <c r="A1001" s="20"/>
      <c r="B1001" s="20"/>
    </row>
    <row r="1002" spans="1:2" x14ac:dyDescent="0.3">
      <c r="A1002" s="20"/>
      <c r="B1002" s="20"/>
    </row>
    <row r="1003" spans="1:2" x14ac:dyDescent="0.3">
      <c r="A1003" s="20"/>
      <c r="B1003" s="20"/>
    </row>
    <row r="1004" spans="1:2" x14ac:dyDescent="0.3">
      <c r="A1004" s="20"/>
      <c r="B1004" s="20"/>
    </row>
    <row r="1005" spans="1:2" x14ac:dyDescent="0.3">
      <c r="A1005" s="20"/>
      <c r="B1005" s="20"/>
    </row>
    <row r="1006" spans="1:2" x14ac:dyDescent="0.3">
      <c r="A1006" s="20"/>
      <c r="B1006" s="20"/>
    </row>
    <row r="1007" spans="1:2" x14ac:dyDescent="0.3">
      <c r="A1007" s="20"/>
      <c r="B1007" s="20"/>
    </row>
    <row r="1008" spans="1:2" x14ac:dyDescent="0.3">
      <c r="A1008" s="20"/>
      <c r="B1008" s="20"/>
    </row>
    <row r="1009" spans="1:2" x14ac:dyDescent="0.3">
      <c r="A1009" s="20"/>
      <c r="B1009" s="20"/>
    </row>
    <row r="1010" spans="1:2" x14ac:dyDescent="0.3">
      <c r="A1010" s="20"/>
      <c r="B1010" s="20"/>
    </row>
    <row r="1011" spans="1:2" x14ac:dyDescent="0.3">
      <c r="A1011" s="20"/>
      <c r="B1011" s="20"/>
    </row>
    <row r="1012" spans="1:2" x14ac:dyDescent="0.3">
      <c r="A1012" s="20"/>
      <c r="B1012" s="20"/>
    </row>
    <row r="1013" spans="1:2" x14ac:dyDescent="0.3">
      <c r="A1013" s="20"/>
      <c r="B1013" s="20"/>
    </row>
    <row r="1014" spans="1:2" x14ac:dyDescent="0.3">
      <c r="A1014" s="20"/>
      <c r="B1014" s="20"/>
    </row>
    <row r="1015" spans="1:2" x14ac:dyDescent="0.3">
      <c r="A1015" s="20"/>
      <c r="B1015" s="20"/>
    </row>
    <row r="1016" spans="1:2" x14ac:dyDescent="0.3">
      <c r="A1016" s="20"/>
      <c r="B1016" s="20"/>
    </row>
    <row r="1017" spans="1:2" x14ac:dyDescent="0.3">
      <c r="A1017" s="20"/>
      <c r="B1017" s="20"/>
    </row>
    <row r="1018" spans="1:2" x14ac:dyDescent="0.3">
      <c r="A1018" s="20"/>
      <c r="B1018" s="20"/>
    </row>
    <row r="1019" spans="1:2" x14ac:dyDescent="0.3">
      <c r="A1019" s="20"/>
      <c r="B1019" s="20"/>
    </row>
    <row r="1020" spans="1:2" x14ac:dyDescent="0.3">
      <c r="A1020" s="20"/>
      <c r="B1020" s="20"/>
    </row>
    <row r="1021" spans="1:2" x14ac:dyDescent="0.3">
      <c r="A1021" s="20"/>
      <c r="B1021" s="20"/>
    </row>
    <row r="1022" spans="1:2" x14ac:dyDescent="0.3">
      <c r="A1022" s="20"/>
      <c r="B1022" s="20"/>
    </row>
    <row r="1023" spans="1:2" x14ac:dyDescent="0.3">
      <c r="A1023" s="20"/>
      <c r="B1023" s="20"/>
    </row>
    <row r="1024" spans="1:2" x14ac:dyDescent="0.3">
      <c r="A1024" s="20"/>
      <c r="B1024" s="20"/>
    </row>
    <row r="1025" spans="1:2" x14ac:dyDescent="0.3">
      <c r="A1025" s="20"/>
      <c r="B1025" s="20"/>
    </row>
    <row r="1026" spans="1:2" x14ac:dyDescent="0.3">
      <c r="A1026" s="20"/>
      <c r="B1026" s="20"/>
    </row>
    <row r="1027" spans="1:2" x14ac:dyDescent="0.3">
      <c r="A1027" s="20"/>
      <c r="B1027" s="20"/>
    </row>
    <row r="1028" spans="1:2" x14ac:dyDescent="0.3">
      <c r="A1028" s="20"/>
      <c r="B1028" s="20"/>
    </row>
    <row r="1029" spans="1:2" x14ac:dyDescent="0.3">
      <c r="A1029" s="20"/>
      <c r="B1029" s="20"/>
    </row>
    <row r="1030" spans="1:2" x14ac:dyDescent="0.3">
      <c r="A1030" s="20"/>
      <c r="B1030" s="20"/>
    </row>
    <row r="1031" spans="1:2" x14ac:dyDescent="0.3">
      <c r="A1031" s="20"/>
      <c r="B1031" s="20"/>
    </row>
    <row r="1032" spans="1:2" x14ac:dyDescent="0.3">
      <c r="A1032" s="20"/>
      <c r="B1032" s="20"/>
    </row>
    <row r="1033" spans="1:2" x14ac:dyDescent="0.3">
      <c r="A1033" s="20"/>
      <c r="B1033" s="20"/>
    </row>
    <row r="1034" spans="1:2" x14ac:dyDescent="0.3">
      <c r="A1034" s="20"/>
      <c r="B1034" s="20"/>
    </row>
    <row r="1035" spans="1:2" x14ac:dyDescent="0.3">
      <c r="A1035" s="20"/>
      <c r="B1035" s="20"/>
    </row>
    <row r="1036" spans="1:2" x14ac:dyDescent="0.3">
      <c r="A1036" s="20"/>
      <c r="B1036" s="20"/>
    </row>
    <row r="1037" spans="1:2" x14ac:dyDescent="0.3">
      <c r="A1037" s="20"/>
      <c r="B1037" s="20"/>
    </row>
    <row r="1038" spans="1:2" x14ac:dyDescent="0.3">
      <c r="A1038" s="20"/>
      <c r="B1038" s="20"/>
    </row>
    <row r="1039" spans="1:2" x14ac:dyDescent="0.3">
      <c r="A1039" s="20"/>
      <c r="B1039" s="20"/>
    </row>
    <row r="1040" spans="1:2" x14ac:dyDescent="0.3">
      <c r="A1040" s="20"/>
      <c r="B1040" s="20"/>
    </row>
    <row r="1041" spans="1:2" x14ac:dyDescent="0.3">
      <c r="A1041" s="20"/>
      <c r="B1041" s="20"/>
    </row>
    <row r="1042" spans="1:2" x14ac:dyDescent="0.3">
      <c r="A1042" s="20"/>
      <c r="B1042" s="20"/>
    </row>
    <row r="1043" spans="1:2" x14ac:dyDescent="0.3">
      <c r="A1043" s="20"/>
      <c r="B1043" s="20"/>
    </row>
    <row r="1044" spans="1:2" x14ac:dyDescent="0.3">
      <c r="A1044" s="20"/>
      <c r="B1044" s="20"/>
    </row>
    <row r="1045" spans="1:2" x14ac:dyDescent="0.3">
      <c r="A1045" s="20"/>
      <c r="B1045" s="20"/>
    </row>
    <row r="1046" spans="1:2" x14ac:dyDescent="0.3">
      <c r="A1046" s="20"/>
      <c r="B1046" s="20"/>
    </row>
    <row r="1047" spans="1:2" x14ac:dyDescent="0.3">
      <c r="A1047" s="20"/>
      <c r="B1047" s="20"/>
    </row>
    <row r="1048" spans="1:2" x14ac:dyDescent="0.3">
      <c r="A1048" s="20"/>
      <c r="B1048" s="20"/>
    </row>
    <row r="1049" spans="1:2" x14ac:dyDescent="0.3">
      <c r="A1049" s="20"/>
      <c r="B1049" s="20"/>
    </row>
    <row r="1050" spans="1:2" x14ac:dyDescent="0.3">
      <c r="A1050" s="20"/>
      <c r="B1050" s="20"/>
    </row>
    <row r="1051" spans="1:2" x14ac:dyDescent="0.3">
      <c r="A1051" s="20"/>
      <c r="B1051" s="20"/>
    </row>
    <row r="1052" spans="1:2" x14ac:dyDescent="0.3">
      <c r="A1052" s="20"/>
      <c r="B1052" s="20"/>
    </row>
    <row r="1053" spans="1:2" x14ac:dyDescent="0.3">
      <c r="A1053" s="20"/>
      <c r="B1053" s="20"/>
    </row>
    <row r="1054" spans="1:2" x14ac:dyDescent="0.3">
      <c r="A1054" s="20"/>
      <c r="B1054" s="20"/>
    </row>
    <row r="1055" spans="1:2" x14ac:dyDescent="0.3">
      <c r="A1055" s="20"/>
      <c r="B1055" s="20"/>
    </row>
    <row r="1056" spans="1:2" x14ac:dyDescent="0.3">
      <c r="A1056" s="20"/>
      <c r="B1056" s="20"/>
    </row>
    <row r="1057" spans="1:2" x14ac:dyDescent="0.3">
      <c r="A1057" s="20"/>
      <c r="B1057" s="20"/>
    </row>
    <row r="1058" spans="1:2" x14ac:dyDescent="0.3">
      <c r="A1058" s="20"/>
      <c r="B1058" s="20"/>
    </row>
    <row r="1059" spans="1:2" x14ac:dyDescent="0.3">
      <c r="A1059" s="20"/>
      <c r="B1059" s="20"/>
    </row>
    <row r="1060" spans="1:2" x14ac:dyDescent="0.3">
      <c r="A1060" s="20"/>
      <c r="B1060" s="20"/>
    </row>
    <row r="1061" spans="1:2" x14ac:dyDescent="0.3">
      <c r="A1061" s="20"/>
      <c r="B1061" s="20"/>
    </row>
    <row r="1062" spans="1:2" x14ac:dyDescent="0.3">
      <c r="A1062" s="20"/>
      <c r="B1062" s="20"/>
    </row>
    <row r="1063" spans="1:2" x14ac:dyDescent="0.3">
      <c r="A1063" s="20"/>
      <c r="B1063" s="20"/>
    </row>
    <row r="1064" spans="1:2" x14ac:dyDescent="0.3">
      <c r="A1064" s="20"/>
      <c r="B1064" s="20"/>
    </row>
    <row r="1065" spans="1:2" x14ac:dyDescent="0.3">
      <c r="A1065" s="20"/>
      <c r="B1065" s="20"/>
    </row>
    <row r="1066" spans="1:2" x14ac:dyDescent="0.3">
      <c r="A1066" s="20"/>
      <c r="B1066" s="20"/>
    </row>
    <row r="1067" spans="1:2" x14ac:dyDescent="0.3">
      <c r="A1067" s="20"/>
      <c r="B1067" s="20"/>
    </row>
    <row r="1068" spans="1:2" x14ac:dyDescent="0.3">
      <c r="A1068" s="20"/>
      <c r="B1068" s="20"/>
    </row>
    <row r="1069" spans="1:2" x14ac:dyDescent="0.3">
      <c r="A1069" s="20"/>
      <c r="B1069" s="20"/>
    </row>
    <row r="1070" spans="1:2" x14ac:dyDescent="0.3">
      <c r="A1070" s="20"/>
      <c r="B1070" s="20"/>
    </row>
    <row r="1071" spans="1:2" x14ac:dyDescent="0.3">
      <c r="A1071" s="20"/>
      <c r="B1071" s="20"/>
    </row>
    <row r="1072" spans="1:2" x14ac:dyDescent="0.3">
      <c r="A1072" s="20"/>
      <c r="B1072" s="20"/>
    </row>
    <row r="1073" spans="1:2" x14ac:dyDescent="0.3">
      <c r="A1073" s="20"/>
      <c r="B1073" s="20"/>
    </row>
    <row r="1074" spans="1:2" x14ac:dyDescent="0.3">
      <c r="A1074" s="20"/>
      <c r="B1074" s="20"/>
    </row>
    <row r="1075" spans="1:2" x14ac:dyDescent="0.3">
      <c r="A1075" s="20"/>
      <c r="B1075" s="20"/>
    </row>
    <row r="1076" spans="1:2" x14ac:dyDescent="0.3">
      <c r="A1076" s="20"/>
      <c r="B1076" s="20"/>
    </row>
    <row r="1077" spans="1:2" x14ac:dyDescent="0.3">
      <c r="A1077" s="20"/>
      <c r="B1077" s="20"/>
    </row>
    <row r="1078" spans="1:2" x14ac:dyDescent="0.3">
      <c r="A1078" s="20"/>
      <c r="B1078" s="20"/>
    </row>
    <row r="1079" spans="1:2" x14ac:dyDescent="0.3">
      <c r="A1079" s="20"/>
      <c r="B1079" s="20"/>
    </row>
    <row r="1080" spans="1:2" x14ac:dyDescent="0.3">
      <c r="A1080" s="20"/>
      <c r="B1080" s="20"/>
    </row>
    <row r="1081" spans="1:2" x14ac:dyDescent="0.3">
      <c r="A1081" s="20"/>
      <c r="B1081" s="20"/>
    </row>
    <row r="1082" spans="1:2" x14ac:dyDescent="0.3">
      <c r="A1082" s="20"/>
      <c r="B1082" s="20"/>
    </row>
    <row r="1083" spans="1:2" x14ac:dyDescent="0.3">
      <c r="A1083" s="20"/>
      <c r="B1083" s="20"/>
    </row>
    <row r="1084" spans="1:2" x14ac:dyDescent="0.3">
      <c r="A1084" s="20"/>
      <c r="B1084" s="20"/>
    </row>
    <row r="1085" spans="1:2" x14ac:dyDescent="0.3">
      <c r="A1085" s="20"/>
      <c r="B1085" s="20"/>
    </row>
    <row r="1086" spans="1:2" x14ac:dyDescent="0.3">
      <c r="A1086" s="20"/>
      <c r="B1086" s="20"/>
    </row>
    <row r="1087" spans="1:2" x14ac:dyDescent="0.3">
      <c r="A1087" s="20"/>
      <c r="B1087" s="20"/>
    </row>
    <row r="1088" spans="1:2" x14ac:dyDescent="0.3">
      <c r="A1088" s="20"/>
      <c r="B1088" s="20"/>
    </row>
    <row r="1089" spans="1:2" x14ac:dyDescent="0.3">
      <c r="A1089" s="20"/>
      <c r="B1089" s="20"/>
    </row>
    <row r="1090" spans="1:2" x14ac:dyDescent="0.3">
      <c r="A1090" s="20"/>
      <c r="B1090" s="20"/>
    </row>
    <row r="1091" spans="1:2" x14ac:dyDescent="0.3">
      <c r="A1091" s="20"/>
      <c r="B1091" s="20"/>
    </row>
    <row r="1092" spans="1:2" x14ac:dyDescent="0.3">
      <c r="A1092" s="20"/>
      <c r="B1092" s="20"/>
    </row>
    <row r="1093" spans="1:2" x14ac:dyDescent="0.3">
      <c r="A1093" s="20"/>
      <c r="B1093" s="20"/>
    </row>
    <row r="1094" spans="1:2" x14ac:dyDescent="0.3">
      <c r="A1094" s="20"/>
      <c r="B1094" s="20"/>
    </row>
    <row r="1095" spans="1:2" x14ac:dyDescent="0.3">
      <c r="A1095" s="20"/>
      <c r="B1095" s="20"/>
    </row>
    <row r="1096" spans="1:2" x14ac:dyDescent="0.3">
      <c r="A1096" s="20"/>
      <c r="B1096" s="20"/>
    </row>
    <row r="1097" spans="1:2" x14ac:dyDescent="0.3">
      <c r="A1097" s="20"/>
      <c r="B1097" s="20"/>
    </row>
    <row r="1098" spans="1:2" x14ac:dyDescent="0.3">
      <c r="A1098" s="20"/>
      <c r="B1098" s="20"/>
    </row>
    <row r="1099" spans="1:2" x14ac:dyDescent="0.3">
      <c r="A1099" s="20"/>
      <c r="B1099" s="20"/>
    </row>
    <row r="1100" spans="1:2" x14ac:dyDescent="0.3">
      <c r="A1100" s="20"/>
      <c r="B1100" s="20"/>
    </row>
    <row r="1101" spans="1:2" x14ac:dyDescent="0.3">
      <c r="A1101" s="20"/>
      <c r="B1101" s="20"/>
    </row>
    <row r="1102" spans="1:2" x14ac:dyDescent="0.3">
      <c r="A1102" s="20"/>
      <c r="B1102" s="20"/>
    </row>
    <row r="1103" spans="1:2" x14ac:dyDescent="0.3">
      <c r="A1103" s="20"/>
      <c r="B1103" s="20"/>
    </row>
    <row r="1104" spans="1:2" x14ac:dyDescent="0.3">
      <c r="A1104" s="20"/>
      <c r="B1104" s="20"/>
    </row>
    <row r="1105" spans="1:2" x14ac:dyDescent="0.3">
      <c r="A1105" s="20"/>
      <c r="B1105" s="20"/>
    </row>
    <row r="1106" spans="1:2" x14ac:dyDescent="0.3">
      <c r="A1106" s="20"/>
      <c r="B1106" s="20"/>
    </row>
    <row r="1107" spans="1:2" x14ac:dyDescent="0.3">
      <c r="A1107" s="20"/>
      <c r="B1107" s="20"/>
    </row>
    <row r="1108" spans="1:2" x14ac:dyDescent="0.3">
      <c r="A1108" s="20"/>
      <c r="B1108" s="20"/>
    </row>
    <row r="1109" spans="1:2" x14ac:dyDescent="0.3">
      <c r="A1109" s="20"/>
      <c r="B1109" s="20"/>
    </row>
    <row r="1110" spans="1:2" x14ac:dyDescent="0.3">
      <c r="A1110" s="20"/>
      <c r="B1110" s="20"/>
    </row>
    <row r="1111" spans="1:2" x14ac:dyDescent="0.3">
      <c r="A1111" s="20"/>
      <c r="B1111" s="20"/>
    </row>
    <row r="1112" spans="1:2" x14ac:dyDescent="0.3">
      <c r="A1112" s="20"/>
      <c r="B1112" s="20"/>
    </row>
    <row r="1113" spans="1:2" x14ac:dyDescent="0.3">
      <c r="A1113" s="20"/>
      <c r="B1113" s="20"/>
    </row>
    <row r="1114" spans="1:2" x14ac:dyDescent="0.3">
      <c r="A1114" s="20"/>
      <c r="B1114" s="20"/>
    </row>
    <row r="1115" spans="1:2" x14ac:dyDescent="0.3">
      <c r="A1115" s="20"/>
      <c r="B1115" s="20"/>
    </row>
    <row r="1116" spans="1:2" x14ac:dyDescent="0.3">
      <c r="A1116" s="20"/>
      <c r="B1116" s="20"/>
    </row>
    <row r="1117" spans="1:2" x14ac:dyDescent="0.3">
      <c r="A1117" s="20"/>
      <c r="B1117" s="20"/>
    </row>
    <row r="1118" spans="1:2" x14ac:dyDescent="0.3">
      <c r="A1118" s="20"/>
      <c r="B1118" s="20"/>
    </row>
    <row r="1119" spans="1:2" x14ac:dyDescent="0.3">
      <c r="A1119" s="20"/>
      <c r="B1119" s="20"/>
    </row>
    <row r="1120" spans="1:2" x14ac:dyDescent="0.3">
      <c r="A1120" s="20"/>
      <c r="B1120" s="20"/>
    </row>
    <row r="1121" spans="1:2" x14ac:dyDescent="0.3">
      <c r="A1121" s="20"/>
      <c r="B1121" s="20"/>
    </row>
    <row r="1122" spans="1:2" x14ac:dyDescent="0.3">
      <c r="A1122" s="20"/>
      <c r="B1122" s="20"/>
    </row>
    <row r="1123" spans="1:2" x14ac:dyDescent="0.3">
      <c r="A1123" s="20"/>
      <c r="B1123" s="20"/>
    </row>
    <row r="1124" spans="1:2" x14ac:dyDescent="0.3">
      <c r="A1124" s="20"/>
      <c r="B1124" s="20"/>
    </row>
    <row r="1125" spans="1:2" x14ac:dyDescent="0.3">
      <c r="A1125" s="20"/>
      <c r="B1125" s="20"/>
    </row>
    <row r="1126" spans="1:2" x14ac:dyDescent="0.3">
      <c r="A1126" s="20"/>
      <c r="B1126" s="20"/>
    </row>
    <row r="1127" spans="1:2" x14ac:dyDescent="0.3">
      <c r="A1127" s="20"/>
      <c r="B1127" s="20"/>
    </row>
    <row r="1128" spans="1:2" x14ac:dyDescent="0.3">
      <c r="A1128" s="20"/>
      <c r="B1128" s="20"/>
    </row>
    <row r="1129" spans="1:2" x14ac:dyDescent="0.3">
      <c r="A1129" s="20"/>
      <c r="B1129" s="20"/>
    </row>
    <row r="1130" spans="1:2" x14ac:dyDescent="0.3">
      <c r="A1130" s="20"/>
      <c r="B1130" s="20"/>
    </row>
    <row r="1131" spans="1:2" x14ac:dyDescent="0.3">
      <c r="A1131" s="20"/>
      <c r="B1131" s="20"/>
    </row>
    <row r="1132" spans="1:2" x14ac:dyDescent="0.3">
      <c r="A1132" s="20"/>
      <c r="B1132" s="20"/>
    </row>
    <row r="1133" spans="1:2" x14ac:dyDescent="0.3">
      <c r="A1133" s="20"/>
      <c r="B1133" s="20"/>
    </row>
    <row r="1134" spans="1:2" x14ac:dyDescent="0.3">
      <c r="A1134" s="20"/>
      <c r="B1134" s="20"/>
    </row>
    <row r="1135" spans="1:2" x14ac:dyDescent="0.3">
      <c r="A1135" s="20"/>
      <c r="B1135" s="20"/>
    </row>
    <row r="1136" spans="1:2" x14ac:dyDescent="0.3">
      <c r="A1136" s="20"/>
      <c r="B1136" s="20"/>
    </row>
    <row r="1137" spans="1:2" x14ac:dyDescent="0.3">
      <c r="A1137" s="20"/>
      <c r="B1137" s="20"/>
    </row>
    <row r="1138" spans="1:2" x14ac:dyDescent="0.3">
      <c r="A1138" s="20"/>
      <c r="B1138" s="20"/>
    </row>
    <row r="1139" spans="1:2" x14ac:dyDescent="0.3">
      <c r="A1139" s="20"/>
      <c r="B1139" s="20"/>
    </row>
    <row r="1140" spans="1:2" x14ac:dyDescent="0.3">
      <c r="A1140" s="20"/>
      <c r="B1140" s="20"/>
    </row>
    <row r="1141" spans="1:2" x14ac:dyDescent="0.3">
      <c r="A1141" s="20"/>
      <c r="B1141" s="20"/>
    </row>
    <row r="1142" spans="1:2" x14ac:dyDescent="0.3">
      <c r="A1142" s="20"/>
      <c r="B1142" s="20"/>
    </row>
    <row r="1143" spans="1:2" x14ac:dyDescent="0.3">
      <c r="A1143" s="20"/>
      <c r="B1143" s="20"/>
    </row>
    <row r="1144" spans="1:2" x14ac:dyDescent="0.3">
      <c r="A1144" s="20"/>
      <c r="B1144" s="20"/>
    </row>
    <row r="1145" spans="1:2" x14ac:dyDescent="0.3">
      <c r="A1145" s="20"/>
      <c r="B1145" s="20"/>
    </row>
    <row r="1146" spans="1:2" x14ac:dyDescent="0.3">
      <c r="A1146" s="20"/>
      <c r="B1146" s="20"/>
    </row>
    <row r="1147" spans="1:2" x14ac:dyDescent="0.3">
      <c r="A1147" s="20"/>
      <c r="B1147" s="20"/>
    </row>
    <row r="1148" spans="1:2" x14ac:dyDescent="0.3">
      <c r="A1148" s="20"/>
      <c r="B1148" s="20"/>
    </row>
    <row r="1149" spans="1:2" x14ac:dyDescent="0.3">
      <c r="A1149" s="20"/>
      <c r="B1149" s="20"/>
    </row>
    <row r="1150" spans="1:2" x14ac:dyDescent="0.3">
      <c r="A1150" s="20"/>
      <c r="B1150" s="20"/>
    </row>
    <row r="1151" spans="1:2" x14ac:dyDescent="0.3">
      <c r="A1151" s="20"/>
      <c r="B1151" s="20"/>
    </row>
    <row r="1152" spans="1:2" x14ac:dyDescent="0.3">
      <c r="A1152" s="20"/>
      <c r="B1152" s="20"/>
    </row>
    <row r="1153" spans="1:2" x14ac:dyDescent="0.3">
      <c r="A1153" s="20"/>
      <c r="B1153" s="20"/>
    </row>
    <row r="1154" spans="1:2" x14ac:dyDescent="0.3">
      <c r="A1154" s="20"/>
      <c r="B1154" s="20"/>
    </row>
    <row r="1155" spans="1:2" x14ac:dyDescent="0.3">
      <c r="A1155" s="20"/>
      <c r="B1155" s="20"/>
    </row>
    <row r="1156" spans="1:2" x14ac:dyDescent="0.3">
      <c r="A1156" s="20"/>
      <c r="B1156" s="20"/>
    </row>
    <row r="1157" spans="1:2" x14ac:dyDescent="0.3">
      <c r="A1157" s="20"/>
      <c r="B1157" s="20"/>
    </row>
    <row r="1158" spans="1:2" x14ac:dyDescent="0.3">
      <c r="A1158" s="20"/>
      <c r="B1158" s="20"/>
    </row>
    <row r="1159" spans="1:2" x14ac:dyDescent="0.3">
      <c r="A1159" s="20"/>
      <c r="B1159" s="20"/>
    </row>
    <row r="1160" spans="1:2" x14ac:dyDescent="0.3">
      <c r="A1160" s="20"/>
      <c r="B1160" s="20"/>
    </row>
    <row r="1161" spans="1:2" x14ac:dyDescent="0.3">
      <c r="A1161" s="20"/>
      <c r="B1161" s="20"/>
    </row>
    <row r="1162" spans="1:2" x14ac:dyDescent="0.3">
      <c r="A1162" s="20"/>
      <c r="B1162" s="20"/>
    </row>
    <row r="1163" spans="1:2" x14ac:dyDescent="0.3">
      <c r="A1163" s="20"/>
      <c r="B1163" s="20"/>
    </row>
    <row r="1164" spans="1:2" x14ac:dyDescent="0.3">
      <c r="A1164" s="20"/>
      <c r="B1164" s="20"/>
    </row>
    <row r="1165" spans="1:2" x14ac:dyDescent="0.3">
      <c r="A1165" s="20"/>
      <c r="B1165" s="20"/>
    </row>
    <row r="1166" spans="1:2" x14ac:dyDescent="0.3">
      <c r="A1166" s="20"/>
      <c r="B1166" s="20"/>
    </row>
    <row r="1167" spans="1:2" x14ac:dyDescent="0.3">
      <c r="A1167" s="20"/>
      <c r="B1167" s="20"/>
    </row>
    <row r="1168" spans="1:2" x14ac:dyDescent="0.3">
      <c r="A1168" s="20"/>
      <c r="B1168" s="20"/>
    </row>
    <row r="1169" spans="1:2" x14ac:dyDescent="0.3">
      <c r="A1169" s="20"/>
      <c r="B1169" s="20"/>
    </row>
    <row r="1170" spans="1:2" x14ac:dyDescent="0.3">
      <c r="A1170" s="20"/>
      <c r="B1170" s="20"/>
    </row>
    <row r="1171" spans="1:2" x14ac:dyDescent="0.3">
      <c r="A1171" s="20"/>
      <c r="B1171" s="20"/>
    </row>
    <row r="1172" spans="1:2" x14ac:dyDescent="0.3">
      <c r="A1172" s="20"/>
      <c r="B1172" s="20"/>
    </row>
    <row r="1173" spans="1:2" x14ac:dyDescent="0.3">
      <c r="A1173" s="20"/>
      <c r="B1173" s="20"/>
    </row>
    <row r="1174" spans="1:2" x14ac:dyDescent="0.3">
      <c r="A1174" s="20"/>
      <c r="B1174" s="20"/>
    </row>
    <row r="1175" spans="1:2" x14ac:dyDescent="0.3">
      <c r="A1175" s="20"/>
      <c r="B1175" s="20"/>
    </row>
    <row r="1176" spans="1:2" x14ac:dyDescent="0.3">
      <c r="A1176" s="20"/>
      <c r="B1176" s="20"/>
    </row>
    <row r="1177" spans="1:2" x14ac:dyDescent="0.3">
      <c r="A1177" s="20"/>
      <c r="B1177" s="20"/>
    </row>
    <row r="1178" spans="1:2" x14ac:dyDescent="0.3">
      <c r="A1178" s="20"/>
      <c r="B1178" s="20"/>
    </row>
    <row r="1179" spans="1:2" x14ac:dyDescent="0.3">
      <c r="A1179" s="20"/>
      <c r="B1179" s="20"/>
    </row>
    <row r="1180" spans="1:2" x14ac:dyDescent="0.3">
      <c r="A1180" s="20"/>
      <c r="B1180" s="20"/>
    </row>
    <row r="1181" spans="1:2" x14ac:dyDescent="0.3">
      <c r="A1181" s="20"/>
      <c r="B1181" s="20"/>
    </row>
    <row r="1182" spans="1:2" x14ac:dyDescent="0.3">
      <c r="A1182" s="20"/>
      <c r="B1182" s="20"/>
    </row>
    <row r="1183" spans="1:2" x14ac:dyDescent="0.3">
      <c r="A1183" s="20"/>
      <c r="B1183" s="20"/>
    </row>
    <row r="1184" spans="1:2" x14ac:dyDescent="0.3">
      <c r="A1184" s="20"/>
      <c r="B1184" s="20"/>
    </row>
    <row r="1185" spans="1:2" x14ac:dyDescent="0.3">
      <c r="A1185" s="20"/>
      <c r="B1185" s="20"/>
    </row>
    <row r="1186" spans="1:2" x14ac:dyDescent="0.3">
      <c r="A1186" s="20"/>
      <c r="B1186" s="20"/>
    </row>
    <row r="1187" spans="1:2" x14ac:dyDescent="0.3">
      <c r="A1187" s="20"/>
      <c r="B1187" s="20"/>
    </row>
    <row r="1188" spans="1:2" x14ac:dyDescent="0.3">
      <c r="A1188" s="20"/>
      <c r="B1188" s="20"/>
    </row>
    <row r="1189" spans="1:2" x14ac:dyDescent="0.3">
      <c r="A1189" s="20"/>
      <c r="B1189" s="20"/>
    </row>
    <row r="1190" spans="1:2" x14ac:dyDescent="0.3">
      <c r="A1190" s="20"/>
      <c r="B1190" s="20"/>
    </row>
    <row r="1191" spans="1:2" x14ac:dyDescent="0.3">
      <c r="A1191" s="20"/>
      <c r="B1191" s="20"/>
    </row>
    <row r="1192" spans="1:2" x14ac:dyDescent="0.3">
      <c r="A1192" s="20"/>
      <c r="B1192" s="20"/>
    </row>
    <row r="1193" spans="1:2" x14ac:dyDescent="0.3">
      <c r="A1193" s="20"/>
      <c r="B1193" s="20"/>
    </row>
    <row r="1194" spans="1:2" x14ac:dyDescent="0.3">
      <c r="A1194" s="20"/>
      <c r="B1194" s="20"/>
    </row>
    <row r="1195" spans="1:2" x14ac:dyDescent="0.3">
      <c r="A1195" s="20"/>
      <c r="B1195" s="20"/>
    </row>
    <row r="1196" spans="1:2" x14ac:dyDescent="0.3">
      <c r="A1196" s="20"/>
      <c r="B1196" s="20"/>
    </row>
    <row r="1197" spans="1:2" x14ac:dyDescent="0.3">
      <c r="A1197" s="20"/>
      <c r="B1197" s="20"/>
    </row>
    <row r="1198" spans="1:2" x14ac:dyDescent="0.3">
      <c r="A1198" s="20"/>
      <c r="B1198" s="20"/>
    </row>
    <row r="1199" spans="1:2" x14ac:dyDescent="0.3">
      <c r="A1199" s="20"/>
      <c r="B1199" s="20"/>
    </row>
    <row r="1200" spans="1:2" x14ac:dyDescent="0.3">
      <c r="A1200" s="20"/>
      <c r="B1200" s="20"/>
    </row>
    <row r="1201" spans="1:2" x14ac:dyDescent="0.3">
      <c r="A1201" s="20"/>
      <c r="B1201" s="20"/>
    </row>
    <row r="1202" spans="1:2" x14ac:dyDescent="0.3">
      <c r="A1202" s="20"/>
      <c r="B1202" s="20"/>
    </row>
    <row r="1203" spans="1:2" x14ac:dyDescent="0.3">
      <c r="A1203" s="20"/>
      <c r="B1203" s="20"/>
    </row>
    <row r="1204" spans="1:2" x14ac:dyDescent="0.3">
      <c r="A1204" s="20"/>
      <c r="B1204" s="20"/>
    </row>
    <row r="1205" spans="1:2" x14ac:dyDescent="0.3">
      <c r="A1205" s="20"/>
      <c r="B1205" s="20"/>
    </row>
    <row r="1206" spans="1:2" x14ac:dyDescent="0.3">
      <c r="A1206" s="20"/>
      <c r="B1206" s="20"/>
    </row>
    <row r="1207" spans="1:2" x14ac:dyDescent="0.3">
      <c r="A1207" s="20"/>
      <c r="B1207" s="20"/>
    </row>
    <row r="1208" spans="1:2" x14ac:dyDescent="0.3">
      <c r="A1208" s="20"/>
      <c r="B1208" s="20"/>
    </row>
    <row r="1209" spans="1:2" x14ac:dyDescent="0.3">
      <c r="A1209" s="20"/>
      <c r="B1209" s="20"/>
    </row>
    <row r="1210" spans="1:2" x14ac:dyDescent="0.3">
      <c r="A1210" s="20"/>
      <c r="B1210" s="20"/>
    </row>
    <row r="1211" spans="1:2" x14ac:dyDescent="0.3">
      <c r="A1211" s="20"/>
      <c r="B1211" s="20"/>
    </row>
    <row r="1212" spans="1:2" x14ac:dyDescent="0.3">
      <c r="A1212" s="20"/>
      <c r="B1212" s="20"/>
    </row>
    <row r="1213" spans="1:2" x14ac:dyDescent="0.3">
      <c r="A1213" s="20"/>
      <c r="B1213" s="20"/>
    </row>
    <row r="1214" spans="1:2" x14ac:dyDescent="0.3">
      <c r="A1214" s="20"/>
      <c r="B1214" s="20"/>
    </row>
    <row r="1215" spans="1:2" x14ac:dyDescent="0.3">
      <c r="A1215" s="20"/>
      <c r="B1215" s="20"/>
    </row>
    <row r="1216" spans="1:2" x14ac:dyDescent="0.3">
      <c r="A1216" s="20"/>
      <c r="B1216" s="20"/>
    </row>
    <row r="1217" spans="1:2" x14ac:dyDescent="0.3">
      <c r="A1217" s="20"/>
      <c r="B1217" s="20"/>
    </row>
    <row r="1218" spans="1:2" x14ac:dyDescent="0.3">
      <c r="A1218" s="20"/>
      <c r="B1218" s="20"/>
    </row>
    <row r="1219" spans="1:2" x14ac:dyDescent="0.3">
      <c r="A1219" s="20"/>
      <c r="B1219" s="20"/>
    </row>
    <row r="1220" spans="1:2" x14ac:dyDescent="0.3">
      <c r="A1220" s="20"/>
      <c r="B1220" s="20"/>
    </row>
    <row r="1221" spans="1:2" x14ac:dyDescent="0.3">
      <c r="A1221" s="20"/>
      <c r="B1221" s="20"/>
    </row>
    <row r="1222" spans="1:2" x14ac:dyDescent="0.3">
      <c r="A1222" s="20"/>
      <c r="B1222" s="20"/>
    </row>
    <row r="1223" spans="1:2" x14ac:dyDescent="0.3">
      <c r="A1223" s="20"/>
      <c r="B1223" s="20"/>
    </row>
    <row r="1224" spans="1:2" x14ac:dyDescent="0.3">
      <c r="A1224" s="20"/>
      <c r="B1224" s="20"/>
    </row>
    <row r="1225" spans="1:2" x14ac:dyDescent="0.3">
      <c r="A1225" s="20"/>
      <c r="B1225" s="20"/>
    </row>
    <row r="1226" spans="1:2" x14ac:dyDescent="0.3">
      <c r="A1226" s="20"/>
      <c r="B1226" s="20"/>
    </row>
    <row r="1227" spans="1:2" x14ac:dyDescent="0.3">
      <c r="A1227" s="20"/>
      <c r="B1227" s="20"/>
    </row>
    <row r="1228" spans="1:2" x14ac:dyDescent="0.3">
      <c r="A1228" s="20"/>
      <c r="B1228" s="20"/>
    </row>
    <row r="1229" spans="1:2" x14ac:dyDescent="0.3">
      <c r="A1229" s="20"/>
      <c r="B1229" s="20"/>
    </row>
    <row r="1230" spans="1:2" x14ac:dyDescent="0.3">
      <c r="A1230" s="20"/>
      <c r="B1230" s="20"/>
    </row>
    <row r="1231" spans="1:2" x14ac:dyDescent="0.3">
      <c r="A1231" s="20"/>
      <c r="B1231" s="20"/>
    </row>
    <row r="1232" spans="1:2" x14ac:dyDescent="0.3">
      <c r="A1232" s="20"/>
      <c r="B1232" s="20"/>
    </row>
    <row r="1233" spans="1:2" x14ac:dyDescent="0.3">
      <c r="A1233" s="20"/>
      <c r="B1233" s="20"/>
    </row>
    <row r="1234" spans="1:2" x14ac:dyDescent="0.3">
      <c r="A1234" s="20"/>
      <c r="B1234" s="20"/>
    </row>
    <row r="1235" spans="1:2" x14ac:dyDescent="0.3">
      <c r="A1235" s="20"/>
      <c r="B1235" s="20"/>
    </row>
    <row r="1236" spans="1:2" x14ac:dyDescent="0.3">
      <c r="A1236" s="20"/>
      <c r="B1236" s="20"/>
    </row>
    <row r="1237" spans="1:2" x14ac:dyDescent="0.3">
      <c r="A1237" s="20"/>
      <c r="B1237" s="20"/>
    </row>
    <row r="1238" spans="1:2" x14ac:dyDescent="0.3">
      <c r="A1238" s="20"/>
      <c r="B1238" s="20"/>
    </row>
    <row r="1239" spans="1:2" x14ac:dyDescent="0.3">
      <c r="A1239" s="20"/>
      <c r="B1239" s="20"/>
    </row>
    <row r="1240" spans="1:2" x14ac:dyDescent="0.3">
      <c r="A1240" s="20"/>
      <c r="B1240" s="20"/>
    </row>
    <row r="1241" spans="1:2" x14ac:dyDescent="0.3">
      <c r="A1241" s="20"/>
      <c r="B1241" s="20"/>
    </row>
    <row r="1242" spans="1:2" x14ac:dyDescent="0.3">
      <c r="A1242" s="20"/>
      <c r="B1242" s="20"/>
    </row>
    <row r="1243" spans="1:2" x14ac:dyDescent="0.3">
      <c r="A1243" s="20"/>
      <c r="B1243" s="20"/>
    </row>
    <row r="1244" spans="1:2" x14ac:dyDescent="0.3">
      <c r="A1244" s="20"/>
      <c r="B1244" s="20"/>
    </row>
    <row r="1245" spans="1:2" x14ac:dyDescent="0.3">
      <c r="A1245" s="20"/>
      <c r="B1245" s="20"/>
    </row>
    <row r="1246" spans="1:2" x14ac:dyDescent="0.3">
      <c r="A1246" s="20"/>
      <c r="B1246" s="20"/>
    </row>
    <row r="1247" spans="1:2" x14ac:dyDescent="0.3">
      <c r="A1247" s="20"/>
      <c r="B1247" s="20"/>
    </row>
    <row r="1248" spans="1:2" x14ac:dyDescent="0.3">
      <c r="A1248" s="20"/>
      <c r="B1248" s="20"/>
    </row>
    <row r="1249" spans="1:2" x14ac:dyDescent="0.3">
      <c r="A1249" s="20"/>
      <c r="B1249" s="20"/>
    </row>
    <row r="1250" spans="1:2" x14ac:dyDescent="0.3">
      <c r="A1250" s="20"/>
      <c r="B1250" s="20"/>
    </row>
    <row r="1251" spans="1:2" x14ac:dyDescent="0.3">
      <c r="A1251" s="20"/>
      <c r="B1251" s="20"/>
    </row>
    <row r="1252" spans="1:2" x14ac:dyDescent="0.3">
      <c r="A1252" s="20"/>
      <c r="B1252" s="20"/>
    </row>
    <row r="1253" spans="1:2" x14ac:dyDescent="0.3">
      <c r="A1253" s="20"/>
      <c r="B1253" s="20"/>
    </row>
    <row r="1254" spans="1:2" x14ac:dyDescent="0.3">
      <c r="A1254" s="20"/>
      <c r="B1254" s="20"/>
    </row>
    <row r="1255" spans="1:2" x14ac:dyDescent="0.3">
      <c r="A1255" s="20"/>
      <c r="B1255" s="20"/>
    </row>
    <row r="1256" spans="1:2" x14ac:dyDescent="0.3">
      <c r="A1256" s="20"/>
      <c r="B1256" s="20"/>
    </row>
    <row r="1257" spans="1:2" x14ac:dyDescent="0.3">
      <c r="A1257" s="20"/>
      <c r="B1257" s="20"/>
    </row>
    <row r="1258" spans="1:2" x14ac:dyDescent="0.3">
      <c r="A1258" s="20"/>
      <c r="B1258" s="20"/>
    </row>
    <row r="1259" spans="1:2" x14ac:dyDescent="0.3">
      <c r="A1259" s="20"/>
      <c r="B1259" s="20"/>
    </row>
    <row r="1260" spans="1:2" x14ac:dyDescent="0.3">
      <c r="A1260" s="20"/>
      <c r="B1260" s="20"/>
    </row>
    <row r="1261" spans="1:2" x14ac:dyDescent="0.3">
      <c r="A1261" s="20"/>
      <c r="B1261" s="20"/>
    </row>
    <row r="1262" spans="1:2" x14ac:dyDescent="0.3">
      <c r="A1262" s="20"/>
      <c r="B1262" s="20"/>
    </row>
    <row r="1263" spans="1:2" x14ac:dyDescent="0.3">
      <c r="A1263" s="20"/>
      <c r="B1263" s="20"/>
    </row>
    <row r="1264" spans="1:2" x14ac:dyDescent="0.3">
      <c r="A1264" s="20"/>
      <c r="B1264" s="20"/>
    </row>
    <row r="1265" spans="1:2" x14ac:dyDescent="0.3">
      <c r="A1265" s="20"/>
      <c r="B1265" s="20"/>
    </row>
    <row r="1266" spans="1:2" x14ac:dyDescent="0.3">
      <c r="A1266" s="20"/>
      <c r="B1266" s="20"/>
    </row>
    <row r="1267" spans="1:2" x14ac:dyDescent="0.3">
      <c r="A1267" s="20"/>
      <c r="B1267" s="20"/>
    </row>
    <row r="1268" spans="1:2" x14ac:dyDescent="0.3">
      <c r="A1268" s="20"/>
      <c r="B1268" s="20"/>
    </row>
    <row r="1269" spans="1:2" x14ac:dyDescent="0.3">
      <c r="A1269" s="20"/>
      <c r="B1269" s="20"/>
    </row>
    <row r="1270" spans="1:2" x14ac:dyDescent="0.3">
      <c r="A1270" s="20"/>
      <c r="B1270" s="20"/>
    </row>
    <row r="1271" spans="1:2" x14ac:dyDescent="0.3">
      <c r="A1271" s="20"/>
      <c r="B1271" s="20"/>
    </row>
    <row r="1272" spans="1:2" x14ac:dyDescent="0.3">
      <c r="A1272" s="20"/>
      <c r="B1272" s="20"/>
    </row>
    <row r="1273" spans="1:2" x14ac:dyDescent="0.3">
      <c r="A1273" s="20"/>
      <c r="B1273" s="20"/>
    </row>
    <row r="1274" spans="1:2" x14ac:dyDescent="0.3">
      <c r="A1274" s="20"/>
      <c r="B1274" s="20"/>
    </row>
    <row r="1275" spans="1:2" x14ac:dyDescent="0.3">
      <c r="A1275" s="20"/>
      <c r="B1275" s="20"/>
    </row>
    <row r="1276" spans="1:2" x14ac:dyDescent="0.3">
      <c r="A1276" s="20"/>
      <c r="B1276" s="20"/>
    </row>
    <row r="1277" spans="1:2" x14ac:dyDescent="0.3">
      <c r="A1277" s="20"/>
      <c r="B1277" s="20"/>
    </row>
    <row r="1278" spans="1:2" x14ac:dyDescent="0.3">
      <c r="A1278" s="20"/>
      <c r="B1278" s="20"/>
    </row>
    <row r="1279" spans="1:2" x14ac:dyDescent="0.3">
      <c r="A1279" s="20"/>
      <c r="B1279" s="20"/>
    </row>
    <row r="1280" spans="1:2" x14ac:dyDescent="0.3">
      <c r="A1280" s="20"/>
      <c r="B1280" s="20"/>
    </row>
    <row r="1281" spans="1:2" x14ac:dyDescent="0.3">
      <c r="A1281" s="20"/>
      <c r="B1281" s="20"/>
    </row>
    <row r="1282" spans="1:2" x14ac:dyDescent="0.3">
      <c r="A1282" s="20"/>
      <c r="B1282" s="20"/>
    </row>
    <row r="1283" spans="1:2" x14ac:dyDescent="0.3">
      <c r="A1283" s="20"/>
      <c r="B1283" s="20"/>
    </row>
    <row r="1284" spans="1:2" x14ac:dyDescent="0.3">
      <c r="A1284" s="20"/>
      <c r="B1284" s="20"/>
    </row>
    <row r="1285" spans="1:2" x14ac:dyDescent="0.3">
      <c r="A1285" s="20"/>
      <c r="B1285" s="20"/>
    </row>
    <row r="1286" spans="1:2" x14ac:dyDescent="0.3">
      <c r="A1286" s="20"/>
      <c r="B1286" s="20"/>
    </row>
    <row r="1287" spans="1:2" x14ac:dyDescent="0.3">
      <c r="A1287" s="20"/>
      <c r="B1287" s="20"/>
    </row>
    <row r="1288" spans="1:2" x14ac:dyDescent="0.3">
      <c r="A1288" s="20"/>
      <c r="B1288" s="20"/>
    </row>
    <row r="1289" spans="1:2" x14ac:dyDescent="0.3">
      <c r="A1289" s="20"/>
      <c r="B1289" s="20"/>
    </row>
    <row r="1290" spans="1:2" x14ac:dyDescent="0.3">
      <c r="A1290" s="20"/>
      <c r="B1290" s="20"/>
    </row>
    <row r="1291" spans="1:2" x14ac:dyDescent="0.3">
      <c r="A1291" s="20"/>
      <c r="B1291" s="20"/>
    </row>
    <row r="1292" spans="1:2" x14ac:dyDescent="0.3">
      <c r="A1292" s="20"/>
      <c r="B1292" s="20"/>
    </row>
    <row r="1293" spans="1:2" x14ac:dyDescent="0.3">
      <c r="A1293" s="20"/>
      <c r="B1293" s="20"/>
    </row>
    <row r="1294" spans="1:2" x14ac:dyDescent="0.3">
      <c r="A1294" s="20"/>
      <c r="B1294" s="20"/>
    </row>
    <row r="1295" spans="1:2" x14ac:dyDescent="0.3">
      <c r="A1295" s="20"/>
      <c r="B1295" s="20"/>
    </row>
    <row r="1296" spans="1:2" x14ac:dyDescent="0.3">
      <c r="A1296" s="20"/>
      <c r="B1296" s="20"/>
    </row>
    <row r="1297" spans="1:2" x14ac:dyDescent="0.3">
      <c r="A1297" s="20"/>
      <c r="B1297" s="20"/>
    </row>
    <row r="1298" spans="1:2" x14ac:dyDescent="0.3">
      <c r="A1298" s="20"/>
      <c r="B1298" s="20"/>
    </row>
    <row r="1299" spans="1:2" x14ac:dyDescent="0.3">
      <c r="A1299" s="20"/>
      <c r="B1299" s="20"/>
    </row>
    <row r="1300" spans="1:2" x14ac:dyDescent="0.3">
      <c r="A1300" s="20"/>
      <c r="B1300" s="20"/>
    </row>
    <row r="1301" spans="1:2" x14ac:dyDescent="0.3">
      <c r="A1301" s="20"/>
      <c r="B1301" s="20"/>
    </row>
    <row r="1302" spans="1:2" x14ac:dyDescent="0.3">
      <c r="A1302" s="20"/>
      <c r="B1302" s="20"/>
    </row>
    <row r="1303" spans="1:2" x14ac:dyDescent="0.3">
      <c r="A1303" s="20"/>
      <c r="B1303" s="20"/>
    </row>
    <row r="1304" spans="1:2" x14ac:dyDescent="0.3">
      <c r="A1304" s="20"/>
      <c r="B1304" s="20"/>
    </row>
    <row r="1305" spans="1:2" x14ac:dyDescent="0.3">
      <c r="A1305" s="20"/>
      <c r="B1305" s="20"/>
    </row>
    <row r="1306" spans="1:2" x14ac:dyDescent="0.3">
      <c r="A1306" s="20"/>
      <c r="B1306" s="20"/>
    </row>
    <row r="1307" spans="1:2" x14ac:dyDescent="0.3">
      <c r="A1307" s="20"/>
      <c r="B1307" s="20"/>
    </row>
    <row r="1308" spans="1:2" x14ac:dyDescent="0.3">
      <c r="A1308" s="20"/>
      <c r="B1308" s="20"/>
    </row>
    <row r="1309" spans="1:2" x14ac:dyDescent="0.3">
      <c r="A1309" s="20"/>
      <c r="B1309" s="20"/>
    </row>
    <row r="1310" spans="1:2" x14ac:dyDescent="0.3">
      <c r="A1310" s="20"/>
      <c r="B1310" s="20"/>
    </row>
    <row r="1311" spans="1:2" x14ac:dyDescent="0.3">
      <c r="A1311" s="20"/>
      <c r="B1311" s="20"/>
    </row>
    <row r="1312" spans="1:2" x14ac:dyDescent="0.3">
      <c r="A1312" s="20"/>
      <c r="B1312" s="20"/>
    </row>
    <row r="1313" spans="1:2" x14ac:dyDescent="0.3">
      <c r="A1313" s="20"/>
      <c r="B1313" s="20"/>
    </row>
    <row r="1314" spans="1:2" x14ac:dyDescent="0.3">
      <c r="A1314" s="20"/>
      <c r="B1314" s="20"/>
    </row>
    <row r="1315" spans="1:2" x14ac:dyDescent="0.3">
      <c r="A1315" s="20"/>
      <c r="B1315" s="20"/>
    </row>
    <row r="1316" spans="1:2" x14ac:dyDescent="0.3">
      <c r="A1316" s="20"/>
      <c r="B1316" s="20"/>
    </row>
    <row r="1317" spans="1:2" x14ac:dyDescent="0.3">
      <c r="A1317" s="20"/>
      <c r="B1317" s="20"/>
    </row>
    <row r="1318" spans="1:2" x14ac:dyDescent="0.3">
      <c r="A1318" s="20"/>
      <c r="B1318" s="20"/>
    </row>
    <row r="1319" spans="1:2" x14ac:dyDescent="0.3">
      <c r="A1319" s="20"/>
      <c r="B1319" s="20"/>
    </row>
    <row r="1320" spans="1:2" x14ac:dyDescent="0.3">
      <c r="A1320" s="20"/>
      <c r="B1320" s="20"/>
    </row>
    <row r="1321" spans="1:2" x14ac:dyDescent="0.3">
      <c r="A1321" s="20"/>
      <c r="B1321" s="20"/>
    </row>
    <row r="1322" spans="1:2" x14ac:dyDescent="0.3">
      <c r="A1322" s="20"/>
      <c r="B1322" s="20"/>
    </row>
    <row r="1323" spans="1:2" x14ac:dyDescent="0.3">
      <c r="A1323" s="20"/>
      <c r="B1323" s="20"/>
    </row>
    <row r="1324" spans="1:2" x14ac:dyDescent="0.3">
      <c r="A1324" s="20"/>
      <c r="B1324" s="20"/>
    </row>
    <row r="1325" spans="1:2" x14ac:dyDescent="0.3">
      <c r="A1325" s="20"/>
      <c r="B1325" s="20"/>
    </row>
    <row r="1326" spans="1:2" x14ac:dyDescent="0.3">
      <c r="A1326" s="20"/>
      <c r="B1326" s="20"/>
    </row>
    <row r="1327" spans="1:2" x14ac:dyDescent="0.3">
      <c r="A1327" s="20"/>
      <c r="B1327" s="20"/>
    </row>
    <row r="1328" spans="1:2" x14ac:dyDescent="0.3">
      <c r="A1328" s="20"/>
      <c r="B1328" s="20"/>
    </row>
    <row r="1329" spans="1:2" x14ac:dyDescent="0.3">
      <c r="A1329" s="20"/>
      <c r="B1329" s="20"/>
    </row>
    <row r="1330" spans="1:2" x14ac:dyDescent="0.3">
      <c r="A1330" s="20"/>
      <c r="B1330" s="20"/>
    </row>
    <row r="1331" spans="1:2" x14ac:dyDescent="0.3">
      <c r="A1331" s="20"/>
      <c r="B1331" s="20"/>
    </row>
    <row r="1332" spans="1:2" x14ac:dyDescent="0.3">
      <c r="A1332" s="20"/>
      <c r="B1332" s="20"/>
    </row>
    <row r="1333" spans="1:2" x14ac:dyDescent="0.3">
      <c r="A1333" s="20"/>
      <c r="B1333" s="20"/>
    </row>
    <row r="1334" spans="1:2" x14ac:dyDescent="0.3">
      <c r="A1334" s="20"/>
      <c r="B1334" s="20"/>
    </row>
    <row r="1335" spans="1:2" x14ac:dyDescent="0.3">
      <c r="A1335" s="20"/>
      <c r="B1335" s="20"/>
    </row>
    <row r="1336" spans="1:2" x14ac:dyDescent="0.3">
      <c r="A1336" s="20"/>
      <c r="B1336" s="20"/>
    </row>
    <row r="1337" spans="1:2" x14ac:dyDescent="0.3">
      <c r="A1337" s="20"/>
      <c r="B1337" s="20"/>
    </row>
    <row r="1338" spans="1:2" x14ac:dyDescent="0.3">
      <c r="A1338" s="20"/>
      <c r="B1338" s="20"/>
    </row>
    <row r="1339" spans="1:2" x14ac:dyDescent="0.3">
      <c r="A1339" s="20"/>
      <c r="B1339" s="20"/>
    </row>
    <row r="1340" spans="1:2" x14ac:dyDescent="0.3">
      <c r="A1340" s="20"/>
      <c r="B1340" s="20"/>
    </row>
    <row r="1341" spans="1:2" x14ac:dyDescent="0.3">
      <c r="A1341" s="20"/>
      <c r="B1341" s="20"/>
    </row>
    <row r="1342" spans="1:2" x14ac:dyDescent="0.3">
      <c r="A1342" s="20"/>
      <c r="B1342" s="20"/>
    </row>
    <row r="1343" spans="1:2" x14ac:dyDescent="0.3">
      <c r="A1343" s="20"/>
      <c r="B1343" s="20"/>
    </row>
    <row r="1344" spans="1:2" x14ac:dyDescent="0.3">
      <c r="A1344" s="20"/>
      <c r="B1344" s="20"/>
    </row>
    <row r="1345" spans="1:2" x14ac:dyDescent="0.3">
      <c r="A1345" s="20"/>
      <c r="B1345" s="20"/>
    </row>
    <row r="1346" spans="1:2" x14ac:dyDescent="0.3">
      <c r="A1346" s="20"/>
      <c r="B1346" s="20"/>
    </row>
    <row r="1347" spans="1:2" x14ac:dyDescent="0.3">
      <c r="A1347" s="20"/>
      <c r="B1347" s="20"/>
    </row>
    <row r="1348" spans="1:2" x14ac:dyDescent="0.3">
      <c r="A1348" s="20"/>
      <c r="B1348" s="20"/>
    </row>
    <row r="1349" spans="1:2" x14ac:dyDescent="0.3">
      <c r="A1349" s="20"/>
      <c r="B1349" s="20"/>
    </row>
    <row r="1350" spans="1:2" x14ac:dyDescent="0.3">
      <c r="A1350" s="20"/>
      <c r="B1350" s="20"/>
    </row>
    <row r="1351" spans="1:2" x14ac:dyDescent="0.3">
      <c r="A1351" s="20"/>
      <c r="B1351" s="20"/>
    </row>
    <row r="1352" spans="1:2" x14ac:dyDescent="0.3">
      <c r="A1352" s="20"/>
      <c r="B1352" s="20"/>
    </row>
    <row r="1353" spans="1:2" x14ac:dyDescent="0.3">
      <c r="A1353" s="20"/>
      <c r="B1353" s="20"/>
    </row>
    <row r="1354" spans="1:2" x14ac:dyDescent="0.3">
      <c r="A1354" s="20"/>
      <c r="B1354" s="20"/>
    </row>
    <row r="1355" spans="1:2" x14ac:dyDescent="0.3">
      <c r="A1355" s="20"/>
      <c r="B1355" s="20"/>
    </row>
    <row r="1356" spans="1:2" x14ac:dyDescent="0.3">
      <c r="A1356" s="20"/>
      <c r="B1356" s="20"/>
    </row>
    <row r="1357" spans="1:2" x14ac:dyDescent="0.3">
      <c r="A1357" s="20"/>
      <c r="B1357" s="20"/>
    </row>
    <row r="1358" spans="1:2" x14ac:dyDescent="0.3">
      <c r="A1358" s="20"/>
      <c r="B1358" s="20"/>
    </row>
    <row r="1359" spans="1:2" x14ac:dyDescent="0.3">
      <c r="A1359" s="20"/>
      <c r="B1359" s="20"/>
    </row>
    <row r="1360" spans="1:2" x14ac:dyDescent="0.3">
      <c r="A1360" s="20"/>
      <c r="B1360" s="20"/>
    </row>
    <row r="1361" spans="1:2" x14ac:dyDescent="0.3">
      <c r="A1361" s="20"/>
      <c r="B1361" s="20"/>
    </row>
    <row r="1362" spans="1:2" x14ac:dyDescent="0.3">
      <c r="A1362" s="20"/>
      <c r="B1362" s="20"/>
    </row>
    <row r="1363" spans="1:2" x14ac:dyDescent="0.3">
      <c r="A1363" s="20"/>
      <c r="B1363" s="20"/>
    </row>
    <row r="1364" spans="1:2" x14ac:dyDescent="0.3">
      <c r="A1364" s="20"/>
      <c r="B1364" s="20"/>
    </row>
    <row r="1365" spans="1:2" x14ac:dyDescent="0.3">
      <c r="A1365" s="20"/>
      <c r="B1365" s="20"/>
    </row>
    <row r="1366" spans="1:2" x14ac:dyDescent="0.3">
      <c r="A1366" s="20"/>
      <c r="B1366" s="20"/>
    </row>
    <row r="1367" spans="1:2" x14ac:dyDescent="0.3">
      <c r="A1367" s="20"/>
      <c r="B1367" s="20"/>
    </row>
    <row r="1368" spans="1:2" x14ac:dyDescent="0.3">
      <c r="A1368" s="20"/>
      <c r="B1368" s="20"/>
    </row>
    <row r="1369" spans="1:2" x14ac:dyDescent="0.3">
      <c r="A1369" s="20"/>
      <c r="B1369" s="20"/>
    </row>
    <row r="1370" spans="1:2" x14ac:dyDescent="0.3">
      <c r="A1370" s="20"/>
      <c r="B1370" s="20"/>
    </row>
    <row r="1371" spans="1:2" x14ac:dyDescent="0.3">
      <c r="A1371" s="20"/>
      <c r="B1371" s="20"/>
    </row>
    <row r="1372" spans="1:2" x14ac:dyDescent="0.3">
      <c r="A1372" s="20"/>
      <c r="B1372" s="20"/>
    </row>
    <row r="1373" spans="1:2" x14ac:dyDescent="0.3">
      <c r="A1373" s="20"/>
      <c r="B1373" s="20"/>
    </row>
    <row r="1374" spans="1:2" x14ac:dyDescent="0.3">
      <c r="A1374" s="20"/>
      <c r="B1374" s="20"/>
    </row>
    <row r="1375" spans="1:2" x14ac:dyDescent="0.3">
      <c r="A1375" s="20"/>
      <c r="B1375" s="20"/>
    </row>
    <row r="1376" spans="1:2" x14ac:dyDescent="0.3">
      <c r="A1376" s="20"/>
      <c r="B1376" s="20"/>
    </row>
    <row r="1377" spans="1:2" x14ac:dyDescent="0.3">
      <c r="A1377" s="20"/>
      <c r="B1377" s="20"/>
    </row>
    <row r="1378" spans="1:2" x14ac:dyDescent="0.3">
      <c r="A1378" s="20"/>
      <c r="B1378" s="20"/>
    </row>
    <row r="1379" spans="1:2" x14ac:dyDescent="0.3">
      <c r="A1379" s="20"/>
      <c r="B1379" s="20"/>
    </row>
    <row r="1380" spans="1:2" x14ac:dyDescent="0.3">
      <c r="A1380" s="20"/>
      <c r="B1380" s="20"/>
    </row>
    <row r="1381" spans="1:2" x14ac:dyDescent="0.3">
      <c r="A1381" s="20"/>
      <c r="B1381" s="20"/>
    </row>
    <row r="1382" spans="1:2" x14ac:dyDescent="0.3">
      <c r="A1382" s="20"/>
      <c r="B1382" s="20"/>
    </row>
    <row r="1383" spans="1:2" x14ac:dyDescent="0.3">
      <c r="A1383" s="20"/>
      <c r="B1383" s="20"/>
    </row>
    <row r="1384" spans="1:2" x14ac:dyDescent="0.3">
      <c r="A1384" s="20"/>
      <c r="B1384" s="20"/>
    </row>
    <row r="1385" spans="1:2" x14ac:dyDescent="0.3">
      <c r="A1385" s="20"/>
      <c r="B1385" s="20"/>
    </row>
    <row r="1386" spans="1:2" x14ac:dyDescent="0.3">
      <c r="A1386" s="20"/>
      <c r="B1386" s="20"/>
    </row>
    <row r="1387" spans="1:2" x14ac:dyDescent="0.3">
      <c r="A1387" s="20"/>
      <c r="B1387" s="20"/>
    </row>
    <row r="1388" spans="1:2" x14ac:dyDescent="0.3">
      <c r="A1388" s="20"/>
      <c r="B1388" s="20"/>
    </row>
    <row r="1389" spans="1:2" x14ac:dyDescent="0.3">
      <c r="A1389" s="20"/>
      <c r="B1389" s="20"/>
    </row>
    <row r="1390" spans="1:2" x14ac:dyDescent="0.3">
      <c r="A1390" s="20"/>
      <c r="B1390" s="20"/>
    </row>
    <row r="1391" spans="1:2" x14ac:dyDescent="0.3">
      <c r="A1391" s="20"/>
      <c r="B1391" s="20"/>
    </row>
    <row r="1392" spans="1:2" x14ac:dyDescent="0.3">
      <c r="A1392" s="20"/>
      <c r="B1392" s="20"/>
    </row>
    <row r="1393" spans="1:2" x14ac:dyDescent="0.3">
      <c r="A1393" s="20"/>
      <c r="B1393" s="20"/>
    </row>
    <row r="1394" spans="1:2" x14ac:dyDescent="0.3">
      <c r="A1394" s="20"/>
      <c r="B1394" s="20"/>
    </row>
    <row r="1395" spans="1:2" x14ac:dyDescent="0.3">
      <c r="A1395" s="20"/>
      <c r="B1395" s="20"/>
    </row>
    <row r="1396" spans="1:2" x14ac:dyDescent="0.3">
      <c r="A1396" s="20"/>
      <c r="B1396" s="20"/>
    </row>
    <row r="1397" spans="1:2" x14ac:dyDescent="0.3">
      <c r="A1397" s="20"/>
      <c r="B1397" s="20"/>
    </row>
    <row r="1398" spans="1:2" x14ac:dyDescent="0.3">
      <c r="A1398" s="20"/>
      <c r="B1398" s="20"/>
    </row>
    <row r="1399" spans="1:2" x14ac:dyDescent="0.3">
      <c r="A1399" s="20"/>
      <c r="B1399" s="20"/>
    </row>
    <row r="1400" spans="1:2" x14ac:dyDescent="0.3">
      <c r="A1400" s="20"/>
      <c r="B1400" s="20"/>
    </row>
    <row r="1401" spans="1:2" x14ac:dyDescent="0.3">
      <c r="A1401" s="20"/>
      <c r="B1401" s="20"/>
    </row>
    <row r="1402" spans="1:2" x14ac:dyDescent="0.3">
      <c r="A1402" s="20"/>
      <c r="B1402" s="20"/>
    </row>
    <row r="1403" spans="1:2" x14ac:dyDescent="0.3">
      <c r="A1403" s="20"/>
      <c r="B1403" s="20"/>
    </row>
    <row r="1404" spans="1:2" x14ac:dyDescent="0.3">
      <c r="A1404" s="20"/>
      <c r="B1404" s="20"/>
    </row>
    <row r="1405" spans="1:2" x14ac:dyDescent="0.3">
      <c r="A1405" s="20"/>
      <c r="B1405" s="20"/>
    </row>
    <row r="1406" spans="1:2" x14ac:dyDescent="0.3">
      <c r="A1406" s="20"/>
      <c r="B1406" s="20"/>
    </row>
    <row r="1407" spans="1:2" x14ac:dyDescent="0.3">
      <c r="A1407" s="20"/>
      <c r="B1407" s="20"/>
    </row>
    <row r="1408" spans="1:2" x14ac:dyDescent="0.3">
      <c r="A1408" s="20"/>
      <c r="B1408" s="20"/>
    </row>
    <row r="1409" spans="1:2" x14ac:dyDescent="0.3">
      <c r="A1409" s="20"/>
      <c r="B1409" s="20"/>
    </row>
    <row r="1410" spans="1:2" x14ac:dyDescent="0.3">
      <c r="A1410" s="20"/>
      <c r="B1410" s="20"/>
    </row>
    <row r="1411" spans="1:2" x14ac:dyDescent="0.3">
      <c r="A1411" s="20"/>
      <c r="B1411" s="20"/>
    </row>
    <row r="1412" spans="1:2" x14ac:dyDescent="0.3">
      <c r="A1412" s="20"/>
      <c r="B1412" s="20"/>
    </row>
    <row r="1413" spans="1:2" x14ac:dyDescent="0.3">
      <c r="A1413" s="20"/>
      <c r="B1413" s="20"/>
    </row>
    <row r="1414" spans="1:2" x14ac:dyDescent="0.3">
      <c r="A1414" s="20"/>
      <c r="B1414" s="20"/>
    </row>
    <row r="1415" spans="1:2" x14ac:dyDescent="0.3">
      <c r="A1415" s="20"/>
      <c r="B1415" s="20"/>
    </row>
    <row r="1416" spans="1:2" x14ac:dyDescent="0.3">
      <c r="A1416" s="20"/>
      <c r="B1416" s="20"/>
    </row>
    <row r="1417" spans="1:2" x14ac:dyDescent="0.3">
      <c r="A1417" s="20"/>
      <c r="B1417" s="20"/>
    </row>
    <row r="1418" spans="1:2" x14ac:dyDescent="0.3">
      <c r="A1418" s="20"/>
      <c r="B1418" s="20"/>
    </row>
    <row r="1419" spans="1:2" x14ac:dyDescent="0.3">
      <c r="A1419" s="20"/>
      <c r="B1419" s="20"/>
    </row>
    <row r="1420" spans="1:2" x14ac:dyDescent="0.3">
      <c r="A1420" s="20"/>
      <c r="B1420" s="20"/>
    </row>
    <row r="1421" spans="1:2" x14ac:dyDescent="0.3">
      <c r="A1421" s="20"/>
      <c r="B1421" s="20"/>
    </row>
    <row r="1422" spans="1:2" x14ac:dyDescent="0.3">
      <c r="A1422" s="20"/>
      <c r="B1422" s="20"/>
    </row>
    <row r="1423" spans="1:2" x14ac:dyDescent="0.3">
      <c r="A1423" s="20"/>
      <c r="B1423" s="20"/>
    </row>
    <row r="1424" spans="1:2" x14ac:dyDescent="0.3">
      <c r="A1424" s="20"/>
      <c r="B1424" s="20"/>
    </row>
    <row r="1425" spans="1:2" x14ac:dyDescent="0.3">
      <c r="A1425" s="20"/>
      <c r="B1425" s="20"/>
    </row>
    <row r="1426" spans="1:2" x14ac:dyDescent="0.3">
      <c r="A1426" s="20"/>
      <c r="B1426" s="20"/>
    </row>
    <row r="1427" spans="1:2" x14ac:dyDescent="0.3">
      <c r="A1427" s="20"/>
      <c r="B1427" s="20"/>
    </row>
    <row r="1428" spans="1:2" x14ac:dyDescent="0.3">
      <c r="A1428" s="20"/>
      <c r="B1428" s="20"/>
    </row>
    <row r="1429" spans="1:2" x14ac:dyDescent="0.3">
      <c r="A1429" s="20"/>
      <c r="B1429" s="20"/>
    </row>
    <row r="1430" spans="1:2" x14ac:dyDescent="0.3">
      <c r="A1430" s="20"/>
      <c r="B1430" s="20"/>
    </row>
    <row r="1431" spans="1:2" x14ac:dyDescent="0.3">
      <c r="A1431" s="20"/>
      <c r="B1431" s="20"/>
    </row>
    <row r="1432" spans="1:2" x14ac:dyDescent="0.3">
      <c r="A1432" s="20"/>
      <c r="B1432" s="20"/>
    </row>
    <row r="1433" spans="1:2" x14ac:dyDescent="0.3">
      <c r="A1433" s="20"/>
      <c r="B1433" s="20"/>
    </row>
    <row r="1434" spans="1:2" x14ac:dyDescent="0.3">
      <c r="A1434" s="20"/>
      <c r="B1434" s="20"/>
    </row>
    <row r="1435" spans="1:2" x14ac:dyDescent="0.3">
      <c r="A1435" s="20"/>
      <c r="B1435" s="20"/>
    </row>
    <row r="1436" spans="1:2" x14ac:dyDescent="0.3">
      <c r="A1436" s="20"/>
      <c r="B1436" s="20"/>
    </row>
    <row r="1437" spans="1:2" x14ac:dyDescent="0.3">
      <c r="A1437" s="20"/>
      <c r="B1437" s="20"/>
    </row>
    <row r="1438" spans="1:2" x14ac:dyDescent="0.3">
      <c r="A1438" s="20"/>
      <c r="B1438" s="20"/>
    </row>
    <row r="1439" spans="1:2" x14ac:dyDescent="0.3">
      <c r="A1439" s="20"/>
      <c r="B1439" s="20"/>
    </row>
    <row r="1440" spans="1:2" x14ac:dyDescent="0.3">
      <c r="A1440" s="20"/>
      <c r="B1440" s="20"/>
    </row>
    <row r="1441" spans="1:2" x14ac:dyDescent="0.3">
      <c r="A1441" s="20"/>
      <c r="B1441" s="20"/>
    </row>
    <row r="1442" spans="1:2" x14ac:dyDescent="0.3">
      <c r="A1442" s="20"/>
      <c r="B1442" s="20"/>
    </row>
    <row r="1443" spans="1:2" x14ac:dyDescent="0.3">
      <c r="A1443" s="20"/>
      <c r="B1443" s="20"/>
    </row>
    <row r="1444" spans="1:2" x14ac:dyDescent="0.3">
      <c r="A1444" s="20"/>
      <c r="B1444" s="20"/>
    </row>
    <row r="1445" spans="1:2" x14ac:dyDescent="0.3">
      <c r="A1445" s="20"/>
      <c r="B1445" s="20"/>
    </row>
    <row r="1446" spans="1:2" x14ac:dyDescent="0.3">
      <c r="A1446" s="20"/>
      <c r="B1446" s="20"/>
    </row>
    <row r="1447" spans="1:2" x14ac:dyDescent="0.3">
      <c r="A1447" s="20"/>
      <c r="B1447" s="20"/>
    </row>
    <row r="1448" spans="1:2" x14ac:dyDescent="0.3">
      <c r="A1448" s="20"/>
      <c r="B1448" s="20"/>
    </row>
    <row r="1449" spans="1:2" x14ac:dyDescent="0.3">
      <c r="A1449" s="20"/>
      <c r="B1449" s="20"/>
    </row>
    <row r="1450" spans="1:2" x14ac:dyDescent="0.3">
      <c r="A1450" s="20"/>
      <c r="B1450" s="20"/>
    </row>
    <row r="1451" spans="1:2" x14ac:dyDescent="0.3">
      <c r="A1451" s="20"/>
      <c r="B1451" s="20"/>
    </row>
    <row r="1452" spans="1:2" x14ac:dyDescent="0.3">
      <c r="A1452" s="20"/>
      <c r="B1452" s="20"/>
    </row>
    <row r="1453" spans="1:2" x14ac:dyDescent="0.3">
      <c r="A1453" s="20"/>
      <c r="B1453" s="20"/>
    </row>
    <row r="1454" spans="1:2" x14ac:dyDescent="0.3">
      <c r="A1454" s="20"/>
      <c r="B1454" s="20"/>
    </row>
    <row r="1455" spans="1:2" x14ac:dyDescent="0.3">
      <c r="A1455" s="20"/>
      <c r="B1455" s="20"/>
    </row>
    <row r="1456" spans="1:2" x14ac:dyDescent="0.3">
      <c r="A1456" s="20"/>
      <c r="B1456" s="20"/>
    </row>
    <row r="1457" spans="1:2" x14ac:dyDescent="0.3">
      <c r="A1457" s="20"/>
      <c r="B1457" s="20"/>
    </row>
    <row r="1458" spans="1:2" x14ac:dyDescent="0.3">
      <c r="A1458" s="20"/>
      <c r="B1458" s="20"/>
    </row>
    <row r="1459" spans="1:2" x14ac:dyDescent="0.3">
      <c r="A1459" s="20"/>
      <c r="B1459" s="20"/>
    </row>
    <row r="1460" spans="1:2" x14ac:dyDescent="0.3">
      <c r="A1460" s="20"/>
      <c r="B1460" s="20"/>
    </row>
    <row r="1461" spans="1:2" x14ac:dyDescent="0.3">
      <c r="A1461" s="20"/>
      <c r="B1461" s="20"/>
    </row>
    <row r="1462" spans="1:2" x14ac:dyDescent="0.3">
      <c r="A1462" s="20"/>
      <c r="B1462" s="20"/>
    </row>
    <row r="1463" spans="1:2" x14ac:dyDescent="0.3">
      <c r="A1463" s="20"/>
      <c r="B1463" s="20"/>
    </row>
    <row r="1464" spans="1:2" x14ac:dyDescent="0.3">
      <c r="A1464" s="20"/>
      <c r="B1464" s="20"/>
    </row>
    <row r="1465" spans="1:2" x14ac:dyDescent="0.3">
      <c r="A1465" s="20"/>
      <c r="B1465" s="20"/>
    </row>
    <row r="1466" spans="1:2" x14ac:dyDescent="0.3">
      <c r="A1466" s="20"/>
      <c r="B1466" s="20"/>
    </row>
    <row r="1467" spans="1:2" x14ac:dyDescent="0.3">
      <c r="A1467" s="20"/>
      <c r="B1467" s="20"/>
    </row>
    <row r="1468" spans="1:2" x14ac:dyDescent="0.3">
      <c r="A1468" s="20"/>
      <c r="B1468" s="20"/>
    </row>
    <row r="1469" spans="1:2" x14ac:dyDescent="0.3">
      <c r="A1469" s="20"/>
      <c r="B1469" s="20"/>
    </row>
    <row r="1470" spans="1:2" x14ac:dyDescent="0.3">
      <c r="A1470" s="20"/>
      <c r="B1470" s="20"/>
    </row>
    <row r="1471" spans="1:2" x14ac:dyDescent="0.3">
      <c r="A1471" s="20"/>
      <c r="B1471" s="20"/>
    </row>
    <row r="1472" spans="1:2" x14ac:dyDescent="0.3">
      <c r="A1472" s="20"/>
      <c r="B1472" s="20"/>
    </row>
    <row r="1473" spans="1:2" x14ac:dyDescent="0.3">
      <c r="A1473" s="20"/>
      <c r="B1473" s="20"/>
    </row>
    <row r="1474" spans="1:2" x14ac:dyDescent="0.3">
      <c r="A1474" s="20"/>
      <c r="B1474" s="20"/>
    </row>
    <row r="1475" spans="1:2" x14ac:dyDescent="0.3">
      <c r="A1475" s="20"/>
      <c r="B1475" s="20"/>
    </row>
    <row r="1476" spans="1:2" x14ac:dyDescent="0.3">
      <c r="A1476" s="20"/>
      <c r="B1476" s="20"/>
    </row>
    <row r="1477" spans="1:2" x14ac:dyDescent="0.3">
      <c r="A1477" s="20"/>
      <c r="B1477" s="20"/>
    </row>
    <row r="1478" spans="1:2" x14ac:dyDescent="0.3">
      <c r="A1478" s="20"/>
      <c r="B1478" s="20"/>
    </row>
    <row r="1479" spans="1:2" x14ac:dyDescent="0.3">
      <c r="A1479" s="20"/>
      <c r="B1479" s="20"/>
    </row>
    <row r="1480" spans="1:2" x14ac:dyDescent="0.3">
      <c r="A1480" s="20"/>
      <c r="B1480" s="20"/>
    </row>
    <row r="1481" spans="1:2" x14ac:dyDescent="0.3">
      <c r="A1481" s="20"/>
      <c r="B1481" s="20"/>
    </row>
    <row r="1482" spans="1:2" x14ac:dyDescent="0.3">
      <c r="A1482" s="20"/>
      <c r="B1482" s="20"/>
    </row>
    <row r="1483" spans="1:2" x14ac:dyDescent="0.3">
      <c r="A1483" s="20"/>
      <c r="B1483" s="20"/>
    </row>
    <row r="1484" spans="1:2" x14ac:dyDescent="0.3">
      <c r="A1484" s="20"/>
      <c r="B1484" s="20"/>
    </row>
    <row r="1485" spans="1:2" x14ac:dyDescent="0.3">
      <c r="A1485" s="20"/>
      <c r="B1485" s="20"/>
    </row>
    <row r="1486" spans="1:2" x14ac:dyDescent="0.3">
      <c r="A1486" s="20"/>
      <c r="B1486" s="20"/>
    </row>
    <row r="1487" spans="1:2" x14ac:dyDescent="0.3">
      <c r="A1487" s="20"/>
      <c r="B1487" s="20"/>
    </row>
    <row r="1488" spans="1:2" x14ac:dyDescent="0.3">
      <c r="A1488" s="20"/>
      <c r="B1488" s="20"/>
    </row>
    <row r="1489" spans="1:2" x14ac:dyDescent="0.3">
      <c r="A1489" s="20"/>
      <c r="B1489" s="20"/>
    </row>
    <row r="1490" spans="1:2" x14ac:dyDescent="0.3">
      <c r="A1490" s="20"/>
      <c r="B1490" s="20"/>
    </row>
    <row r="1491" spans="1:2" x14ac:dyDescent="0.3">
      <c r="A1491" s="20"/>
      <c r="B1491" s="20"/>
    </row>
    <row r="1492" spans="1:2" x14ac:dyDescent="0.3">
      <c r="A1492" s="20"/>
      <c r="B1492" s="20"/>
    </row>
    <row r="1493" spans="1:2" x14ac:dyDescent="0.3">
      <c r="A1493" s="20"/>
      <c r="B1493" s="20"/>
    </row>
    <row r="1494" spans="1:2" x14ac:dyDescent="0.3">
      <c r="A1494" s="20"/>
      <c r="B1494" s="20"/>
    </row>
    <row r="1495" spans="1:2" x14ac:dyDescent="0.3">
      <c r="A1495" s="20"/>
      <c r="B1495" s="20"/>
    </row>
    <row r="1496" spans="1:2" x14ac:dyDescent="0.3">
      <c r="A1496" s="20"/>
      <c r="B1496" s="20"/>
    </row>
    <row r="1497" spans="1:2" x14ac:dyDescent="0.3">
      <c r="A1497" s="20"/>
      <c r="B1497" s="20"/>
    </row>
    <row r="1498" spans="1:2" x14ac:dyDescent="0.3">
      <c r="A1498" s="20"/>
      <c r="B1498" s="20"/>
    </row>
    <row r="1499" spans="1:2" x14ac:dyDescent="0.3">
      <c r="A1499" s="20"/>
      <c r="B1499" s="20"/>
    </row>
    <row r="1500" spans="1:2" x14ac:dyDescent="0.3">
      <c r="A1500" s="20"/>
      <c r="B1500" s="20"/>
    </row>
    <row r="1501" spans="1:2" x14ac:dyDescent="0.3">
      <c r="A1501" s="20"/>
      <c r="B1501" s="20"/>
    </row>
    <row r="1502" spans="1:2" x14ac:dyDescent="0.3">
      <c r="A1502" s="20"/>
      <c r="B1502" s="20"/>
    </row>
    <row r="1503" spans="1:2" x14ac:dyDescent="0.3">
      <c r="A1503" s="20"/>
      <c r="B1503" s="20"/>
    </row>
    <row r="1504" spans="1:2" x14ac:dyDescent="0.3">
      <c r="A1504" s="20"/>
      <c r="B1504" s="20"/>
    </row>
    <row r="1505" spans="1:2" x14ac:dyDescent="0.3">
      <c r="A1505" s="20"/>
      <c r="B1505" s="20"/>
    </row>
    <row r="1506" spans="1:2" x14ac:dyDescent="0.3">
      <c r="A1506" s="20"/>
      <c r="B1506" s="20"/>
    </row>
    <row r="1507" spans="1:2" x14ac:dyDescent="0.3">
      <c r="A1507" s="20"/>
      <c r="B1507" s="20"/>
    </row>
    <row r="1508" spans="1:2" x14ac:dyDescent="0.3">
      <c r="A1508" s="20"/>
      <c r="B1508" s="20"/>
    </row>
    <row r="1509" spans="1:2" x14ac:dyDescent="0.3">
      <c r="A1509" s="20"/>
      <c r="B1509" s="20"/>
    </row>
    <row r="1510" spans="1:2" x14ac:dyDescent="0.3">
      <c r="A1510" s="20"/>
      <c r="B1510" s="20"/>
    </row>
    <row r="1511" spans="1:2" x14ac:dyDescent="0.3">
      <c r="A1511" s="20"/>
      <c r="B1511" s="20"/>
    </row>
    <row r="1512" spans="1:2" x14ac:dyDescent="0.3">
      <c r="A1512" s="20"/>
      <c r="B1512" s="20"/>
    </row>
    <row r="1513" spans="1:2" x14ac:dyDescent="0.3">
      <c r="A1513" s="20"/>
      <c r="B1513" s="20"/>
    </row>
    <row r="1514" spans="1:2" x14ac:dyDescent="0.3">
      <c r="A1514" s="20"/>
      <c r="B1514" s="20"/>
    </row>
    <row r="1515" spans="1:2" x14ac:dyDescent="0.3">
      <c r="A1515" s="20"/>
      <c r="B1515" s="20"/>
    </row>
    <row r="1516" spans="1:2" x14ac:dyDescent="0.3">
      <c r="A1516" s="20"/>
      <c r="B1516" s="20"/>
    </row>
    <row r="1517" spans="1:2" x14ac:dyDescent="0.3">
      <c r="A1517" s="20"/>
      <c r="B1517" s="20"/>
    </row>
    <row r="1518" spans="1:2" x14ac:dyDescent="0.3">
      <c r="A1518" s="20"/>
      <c r="B1518" s="20"/>
    </row>
    <row r="1519" spans="1:2" x14ac:dyDescent="0.3">
      <c r="A1519" s="20"/>
      <c r="B1519" s="20"/>
    </row>
    <row r="1520" spans="1:2" x14ac:dyDescent="0.3">
      <c r="A1520" s="20"/>
      <c r="B1520" s="20"/>
    </row>
    <row r="1521" spans="1:2" x14ac:dyDescent="0.3">
      <c r="A1521" s="20"/>
      <c r="B1521" s="20"/>
    </row>
    <row r="1522" spans="1:2" x14ac:dyDescent="0.3">
      <c r="A1522" s="20"/>
      <c r="B1522" s="20"/>
    </row>
    <row r="1523" spans="1:2" x14ac:dyDescent="0.3">
      <c r="A1523" s="20"/>
      <c r="B1523" s="20"/>
    </row>
    <row r="1524" spans="1:2" x14ac:dyDescent="0.3">
      <c r="A1524" s="20"/>
      <c r="B1524" s="20"/>
    </row>
    <row r="1525" spans="1:2" x14ac:dyDescent="0.3">
      <c r="A1525" s="20"/>
      <c r="B1525" s="20"/>
    </row>
    <row r="1526" spans="1:2" x14ac:dyDescent="0.3">
      <c r="A1526" s="20"/>
      <c r="B1526" s="20"/>
    </row>
    <row r="1527" spans="1:2" x14ac:dyDescent="0.3">
      <c r="A1527" s="20"/>
      <c r="B1527" s="20"/>
    </row>
    <row r="1528" spans="1:2" x14ac:dyDescent="0.3">
      <c r="A1528" s="20"/>
      <c r="B1528" s="20"/>
    </row>
    <row r="1529" spans="1:2" x14ac:dyDescent="0.3">
      <c r="A1529" s="20"/>
      <c r="B1529" s="20"/>
    </row>
    <row r="1530" spans="1:2" x14ac:dyDescent="0.3">
      <c r="A1530" s="20"/>
      <c r="B1530" s="20"/>
    </row>
    <row r="1531" spans="1:2" x14ac:dyDescent="0.3">
      <c r="A1531" s="20"/>
      <c r="B1531" s="20"/>
    </row>
    <row r="1532" spans="1:2" x14ac:dyDescent="0.3">
      <c r="A1532" s="20"/>
      <c r="B1532" s="20"/>
    </row>
    <row r="1533" spans="1:2" x14ac:dyDescent="0.3">
      <c r="A1533" s="20"/>
      <c r="B1533" s="20"/>
    </row>
    <row r="1534" spans="1:2" x14ac:dyDescent="0.3">
      <c r="A1534" s="20"/>
      <c r="B1534" s="20"/>
    </row>
    <row r="1535" spans="1:2" x14ac:dyDescent="0.3">
      <c r="A1535" s="20"/>
      <c r="B1535" s="20"/>
    </row>
    <row r="1536" spans="1:2" x14ac:dyDescent="0.3">
      <c r="A1536" s="20"/>
      <c r="B1536" s="20"/>
    </row>
    <row r="1537" spans="1:2" x14ac:dyDescent="0.3">
      <c r="A1537" s="20"/>
      <c r="B1537" s="20"/>
    </row>
    <row r="1538" spans="1:2" x14ac:dyDescent="0.3">
      <c r="A1538" s="20"/>
      <c r="B1538" s="20"/>
    </row>
    <row r="1539" spans="1:2" x14ac:dyDescent="0.3">
      <c r="A1539" s="20"/>
      <c r="B1539" s="20"/>
    </row>
    <row r="1540" spans="1:2" x14ac:dyDescent="0.3">
      <c r="A1540" s="20"/>
      <c r="B1540" s="20"/>
    </row>
    <row r="1541" spans="1:2" x14ac:dyDescent="0.3">
      <c r="A1541" s="20"/>
      <c r="B1541" s="20"/>
    </row>
    <row r="1542" spans="1:2" x14ac:dyDescent="0.3">
      <c r="A1542" s="20"/>
      <c r="B1542" s="20"/>
    </row>
    <row r="1543" spans="1:2" x14ac:dyDescent="0.3">
      <c r="A1543" s="20"/>
      <c r="B1543" s="20"/>
    </row>
    <row r="1544" spans="1:2" x14ac:dyDescent="0.3">
      <c r="A1544" s="20"/>
      <c r="B1544" s="20"/>
    </row>
    <row r="1545" spans="1:2" x14ac:dyDescent="0.3">
      <c r="A1545" s="20"/>
      <c r="B1545" s="20"/>
    </row>
    <row r="1546" spans="1:2" x14ac:dyDescent="0.3">
      <c r="A1546" s="20"/>
      <c r="B1546" s="20"/>
    </row>
    <row r="1547" spans="1:2" x14ac:dyDescent="0.3">
      <c r="A1547" s="20"/>
      <c r="B1547" s="20"/>
    </row>
    <row r="1548" spans="1:2" x14ac:dyDescent="0.3">
      <c r="A1548" s="20"/>
      <c r="B1548" s="20"/>
    </row>
    <row r="1549" spans="1:2" x14ac:dyDescent="0.3">
      <c r="A1549" s="20"/>
      <c r="B1549" s="20"/>
    </row>
    <row r="1550" spans="1:2" x14ac:dyDescent="0.3">
      <c r="A1550" s="20"/>
      <c r="B1550" s="20"/>
    </row>
    <row r="1551" spans="1:2" x14ac:dyDescent="0.3">
      <c r="A1551" s="20"/>
      <c r="B1551" s="20"/>
    </row>
    <row r="1552" spans="1:2" x14ac:dyDescent="0.3">
      <c r="A1552" s="20"/>
      <c r="B1552" s="20"/>
    </row>
    <row r="1553" spans="1:2" x14ac:dyDescent="0.3">
      <c r="A1553" s="20"/>
      <c r="B1553" s="20"/>
    </row>
    <row r="1554" spans="1:2" x14ac:dyDescent="0.3">
      <c r="A1554" s="20"/>
      <c r="B1554" s="20"/>
    </row>
    <row r="1555" spans="1:2" x14ac:dyDescent="0.3">
      <c r="A1555" s="20"/>
      <c r="B1555" s="20"/>
    </row>
    <row r="1556" spans="1:2" x14ac:dyDescent="0.3">
      <c r="A1556" s="20"/>
      <c r="B1556" s="20"/>
    </row>
    <row r="1557" spans="1:2" x14ac:dyDescent="0.3">
      <c r="A1557" s="20"/>
      <c r="B1557" s="20"/>
    </row>
    <row r="1558" spans="1:2" x14ac:dyDescent="0.3">
      <c r="A1558" s="20"/>
      <c r="B1558" s="20"/>
    </row>
    <row r="1559" spans="1:2" x14ac:dyDescent="0.3">
      <c r="A1559" s="20"/>
      <c r="B1559" s="20"/>
    </row>
    <row r="1560" spans="1:2" x14ac:dyDescent="0.3">
      <c r="A1560" s="20"/>
      <c r="B1560" s="20"/>
    </row>
    <row r="1561" spans="1:2" x14ac:dyDescent="0.3">
      <c r="A1561" s="20"/>
      <c r="B1561" s="20"/>
    </row>
    <row r="1562" spans="1:2" x14ac:dyDescent="0.3">
      <c r="A1562" s="20"/>
      <c r="B1562" s="20"/>
    </row>
    <row r="1563" spans="1:2" x14ac:dyDescent="0.3">
      <c r="A1563" s="20"/>
      <c r="B1563" s="20"/>
    </row>
    <row r="1564" spans="1:2" x14ac:dyDescent="0.3">
      <c r="A1564" s="20"/>
      <c r="B1564" s="20"/>
    </row>
    <row r="1565" spans="1:2" x14ac:dyDescent="0.3">
      <c r="A1565" s="20"/>
      <c r="B1565" s="20"/>
    </row>
    <row r="1566" spans="1:2" x14ac:dyDescent="0.3">
      <c r="A1566" s="20"/>
      <c r="B1566" s="20"/>
    </row>
    <row r="1567" spans="1:2" x14ac:dyDescent="0.3">
      <c r="A1567" s="20"/>
      <c r="B1567" s="20"/>
    </row>
    <row r="1568" spans="1:2" x14ac:dyDescent="0.3">
      <c r="A1568" s="20"/>
      <c r="B1568" s="20"/>
    </row>
    <row r="1569" spans="1:2" x14ac:dyDescent="0.3">
      <c r="A1569" s="20"/>
      <c r="B1569" s="20"/>
    </row>
    <row r="1570" spans="1:2" x14ac:dyDescent="0.3">
      <c r="A1570" s="20"/>
      <c r="B1570" s="20"/>
    </row>
    <row r="1571" spans="1:2" x14ac:dyDescent="0.3">
      <c r="A1571" s="20"/>
      <c r="B1571" s="20"/>
    </row>
    <row r="1572" spans="1:2" x14ac:dyDescent="0.3">
      <c r="A1572" s="20"/>
      <c r="B1572" s="20"/>
    </row>
    <row r="1573" spans="1:2" x14ac:dyDescent="0.3">
      <c r="A1573" s="20"/>
      <c r="B1573" s="20"/>
    </row>
    <row r="1574" spans="1:2" x14ac:dyDescent="0.3">
      <c r="A1574" s="20"/>
      <c r="B1574" s="20"/>
    </row>
    <row r="1575" spans="1:2" x14ac:dyDescent="0.3">
      <c r="A1575" s="20"/>
      <c r="B1575" s="20"/>
    </row>
    <row r="1576" spans="1:2" x14ac:dyDescent="0.3">
      <c r="A1576" s="20"/>
      <c r="B1576" s="20"/>
    </row>
    <row r="1577" spans="1:2" x14ac:dyDescent="0.3">
      <c r="A1577" s="20"/>
      <c r="B1577" s="20"/>
    </row>
    <row r="1578" spans="1:2" x14ac:dyDescent="0.3">
      <c r="A1578" s="20"/>
      <c r="B1578" s="20"/>
    </row>
    <row r="1579" spans="1:2" x14ac:dyDescent="0.3">
      <c r="A1579" s="20"/>
      <c r="B1579" s="20"/>
    </row>
    <row r="1580" spans="1:2" x14ac:dyDescent="0.3">
      <c r="A1580" s="20"/>
      <c r="B1580" s="20"/>
    </row>
    <row r="1581" spans="1:2" x14ac:dyDescent="0.3">
      <c r="A1581" s="20"/>
      <c r="B1581" s="20"/>
    </row>
    <row r="1582" spans="1:2" x14ac:dyDescent="0.3">
      <c r="A1582" s="20"/>
      <c r="B1582" s="20"/>
    </row>
    <row r="1583" spans="1:2" x14ac:dyDescent="0.3">
      <c r="A1583" s="20"/>
      <c r="B1583" s="20"/>
    </row>
    <row r="1584" spans="1:2" x14ac:dyDescent="0.3">
      <c r="A1584" s="20"/>
      <c r="B1584" s="20"/>
    </row>
    <row r="1585" spans="1:2" x14ac:dyDescent="0.3">
      <c r="A1585" s="20"/>
      <c r="B1585" s="20"/>
    </row>
    <row r="1586" spans="1:2" x14ac:dyDescent="0.3">
      <c r="A1586" s="20"/>
      <c r="B1586" s="20"/>
    </row>
    <row r="1587" spans="1:2" x14ac:dyDescent="0.3">
      <c r="A1587" s="20"/>
      <c r="B1587" s="20"/>
    </row>
    <row r="1588" spans="1:2" x14ac:dyDescent="0.3">
      <c r="A1588" s="20"/>
      <c r="B1588" s="20"/>
    </row>
    <row r="1589" spans="1:2" x14ac:dyDescent="0.3">
      <c r="A1589" s="20"/>
      <c r="B1589" s="20"/>
    </row>
    <row r="1590" spans="1:2" x14ac:dyDescent="0.3">
      <c r="A1590" s="20"/>
      <c r="B1590" s="20"/>
    </row>
    <row r="1591" spans="1:2" x14ac:dyDescent="0.3">
      <c r="A1591" s="20"/>
      <c r="B1591" s="20"/>
    </row>
    <row r="1592" spans="1:2" x14ac:dyDescent="0.3">
      <c r="A1592" s="20"/>
      <c r="B1592" s="20"/>
    </row>
    <row r="1593" spans="1:2" x14ac:dyDescent="0.3">
      <c r="A1593" s="20"/>
      <c r="B1593" s="20"/>
    </row>
    <row r="1594" spans="1:2" x14ac:dyDescent="0.3">
      <c r="A1594" s="20"/>
      <c r="B1594" s="20"/>
    </row>
    <row r="1595" spans="1:2" x14ac:dyDescent="0.3">
      <c r="A1595" s="20"/>
      <c r="B1595" s="20"/>
    </row>
    <row r="1596" spans="1:2" x14ac:dyDescent="0.3">
      <c r="A1596" s="20"/>
      <c r="B1596" s="20"/>
    </row>
    <row r="1597" spans="1:2" x14ac:dyDescent="0.3">
      <c r="A1597" s="20"/>
      <c r="B1597" s="20"/>
    </row>
    <row r="1598" spans="1:2" x14ac:dyDescent="0.3">
      <c r="A1598" s="20"/>
      <c r="B1598" s="20"/>
    </row>
    <row r="1599" spans="1:2" x14ac:dyDescent="0.3">
      <c r="A1599" s="20"/>
      <c r="B1599" s="20"/>
    </row>
    <row r="1600" spans="1:2" x14ac:dyDescent="0.3">
      <c r="A1600" s="20"/>
      <c r="B1600" s="20"/>
    </row>
    <row r="1601" spans="1:2" x14ac:dyDescent="0.3">
      <c r="A1601" s="20"/>
      <c r="B1601" s="20"/>
    </row>
    <row r="1602" spans="1:2" x14ac:dyDescent="0.3">
      <c r="A1602" s="20"/>
      <c r="B1602" s="20"/>
    </row>
    <row r="1603" spans="1:2" x14ac:dyDescent="0.3">
      <c r="A1603" s="20"/>
      <c r="B1603" s="20"/>
    </row>
    <row r="1604" spans="1:2" x14ac:dyDescent="0.3">
      <c r="A1604" s="20"/>
      <c r="B1604" s="20"/>
    </row>
    <row r="1605" spans="1:2" x14ac:dyDescent="0.3">
      <c r="A1605" s="20"/>
      <c r="B1605" s="20"/>
    </row>
    <row r="1606" spans="1:2" x14ac:dyDescent="0.3">
      <c r="A1606" s="20"/>
      <c r="B1606" s="20"/>
    </row>
    <row r="1607" spans="1:2" x14ac:dyDescent="0.3">
      <c r="A1607" s="20"/>
      <c r="B1607" s="20"/>
    </row>
    <row r="1608" spans="1:2" x14ac:dyDescent="0.3">
      <c r="A1608" s="20"/>
      <c r="B1608" s="20"/>
    </row>
    <row r="1609" spans="1:2" x14ac:dyDescent="0.3">
      <c r="A1609" s="20"/>
      <c r="B1609" s="20"/>
    </row>
    <row r="1610" spans="1:2" x14ac:dyDescent="0.3">
      <c r="A1610" s="20"/>
      <c r="B1610" s="20"/>
    </row>
    <row r="1611" spans="1:2" x14ac:dyDescent="0.3">
      <c r="A1611" s="20"/>
      <c r="B1611" s="20"/>
    </row>
    <row r="1612" spans="1:2" x14ac:dyDescent="0.3">
      <c r="A1612" s="20"/>
      <c r="B1612" s="20"/>
    </row>
    <row r="1613" spans="1:2" x14ac:dyDescent="0.3">
      <c r="A1613" s="20"/>
      <c r="B1613" s="20"/>
    </row>
    <row r="1614" spans="1:2" x14ac:dyDescent="0.3">
      <c r="A1614" s="20"/>
      <c r="B1614" s="20"/>
    </row>
    <row r="1615" spans="1:2" x14ac:dyDescent="0.3">
      <c r="A1615" s="20"/>
      <c r="B1615" s="20"/>
    </row>
    <row r="1616" spans="1:2" x14ac:dyDescent="0.3">
      <c r="A1616" s="20"/>
      <c r="B1616" s="20"/>
    </row>
    <row r="1617" spans="1:2" x14ac:dyDescent="0.3">
      <c r="A1617" s="20"/>
      <c r="B1617" s="20"/>
    </row>
    <row r="1618" spans="1:2" x14ac:dyDescent="0.3">
      <c r="A1618" s="20"/>
      <c r="B1618" s="20"/>
    </row>
    <row r="1619" spans="1:2" x14ac:dyDescent="0.3">
      <c r="A1619" s="20"/>
      <c r="B1619" s="20"/>
    </row>
    <row r="1620" spans="1:2" x14ac:dyDescent="0.3">
      <c r="A1620" s="20"/>
      <c r="B1620" s="20"/>
    </row>
    <row r="1621" spans="1:2" x14ac:dyDescent="0.3">
      <c r="A1621" s="20"/>
      <c r="B1621" s="20"/>
    </row>
    <row r="1622" spans="1:2" x14ac:dyDescent="0.3">
      <c r="A1622" s="20"/>
      <c r="B1622" s="20"/>
    </row>
    <row r="1623" spans="1:2" x14ac:dyDescent="0.3">
      <c r="A1623" s="20"/>
      <c r="B1623" s="20"/>
    </row>
    <row r="1624" spans="1:2" x14ac:dyDescent="0.3">
      <c r="A1624" s="20"/>
      <c r="B1624" s="20"/>
    </row>
    <row r="1625" spans="1:2" x14ac:dyDescent="0.3">
      <c r="A1625" s="20"/>
      <c r="B1625" s="20"/>
    </row>
    <row r="1626" spans="1:2" x14ac:dyDescent="0.3">
      <c r="A1626" s="20"/>
      <c r="B1626" s="20"/>
    </row>
    <row r="1627" spans="1:2" x14ac:dyDescent="0.3">
      <c r="A1627" s="20"/>
      <c r="B1627" s="20"/>
    </row>
    <row r="1628" spans="1:2" x14ac:dyDescent="0.3">
      <c r="A1628" s="20"/>
      <c r="B1628" s="20"/>
    </row>
    <row r="1629" spans="1:2" x14ac:dyDescent="0.3">
      <c r="A1629" s="20"/>
      <c r="B1629" s="20"/>
    </row>
    <row r="1630" spans="1:2" x14ac:dyDescent="0.3">
      <c r="A1630" s="20"/>
      <c r="B1630" s="20"/>
    </row>
    <row r="1631" spans="1:2" x14ac:dyDescent="0.3">
      <c r="A1631" s="20"/>
      <c r="B1631" s="20"/>
    </row>
    <row r="1632" spans="1:2" x14ac:dyDescent="0.3">
      <c r="A1632" s="20"/>
      <c r="B1632" s="20"/>
    </row>
    <row r="1633" spans="1:2" x14ac:dyDescent="0.3">
      <c r="A1633" s="20"/>
      <c r="B1633" s="20"/>
    </row>
    <row r="1634" spans="1:2" x14ac:dyDescent="0.3">
      <c r="A1634" s="20"/>
      <c r="B1634" s="20"/>
    </row>
    <row r="1635" spans="1:2" x14ac:dyDescent="0.3">
      <c r="A1635" s="20"/>
      <c r="B1635" s="20"/>
    </row>
    <row r="1636" spans="1:2" x14ac:dyDescent="0.3">
      <c r="A1636" s="20"/>
      <c r="B1636" s="20"/>
    </row>
    <row r="1637" spans="1:2" x14ac:dyDescent="0.3">
      <c r="A1637" s="20"/>
      <c r="B1637" s="20"/>
    </row>
    <row r="1638" spans="1:2" x14ac:dyDescent="0.3">
      <c r="A1638" s="20"/>
      <c r="B1638" s="20"/>
    </row>
    <row r="1639" spans="1:2" x14ac:dyDescent="0.3">
      <c r="A1639" s="20"/>
      <c r="B1639" s="20"/>
    </row>
    <row r="1640" spans="1:2" x14ac:dyDescent="0.3">
      <c r="A1640" s="20"/>
      <c r="B1640" s="20"/>
    </row>
    <row r="1641" spans="1:2" x14ac:dyDescent="0.3">
      <c r="A1641" s="20"/>
      <c r="B1641" s="20"/>
    </row>
    <row r="1642" spans="1:2" x14ac:dyDescent="0.3">
      <c r="A1642" s="20"/>
      <c r="B1642" s="20"/>
    </row>
    <row r="1643" spans="1:2" x14ac:dyDescent="0.3">
      <c r="A1643" s="20"/>
      <c r="B1643" s="20"/>
    </row>
    <row r="1644" spans="1:2" x14ac:dyDescent="0.3">
      <c r="A1644" s="20"/>
      <c r="B1644" s="20"/>
    </row>
    <row r="1645" spans="1:2" x14ac:dyDescent="0.3">
      <c r="A1645" s="20"/>
      <c r="B1645" s="20"/>
    </row>
    <row r="1646" spans="1:2" x14ac:dyDescent="0.3">
      <c r="A1646" s="20"/>
      <c r="B1646" s="20"/>
    </row>
    <row r="1647" spans="1:2" x14ac:dyDescent="0.3">
      <c r="A1647" s="20"/>
      <c r="B1647" s="20"/>
    </row>
    <row r="1648" spans="1:2" x14ac:dyDescent="0.3">
      <c r="A1648" s="20"/>
      <c r="B1648" s="20"/>
    </row>
    <row r="1649" spans="1:2" x14ac:dyDescent="0.3">
      <c r="A1649" s="20"/>
      <c r="B1649" s="20"/>
    </row>
    <row r="1650" spans="1:2" x14ac:dyDescent="0.3">
      <c r="A1650" s="20"/>
      <c r="B1650" s="20"/>
    </row>
    <row r="1651" spans="1:2" x14ac:dyDescent="0.3">
      <c r="A1651" s="20"/>
      <c r="B1651" s="20"/>
    </row>
    <row r="1652" spans="1:2" x14ac:dyDescent="0.3">
      <c r="A1652" s="20"/>
      <c r="B1652" s="20"/>
    </row>
    <row r="1653" spans="1:2" x14ac:dyDescent="0.3">
      <c r="A1653" s="20"/>
      <c r="B1653" s="20"/>
    </row>
    <row r="1654" spans="1:2" x14ac:dyDescent="0.3">
      <c r="A1654" s="20"/>
      <c r="B1654" s="20"/>
    </row>
    <row r="1655" spans="1:2" x14ac:dyDescent="0.3">
      <c r="A1655" s="20"/>
      <c r="B1655" s="20"/>
    </row>
    <row r="1656" spans="1:2" x14ac:dyDescent="0.3">
      <c r="A1656" s="20"/>
      <c r="B1656" s="20"/>
    </row>
    <row r="1657" spans="1:2" x14ac:dyDescent="0.3">
      <c r="A1657" s="20"/>
      <c r="B1657" s="20"/>
    </row>
    <row r="1658" spans="1:2" x14ac:dyDescent="0.3">
      <c r="A1658" s="20"/>
      <c r="B1658" s="20"/>
    </row>
    <row r="1659" spans="1:2" x14ac:dyDescent="0.3">
      <c r="A1659" s="20"/>
      <c r="B1659" s="20"/>
    </row>
    <row r="1660" spans="1:2" x14ac:dyDescent="0.3">
      <c r="A1660" s="20"/>
      <c r="B1660" s="20"/>
    </row>
    <row r="1661" spans="1:2" x14ac:dyDescent="0.3">
      <c r="A1661" s="20"/>
      <c r="B1661" s="20"/>
    </row>
    <row r="1662" spans="1:2" x14ac:dyDescent="0.3">
      <c r="A1662" s="20"/>
      <c r="B1662" s="20"/>
    </row>
    <row r="1663" spans="1:2" x14ac:dyDescent="0.3">
      <c r="A1663" s="20"/>
      <c r="B1663" s="20"/>
    </row>
    <row r="1664" spans="1:2" x14ac:dyDescent="0.3">
      <c r="A1664" s="20"/>
      <c r="B1664" s="20"/>
    </row>
    <row r="1665" spans="1:2" x14ac:dyDescent="0.3">
      <c r="A1665" s="20"/>
      <c r="B1665" s="20"/>
    </row>
    <row r="1666" spans="1:2" x14ac:dyDescent="0.3">
      <c r="A1666" s="20"/>
      <c r="B1666" s="20"/>
    </row>
    <row r="1667" spans="1:2" x14ac:dyDescent="0.3">
      <c r="A1667" s="20"/>
      <c r="B1667" s="20"/>
    </row>
    <row r="1668" spans="1:2" x14ac:dyDescent="0.3">
      <c r="A1668" s="20"/>
      <c r="B1668" s="20"/>
    </row>
    <row r="1669" spans="1:2" x14ac:dyDescent="0.3">
      <c r="A1669" s="20"/>
      <c r="B1669" s="20"/>
    </row>
    <row r="1670" spans="1:2" x14ac:dyDescent="0.3">
      <c r="A1670" s="20"/>
      <c r="B1670" s="20"/>
    </row>
    <row r="1671" spans="1:2" x14ac:dyDescent="0.3">
      <c r="A1671" s="20"/>
      <c r="B1671" s="20"/>
    </row>
    <row r="1672" spans="1:2" x14ac:dyDescent="0.3">
      <c r="A1672" s="20"/>
      <c r="B1672" s="20"/>
    </row>
    <row r="1673" spans="1:2" x14ac:dyDescent="0.3">
      <c r="A1673" s="20"/>
      <c r="B1673" s="20"/>
    </row>
    <row r="1674" spans="1:2" x14ac:dyDescent="0.3">
      <c r="A1674" s="20"/>
      <c r="B1674" s="20"/>
    </row>
    <row r="1675" spans="1:2" x14ac:dyDescent="0.3">
      <c r="A1675" s="20"/>
      <c r="B1675" s="20"/>
    </row>
    <row r="1676" spans="1:2" x14ac:dyDescent="0.3">
      <c r="A1676" s="20"/>
      <c r="B1676" s="20"/>
    </row>
    <row r="1677" spans="1:2" x14ac:dyDescent="0.3">
      <c r="A1677" s="20"/>
      <c r="B1677" s="20"/>
    </row>
    <row r="1678" spans="1:2" x14ac:dyDescent="0.3">
      <c r="A1678" s="20"/>
      <c r="B1678" s="20"/>
    </row>
    <row r="1679" spans="1:2" x14ac:dyDescent="0.3">
      <c r="A1679" s="20"/>
      <c r="B1679" s="20"/>
    </row>
    <row r="1680" spans="1:2" x14ac:dyDescent="0.3">
      <c r="A1680" s="20"/>
      <c r="B1680" s="20"/>
    </row>
    <row r="1681" spans="1:2" x14ac:dyDescent="0.3">
      <c r="A1681" s="20"/>
      <c r="B1681" s="20"/>
    </row>
    <row r="1682" spans="1:2" x14ac:dyDescent="0.3">
      <c r="A1682" s="20"/>
      <c r="B1682" s="20"/>
    </row>
    <row r="1683" spans="1:2" x14ac:dyDescent="0.3">
      <c r="A1683" s="20"/>
      <c r="B1683" s="20"/>
    </row>
    <row r="1684" spans="1:2" x14ac:dyDescent="0.3">
      <c r="A1684" s="20"/>
      <c r="B1684" s="20"/>
    </row>
    <row r="1685" spans="1:2" x14ac:dyDescent="0.3">
      <c r="A1685" s="20"/>
      <c r="B1685" s="20"/>
    </row>
    <row r="1686" spans="1:2" x14ac:dyDescent="0.3">
      <c r="A1686" s="20"/>
      <c r="B1686" s="20"/>
    </row>
    <row r="1687" spans="1:2" x14ac:dyDescent="0.3">
      <c r="A1687" s="20"/>
      <c r="B1687" s="20"/>
    </row>
    <row r="1688" spans="1:2" x14ac:dyDescent="0.3">
      <c r="A1688" s="20"/>
      <c r="B1688" s="20"/>
    </row>
    <row r="1689" spans="1:2" x14ac:dyDescent="0.3">
      <c r="A1689" s="20"/>
      <c r="B1689" s="20"/>
    </row>
    <row r="1690" spans="1:2" x14ac:dyDescent="0.3">
      <c r="A1690" s="20"/>
      <c r="B1690" s="20"/>
    </row>
    <row r="1691" spans="1:2" x14ac:dyDescent="0.3">
      <c r="A1691" s="20"/>
      <c r="B1691" s="20"/>
    </row>
    <row r="1692" spans="1:2" x14ac:dyDescent="0.3">
      <c r="A1692" s="20"/>
      <c r="B1692" s="20"/>
    </row>
    <row r="1693" spans="1:2" x14ac:dyDescent="0.3">
      <c r="A1693" s="20"/>
      <c r="B1693" s="20"/>
    </row>
    <row r="1694" spans="1:2" x14ac:dyDescent="0.3">
      <c r="A1694" s="20"/>
      <c r="B1694" s="20"/>
    </row>
    <row r="1695" spans="1:2" x14ac:dyDescent="0.3">
      <c r="A1695" s="20"/>
      <c r="B1695" s="20"/>
    </row>
    <row r="1696" spans="1:2" x14ac:dyDescent="0.3">
      <c r="A1696" s="20"/>
      <c r="B1696" s="20"/>
    </row>
    <row r="1697" spans="1:2" x14ac:dyDescent="0.3">
      <c r="A1697" s="20"/>
      <c r="B1697" s="20"/>
    </row>
    <row r="1698" spans="1:2" x14ac:dyDescent="0.3">
      <c r="A1698" s="20"/>
      <c r="B1698" s="20"/>
    </row>
    <row r="1699" spans="1:2" x14ac:dyDescent="0.3">
      <c r="A1699" s="20"/>
      <c r="B1699" s="20"/>
    </row>
    <row r="1700" spans="1:2" x14ac:dyDescent="0.3">
      <c r="A1700" s="20"/>
      <c r="B1700" s="20"/>
    </row>
    <row r="1701" spans="1:2" x14ac:dyDescent="0.3">
      <c r="A1701" s="20"/>
      <c r="B1701" s="20"/>
    </row>
    <row r="1702" spans="1:2" x14ac:dyDescent="0.3">
      <c r="A1702" s="20"/>
      <c r="B1702" s="20"/>
    </row>
    <row r="1703" spans="1:2" x14ac:dyDescent="0.3">
      <c r="A1703" s="20"/>
      <c r="B1703" s="20"/>
    </row>
    <row r="1704" spans="1:2" x14ac:dyDescent="0.3">
      <c r="A1704" s="20"/>
      <c r="B1704" s="20"/>
    </row>
    <row r="1705" spans="1:2" x14ac:dyDescent="0.3">
      <c r="A1705" s="20"/>
      <c r="B1705" s="20"/>
    </row>
    <row r="1706" spans="1:2" x14ac:dyDescent="0.3">
      <c r="A1706" s="20"/>
      <c r="B1706" s="20"/>
    </row>
    <row r="1707" spans="1:2" x14ac:dyDescent="0.3">
      <c r="A1707" s="20"/>
      <c r="B1707" s="20"/>
    </row>
    <row r="1708" spans="1:2" x14ac:dyDescent="0.3">
      <c r="A1708" s="20"/>
      <c r="B1708" s="20"/>
    </row>
    <row r="1709" spans="1:2" x14ac:dyDescent="0.3">
      <c r="A1709" s="20"/>
      <c r="B1709" s="20"/>
    </row>
    <row r="1710" spans="1:2" x14ac:dyDescent="0.3">
      <c r="A1710" s="20"/>
      <c r="B1710" s="20"/>
    </row>
    <row r="1711" spans="1:2" x14ac:dyDescent="0.3">
      <c r="A1711" s="20"/>
      <c r="B1711" s="20"/>
    </row>
    <row r="1712" spans="1:2" x14ac:dyDescent="0.3">
      <c r="A1712" s="20"/>
      <c r="B1712" s="20"/>
    </row>
    <row r="1713" spans="1:2" x14ac:dyDescent="0.3">
      <c r="A1713" s="20"/>
      <c r="B1713" s="20"/>
    </row>
    <row r="1714" spans="1:2" x14ac:dyDescent="0.3">
      <c r="A1714" s="20"/>
      <c r="B1714" s="20"/>
    </row>
    <row r="1715" spans="1:2" x14ac:dyDescent="0.3">
      <c r="A1715" s="20"/>
      <c r="B1715" s="20"/>
    </row>
    <row r="1716" spans="1:2" x14ac:dyDescent="0.3">
      <c r="A1716" s="20"/>
      <c r="B1716" s="20"/>
    </row>
    <row r="1717" spans="1:2" x14ac:dyDescent="0.3">
      <c r="A1717" s="20"/>
      <c r="B1717" s="20"/>
    </row>
    <row r="1718" spans="1:2" x14ac:dyDescent="0.3">
      <c r="A1718" s="20"/>
      <c r="B1718" s="20"/>
    </row>
    <row r="1719" spans="1:2" x14ac:dyDescent="0.3">
      <c r="A1719" s="20"/>
      <c r="B1719" s="20"/>
    </row>
    <row r="1720" spans="1:2" x14ac:dyDescent="0.3">
      <c r="A1720" s="20"/>
      <c r="B1720" s="20"/>
    </row>
    <row r="1721" spans="1:2" x14ac:dyDescent="0.3">
      <c r="A1721" s="20"/>
      <c r="B1721" s="20"/>
    </row>
    <row r="1722" spans="1:2" x14ac:dyDescent="0.3">
      <c r="A1722" s="20"/>
      <c r="B1722" s="20"/>
    </row>
    <row r="1723" spans="1:2" x14ac:dyDescent="0.3">
      <c r="A1723" s="20"/>
      <c r="B1723" s="20"/>
    </row>
    <row r="1724" spans="1:2" x14ac:dyDescent="0.3">
      <c r="A1724" s="20"/>
      <c r="B1724" s="20"/>
    </row>
    <row r="1725" spans="1:2" x14ac:dyDescent="0.3">
      <c r="A1725" s="20"/>
      <c r="B1725" s="20"/>
    </row>
    <row r="1726" spans="1:2" x14ac:dyDescent="0.3">
      <c r="A1726" s="20"/>
      <c r="B1726" s="20"/>
    </row>
    <row r="1727" spans="1:2" x14ac:dyDescent="0.3">
      <c r="A1727" s="20"/>
      <c r="B1727" s="20"/>
    </row>
    <row r="1728" spans="1:2" x14ac:dyDescent="0.3">
      <c r="A1728" s="20"/>
      <c r="B1728" s="20"/>
    </row>
    <row r="1729" spans="1:2" x14ac:dyDescent="0.3">
      <c r="A1729" s="20"/>
      <c r="B1729" s="20"/>
    </row>
    <row r="1730" spans="1:2" x14ac:dyDescent="0.3">
      <c r="A1730" s="20"/>
      <c r="B1730" s="20"/>
    </row>
    <row r="1731" spans="1:2" x14ac:dyDescent="0.3">
      <c r="A1731" s="20"/>
      <c r="B1731" s="20"/>
    </row>
    <row r="1732" spans="1:2" x14ac:dyDescent="0.3">
      <c r="A1732" s="20"/>
      <c r="B1732" s="20"/>
    </row>
    <row r="1733" spans="1:2" x14ac:dyDescent="0.3">
      <c r="A1733" s="20"/>
      <c r="B1733" s="20"/>
    </row>
    <row r="1734" spans="1:2" x14ac:dyDescent="0.3">
      <c r="A1734" s="20"/>
      <c r="B1734" s="20"/>
    </row>
    <row r="1735" spans="1:2" x14ac:dyDescent="0.3">
      <c r="A1735" s="20"/>
      <c r="B1735" s="20"/>
    </row>
    <row r="1736" spans="1:2" x14ac:dyDescent="0.3">
      <c r="A1736" s="20"/>
      <c r="B1736" s="20"/>
    </row>
    <row r="1737" spans="1:2" x14ac:dyDescent="0.3">
      <c r="A1737" s="20"/>
      <c r="B1737" s="20"/>
    </row>
    <row r="1738" spans="1:2" x14ac:dyDescent="0.3">
      <c r="A1738" s="20"/>
      <c r="B1738" s="20"/>
    </row>
    <row r="1739" spans="1:2" x14ac:dyDescent="0.3">
      <c r="A1739" s="20"/>
      <c r="B1739" s="20"/>
    </row>
    <row r="1740" spans="1:2" x14ac:dyDescent="0.3">
      <c r="A1740" s="20"/>
      <c r="B1740" s="20"/>
    </row>
    <row r="1741" spans="1:2" x14ac:dyDescent="0.3">
      <c r="A1741" s="20"/>
      <c r="B1741" s="20"/>
    </row>
    <row r="1742" spans="1:2" x14ac:dyDescent="0.3">
      <c r="A1742" s="20"/>
      <c r="B1742" s="20"/>
    </row>
    <row r="1743" spans="1:2" x14ac:dyDescent="0.3">
      <c r="A1743" s="20"/>
      <c r="B1743" s="20"/>
    </row>
    <row r="1744" spans="1:2" x14ac:dyDescent="0.3">
      <c r="A1744" s="20"/>
      <c r="B1744" s="20"/>
    </row>
    <row r="1745" spans="1:2" x14ac:dyDescent="0.3">
      <c r="A1745" s="20"/>
      <c r="B1745" s="20"/>
    </row>
    <row r="1746" spans="1:2" x14ac:dyDescent="0.3">
      <c r="A1746" s="20"/>
      <c r="B1746" s="20"/>
    </row>
    <row r="1747" spans="1:2" x14ac:dyDescent="0.3">
      <c r="A1747" s="20"/>
      <c r="B1747" s="20"/>
    </row>
    <row r="1748" spans="1:2" x14ac:dyDescent="0.3">
      <c r="A1748" s="20"/>
      <c r="B1748" s="20"/>
    </row>
    <row r="1749" spans="1:2" x14ac:dyDescent="0.3">
      <c r="A1749" s="20"/>
      <c r="B1749" s="20"/>
    </row>
    <row r="1750" spans="1:2" x14ac:dyDescent="0.3">
      <c r="A1750" s="20"/>
      <c r="B1750" s="20"/>
    </row>
    <row r="1751" spans="1:2" x14ac:dyDescent="0.3">
      <c r="A1751" s="20"/>
      <c r="B1751" s="20"/>
    </row>
    <row r="1752" spans="1:2" x14ac:dyDescent="0.3">
      <c r="A1752" s="20"/>
      <c r="B1752" s="20"/>
    </row>
    <row r="1753" spans="1:2" x14ac:dyDescent="0.3">
      <c r="A1753" s="20"/>
      <c r="B1753" s="20"/>
    </row>
    <row r="1754" spans="1:2" x14ac:dyDescent="0.3">
      <c r="A1754" s="20"/>
      <c r="B1754" s="20"/>
    </row>
    <row r="1755" spans="1:2" x14ac:dyDescent="0.3">
      <c r="A1755" s="20"/>
      <c r="B1755" s="20"/>
    </row>
    <row r="1756" spans="1:2" x14ac:dyDescent="0.3">
      <c r="A1756" s="20"/>
      <c r="B1756" s="20"/>
    </row>
    <row r="1757" spans="1:2" x14ac:dyDescent="0.3">
      <c r="A1757" s="20"/>
      <c r="B1757" s="20"/>
    </row>
    <row r="1758" spans="1:2" x14ac:dyDescent="0.3">
      <c r="A1758" s="20"/>
      <c r="B1758" s="20"/>
    </row>
    <row r="1759" spans="1:2" x14ac:dyDescent="0.3">
      <c r="A1759" s="20"/>
      <c r="B1759" s="20"/>
    </row>
    <row r="1760" spans="1:2" x14ac:dyDescent="0.3">
      <c r="A1760" s="20"/>
      <c r="B1760" s="20"/>
    </row>
    <row r="1761" spans="1:2" x14ac:dyDescent="0.3">
      <c r="A1761" s="20"/>
      <c r="B1761" s="20"/>
    </row>
    <row r="1762" spans="1:2" x14ac:dyDescent="0.3">
      <c r="A1762" s="20"/>
      <c r="B1762" s="20"/>
    </row>
    <row r="1763" spans="1:2" x14ac:dyDescent="0.3">
      <c r="A1763" s="20"/>
      <c r="B1763" s="20"/>
    </row>
    <row r="1764" spans="1:2" x14ac:dyDescent="0.3">
      <c r="A1764" s="20"/>
      <c r="B1764" s="20"/>
    </row>
    <row r="1765" spans="1:2" x14ac:dyDescent="0.3">
      <c r="A1765" s="20"/>
      <c r="B1765" s="20"/>
    </row>
    <row r="1766" spans="1:2" x14ac:dyDescent="0.3">
      <c r="A1766" s="20"/>
      <c r="B1766" s="20"/>
    </row>
    <row r="1767" spans="1:2" x14ac:dyDescent="0.3">
      <c r="A1767" s="20"/>
      <c r="B1767" s="20"/>
    </row>
    <row r="1768" spans="1:2" x14ac:dyDescent="0.3">
      <c r="A1768" s="20"/>
      <c r="B1768" s="20"/>
    </row>
    <row r="1769" spans="1:2" x14ac:dyDescent="0.3">
      <c r="A1769" s="20"/>
      <c r="B1769" s="20"/>
    </row>
    <row r="1770" spans="1:2" x14ac:dyDescent="0.3">
      <c r="A1770" s="20"/>
      <c r="B1770" s="20"/>
    </row>
    <row r="1771" spans="1:2" x14ac:dyDescent="0.3">
      <c r="A1771" s="20"/>
      <c r="B1771" s="20"/>
    </row>
    <row r="1772" spans="1:2" x14ac:dyDescent="0.3">
      <c r="A1772" s="20"/>
      <c r="B1772" s="20"/>
    </row>
    <row r="1773" spans="1:2" x14ac:dyDescent="0.3">
      <c r="A1773" s="20"/>
      <c r="B1773" s="20"/>
    </row>
    <row r="1774" spans="1:2" x14ac:dyDescent="0.3">
      <c r="A1774" s="20"/>
      <c r="B1774" s="20"/>
    </row>
    <row r="1775" spans="1:2" x14ac:dyDescent="0.3">
      <c r="A1775" s="20"/>
      <c r="B1775" s="20"/>
    </row>
    <row r="1776" spans="1:2" x14ac:dyDescent="0.3">
      <c r="A1776" s="20"/>
      <c r="B1776" s="20"/>
    </row>
    <row r="1777" spans="1:2" x14ac:dyDescent="0.3">
      <c r="A1777" s="20"/>
      <c r="B1777" s="20"/>
    </row>
    <row r="1778" spans="1:2" x14ac:dyDescent="0.3">
      <c r="A1778" s="20"/>
      <c r="B1778" s="20"/>
    </row>
    <row r="1779" spans="1:2" x14ac:dyDescent="0.3">
      <c r="A1779" s="20"/>
      <c r="B1779" s="20"/>
    </row>
    <row r="1780" spans="1:2" x14ac:dyDescent="0.3">
      <c r="A1780" s="20"/>
      <c r="B1780" s="20"/>
    </row>
    <row r="1781" spans="1:2" x14ac:dyDescent="0.3">
      <c r="A1781" s="20"/>
      <c r="B1781" s="20"/>
    </row>
    <row r="1782" spans="1:2" x14ac:dyDescent="0.3">
      <c r="A1782" s="20"/>
      <c r="B1782" s="20"/>
    </row>
    <row r="1783" spans="1:2" x14ac:dyDescent="0.3">
      <c r="A1783" s="20"/>
      <c r="B1783" s="20"/>
    </row>
    <row r="1784" spans="1:2" x14ac:dyDescent="0.3">
      <c r="A1784" s="20"/>
      <c r="B1784" s="20"/>
    </row>
    <row r="1785" spans="1:2" x14ac:dyDescent="0.3">
      <c r="A1785" s="20"/>
      <c r="B1785" s="20"/>
    </row>
    <row r="1786" spans="1:2" x14ac:dyDescent="0.3">
      <c r="A1786" s="20"/>
      <c r="B1786" s="20"/>
    </row>
    <row r="1787" spans="1:2" x14ac:dyDescent="0.3">
      <c r="A1787" s="20"/>
      <c r="B1787" s="20"/>
    </row>
    <row r="1788" spans="1:2" x14ac:dyDescent="0.3">
      <c r="A1788" s="20"/>
      <c r="B1788" s="20"/>
    </row>
    <row r="1789" spans="1:2" x14ac:dyDescent="0.3">
      <c r="A1789" s="20"/>
      <c r="B1789" s="20"/>
    </row>
    <row r="1790" spans="1:2" x14ac:dyDescent="0.3">
      <c r="A1790" s="20"/>
      <c r="B1790" s="20"/>
    </row>
    <row r="1791" spans="1:2" x14ac:dyDescent="0.3">
      <c r="A1791" s="20"/>
      <c r="B1791" s="20"/>
    </row>
    <row r="1792" spans="1:2" x14ac:dyDescent="0.3">
      <c r="A1792" s="20"/>
      <c r="B1792" s="20"/>
    </row>
    <row r="1793" spans="1:2" x14ac:dyDescent="0.3">
      <c r="A1793" s="20"/>
      <c r="B1793" s="20"/>
    </row>
    <row r="1794" spans="1:2" x14ac:dyDescent="0.3">
      <c r="A1794" s="20"/>
      <c r="B1794" s="20"/>
    </row>
    <row r="1795" spans="1:2" x14ac:dyDescent="0.3">
      <c r="A1795" s="20"/>
      <c r="B1795" s="20"/>
    </row>
    <row r="1796" spans="1:2" x14ac:dyDescent="0.3">
      <c r="A1796" s="20"/>
      <c r="B1796" s="20"/>
    </row>
    <row r="1797" spans="1:2" x14ac:dyDescent="0.3">
      <c r="A1797" s="20"/>
      <c r="B1797" s="20"/>
    </row>
    <row r="1798" spans="1:2" x14ac:dyDescent="0.3">
      <c r="A1798" s="20"/>
      <c r="B1798" s="20"/>
    </row>
    <row r="1799" spans="1:2" x14ac:dyDescent="0.3">
      <c r="A1799" s="20"/>
      <c r="B1799" s="20"/>
    </row>
    <row r="1800" spans="1:2" x14ac:dyDescent="0.3">
      <c r="A1800" s="20"/>
      <c r="B1800" s="20"/>
    </row>
    <row r="1801" spans="1:2" x14ac:dyDescent="0.3">
      <c r="A1801" s="20"/>
      <c r="B1801" s="20"/>
    </row>
    <row r="1802" spans="1:2" x14ac:dyDescent="0.3">
      <c r="A1802" s="20"/>
      <c r="B1802" s="20"/>
    </row>
    <row r="1803" spans="1:2" x14ac:dyDescent="0.3">
      <c r="A1803" s="20"/>
      <c r="B1803" s="20"/>
    </row>
    <row r="1804" spans="1:2" x14ac:dyDescent="0.3">
      <c r="A1804" s="20"/>
      <c r="B1804" s="20"/>
    </row>
    <row r="1805" spans="1:2" x14ac:dyDescent="0.3">
      <c r="A1805" s="20"/>
      <c r="B1805" s="20"/>
    </row>
    <row r="1806" spans="1:2" x14ac:dyDescent="0.3">
      <c r="A1806" s="20"/>
      <c r="B1806" s="20"/>
    </row>
    <row r="1807" spans="1:2" x14ac:dyDescent="0.3">
      <c r="A1807" s="20"/>
      <c r="B1807" s="20"/>
    </row>
    <row r="1808" spans="1:2" x14ac:dyDescent="0.3">
      <c r="A1808" s="20"/>
      <c r="B1808" s="20"/>
    </row>
    <row r="1809" spans="1:2" x14ac:dyDescent="0.3">
      <c r="A1809" s="20"/>
      <c r="B1809" s="20"/>
    </row>
    <row r="1810" spans="1:2" x14ac:dyDescent="0.3">
      <c r="A1810" s="20"/>
      <c r="B1810" s="20"/>
    </row>
    <row r="1811" spans="1:2" x14ac:dyDescent="0.3">
      <c r="A1811" s="20"/>
      <c r="B1811" s="20"/>
    </row>
    <row r="1812" spans="1:2" x14ac:dyDescent="0.3">
      <c r="A1812" s="20"/>
      <c r="B1812" s="20"/>
    </row>
    <row r="1813" spans="1:2" x14ac:dyDescent="0.3">
      <c r="A1813" s="20"/>
      <c r="B1813" s="20"/>
    </row>
    <row r="1814" spans="1:2" x14ac:dyDescent="0.3">
      <c r="A1814" s="20"/>
      <c r="B1814" s="20"/>
    </row>
    <row r="1815" spans="1:2" x14ac:dyDescent="0.3">
      <c r="A1815" s="20"/>
      <c r="B1815" s="20"/>
    </row>
    <row r="1816" spans="1:2" x14ac:dyDescent="0.3">
      <c r="A1816" s="20"/>
      <c r="B1816" s="20"/>
    </row>
    <row r="1817" spans="1:2" x14ac:dyDescent="0.3">
      <c r="A1817" s="20"/>
      <c r="B1817" s="20"/>
    </row>
    <row r="1818" spans="1:2" x14ac:dyDescent="0.3">
      <c r="A1818" s="20"/>
      <c r="B1818" s="20"/>
    </row>
    <row r="1819" spans="1:2" x14ac:dyDescent="0.3">
      <c r="A1819" s="20"/>
      <c r="B1819" s="20"/>
    </row>
    <row r="1820" spans="1:2" x14ac:dyDescent="0.3">
      <c r="A1820" s="20"/>
      <c r="B1820" s="20"/>
    </row>
    <row r="1821" spans="1:2" x14ac:dyDescent="0.3">
      <c r="A1821" s="20"/>
      <c r="B1821" s="20"/>
    </row>
    <row r="1822" spans="1:2" x14ac:dyDescent="0.3">
      <c r="A1822" s="20"/>
      <c r="B1822" s="20"/>
    </row>
    <row r="1823" spans="1:2" x14ac:dyDescent="0.3">
      <c r="A1823" s="20"/>
      <c r="B1823" s="20"/>
    </row>
    <row r="1824" spans="1:2" x14ac:dyDescent="0.3">
      <c r="A1824" s="20"/>
      <c r="B1824" s="20"/>
    </row>
    <row r="1825" spans="1:2" x14ac:dyDescent="0.3">
      <c r="A1825" s="20"/>
      <c r="B1825" s="20"/>
    </row>
    <row r="1826" spans="1:2" x14ac:dyDescent="0.3">
      <c r="A1826" s="20"/>
      <c r="B1826" s="20"/>
    </row>
    <row r="1827" spans="1:2" x14ac:dyDescent="0.3">
      <c r="A1827" s="20"/>
      <c r="B1827" s="20"/>
    </row>
    <row r="1828" spans="1:2" x14ac:dyDescent="0.3">
      <c r="A1828" s="20"/>
      <c r="B1828" s="20"/>
    </row>
    <row r="1829" spans="1:2" x14ac:dyDescent="0.3">
      <c r="A1829" s="20"/>
      <c r="B1829" s="20"/>
    </row>
    <row r="1830" spans="1:2" x14ac:dyDescent="0.3">
      <c r="A1830" s="20"/>
      <c r="B1830" s="20"/>
    </row>
    <row r="1831" spans="1:2" x14ac:dyDescent="0.3">
      <c r="A1831" s="20"/>
      <c r="B1831" s="20"/>
    </row>
    <row r="1832" spans="1:2" x14ac:dyDescent="0.3">
      <c r="A1832" s="20"/>
      <c r="B1832" s="20"/>
    </row>
    <row r="1833" spans="1:2" x14ac:dyDescent="0.3">
      <c r="A1833" s="20"/>
      <c r="B1833" s="20"/>
    </row>
    <row r="1834" spans="1:2" x14ac:dyDescent="0.3">
      <c r="A1834" s="20"/>
      <c r="B1834" s="20"/>
    </row>
    <row r="1835" spans="1:2" x14ac:dyDescent="0.3">
      <c r="A1835" s="20"/>
      <c r="B1835" s="20"/>
    </row>
    <row r="1836" spans="1:2" x14ac:dyDescent="0.3">
      <c r="A1836" s="20"/>
      <c r="B1836" s="20"/>
    </row>
    <row r="1837" spans="1:2" x14ac:dyDescent="0.3">
      <c r="A1837" s="20"/>
      <c r="B1837" s="20"/>
    </row>
    <row r="1838" spans="1:2" x14ac:dyDescent="0.3">
      <c r="A1838" s="20"/>
      <c r="B1838" s="20"/>
    </row>
    <row r="1839" spans="1:2" x14ac:dyDescent="0.3">
      <c r="A1839" s="20"/>
      <c r="B1839" s="20"/>
    </row>
    <row r="1840" spans="1:2" x14ac:dyDescent="0.3">
      <c r="A1840" s="20"/>
      <c r="B1840" s="20"/>
    </row>
    <row r="1841" spans="1:2" x14ac:dyDescent="0.3">
      <c r="A1841" s="20"/>
      <c r="B1841" s="20"/>
    </row>
    <row r="1842" spans="1:2" x14ac:dyDescent="0.3">
      <c r="A1842" s="20"/>
      <c r="B1842" s="20"/>
    </row>
    <row r="1843" spans="1:2" x14ac:dyDescent="0.3">
      <c r="A1843" s="20"/>
      <c r="B1843" s="20"/>
    </row>
    <row r="1844" spans="1:2" x14ac:dyDescent="0.3">
      <c r="A1844" s="20"/>
      <c r="B1844" s="20"/>
    </row>
    <row r="1845" spans="1:2" x14ac:dyDescent="0.3">
      <c r="A1845" s="20"/>
      <c r="B1845" s="20"/>
    </row>
    <row r="1846" spans="1:2" x14ac:dyDescent="0.3">
      <c r="A1846" s="20"/>
      <c r="B1846" s="20"/>
    </row>
    <row r="1847" spans="1:2" x14ac:dyDescent="0.3">
      <c r="A1847" s="20"/>
      <c r="B1847" s="20"/>
    </row>
    <row r="1848" spans="1:2" x14ac:dyDescent="0.3">
      <c r="A1848" s="20"/>
      <c r="B1848" s="20"/>
    </row>
    <row r="1849" spans="1:2" x14ac:dyDescent="0.3">
      <c r="A1849" s="20"/>
      <c r="B1849" s="20"/>
    </row>
    <row r="1850" spans="1:2" x14ac:dyDescent="0.3">
      <c r="A1850" s="20"/>
      <c r="B1850" s="20"/>
    </row>
    <row r="1851" spans="1:2" x14ac:dyDescent="0.3">
      <c r="A1851" s="20"/>
      <c r="B1851" s="20"/>
    </row>
    <row r="1852" spans="1:2" x14ac:dyDescent="0.3">
      <c r="A1852" s="20"/>
      <c r="B1852" s="20"/>
    </row>
    <row r="1853" spans="1:2" x14ac:dyDescent="0.3">
      <c r="A1853" s="20"/>
      <c r="B1853" s="20"/>
    </row>
    <row r="1854" spans="1:2" x14ac:dyDescent="0.3">
      <c r="A1854" s="20"/>
      <c r="B1854" s="20"/>
    </row>
    <row r="1855" spans="1:2" x14ac:dyDescent="0.3">
      <c r="A1855" s="20"/>
      <c r="B1855" s="20"/>
    </row>
    <row r="1856" spans="1:2" x14ac:dyDescent="0.3">
      <c r="A1856" s="20"/>
      <c r="B1856" s="20"/>
    </row>
    <row r="1857" spans="1:2" x14ac:dyDescent="0.3">
      <c r="A1857" s="20"/>
      <c r="B1857" s="20"/>
    </row>
    <row r="1858" spans="1:2" x14ac:dyDescent="0.3">
      <c r="A1858" s="20"/>
      <c r="B1858" s="20"/>
    </row>
    <row r="1859" spans="1:2" x14ac:dyDescent="0.3">
      <c r="A1859" s="20"/>
      <c r="B1859" s="20"/>
    </row>
    <row r="1860" spans="1:2" x14ac:dyDescent="0.3">
      <c r="A1860" s="20"/>
      <c r="B1860" s="20"/>
    </row>
    <row r="1861" spans="1:2" x14ac:dyDescent="0.3">
      <c r="A1861" s="20"/>
      <c r="B1861" s="20"/>
    </row>
    <row r="1862" spans="1:2" x14ac:dyDescent="0.3">
      <c r="A1862" s="20"/>
      <c r="B1862" s="20"/>
    </row>
    <row r="1863" spans="1:2" x14ac:dyDescent="0.3">
      <c r="A1863" s="20"/>
      <c r="B1863" s="20"/>
    </row>
    <row r="1864" spans="1:2" x14ac:dyDescent="0.3">
      <c r="A1864" s="20"/>
      <c r="B1864" s="20"/>
    </row>
    <row r="1865" spans="1:2" x14ac:dyDescent="0.3">
      <c r="A1865" s="20"/>
      <c r="B1865" s="20"/>
    </row>
    <row r="1866" spans="1:2" x14ac:dyDescent="0.3">
      <c r="A1866" s="20"/>
      <c r="B1866" s="20"/>
    </row>
    <row r="1867" spans="1:2" x14ac:dyDescent="0.3">
      <c r="A1867" s="20"/>
      <c r="B1867" s="20"/>
    </row>
    <row r="1868" spans="1:2" x14ac:dyDescent="0.3">
      <c r="A1868" s="20"/>
      <c r="B1868" s="20"/>
    </row>
    <row r="1869" spans="1:2" x14ac:dyDescent="0.3">
      <c r="A1869" s="20"/>
      <c r="B1869" s="20"/>
    </row>
    <row r="1870" spans="1:2" x14ac:dyDescent="0.3">
      <c r="A1870" s="20"/>
      <c r="B1870" s="20"/>
    </row>
    <row r="1871" spans="1:2" x14ac:dyDescent="0.3">
      <c r="A1871" s="20"/>
      <c r="B1871" s="20"/>
    </row>
    <row r="1872" spans="1:2" x14ac:dyDescent="0.3">
      <c r="A1872" s="20"/>
      <c r="B1872" s="20"/>
    </row>
    <row r="1873" spans="1:2" x14ac:dyDescent="0.3">
      <c r="A1873" s="20"/>
      <c r="B1873" s="20"/>
    </row>
    <row r="1874" spans="1:2" x14ac:dyDescent="0.3">
      <c r="A1874" s="20"/>
      <c r="B1874" s="20"/>
    </row>
    <row r="1875" spans="1:2" x14ac:dyDescent="0.3">
      <c r="A1875" s="20"/>
      <c r="B1875" s="20"/>
    </row>
    <row r="1876" spans="1:2" x14ac:dyDescent="0.3">
      <c r="A1876" s="20"/>
      <c r="B1876" s="20"/>
    </row>
    <row r="1877" spans="1:2" x14ac:dyDescent="0.3">
      <c r="A1877" s="20"/>
      <c r="B1877" s="20"/>
    </row>
    <row r="1878" spans="1:2" x14ac:dyDescent="0.3">
      <c r="A1878" s="20"/>
      <c r="B1878" s="20"/>
    </row>
    <row r="1879" spans="1:2" x14ac:dyDescent="0.3">
      <c r="A1879" s="20"/>
      <c r="B1879" s="20"/>
    </row>
    <row r="1880" spans="1:2" x14ac:dyDescent="0.3">
      <c r="A1880" s="20"/>
      <c r="B1880" s="20"/>
    </row>
    <row r="1881" spans="1:2" x14ac:dyDescent="0.3">
      <c r="A1881" s="20"/>
      <c r="B1881" s="20"/>
    </row>
    <row r="1882" spans="1:2" x14ac:dyDescent="0.3">
      <c r="A1882" s="20"/>
      <c r="B1882" s="20"/>
    </row>
    <row r="1883" spans="1:2" x14ac:dyDescent="0.3">
      <c r="A1883" s="20"/>
      <c r="B1883" s="20"/>
    </row>
    <row r="1884" spans="1:2" x14ac:dyDescent="0.3">
      <c r="A1884" s="20"/>
      <c r="B1884" s="20"/>
    </row>
    <row r="1885" spans="1:2" x14ac:dyDescent="0.3">
      <c r="A1885" s="20"/>
      <c r="B1885" s="20"/>
    </row>
    <row r="1886" spans="1:2" x14ac:dyDescent="0.3">
      <c r="A1886" s="20"/>
      <c r="B1886" s="20"/>
    </row>
    <row r="1887" spans="1:2" x14ac:dyDescent="0.3">
      <c r="A1887" s="20"/>
      <c r="B1887" s="20"/>
    </row>
    <row r="1888" spans="1:2" x14ac:dyDescent="0.3">
      <c r="A1888" s="20"/>
      <c r="B1888" s="20"/>
    </row>
    <row r="1889" spans="1:2" x14ac:dyDescent="0.3">
      <c r="A1889" s="20"/>
      <c r="B1889" s="20"/>
    </row>
    <row r="1890" spans="1:2" x14ac:dyDescent="0.3">
      <c r="A1890" s="20"/>
      <c r="B1890" s="20"/>
    </row>
    <row r="1891" spans="1:2" x14ac:dyDescent="0.3">
      <c r="A1891" s="20"/>
      <c r="B1891" s="20"/>
    </row>
    <row r="1892" spans="1:2" x14ac:dyDescent="0.3">
      <c r="A1892" s="20"/>
      <c r="B1892" s="20"/>
    </row>
    <row r="1893" spans="1:2" x14ac:dyDescent="0.3">
      <c r="A1893" s="20"/>
      <c r="B1893" s="20"/>
    </row>
    <row r="1894" spans="1:2" x14ac:dyDescent="0.3">
      <c r="A1894" s="20"/>
      <c r="B1894" s="20"/>
    </row>
    <row r="1895" spans="1:2" x14ac:dyDescent="0.3">
      <c r="A1895" s="20"/>
      <c r="B1895" s="20"/>
    </row>
    <row r="1896" spans="1:2" x14ac:dyDescent="0.3">
      <c r="A1896" s="20"/>
      <c r="B1896" s="20"/>
    </row>
    <row r="1897" spans="1:2" x14ac:dyDescent="0.3">
      <c r="A1897" s="20"/>
      <c r="B1897" s="20"/>
    </row>
    <row r="1898" spans="1:2" x14ac:dyDescent="0.3">
      <c r="A1898" s="20"/>
      <c r="B1898" s="20"/>
    </row>
    <row r="1899" spans="1:2" x14ac:dyDescent="0.3">
      <c r="A1899" s="20"/>
      <c r="B1899" s="20"/>
    </row>
    <row r="1900" spans="1:2" x14ac:dyDescent="0.3">
      <c r="A1900" s="20"/>
      <c r="B1900" s="20"/>
    </row>
    <row r="1901" spans="1:2" x14ac:dyDescent="0.3">
      <c r="A1901" s="20"/>
      <c r="B1901" s="20"/>
    </row>
    <row r="1902" spans="1:2" x14ac:dyDescent="0.3">
      <c r="A1902" s="20"/>
      <c r="B1902" s="20"/>
    </row>
    <row r="1903" spans="1:2" x14ac:dyDescent="0.3">
      <c r="A1903" s="20"/>
      <c r="B1903" s="20"/>
    </row>
    <row r="1904" spans="1:2" x14ac:dyDescent="0.3">
      <c r="A1904" s="20"/>
      <c r="B1904" s="20"/>
    </row>
    <row r="1905" spans="1:2" x14ac:dyDescent="0.3">
      <c r="A1905" s="20"/>
      <c r="B1905" s="20"/>
    </row>
    <row r="1906" spans="1:2" x14ac:dyDescent="0.3">
      <c r="A1906" s="20"/>
      <c r="B1906" s="20"/>
    </row>
    <row r="1907" spans="1:2" x14ac:dyDescent="0.3">
      <c r="A1907" s="20"/>
      <c r="B1907" s="20"/>
    </row>
    <row r="1908" spans="1:2" x14ac:dyDescent="0.3">
      <c r="A1908" s="20"/>
      <c r="B1908" s="20"/>
    </row>
    <row r="1909" spans="1:2" x14ac:dyDescent="0.3">
      <c r="A1909" s="20"/>
      <c r="B1909" s="20"/>
    </row>
    <row r="1910" spans="1:2" x14ac:dyDescent="0.3">
      <c r="A1910" s="20"/>
      <c r="B1910" s="20"/>
    </row>
    <row r="1911" spans="1:2" x14ac:dyDescent="0.3">
      <c r="A1911" s="20"/>
      <c r="B1911" s="20"/>
    </row>
    <row r="1912" spans="1:2" x14ac:dyDescent="0.3">
      <c r="A1912" s="20"/>
      <c r="B1912" s="20"/>
    </row>
    <row r="1913" spans="1:2" x14ac:dyDescent="0.3">
      <c r="A1913" s="20"/>
      <c r="B1913" s="20"/>
    </row>
    <row r="1914" spans="1:2" x14ac:dyDescent="0.3">
      <c r="A1914" s="20"/>
      <c r="B1914" s="20"/>
    </row>
    <row r="1915" spans="1:2" x14ac:dyDescent="0.3">
      <c r="A1915" s="20"/>
      <c r="B1915" s="20"/>
    </row>
    <row r="1916" spans="1:2" x14ac:dyDescent="0.3">
      <c r="A1916" s="20"/>
      <c r="B1916" s="20"/>
    </row>
    <row r="1917" spans="1:2" x14ac:dyDescent="0.3">
      <c r="A1917" s="20"/>
      <c r="B1917" s="20"/>
    </row>
    <row r="1918" spans="1:2" x14ac:dyDescent="0.3">
      <c r="A1918" s="20"/>
      <c r="B1918" s="20"/>
    </row>
    <row r="1919" spans="1:2" x14ac:dyDescent="0.3">
      <c r="A1919" s="20"/>
      <c r="B1919" s="20"/>
    </row>
    <row r="1920" spans="1:2" x14ac:dyDescent="0.3">
      <c r="A1920" s="20"/>
      <c r="B1920" s="20"/>
    </row>
    <row r="1921" spans="1:2" x14ac:dyDescent="0.3">
      <c r="A1921" s="20"/>
      <c r="B1921" s="20"/>
    </row>
    <row r="1922" spans="1:2" x14ac:dyDescent="0.3">
      <c r="A1922" s="20"/>
      <c r="B1922" s="20"/>
    </row>
    <row r="1923" spans="1:2" x14ac:dyDescent="0.3">
      <c r="A1923" s="20"/>
      <c r="B1923" s="20"/>
    </row>
    <row r="1924" spans="1:2" x14ac:dyDescent="0.3">
      <c r="A1924" s="20"/>
      <c r="B1924" s="20"/>
    </row>
    <row r="1925" spans="1:2" x14ac:dyDescent="0.3">
      <c r="A1925" s="20"/>
      <c r="B1925" s="20"/>
    </row>
    <row r="1926" spans="1:2" x14ac:dyDescent="0.3">
      <c r="A1926" s="20"/>
      <c r="B1926" s="20"/>
    </row>
    <row r="1927" spans="1:2" x14ac:dyDescent="0.3">
      <c r="A1927" s="20"/>
      <c r="B1927" s="20"/>
    </row>
    <row r="1928" spans="1:2" x14ac:dyDescent="0.3">
      <c r="A1928" s="20"/>
      <c r="B1928" s="20"/>
    </row>
    <row r="1929" spans="1:2" x14ac:dyDescent="0.3">
      <c r="A1929" s="20"/>
      <c r="B1929" s="20"/>
    </row>
    <row r="1930" spans="1:2" x14ac:dyDescent="0.3">
      <c r="A1930" s="20"/>
      <c r="B1930" s="20"/>
    </row>
    <row r="1931" spans="1:2" x14ac:dyDescent="0.3">
      <c r="A1931" s="20"/>
      <c r="B1931" s="20"/>
    </row>
    <row r="1932" spans="1:2" x14ac:dyDescent="0.3">
      <c r="A1932" s="20"/>
      <c r="B1932" s="20"/>
    </row>
    <row r="1933" spans="1:2" x14ac:dyDescent="0.3">
      <c r="A1933" s="20"/>
      <c r="B1933" s="20"/>
    </row>
    <row r="1934" spans="1:2" x14ac:dyDescent="0.3">
      <c r="A1934" s="20"/>
      <c r="B1934" s="20"/>
    </row>
    <row r="1935" spans="1:2" x14ac:dyDescent="0.3">
      <c r="A1935" s="20"/>
      <c r="B1935" s="20"/>
    </row>
    <row r="1936" spans="1:2" x14ac:dyDescent="0.3">
      <c r="A1936" s="20"/>
      <c r="B1936" s="20"/>
    </row>
    <row r="1937" spans="1:2" x14ac:dyDescent="0.3">
      <c r="A1937" s="20"/>
      <c r="B1937" s="20"/>
    </row>
    <row r="1938" spans="1:2" x14ac:dyDescent="0.3">
      <c r="A1938" s="20"/>
      <c r="B1938" s="20"/>
    </row>
    <row r="1939" spans="1:2" x14ac:dyDescent="0.3">
      <c r="A1939" s="20"/>
      <c r="B1939" s="20"/>
    </row>
    <row r="1940" spans="1:2" x14ac:dyDescent="0.3">
      <c r="A1940" s="20"/>
      <c r="B1940" s="20"/>
    </row>
    <row r="1941" spans="1:2" x14ac:dyDescent="0.3">
      <c r="A1941" s="20"/>
      <c r="B1941" s="20"/>
    </row>
    <row r="1942" spans="1:2" x14ac:dyDescent="0.3">
      <c r="A1942" s="20"/>
      <c r="B1942" s="20"/>
    </row>
    <row r="1943" spans="1:2" x14ac:dyDescent="0.3">
      <c r="A1943" s="20"/>
      <c r="B1943" s="20"/>
    </row>
    <row r="1944" spans="1:2" x14ac:dyDescent="0.3">
      <c r="A1944" s="20"/>
      <c r="B1944" s="20"/>
    </row>
    <row r="1945" spans="1:2" x14ac:dyDescent="0.3">
      <c r="A1945" s="20"/>
      <c r="B1945" s="20"/>
    </row>
    <row r="1946" spans="1:2" x14ac:dyDescent="0.3">
      <c r="A1946" s="20"/>
      <c r="B1946" s="20"/>
    </row>
    <row r="1947" spans="1:2" x14ac:dyDescent="0.3">
      <c r="A1947" s="20"/>
      <c r="B1947" s="20"/>
    </row>
    <row r="1948" spans="1:2" x14ac:dyDescent="0.3">
      <c r="A1948" s="20"/>
      <c r="B1948" s="20"/>
    </row>
    <row r="1949" spans="1:2" x14ac:dyDescent="0.3">
      <c r="A1949" s="20"/>
      <c r="B1949" s="20"/>
    </row>
    <row r="1950" spans="1:2" x14ac:dyDescent="0.3">
      <c r="A1950" s="20"/>
      <c r="B1950" s="20"/>
    </row>
    <row r="1951" spans="1:2" x14ac:dyDescent="0.3">
      <c r="A1951" s="20"/>
      <c r="B1951" s="20"/>
    </row>
    <row r="1952" spans="1:2" x14ac:dyDescent="0.3">
      <c r="A1952" s="20"/>
      <c r="B1952" s="20"/>
    </row>
    <row r="1953" spans="1:2" x14ac:dyDescent="0.3">
      <c r="A1953" s="20"/>
      <c r="B1953" s="20"/>
    </row>
    <row r="1954" spans="1:2" x14ac:dyDescent="0.3">
      <c r="A1954" s="20"/>
      <c r="B1954" s="20"/>
    </row>
    <row r="1955" spans="1:2" x14ac:dyDescent="0.3">
      <c r="A1955" s="20"/>
      <c r="B1955" s="20"/>
    </row>
    <row r="1956" spans="1:2" x14ac:dyDescent="0.3">
      <c r="A1956" s="20"/>
      <c r="B1956" s="20"/>
    </row>
    <row r="1957" spans="1:2" x14ac:dyDescent="0.3">
      <c r="A1957" s="20"/>
      <c r="B1957" s="20"/>
    </row>
    <row r="1958" spans="1:2" x14ac:dyDescent="0.3">
      <c r="A1958" s="20"/>
      <c r="B1958" s="20"/>
    </row>
    <row r="1959" spans="1:2" x14ac:dyDescent="0.3">
      <c r="A1959" s="20"/>
      <c r="B1959" s="20"/>
    </row>
    <row r="1960" spans="1:2" x14ac:dyDescent="0.3">
      <c r="A1960" s="20"/>
      <c r="B1960" s="20"/>
    </row>
    <row r="1961" spans="1:2" x14ac:dyDescent="0.3">
      <c r="A1961" s="20"/>
      <c r="B1961" s="20"/>
    </row>
    <row r="1962" spans="1:2" x14ac:dyDescent="0.3">
      <c r="A1962" s="20"/>
      <c r="B1962" s="20"/>
    </row>
    <row r="1963" spans="1:2" x14ac:dyDescent="0.3">
      <c r="A1963" s="20"/>
      <c r="B1963" s="20"/>
    </row>
    <row r="1964" spans="1:2" x14ac:dyDescent="0.3">
      <c r="A1964" s="20"/>
      <c r="B1964" s="20"/>
    </row>
    <row r="1965" spans="1:2" x14ac:dyDescent="0.3">
      <c r="A1965" s="20"/>
      <c r="B1965" s="20"/>
    </row>
    <row r="1966" spans="1:2" x14ac:dyDescent="0.3">
      <c r="A1966" s="20"/>
      <c r="B1966" s="20"/>
    </row>
    <row r="1967" spans="1:2" x14ac:dyDescent="0.3">
      <c r="A1967" s="20"/>
      <c r="B1967" s="20"/>
    </row>
    <row r="1968" spans="1:2" x14ac:dyDescent="0.3">
      <c r="A1968" s="20"/>
      <c r="B1968" s="20"/>
    </row>
    <row r="1969" spans="1:2" x14ac:dyDescent="0.3">
      <c r="A1969" s="20"/>
      <c r="B1969" s="20"/>
    </row>
    <row r="1970" spans="1:2" x14ac:dyDescent="0.3">
      <c r="A1970" s="20"/>
      <c r="B1970" s="20"/>
    </row>
    <row r="1971" spans="1:2" x14ac:dyDescent="0.3">
      <c r="A1971" s="20"/>
      <c r="B1971" s="20"/>
    </row>
    <row r="1972" spans="1:2" x14ac:dyDescent="0.3">
      <c r="A1972" s="20"/>
      <c r="B1972" s="20"/>
    </row>
    <row r="1973" spans="1:2" x14ac:dyDescent="0.3">
      <c r="A1973" s="20"/>
      <c r="B1973" s="20"/>
    </row>
    <row r="1974" spans="1:2" x14ac:dyDescent="0.3">
      <c r="A1974" s="20"/>
      <c r="B1974" s="20"/>
    </row>
    <row r="1975" spans="1:2" x14ac:dyDescent="0.3">
      <c r="A1975" s="20"/>
      <c r="B1975" s="20"/>
    </row>
    <row r="1976" spans="1:2" x14ac:dyDescent="0.3">
      <c r="A1976" s="20"/>
      <c r="B1976" s="20"/>
    </row>
    <row r="1977" spans="1:2" x14ac:dyDescent="0.3">
      <c r="A1977" s="20"/>
      <c r="B1977" s="20"/>
    </row>
    <row r="1978" spans="1:2" x14ac:dyDescent="0.3">
      <c r="A1978" s="20"/>
      <c r="B1978" s="20"/>
    </row>
    <row r="1979" spans="1:2" x14ac:dyDescent="0.3">
      <c r="A1979" s="20"/>
      <c r="B1979" s="20"/>
    </row>
    <row r="1980" spans="1:2" x14ac:dyDescent="0.3">
      <c r="A1980" s="20"/>
      <c r="B1980" s="20"/>
    </row>
    <row r="1981" spans="1:2" x14ac:dyDescent="0.3">
      <c r="A1981" s="20"/>
      <c r="B1981" s="20"/>
    </row>
    <row r="1982" spans="1:2" x14ac:dyDescent="0.3">
      <c r="A1982" s="20"/>
      <c r="B1982" s="20"/>
    </row>
    <row r="1983" spans="1:2" x14ac:dyDescent="0.3">
      <c r="A1983" s="20"/>
      <c r="B1983" s="20"/>
    </row>
    <row r="1984" spans="1:2" x14ac:dyDescent="0.3">
      <c r="A1984" s="20"/>
      <c r="B1984" s="20"/>
    </row>
    <row r="1985" spans="1:2" x14ac:dyDescent="0.3">
      <c r="A1985" s="20"/>
      <c r="B1985" s="20"/>
    </row>
    <row r="1986" spans="1:2" x14ac:dyDescent="0.3">
      <c r="A1986" s="20"/>
      <c r="B1986" s="20"/>
    </row>
    <row r="1987" spans="1:2" x14ac:dyDescent="0.3">
      <c r="A1987" s="20"/>
      <c r="B1987" s="20"/>
    </row>
    <row r="1988" spans="1:2" x14ac:dyDescent="0.3">
      <c r="A1988" s="20"/>
      <c r="B1988" s="20"/>
    </row>
    <row r="1989" spans="1:2" x14ac:dyDescent="0.3">
      <c r="A1989" s="20"/>
      <c r="B1989" s="20"/>
    </row>
    <row r="1990" spans="1:2" x14ac:dyDescent="0.3">
      <c r="A1990" s="20"/>
      <c r="B1990" s="20"/>
    </row>
    <row r="1991" spans="1:2" x14ac:dyDescent="0.3">
      <c r="A1991" s="20"/>
      <c r="B1991" s="20"/>
    </row>
    <row r="1992" spans="1:2" x14ac:dyDescent="0.3">
      <c r="A1992" s="20"/>
      <c r="B1992" s="20"/>
    </row>
    <row r="1993" spans="1:2" x14ac:dyDescent="0.3">
      <c r="A1993" s="20"/>
      <c r="B1993" s="20"/>
    </row>
    <row r="1994" spans="1:2" x14ac:dyDescent="0.3">
      <c r="A1994" s="20"/>
      <c r="B1994" s="20"/>
    </row>
    <row r="1995" spans="1:2" x14ac:dyDescent="0.3">
      <c r="A1995" s="20"/>
      <c r="B1995" s="20"/>
    </row>
    <row r="1996" spans="1:2" x14ac:dyDescent="0.3">
      <c r="A1996" s="20"/>
      <c r="B1996" s="20"/>
    </row>
    <row r="1997" spans="1:2" x14ac:dyDescent="0.3">
      <c r="A1997" s="20"/>
      <c r="B1997" s="20"/>
    </row>
    <row r="1998" spans="1:2" x14ac:dyDescent="0.3">
      <c r="A1998" s="20"/>
      <c r="B1998" s="20"/>
    </row>
    <row r="1999" spans="1:2" x14ac:dyDescent="0.3">
      <c r="A1999" s="20"/>
      <c r="B1999" s="20"/>
    </row>
    <row r="2000" spans="1:2" x14ac:dyDescent="0.3">
      <c r="A2000" s="20"/>
      <c r="B2000" s="20"/>
    </row>
    <row r="2001" spans="1:2" x14ac:dyDescent="0.3">
      <c r="A2001" s="20"/>
      <c r="B2001" s="20"/>
    </row>
    <row r="2002" spans="1:2" x14ac:dyDescent="0.3">
      <c r="A2002" s="20"/>
      <c r="B2002" s="20"/>
    </row>
    <row r="2003" spans="1:2" x14ac:dyDescent="0.3">
      <c r="A2003" s="20"/>
      <c r="B2003" s="20"/>
    </row>
    <row r="2004" spans="1:2" x14ac:dyDescent="0.3">
      <c r="A2004" s="20"/>
      <c r="B2004" s="20"/>
    </row>
    <row r="2005" spans="1:2" x14ac:dyDescent="0.3">
      <c r="A2005" s="20"/>
      <c r="B2005" s="20"/>
    </row>
    <row r="2006" spans="1:2" x14ac:dyDescent="0.3">
      <c r="A2006" s="20"/>
      <c r="B2006" s="20"/>
    </row>
    <row r="2007" spans="1:2" x14ac:dyDescent="0.3">
      <c r="A2007" s="20"/>
      <c r="B2007" s="20"/>
    </row>
    <row r="2008" spans="1:2" x14ac:dyDescent="0.3">
      <c r="A2008" s="20"/>
      <c r="B2008" s="20"/>
    </row>
    <row r="2009" spans="1:2" x14ac:dyDescent="0.3">
      <c r="A2009" s="20"/>
      <c r="B2009" s="20"/>
    </row>
    <row r="2010" spans="1:2" x14ac:dyDescent="0.3">
      <c r="A2010" s="20"/>
      <c r="B2010" s="20"/>
    </row>
    <row r="2011" spans="1:2" x14ac:dyDescent="0.3">
      <c r="A2011" s="20"/>
      <c r="B2011" s="20"/>
    </row>
    <row r="2012" spans="1:2" x14ac:dyDescent="0.3">
      <c r="A2012" s="20"/>
      <c r="B2012" s="20"/>
    </row>
    <row r="2013" spans="1:2" x14ac:dyDescent="0.3">
      <c r="A2013" s="20"/>
      <c r="B2013" s="20"/>
    </row>
    <row r="2014" spans="1:2" x14ac:dyDescent="0.3">
      <c r="A2014" s="20"/>
      <c r="B2014" s="20"/>
    </row>
    <row r="2015" spans="1:2" x14ac:dyDescent="0.3">
      <c r="A2015" s="20"/>
      <c r="B2015" s="20"/>
    </row>
    <row r="2016" spans="1:2" x14ac:dyDescent="0.3">
      <c r="A2016" s="20"/>
      <c r="B2016" s="20"/>
    </row>
    <row r="2017" spans="1:2" x14ac:dyDescent="0.3">
      <c r="A2017" s="20"/>
      <c r="B2017" s="20"/>
    </row>
    <row r="2018" spans="1:2" x14ac:dyDescent="0.3">
      <c r="A2018" s="20"/>
      <c r="B2018" s="20"/>
    </row>
    <row r="2019" spans="1:2" x14ac:dyDescent="0.3">
      <c r="A2019" s="20"/>
      <c r="B2019" s="20"/>
    </row>
    <row r="2020" spans="1:2" x14ac:dyDescent="0.3">
      <c r="A2020" s="20"/>
      <c r="B2020" s="20"/>
    </row>
    <row r="2021" spans="1:2" x14ac:dyDescent="0.3">
      <c r="A2021" s="20"/>
      <c r="B2021" s="20"/>
    </row>
    <row r="2022" spans="1:2" x14ac:dyDescent="0.3">
      <c r="A2022" s="20"/>
      <c r="B2022" s="20"/>
    </row>
    <row r="2023" spans="1:2" x14ac:dyDescent="0.3">
      <c r="A2023" s="20"/>
      <c r="B2023" s="20"/>
    </row>
    <row r="2024" spans="1:2" x14ac:dyDescent="0.3">
      <c r="A2024" s="20"/>
      <c r="B2024" s="20"/>
    </row>
    <row r="2025" spans="1:2" x14ac:dyDescent="0.3">
      <c r="A2025" s="20"/>
      <c r="B2025" s="20"/>
    </row>
    <row r="2026" spans="1:2" x14ac:dyDescent="0.3">
      <c r="A2026" s="20"/>
      <c r="B2026" s="20"/>
    </row>
    <row r="2027" spans="1:2" x14ac:dyDescent="0.3">
      <c r="A2027" s="20"/>
      <c r="B2027" s="20"/>
    </row>
    <row r="2028" spans="1:2" x14ac:dyDescent="0.3">
      <c r="A2028" s="20"/>
      <c r="B2028" s="20"/>
    </row>
    <row r="2029" spans="1:2" x14ac:dyDescent="0.3">
      <c r="A2029" s="20"/>
      <c r="B2029" s="20"/>
    </row>
    <row r="2030" spans="1:2" x14ac:dyDescent="0.3">
      <c r="A2030" s="20"/>
      <c r="B2030" s="20"/>
    </row>
    <row r="2031" spans="1:2" x14ac:dyDescent="0.3">
      <c r="A2031" s="20"/>
      <c r="B2031" s="20"/>
    </row>
    <row r="2032" spans="1:2" x14ac:dyDescent="0.3">
      <c r="A2032" s="20"/>
      <c r="B2032" s="20"/>
    </row>
    <row r="2033" spans="1:2" x14ac:dyDescent="0.3">
      <c r="A2033" s="20"/>
      <c r="B2033" s="20"/>
    </row>
    <row r="2034" spans="1:2" x14ac:dyDescent="0.3">
      <c r="A2034" s="20"/>
      <c r="B2034" s="20"/>
    </row>
    <row r="2035" spans="1:2" x14ac:dyDescent="0.3">
      <c r="A2035" s="20"/>
      <c r="B2035" s="20"/>
    </row>
    <row r="2036" spans="1:2" x14ac:dyDescent="0.3">
      <c r="A2036" s="20"/>
      <c r="B2036" s="20"/>
    </row>
    <row r="2037" spans="1:2" x14ac:dyDescent="0.3">
      <c r="A2037" s="20"/>
      <c r="B2037" s="20"/>
    </row>
    <row r="2038" spans="1:2" x14ac:dyDescent="0.3">
      <c r="A2038" s="20"/>
      <c r="B2038" s="20"/>
    </row>
    <row r="2039" spans="1:2" x14ac:dyDescent="0.3">
      <c r="A2039" s="20"/>
      <c r="B2039" s="20"/>
    </row>
    <row r="2040" spans="1:2" x14ac:dyDescent="0.3">
      <c r="A2040" s="20"/>
      <c r="B2040" s="20"/>
    </row>
    <row r="2041" spans="1:2" x14ac:dyDescent="0.3">
      <c r="A2041" s="20"/>
      <c r="B2041" s="20"/>
    </row>
    <row r="2042" spans="1:2" x14ac:dyDescent="0.3">
      <c r="A2042" s="20"/>
      <c r="B2042" s="20"/>
    </row>
    <row r="2043" spans="1:2" x14ac:dyDescent="0.3">
      <c r="A2043" s="20"/>
      <c r="B2043" s="20"/>
    </row>
    <row r="2044" spans="1:2" x14ac:dyDescent="0.3">
      <c r="A2044" s="20"/>
      <c r="B2044" s="20"/>
    </row>
    <row r="2045" spans="1:2" x14ac:dyDescent="0.3">
      <c r="A2045" s="20"/>
      <c r="B2045" s="20"/>
    </row>
    <row r="2046" spans="1:2" x14ac:dyDescent="0.3">
      <c r="A2046" s="20"/>
      <c r="B2046" s="20"/>
    </row>
    <row r="2047" spans="1:2" x14ac:dyDescent="0.3">
      <c r="A2047" s="20"/>
      <c r="B2047" s="20"/>
    </row>
    <row r="2048" spans="1:2" x14ac:dyDescent="0.3">
      <c r="A2048" s="20"/>
      <c r="B2048" s="20"/>
    </row>
    <row r="2049" spans="1:2" x14ac:dyDescent="0.3">
      <c r="A2049" s="20"/>
      <c r="B2049" s="20"/>
    </row>
    <row r="2050" spans="1:2" x14ac:dyDescent="0.3">
      <c r="A2050" s="20"/>
      <c r="B2050" s="20"/>
    </row>
    <row r="2051" spans="1:2" x14ac:dyDescent="0.3">
      <c r="A2051" s="20"/>
      <c r="B2051" s="20"/>
    </row>
    <row r="2052" spans="1:2" x14ac:dyDescent="0.3">
      <c r="A2052" s="20"/>
      <c r="B2052" s="20"/>
    </row>
    <row r="2053" spans="1:2" x14ac:dyDescent="0.3">
      <c r="A2053" s="20"/>
      <c r="B2053" s="20"/>
    </row>
    <row r="2054" spans="1:2" x14ac:dyDescent="0.3">
      <c r="A2054" s="20"/>
      <c r="B2054" s="20"/>
    </row>
    <row r="2055" spans="1:2" x14ac:dyDescent="0.3">
      <c r="A2055" s="20"/>
      <c r="B2055" s="20"/>
    </row>
    <row r="2056" spans="1:2" x14ac:dyDescent="0.3">
      <c r="A2056" s="20"/>
      <c r="B2056" s="20"/>
    </row>
    <row r="2057" spans="1:2" x14ac:dyDescent="0.3">
      <c r="A2057" s="20"/>
      <c r="B2057" s="20"/>
    </row>
    <row r="2058" spans="1:2" x14ac:dyDescent="0.3">
      <c r="A2058" s="20"/>
      <c r="B2058" s="20"/>
    </row>
    <row r="2059" spans="1:2" x14ac:dyDescent="0.3">
      <c r="A2059" s="20"/>
      <c r="B2059" s="20"/>
    </row>
    <row r="2060" spans="1:2" x14ac:dyDescent="0.3">
      <c r="A2060" s="20"/>
      <c r="B2060" s="20"/>
    </row>
    <row r="2061" spans="1:2" x14ac:dyDescent="0.3">
      <c r="A2061" s="20"/>
      <c r="B2061" s="20"/>
    </row>
    <row r="2062" spans="1:2" x14ac:dyDescent="0.3">
      <c r="A2062" s="20"/>
      <c r="B2062" s="20"/>
    </row>
    <row r="2063" spans="1:2" x14ac:dyDescent="0.3">
      <c r="A2063" s="20"/>
      <c r="B2063" s="20"/>
    </row>
    <row r="2064" spans="1:2" x14ac:dyDescent="0.3">
      <c r="A2064" s="20"/>
      <c r="B2064" s="20"/>
    </row>
    <row r="2065" spans="1:2" x14ac:dyDescent="0.3">
      <c r="A2065" s="20"/>
      <c r="B2065" s="20"/>
    </row>
    <row r="2066" spans="1:2" x14ac:dyDescent="0.3">
      <c r="A2066" s="20"/>
      <c r="B2066" s="20"/>
    </row>
    <row r="2067" spans="1:2" x14ac:dyDescent="0.3">
      <c r="A2067" s="20"/>
      <c r="B2067" s="20"/>
    </row>
    <row r="2068" spans="1:2" x14ac:dyDescent="0.3">
      <c r="A2068" s="20"/>
      <c r="B2068" s="20"/>
    </row>
    <row r="2069" spans="1:2" x14ac:dyDescent="0.3">
      <c r="A2069" s="20"/>
      <c r="B2069" s="20"/>
    </row>
    <row r="2070" spans="1:2" x14ac:dyDescent="0.3">
      <c r="A2070" s="20"/>
      <c r="B2070" s="20"/>
    </row>
    <row r="2071" spans="1:2" x14ac:dyDescent="0.3">
      <c r="A2071" s="20"/>
      <c r="B2071" s="20"/>
    </row>
    <row r="2072" spans="1:2" x14ac:dyDescent="0.3">
      <c r="A2072" s="20"/>
      <c r="B2072" s="20"/>
    </row>
    <row r="2073" spans="1:2" x14ac:dyDescent="0.3">
      <c r="A2073" s="20"/>
      <c r="B2073" s="20"/>
    </row>
    <row r="2074" spans="1:2" x14ac:dyDescent="0.3">
      <c r="A2074" s="20"/>
      <c r="B2074" s="20"/>
    </row>
    <row r="2075" spans="1:2" x14ac:dyDescent="0.3">
      <c r="A2075" s="20"/>
      <c r="B2075" s="20"/>
    </row>
    <row r="2076" spans="1:2" x14ac:dyDescent="0.3">
      <c r="A2076" s="20"/>
      <c r="B2076" s="20"/>
    </row>
    <row r="2077" spans="1:2" x14ac:dyDescent="0.3">
      <c r="A2077" s="20"/>
      <c r="B2077" s="20"/>
    </row>
    <row r="2078" spans="1:2" x14ac:dyDescent="0.3">
      <c r="A2078" s="20"/>
      <c r="B2078" s="20"/>
    </row>
    <row r="2079" spans="1:2" x14ac:dyDescent="0.3">
      <c r="A2079" s="20"/>
      <c r="B2079" s="20"/>
    </row>
    <row r="2080" spans="1:2" x14ac:dyDescent="0.3">
      <c r="A2080" s="20"/>
      <c r="B2080" s="20"/>
    </row>
    <row r="2081" spans="1:2" x14ac:dyDescent="0.3">
      <c r="A2081" s="20"/>
      <c r="B2081" s="20"/>
    </row>
    <row r="2082" spans="1:2" x14ac:dyDescent="0.3">
      <c r="A2082" s="20"/>
      <c r="B2082" s="20"/>
    </row>
    <row r="2083" spans="1:2" x14ac:dyDescent="0.3">
      <c r="A2083" s="20"/>
      <c r="B2083" s="20"/>
    </row>
    <row r="2084" spans="1:2" x14ac:dyDescent="0.3">
      <c r="A2084" s="20"/>
      <c r="B2084" s="20"/>
    </row>
    <row r="2085" spans="1:2" x14ac:dyDescent="0.3">
      <c r="A2085" s="20"/>
      <c r="B2085" s="20"/>
    </row>
    <row r="2086" spans="1:2" x14ac:dyDescent="0.3">
      <c r="A2086" s="20"/>
      <c r="B2086" s="20"/>
    </row>
    <row r="2087" spans="1:2" x14ac:dyDescent="0.3">
      <c r="A2087" s="20"/>
      <c r="B2087" s="20"/>
    </row>
    <row r="2088" spans="1:2" x14ac:dyDescent="0.3">
      <c r="A2088" s="20"/>
      <c r="B2088" s="20"/>
    </row>
    <row r="2089" spans="1:2" x14ac:dyDescent="0.3">
      <c r="A2089" s="20"/>
      <c r="B2089" s="20"/>
    </row>
    <row r="2090" spans="1:2" x14ac:dyDescent="0.3">
      <c r="A2090" s="20"/>
      <c r="B2090" s="20"/>
    </row>
    <row r="2091" spans="1:2" x14ac:dyDescent="0.3">
      <c r="A2091" s="20"/>
      <c r="B2091" s="20"/>
    </row>
    <row r="2092" spans="1:2" x14ac:dyDescent="0.3">
      <c r="A2092" s="20"/>
      <c r="B2092" s="20"/>
    </row>
    <row r="2093" spans="1:2" x14ac:dyDescent="0.3">
      <c r="A2093" s="20"/>
      <c r="B2093" s="20"/>
    </row>
    <row r="2094" spans="1:2" x14ac:dyDescent="0.3">
      <c r="A2094" s="20"/>
      <c r="B2094" s="20"/>
    </row>
    <row r="2095" spans="1:2" x14ac:dyDescent="0.3">
      <c r="A2095" s="20"/>
      <c r="B2095" s="20"/>
    </row>
    <row r="2096" spans="1:2" x14ac:dyDescent="0.3">
      <c r="A2096" s="20"/>
      <c r="B2096" s="20"/>
    </row>
    <row r="2097" spans="1:2" x14ac:dyDescent="0.3">
      <c r="A2097" s="20"/>
      <c r="B2097" s="20"/>
    </row>
    <row r="2098" spans="1:2" x14ac:dyDescent="0.3">
      <c r="A2098" s="20"/>
      <c r="B2098" s="20"/>
    </row>
    <row r="2099" spans="1:2" x14ac:dyDescent="0.3">
      <c r="A2099" s="20"/>
      <c r="B2099" s="20"/>
    </row>
    <row r="2100" spans="1:2" x14ac:dyDescent="0.3">
      <c r="A2100" s="20"/>
      <c r="B2100" s="20"/>
    </row>
    <row r="2101" spans="1:2" x14ac:dyDescent="0.3">
      <c r="A2101" s="20"/>
      <c r="B2101" s="20"/>
    </row>
    <row r="2102" spans="1:2" x14ac:dyDescent="0.3">
      <c r="A2102" s="20"/>
      <c r="B2102" s="20"/>
    </row>
    <row r="2103" spans="1:2" x14ac:dyDescent="0.3">
      <c r="A2103" s="20"/>
      <c r="B2103" s="20"/>
    </row>
    <row r="2104" spans="1:2" x14ac:dyDescent="0.3">
      <c r="A2104" s="20"/>
      <c r="B2104" s="20"/>
    </row>
    <row r="2105" spans="1:2" x14ac:dyDescent="0.3">
      <c r="A2105" s="20"/>
      <c r="B2105" s="20"/>
    </row>
    <row r="2106" spans="1:2" x14ac:dyDescent="0.3">
      <c r="A2106" s="20"/>
      <c r="B2106" s="20"/>
    </row>
    <row r="2107" spans="1:2" x14ac:dyDescent="0.3">
      <c r="A2107" s="20"/>
      <c r="B2107" s="20"/>
    </row>
    <row r="2108" spans="1:2" x14ac:dyDescent="0.3">
      <c r="A2108" s="20"/>
      <c r="B2108" s="20"/>
    </row>
    <row r="2109" spans="1:2" x14ac:dyDescent="0.3">
      <c r="A2109" s="20"/>
      <c r="B2109" s="20"/>
    </row>
    <row r="2110" spans="1:2" x14ac:dyDescent="0.3">
      <c r="A2110" s="20"/>
      <c r="B2110" s="20"/>
    </row>
    <row r="2111" spans="1:2" x14ac:dyDescent="0.3">
      <c r="A2111" s="20"/>
      <c r="B2111" s="20"/>
    </row>
    <row r="2112" spans="1:2" x14ac:dyDescent="0.3">
      <c r="A2112" s="20"/>
      <c r="B2112" s="20"/>
    </row>
    <row r="2113" spans="1:2" x14ac:dyDescent="0.3">
      <c r="A2113" s="20"/>
      <c r="B2113" s="20"/>
    </row>
    <row r="2114" spans="1:2" x14ac:dyDescent="0.3">
      <c r="A2114" s="20"/>
      <c r="B2114" s="20"/>
    </row>
    <row r="2115" spans="1:2" x14ac:dyDescent="0.3">
      <c r="A2115" s="20"/>
      <c r="B2115" s="20"/>
    </row>
    <row r="2116" spans="1:2" x14ac:dyDescent="0.3">
      <c r="A2116" s="20"/>
      <c r="B2116" s="20"/>
    </row>
    <row r="2117" spans="1:2" x14ac:dyDescent="0.3">
      <c r="A2117" s="20"/>
      <c r="B2117" s="20"/>
    </row>
    <row r="2118" spans="1:2" x14ac:dyDescent="0.3">
      <c r="A2118" s="20"/>
      <c r="B2118" s="20"/>
    </row>
    <row r="2119" spans="1:2" x14ac:dyDescent="0.3">
      <c r="A2119" s="20"/>
      <c r="B2119" s="20"/>
    </row>
    <row r="2120" spans="1:2" x14ac:dyDescent="0.3">
      <c r="A2120" s="20"/>
      <c r="B2120" s="20"/>
    </row>
    <row r="2121" spans="1:2" x14ac:dyDescent="0.3">
      <c r="A2121" s="20"/>
      <c r="B2121" s="20"/>
    </row>
    <row r="2122" spans="1:2" x14ac:dyDescent="0.3">
      <c r="A2122" s="20"/>
      <c r="B2122" s="20"/>
    </row>
    <row r="2123" spans="1:2" x14ac:dyDescent="0.3">
      <c r="A2123" s="20"/>
      <c r="B2123" s="20"/>
    </row>
    <row r="2124" spans="1:2" x14ac:dyDescent="0.3">
      <c r="A2124" s="20"/>
      <c r="B2124" s="20"/>
    </row>
    <row r="2125" spans="1:2" x14ac:dyDescent="0.3">
      <c r="A2125" s="20"/>
      <c r="B2125" s="20"/>
    </row>
    <row r="2126" spans="1:2" x14ac:dyDescent="0.3">
      <c r="A2126" s="20"/>
      <c r="B2126" s="20"/>
    </row>
    <row r="2127" spans="1:2" x14ac:dyDescent="0.3">
      <c r="A2127" s="20"/>
      <c r="B2127" s="20"/>
    </row>
    <row r="2128" spans="1:2" x14ac:dyDescent="0.3">
      <c r="A2128" s="20"/>
      <c r="B2128" s="20"/>
    </row>
    <row r="2129" spans="1:2" x14ac:dyDescent="0.3">
      <c r="A2129" s="20"/>
      <c r="B2129" s="20"/>
    </row>
    <row r="2130" spans="1:2" x14ac:dyDescent="0.3">
      <c r="A2130" s="20"/>
      <c r="B2130" s="20"/>
    </row>
    <row r="2131" spans="1:2" x14ac:dyDescent="0.3">
      <c r="A2131" s="20"/>
      <c r="B2131" s="20"/>
    </row>
    <row r="2132" spans="1:2" x14ac:dyDescent="0.3">
      <c r="A2132" s="20"/>
      <c r="B2132" s="20"/>
    </row>
    <row r="2133" spans="1:2" x14ac:dyDescent="0.3">
      <c r="A2133" s="20"/>
      <c r="B2133" s="20"/>
    </row>
    <row r="2134" spans="1:2" x14ac:dyDescent="0.3">
      <c r="A2134" s="20"/>
      <c r="B2134" s="20"/>
    </row>
    <row r="2135" spans="1:2" x14ac:dyDescent="0.3">
      <c r="A2135" s="20"/>
      <c r="B2135" s="20"/>
    </row>
    <row r="2136" spans="1:2" x14ac:dyDescent="0.3">
      <c r="A2136" s="20"/>
      <c r="B2136" s="20"/>
    </row>
    <row r="2137" spans="1:2" x14ac:dyDescent="0.3">
      <c r="A2137" s="20"/>
      <c r="B2137" s="20"/>
    </row>
    <row r="2138" spans="1:2" x14ac:dyDescent="0.3">
      <c r="A2138" s="20"/>
      <c r="B2138" s="20"/>
    </row>
    <row r="2139" spans="1:2" x14ac:dyDescent="0.3">
      <c r="A2139" s="20"/>
      <c r="B2139" s="20"/>
    </row>
    <row r="2140" spans="1:2" x14ac:dyDescent="0.3">
      <c r="A2140" s="20"/>
      <c r="B2140" s="20"/>
    </row>
    <row r="2141" spans="1:2" x14ac:dyDescent="0.3">
      <c r="A2141" s="20"/>
      <c r="B2141" s="20"/>
    </row>
    <row r="2142" spans="1:2" x14ac:dyDescent="0.3">
      <c r="A2142" s="20"/>
      <c r="B2142" s="20"/>
    </row>
    <row r="2143" spans="1:2" x14ac:dyDescent="0.3">
      <c r="A2143" s="20"/>
      <c r="B2143" s="20"/>
    </row>
    <row r="2144" spans="1:2" x14ac:dyDescent="0.3">
      <c r="A2144" s="20"/>
      <c r="B2144" s="20"/>
    </row>
    <row r="2145" spans="1:2" x14ac:dyDescent="0.3">
      <c r="A2145" s="20"/>
      <c r="B2145" s="20"/>
    </row>
    <row r="2146" spans="1:2" x14ac:dyDescent="0.3">
      <c r="A2146" s="20"/>
      <c r="B2146" s="20"/>
    </row>
    <row r="2147" spans="1:2" x14ac:dyDescent="0.3">
      <c r="A2147" s="20"/>
      <c r="B2147" s="20"/>
    </row>
    <row r="2148" spans="1:2" x14ac:dyDescent="0.3">
      <c r="A2148" s="20"/>
      <c r="B2148" s="20"/>
    </row>
    <row r="2149" spans="1:2" x14ac:dyDescent="0.3">
      <c r="A2149" s="20"/>
      <c r="B2149" s="20"/>
    </row>
    <row r="2150" spans="1:2" x14ac:dyDescent="0.3">
      <c r="A2150" s="20"/>
      <c r="B2150" s="20"/>
    </row>
    <row r="2151" spans="1:2" x14ac:dyDescent="0.3">
      <c r="A2151" s="20"/>
      <c r="B2151" s="20"/>
    </row>
    <row r="2152" spans="1:2" x14ac:dyDescent="0.3">
      <c r="A2152" s="20"/>
      <c r="B2152" s="20"/>
    </row>
    <row r="2153" spans="1:2" x14ac:dyDescent="0.3">
      <c r="A2153" s="20"/>
      <c r="B2153" s="20"/>
    </row>
    <row r="2154" spans="1:2" x14ac:dyDescent="0.3">
      <c r="A2154" s="20"/>
      <c r="B2154" s="20"/>
    </row>
    <row r="2155" spans="1:2" x14ac:dyDescent="0.3">
      <c r="A2155" s="20"/>
      <c r="B2155" s="20"/>
    </row>
    <row r="2156" spans="1:2" x14ac:dyDescent="0.3">
      <c r="A2156" s="20"/>
      <c r="B2156" s="20"/>
    </row>
    <row r="2157" spans="1:2" x14ac:dyDescent="0.3">
      <c r="A2157" s="20"/>
      <c r="B2157" s="20"/>
    </row>
    <row r="2158" spans="1:2" x14ac:dyDescent="0.3">
      <c r="A2158" s="20"/>
      <c r="B2158" s="20"/>
    </row>
    <row r="2159" spans="1:2" x14ac:dyDescent="0.3">
      <c r="A2159" s="20"/>
      <c r="B2159" s="20"/>
    </row>
    <row r="2160" spans="1:2" x14ac:dyDescent="0.3">
      <c r="A2160" s="20"/>
      <c r="B2160" s="20"/>
    </row>
    <row r="2161" spans="1:2" x14ac:dyDescent="0.3">
      <c r="A2161" s="20"/>
      <c r="B2161" s="20"/>
    </row>
    <row r="2162" spans="1:2" x14ac:dyDescent="0.3">
      <c r="A2162" s="20"/>
      <c r="B2162" s="20"/>
    </row>
    <row r="2163" spans="1:2" x14ac:dyDescent="0.3">
      <c r="A2163" s="20"/>
      <c r="B2163" s="20"/>
    </row>
    <row r="2164" spans="1:2" x14ac:dyDescent="0.3">
      <c r="A2164" s="20"/>
      <c r="B2164" s="20"/>
    </row>
    <row r="2165" spans="1:2" x14ac:dyDescent="0.3">
      <c r="A2165" s="20"/>
      <c r="B2165" s="20"/>
    </row>
    <row r="2166" spans="1:2" x14ac:dyDescent="0.3">
      <c r="A2166" s="20"/>
      <c r="B2166" s="20"/>
    </row>
    <row r="2167" spans="1:2" x14ac:dyDescent="0.3">
      <c r="A2167" s="20"/>
      <c r="B2167" s="20"/>
    </row>
    <row r="2168" spans="1:2" x14ac:dyDescent="0.3">
      <c r="A2168" s="20"/>
      <c r="B2168" s="20"/>
    </row>
    <row r="2169" spans="1:2" x14ac:dyDescent="0.3">
      <c r="A2169" s="20"/>
      <c r="B2169" s="20"/>
    </row>
    <row r="2170" spans="1:2" x14ac:dyDescent="0.3">
      <c r="A2170" s="20"/>
      <c r="B2170" s="20"/>
    </row>
    <row r="2171" spans="1:2" x14ac:dyDescent="0.3">
      <c r="A2171" s="20"/>
      <c r="B2171" s="20"/>
    </row>
    <row r="2172" spans="1:2" x14ac:dyDescent="0.3">
      <c r="A2172" s="20"/>
      <c r="B2172" s="20"/>
    </row>
    <row r="2173" spans="1:2" x14ac:dyDescent="0.3">
      <c r="A2173" s="20"/>
      <c r="B2173" s="20"/>
    </row>
    <row r="2174" spans="1:2" x14ac:dyDescent="0.3">
      <c r="A2174" s="20"/>
      <c r="B2174" s="20"/>
    </row>
    <row r="2175" spans="1:2" x14ac:dyDescent="0.3">
      <c r="A2175" s="20"/>
      <c r="B2175" s="20"/>
    </row>
    <row r="2176" spans="1:2" x14ac:dyDescent="0.3">
      <c r="A2176" s="20"/>
      <c r="B2176" s="20"/>
    </row>
    <row r="2177" spans="1:2" x14ac:dyDescent="0.3">
      <c r="A2177" s="20"/>
      <c r="B2177" s="20"/>
    </row>
    <row r="2178" spans="1:2" x14ac:dyDescent="0.3">
      <c r="A2178" s="20"/>
      <c r="B2178" s="20"/>
    </row>
    <row r="2179" spans="1:2" x14ac:dyDescent="0.3">
      <c r="A2179" s="20"/>
      <c r="B2179" s="20"/>
    </row>
    <row r="2180" spans="1:2" x14ac:dyDescent="0.3">
      <c r="A2180" s="20"/>
      <c r="B2180" s="20"/>
    </row>
    <row r="2181" spans="1:2" x14ac:dyDescent="0.3">
      <c r="A2181" s="20"/>
      <c r="B2181" s="20"/>
    </row>
    <row r="2182" spans="1:2" x14ac:dyDescent="0.3">
      <c r="A2182" s="20"/>
      <c r="B2182" s="20"/>
    </row>
    <row r="2183" spans="1:2" x14ac:dyDescent="0.3">
      <c r="A2183" s="20"/>
      <c r="B2183" s="20"/>
    </row>
    <row r="2184" spans="1:2" x14ac:dyDescent="0.3">
      <c r="A2184" s="20"/>
      <c r="B2184" s="20"/>
    </row>
    <row r="2185" spans="1:2" x14ac:dyDescent="0.3">
      <c r="A2185" s="20"/>
      <c r="B2185" s="20"/>
    </row>
    <row r="2186" spans="1:2" x14ac:dyDescent="0.3">
      <c r="A2186" s="20"/>
      <c r="B2186" s="20"/>
    </row>
    <row r="2187" spans="1:2" x14ac:dyDescent="0.3">
      <c r="A2187" s="20"/>
      <c r="B2187" s="20"/>
    </row>
    <row r="2188" spans="1:2" x14ac:dyDescent="0.3">
      <c r="A2188" s="20"/>
      <c r="B2188" s="20"/>
    </row>
    <row r="2189" spans="1:2" x14ac:dyDescent="0.3">
      <c r="A2189" s="20"/>
      <c r="B2189" s="20"/>
    </row>
    <row r="2190" spans="1:2" x14ac:dyDescent="0.3">
      <c r="A2190" s="20"/>
      <c r="B2190" s="20"/>
    </row>
    <row r="2191" spans="1:2" x14ac:dyDescent="0.3">
      <c r="A2191" s="20"/>
      <c r="B2191" s="20"/>
    </row>
    <row r="2192" spans="1:2" x14ac:dyDescent="0.3">
      <c r="A2192" s="20"/>
      <c r="B2192" s="20"/>
    </row>
    <row r="2193" spans="1:2" x14ac:dyDescent="0.3">
      <c r="A2193" s="20"/>
      <c r="B2193" s="20"/>
    </row>
    <row r="2194" spans="1:2" x14ac:dyDescent="0.3">
      <c r="A2194" s="20"/>
      <c r="B2194" s="20"/>
    </row>
    <row r="2195" spans="1:2" x14ac:dyDescent="0.3">
      <c r="A2195" s="20"/>
      <c r="B2195" s="20"/>
    </row>
    <row r="2196" spans="1:2" x14ac:dyDescent="0.3">
      <c r="A2196" s="20"/>
      <c r="B2196" s="20"/>
    </row>
    <row r="2197" spans="1:2" x14ac:dyDescent="0.3">
      <c r="A2197" s="20"/>
      <c r="B2197" s="20"/>
    </row>
    <row r="2198" spans="1:2" x14ac:dyDescent="0.3">
      <c r="A2198" s="20"/>
      <c r="B2198" s="20"/>
    </row>
    <row r="2199" spans="1:2" x14ac:dyDescent="0.3">
      <c r="A2199" s="20"/>
      <c r="B2199" s="20"/>
    </row>
    <row r="2200" spans="1:2" x14ac:dyDescent="0.3">
      <c r="A2200" s="20"/>
      <c r="B2200" s="20"/>
    </row>
    <row r="2201" spans="1:2" x14ac:dyDescent="0.3">
      <c r="A2201" s="20"/>
      <c r="B2201" s="20"/>
    </row>
    <row r="2202" spans="1:2" x14ac:dyDescent="0.3">
      <c r="A2202" s="20"/>
      <c r="B2202" s="20"/>
    </row>
    <row r="2203" spans="1:2" x14ac:dyDescent="0.3">
      <c r="A2203" s="20"/>
      <c r="B2203" s="20"/>
    </row>
    <row r="2204" spans="1:2" x14ac:dyDescent="0.3">
      <c r="A2204" s="20"/>
      <c r="B2204" s="20"/>
    </row>
    <row r="2205" spans="1:2" x14ac:dyDescent="0.3">
      <c r="A2205" s="20"/>
      <c r="B2205" s="20"/>
    </row>
    <row r="2206" spans="1:2" x14ac:dyDescent="0.3">
      <c r="A2206" s="20"/>
      <c r="B2206" s="20"/>
    </row>
    <row r="2207" spans="1:2" x14ac:dyDescent="0.3">
      <c r="A2207" s="20"/>
      <c r="B2207" s="20"/>
    </row>
    <row r="2208" spans="1:2" x14ac:dyDescent="0.3">
      <c r="A2208" s="20"/>
      <c r="B2208" s="20"/>
    </row>
    <row r="2209" spans="1:2" x14ac:dyDescent="0.3">
      <c r="A2209" s="20"/>
      <c r="B2209" s="20"/>
    </row>
    <row r="2210" spans="1:2" x14ac:dyDescent="0.3">
      <c r="A2210" s="20"/>
      <c r="B2210" s="20"/>
    </row>
    <row r="2211" spans="1:2" x14ac:dyDescent="0.3">
      <c r="A2211" s="20"/>
      <c r="B2211" s="20"/>
    </row>
    <row r="2212" spans="1:2" x14ac:dyDescent="0.3">
      <c r="A2212" s="20"/>
      <c r="B2212" s="20"/>
    </row>
    <row r="2213" spans="1:2" x14ac:dyDescent="0.3">
      <c r="A2213" s="20"/>
      <c r="B2213" s="20"/>
    </row>
    <row r="2214" spans="1:2" x14ac:dyDescent="0.3">
      <c r="A2214" s="20"/>
      <c r="B2214" s="20"/>
    </row>
    <row r="2215" spans="1:2" x14ac:dyDescent="0.3">
      <c r="A2215" s="20"/>
      <c r="B2215" s="20"/>
    </row>
    <row r="2216" spans="1:2" x14ac:dyDescent="0.3">
      <c r="A2216" s="20"/>
      <c r="B2216" s="20"/>
    </row>
    <row r="2217" spans="1:2" x14ac:dyDescent="0.3">
      <c r="A2217" s="20"/>
      <c r="B2217" s="20"/>
    </row>
    <row r="2218" spans="1:2" x14ac:dyDescent="0.3">
      <c r="A2218" s="20"/>
      <c r="B2218" s="20"/>
    </row>
    <row r="2219" spans="1:2" x14ac:dyDescent="0.3">
      <c r="A2219" s="20"/>
      <c r="B2219" s="20"/>
    </row>
    <row r="2220" spans="1:2" x14ac:dyDescent="0.3">
      <c r="A2220" s="20"/>
      <c r="B2220" s="20"/>
    </row>
    <row r="2221" spans="1:2" x14ac:dyDescent="0.3">
      <c r="A2221" s="20"/>
      <c r="B2221" s="20"/>
    </row>
    <row r="2222" spans="1:2" x14ac:dyDescent="0.3">
      <c r="A2222" s="20"/>
      <c r="B2222" s="20"/>
    </row>
    <row r="2223" spans="1:2" x14ac:dyDescent="0.3">
      <c r="A2223" s="20"/>
      <c r="B2223" s="20"/>
    </row>
    <row r="2224" spans="1:2" x14ac:dyDescent="0.3">
      <c r="A2224" s="20"/>
      <c r="B2224" s="20"/>
    </row>
    <row r="2225" spans="1:2" x14ac:dyDescent="0.3">
      <c r="A2225" s="20"/>
      <c r="B2225" s="20"/>
    </row>
    <row r="2226" spans="1:2" x14ac:dyDescent="0.3">
      <c r="A2226" s="20"/>
      <c r="B2226" s="20"/>
    </row>
    <row r="2227" spans="1:2" x14ac:dyDescent="0.3">
      <c r="A2227" s="20"/>
      <c r="B2227" s="20"/>
    </row>
    <row r="2228" spans="1:2" x14ac:dyDescent="0.3">
      <c r="A2228" s="20"/>
      <c r="B2228" s="20"/>
    </row>
    <row r="2229" spans="1:2" x14ac:dyDescent="0.3">
      <c r="A2229" s="20"/>
      <c r="B2229" s="20"/>
    </row>
    <row r="2230" spans="1:2" x14ac:dyDescent="0.3">
      <c r="A2230" s="20"/>
      <c r="B2230" s="20"/>
    </row>
    <row r="2231" spans="1:2" x14ac:dyDescent="0.3">
      <c r="A2231" s="20"/>
      <c r="B2231" s="20"/>
    </row>
    <row r="2232" spans="1:2" x14ac:dyDescent="0.3">
      <c r="A2232" s="20"/>
      <c r="B2232" s="20"/>
    </row>
    <row r="2233" spans="1:2" x14ac:dyDescent="0.3">
      <c r="A2233" s="20"/>
      <c r="B2233" s="20"/>
    </row>
    <row r="2234" spans="1:2" x14ac:dyDescent="0.3">
      <c r="A2234" s="20"/>
      <c r="B2234" s="20"/>
    </row>
    <row r="2235" spans="1:2" x14ac:dyDescent="0.3">
      <c r="A2235" s="20"/>
      <c r="B2235" s="20"/>
    </row>
    <row r="2236" spans="1:2" x14ac:dyDescent="0.3">
      <c r="A2236" s="20"/>
      <c r="B2236" s="20"/>
    </row>
    <row r="2237" spans="1:2" x14ac:dyDescent="0.3">
      <c r="A2237" s="20"/>
      <c r="B2237" s="20"/>
    </row>
    <row r="2238" spans="1:2" x14ac:dyDescent="0.3">
      <c r="A2238" s="20"/>
      <c r="B2238" s="20"/>
    </row>
    <row r="2239" spans="1:2" x14ac:dyDescent="0.3">
      <c r="A2239" s="20"/>
      <c r="B2239" s="20"/>
    </row>
    <row r="2240" spans="1:2" x14ac:dyDescent="0.3">
      <c r="A2240" s="20"/>
      <c r="B2240" s="20"/>
    </row>
    <row r="2241" spans="1:2" x14ac:dyDescent="0.3">
      <c r="A2241" s="20"/>
      <c r="B2241" s="20"/>
    </row>
    <row r="2242" spans="1:2" x14ac:dyDescent="0.3">
      <c r="A2242" s="20"/>
      <c r="B2242" s="20"/>
    </row>
    <row r="2243" spans="1:2" x14ac:dyDescent="0.3">
      <c r="A2243" s="20"/>
      <c r="B2243" s="20"/>
    </row>
    <row r="2244" spans="1:2" x14ac:dyDescent="0.3">
      <c r="A2244" s="20"/>
      <c r="B2244" s="20"/>
    </row>
    <row r="2245" spans="1:2" x14ac:dyDescent="0.3">
      <c r="A2245" s="20"/>
      <c r="B2245" s="20"/>
    </row>
    <row r="2246" spans="1:2" x14ac:dyDescent="0.3">
      <c r="A2246" s="20"/>
      <c r="B2246" s="20"/>
    </row>
    <row r="2247" spans="1:2" x14ac:dyDescent="0.3">
      <c r="A2247" s="20"/>
      <c r="B2247" s="20"/>
    </row>
    <row r="2248" spans="1:2" x14ac:dyDescent="0.3">
      <c r="A2248" s="20"/>
      <c r="B2248" s="20"/>
    </row>
    <row r="2249" spans="1:2" x14ac:dyDescent="0.3">
      <c r="A2249" s="20"/>
      <c r="B2249" s="20"/>
    </row>
    <row r="2250" spans="1:2" x14ac:dyDescent="0.3">
      <c r="A2250" s="20"/>
      <c r="B2250" s="20"/>
    </row>
    <row r="2251" spans="1:2" x14ac:dyDescent="0.3">
      <c r="A2251" s="20"/>
      <c r="B2251" s="20"/>
    </row>
    <row r="2252" spans="1:2" x14ac:dyDescent="0.3">
      <c r="A2252" s="20"/>
      <c r="B2252" s="20"/>
    </row>
    <row r="2253" spans="1:2" x14ac:dyDescent="0.3">
      <c r="A2253" s="20"/>
      <c r="B2253" s="20"/>
    </row>
    <row r="2254" spans="1:2" x14ac:dyDescent="0.3">
      <c r="A2254" s="20"/>
      <c r="B2254" s="20"/>
    </row>
    <row r="2255" spans="1:2" x14ac:dyDescent="0.3">
      <c r="A2255" s="20"/>
      <c r="B2255" s="20"/>
    </row>
    <row r="2256" spans="1:2" x14ac:dyDescent="0.3">
      <c r="A2256" s="20"/>
      <c r="B2256" s="20"/>
    </row>
    <row r="2257" spans="1:2" x14ac:dyDescent="0.3">
      <c r="A2257" s="20"/>
      <c r="B2257" s="20"/>
    </row>
    <row r="2258" spans="1:2" x14ac:dyDescent="0.3">
      <c r="A2258" s="20"/>
      <c r="B2258" s="20"/>
    </row>
    <row r="2259" spans="1:2" x14ac:dyDescent="0.3">
      <c r="A2259" s="20"/>
      <c r="B2259" s="20"/>
    </row>
    <row r="2260" spans="1:2" x14ac:dyDescent="0.3">
      <c r="A2260" s="20"/>
      <c r="B2260" s="20"/>
    </row>
    <row r="2261" spans="1:2" x14ac:dyDescent="0.3">
      <c r="A2261" s="20"/>
      <c r="B2261" s="20"/>
    </row>
    <row r="2262" spans="1:2" x14ac:dyDescent="0.3">
      <c r="A2262" s="20"/>
      <c r="B2262" s="20"/>
    </row>
    <row r="2263" spans="1:2" x14ac:dyDescent="0.3">
      <c r="A2263" s="20"/>
      <c r="B2263" s="20"/>
    </row>
    <row r="2264" spans="1:2" x14ac:dyDescent="0.3">
      <c r="A2264" s="20"/>
      <c r="B2264" s="20"/>
    </row>
    <row r="2265" spans="1:2" x14ac:dyDescent="0.3">
      <c r="A2265" s="20"/>
      <c r="B2265" s="20"/>
    </row>
    <row r="2266" spans="1:2" x14ac:dyDescent="0.3">
      <c r="A2266" s="20"/>
      <c r="B2266" s="20"/>
    </row>
    <row r="2267" spans="1:2" x14ac:dyDescent="0.3">
      <c r="A2267" s="20"/>
      <c r="B2267" s="20"/>
    </row>
    <row r="2268" spans="1:2" x14ac:dyDescent="0.3">
      <c r="A2268" s="20"/>
      <c r="B2268" s="20"/>
    </row>
    <row r="2269" spans="1:2" x14ac:dyDescent="0.3">
      <c r="A2269" s="20"/>
      <c r="B2269" s="20"/>
    </row>
    <row r="2270" spans="1:2" x14ac:dyDescent="0.3">
      <c r="A2270" s="20"/>
      <c r="B2270" s="20"/>
    </row>
    <row r="2271" spans="1:2" x14ac:dyDescent="0.3">
      <c r="A2271" s="20"/>
      <c r="B2271" s="20"/>
    </row>
    <row r="2272" spans="1:2" x14ac:dyDescent="0.3">
      <c r="A2272" s="20"/>
      <c r="B2272" s="20"/>
    </row>
    <row r="2273" spans="1:2" x14ac:dyDescent="0.3">
      <c r="A2273" s="20"/>
      <c r="B2273" s="20"/>
    </row>
    <row r="2274" spans="1:2" x14ac:dyDescent="0.3">
      <c r="A2274" s="20"/>
      <c r="B2274" s="20"/>
    </row>
    <row r="2275" spans="1:2" x14ac:dyDescent="0.3">
      <c r="A2275" s="20"/>
      <c r="B2275" s="20"/>
    </row>
    <row r="2276" spans="1:2" x14ac:dyDescent="0.3">
      <c r="A2276" s="20"/>
      <c r="B2276" s="20"/>
    </row>
    <row r="2277" spans="1:2" x14ac:dyDescent="0.3">
      <c r="A2277" s="20"/>
      <c r="B2277" s="20"/>
    </row>
    <row r="2278" spans="1:2" x14ac:dyDescent="0.3">
      <c r="A2278" s="20"/>
      <c r="B2278" s="20"/>
    </row>
    <row r="2279" spans="1:2" x14ac:dyDescent="0.3">
      <c r="A2279" s="20"/>
      <c r="B2279" s="20"/>
    </row>
    <row r="2280" spans="1:2" x14ac:dyDescent="0.3">
      <c r="A2280" s="20"/>
      <c r="B2280" s="20"/>
    </row>
    <row r="2281" spans="1:2" x14ac:dyDescent="0.3">
      <c r="A2281" s="20"/>
      <c r="B2281" s="20"/>
    </row>
    <row r="2282" spans="1:2" x14ac:dyDescent="0.3">
      <c r="A2282" s="20"/>
      <c r="B2282" s="20"/>
    </row>
    <row r="2283" spans="1:2" x14ac:dyDescent="0.3">
      <c r="A2283" s="20"/>
      <c r="B2283" s="20"/>
    </row>
    <row r="2284" spans="1:2" x14ac:dyDescent="0.3">
      <c r="A2284" s="20"/>
      <c r="B2284" s="20"/>
    </row>
    <row r="2285" spans="1:2" x14ac:dyDescent="0.3">
      <c r="A2285" s="20"/>
      <c r="B2285" s="20"/>
    </row>
    <row r="2286" spans="1:2" x14ac:dyDescent="0.3">
      <c r="A2286" s="20"/>
      <c r="B2286" s="20"/>
    </row>
    <row r="2287" spans="1:2" x14ac:dyDescent="0.3">
      <c r="A2287" s="20"/>
      <c r="B2287" s="20"/>
    </row>
    <row r="2288" spans="1:2" x14ac:dyDescent="0.3">
      <c r="A2288" s="20"/>
      <c r="B2288" s="20"/>
    </row>
    <row r="2289" spans="1:2" x14ac:dyDescent="0.3">
      <c r="A2289" s="20"/>
      <c r="B2289" s="20"/>
    </row>
    <row r="2290" spans="1:2" x14ac:dyDescent="0.3">
      <c r="A2290" s="20"/>
      <c r="B2290" s="20"/>
    </row>
    <row r="2291" spans="1:2" x14ac:dyDescent="0.3">
      <c r="A2291" s="20"/>
      <c r="B2291" s="20"/>
    </row>
    <row r="2292" spans="1:2" x14ac:dyDescent="0.3">
      <c r="A2292" s="20"/>
      <c r="B2292" s="20"/>
    </row>
    <row r="2293" spans="1:2" x14ac:dyDescent="0.3">
      <c r="A2293" s="20"/>
      <c r="B2293" s="20"/>
    </row>
    <row r="2294" spans="1:2" x14ac:dyDescent="0.3">
      <c r="A2294" s="20"/>
      <c r="B2294" s="20"/>
    </row>
    <row r="2295" spans="1:2" x14ac:dyDescent="0.3">
      <c r="A2295" s="20"/>
      <c r="B2295" s="20"/>
    </row>
    <row r="2296" spans="1:2" x14ac:dyDescent="0.3">
      <c r="A2296" s="20"/>
      <c r="B2296" s="20"/>
    </row>
    <row r="2297" spans="1:2" x14ac:dyDescent="0.3">
      <c r="A2297" s="20"/>
      <c r="B2297" s="20"/>
    </row>
    <row r="2298" spans="1:2" x14ac:dyDescent="0.3">
      <c r="A2298" s="20"/>
      <c r="B2298" s="20"/>
    </row>
    <row r="2299" spans="1:2" x14ac:dyDescent="0.3">
      <c r="A2299" s="20"/>
      <c r="B2299" s="20"/>
    </row>
    <row r="2300" spans="1:2" x14ac:dyDescent="0.3">
      <c r="A2300" s="20"/>
      <c r="B2300" s="20"/>
    </row>
    <row r="2301" spans="1:2" x14ac:dyDescent="0.3">
      <c r="A2301" s="20"/>
      <c r="B2301" s="20"/>
    </row>
    <row r="2302" spans="1:2" x14ac:dyDescent="0.3">
      <c r="A2302" s="20"/>
      <c r="B2302" s="20"/>
    </row>
    <row r="2303" spans="1:2" x14ac:dyDescent="0.3">
      <c r="A2303" s="20"/>
      <c r="B2303" s="20"/>
    </row>
    <row r="2304" spans="1:2" x14ac:dyDescent="0.3">
      <c r="A2304" s="20"/>
      <c r="B2304" s="20"/>
    </row>
    <row r="2305" spans="1:2" x14ac:dyDescent="0.3">
      <c r="A2305" s="20"/>
      <c r="B2305" s="20"/>
    </row>
    <row r="2306" spans="1:2" x14ac:dyDescent="0.3">
      <c r="A2306" s="20"/>
      <c r="B2306" s="20"/>
    </row>
    <row r="2307" spans="1:2" x14ac:dyDescent="0.3">
      <c r="A2307" s="20"/>
      <c r="B2307" s="20"/>
    </row>
    <row r="2308" spans="1:2" x14ac:dyDescent="0.3">
      <c r="A2308" s="20"/>
      <c r="B2308" s="20"/>
    </row>
    <row r="2309" spans="1:2" x14ac:dyDescent="0.3">
      <c r="A2309" s="20"/>
      <c r="B2309" s="20"/>
    </row>
    <row r="2310" spans="1:2" x14ac:dyDescent="0.3">
      <c r="A2310" s="20"/>
      <c r="B2310" s="20"/>
    </row>
    <row r="2311" spans="1:2" x14ac:dyDescent="0.3">
      <c r="A2311" s="20"/>
      <c r="B2311" s="20"/>
    </row>
    <row r="2312" spans="1:2" x14ac:dyDescent="0.3">
      <c r="A2312" s="20"/>
      <c r="B2312" s="20"/>
    </row>
    <row r="2313" spans="1:2" x14ac:dyDescent="0.3">
      <c r="A2313" s="20"/>
      <c r="B2313" s="20"/>
    </row>
    <row r="2314" spans="1:2" x14ac:dyDescent="0.3">
      <c r="A2314" s="20"/>
      <c r="B2314" s="20"/>
    </row>
    <row r="2315" spans="1:2" x14ac:dyDescent="0.3">
      <c r="A2315" s="20"/>
      <c r="B2315" s="20"/>
    </row>
    <row r="2316" spans="1:2" x14ac:dyDescent="0.3">
      <c r="A2316" s="20"/>
      <c r="B2316" s="20"/>
    </row>
    <row r="2317" spans="1:2" x14ac:dyDescent="0.3">
      <c r="A2317" s="20"/>
      <c r="B2317" s="20"/>
    </row>
    <row r="2318" spans="1:2" x14ac:dyDescent="0.3">
      <c r="A2318" s="20"/>
      <c r="B2318" s="20"/>
    </row>
    <row r="2319" spans="1:2" x14ac:dyDescent="0.3">
      <c r="A2319" s="20"/>
      <c r="B2319" s="20"/>
    </row>
    <row r="2320" spans="1:2" x14ac:dyDescent="0.3">
      <c r="A2320" s="20"/>
      <c r="B2320" s="20"/>
    </row>
    <row r="2321" spans="1:2" x14ac:dyDescent="0.3">
      <c r="A2321" s="20"/>
      <c r="B2321" s="20"/>
    </row>
    <row r="2322" spans="1:2" x14ac:dyDescent="0.3">
      <c r="A2322" s="20"/>
      <c r="B2322" s="20"/>
    </row>
    <row r="2323" spans="1:2" x14ac:dyDescent="0.3">
      <c r="A2323" s="20"/>
      <c r="B2323" s="20"/>
    </row>
    <row r="2324" spans="1:2" x14ac:dyDescent="0.3">
      <c r="A2324" s="20"/>
      <c r="B2324" s="20"/>
    </row>
    <row r="2325" spans="1:2" x14ac:dyDescent="0.3">
      <c r="A2325" s="20"/>
      <c r="B2325" s="20"/>
    </row>
    <row r="2326" spans="1:2" x14ac:dyDescent="0.3">
      <c r="A2326" s="20"/>
      <c r="B2326" s="20"/>
    </row>
    <row r="2327" spans="1:2" x14ac:dyDescent="0.3">
      <c r="A2327" s="20"/>
      <c r="B2327" s="20"/>
    </row>
    <row r="2328" spans="1:2" x14ac:dyDescent="0.3">
      <c r="A2328" s="20"/>
      <c r="B2328" s="20"/>
    </row>
    <row r="2329" spans="1:2" x14ac:dyDescent="0.3">
      <c r="A2329" s="20"/>
      <c r="B2329" s="20"/>
    </row>
    <row r="2330" spans="1:2" x14ac:dyDescent="0.3">
      <c r="A2330" s="20"/>
      <c r="B2330" s="20"/>
    </row>
    <row r="2331" spans="1:2" x14ac:dyDescent="0.3">
      <c r="A2331" s="20"/>
      <c r="B2331" s="20"/>
    </row>
    <row r="2332" spans="1:2" x14ac:dyDescent="0.3">
      <c r="A2332" s="20"/>
      <c r="B2332" s="20"/>
    </row>
    <row r="2333" spans="1:2" x14ac:dyDescent="0.3">
      <c r="A2333" s="20"/>
      <c r="B2333" s="20"/>
    </row>
    <row r="2334" spans="1:2" x14ac:dyDescent="0.3">
      <c r="A2334" s="20"/>
      <c r="B2334" s="20"/>
    </row>
    <row r="2335" spans="1:2" x14ac:dyDescent="0.3">
      <c r="A2335" s="20"/>
      <c r="B2335" s="20"/>
    </row>
    <row r="2336" spans="1:2" x14ac:dyDescent="0.3">
      <c r="A2336" s="20"/>
      <c r="B2336" s="20"/>
    </row>
    <row r="2337" spans="1:2" x14ac:dyDescent="0.3">
      <c r="A2337" s="20"/>
      <c r="B2337" s="20"/>
    </row>
    <row r="2338" spans="1:2" x14ac:dyDescent="0.3">
      <c r="A2338" s="20"/>
      <c r="B2338" s="20"/>
    </row>
    <row r="2339" spans="1:2" x14ac:dyDescent="0.3">
      <c r="A2339" s="20"/>
      <c r="B2339" s="20"/>
    </row>
    <row r="2340" spans="1:2" x14ac:dyDescent="0.3">
      <c r="A2340" s="20"/>
      <c r="B2340" s="20"/>
    </row>
    <row r="2341" spans="1:2" x14ac:dyDescent="0.3">
      <c r="A2341" s="20"/>
      <c r="B2341" s="20"/>
    </row>
    <row r="2342" spans="1:2" x14ac:dyDescent="0.3">
      <c r="A2342" s="20"/>
      <c r="B2342" s="20"/>
    </row>
    <row r="2343" spans="1:2" x14ac:dyDescent="0.3">
      <c r="A2343" s="20"/>
      <c r="B2343" s="20"/>
    </row>
    <row r="2344" spans="1:2" x14ac:dyDescent="0.3">
      <c r="A2344" s="20"/>
      <c r="B2344" s="20"/>
    </row>
    <row r="2345" spans="1:2" x14ac:dyDescent="0.3">
      <c r="A2345" s="20"/>
      <c r="B2345" s="20"/>
    </row>
    <row r="2346" spans="1:2" x14ac:dyDescent="0.3">
      <c r="A2346" s="20"/>
      <c r="B2346" s="20"/>
    </row>
    <row r="2347" spans="1:2" x14ac:dyDescent="0.3">
      <c r="A2347" s="20"/>
      <c r="B2347" s="20"/>
    </row>
    <row r="2348" spans="1:2" x14ac:dyDescent="0.3">
      <c r="A2348" s="20"/>
      <c r="B2348" s="20"/>
    </row>
    <row r="2349" spans="1:2" x14ac:dyDescent="0.3">
      <c r="A2349" s="20"/>
      <c r="B2349" s="20"/>
    </row>
    <row r="2350" spans="1:2" x14ac:dyDescent="0.3">
      <c r="A2350" s="20"/>
      <c r="B2350" s="20"/>
    </row>
    <row r="2351" spans="1:2" x14ac:dyDescent="0.3">
      <c r="A2351" s="20"/>
      <c r="B2351" s="20"/>
    </row>
    <row r="2352" spans="1:2" x14ac:dyDescent="0.3">
      <c r="A2352" s="20"/>
      <c r="B2352" s="20"/>
    </row>
    <row r="2353" spans="1:2" x14ac:dyDescent="0.3">
      <c r="A2353" s="20"/>
      <c r="B2353" s="20"/>
    </row>
    <row r="2354" spans="1:2" x14ac:dyDescent="0.3">
      <c r="A2354" s="20"/>
      <c r="B2354" s="20"/>
    </row>
    <row r="2355" spans="1:2" x14ac:dyDescent="0.3">
      <c r="A2355" s="20"/>
      <c r="B2355" s="20"/>
    </row>
    <row r="2356" spans="1:2" x14ac:dyDescent="0.3">
      <c r="A2356" s="20"/>
      <c r="B2356" s="20"/>
    </row>
    <row r="2357" spans="1:2" x14ac:dyDescent="0.3">
      <c r="A2357" s="20"/>
      <c r="B2357" s="20"/>
    </row>
    <row r="2358" spans="1:2" x14ac:dyDescent="0.3">
      <c r="A2358" s="20"/>
      <c r="B2358" s="20"/>
    </row>
    <row r="2359" spans="1:2" x14ac:dyDescent="0.3">
      <c r="A2359" s="20"/>
      <c r="B2359" s="20"/>
    </row>
    <row r="2360" spans="1:2" x14ac:dyDescent="0.3">
      <c r="A2360" s="20"/>
      <c r="B2360" s="20"/>
    </row>
    <row r="2361" spans="1:2" x14ac:dyDescent="0.3">
      <c r="A2361" s="20"/>
      <c r="B2361" s="20"/>
    </row>
    <row r="2362" spans="1:2" x14ac:dyDescent="0.3">
      <c r="A2362" s="20"/>
      <c r="B2362" s="20"/>
    </row>
    <row r="2363" spans="1:2" x14ac:dyDescent="0.3">
      <c r="A2363" s="20"/>
      <c r="B2363" s="20"/>
    </row>
    <row r="2364" spans="1:2" x14ac:dyDescent="0.3">
      <c r="A2364" s="20"/>
      <c r="B2364" s="20"/>
    </row>
    <row r="2365" spans="1:2" x14ac:dyDescent="0.3">
      <c r="A2365" s="20"/>
      <c r="B2365" s="20"/>
    </row>
    <row r="2366" spans="1:2" x14ac:dyDescent="0.3">
      <c r="A2366" s="20"/>
      <c r="B2366" s="20"/>
    </row>
    <row r="2367" spans="1:2" x14ac:dyDescent="0.3">
      <c r="A2367" s="20"/>
      <c r="B2367" s="20"/>
    </row>
    <row r="2368" spans="1:2" x14ac:dyDescent="0.3">
      <c r="A2368" s="20"/>
      <c r="B2368" s="20"/>
    </row>
    <row r="2369" spans="1:2" x14ac:dyDescent="0.3">
      <c r="A2369" s="20"/>
      <c r="B2369" s="20"/>
    </row>
    <row r="2370" spans="1:2" x14ac:dyDescent="0.3">
      <c r="A2370" s="20"/>
      <c r="B2370" s="20"/>
    </row>
    <row r="2371" spans="1:2" x14ac:dyDescent="0.3">
      <c r="A2371" s="20"/>
      <c r="B2371" s="20"/>
    </row>
    <row r="2372" spans="1:2" x14ac:dyDescent="0.3">
      <c r="A2372" s="20"/>
      <c r="B2372" s="20"/>
    </row>
    <row r="2373" spans="1:2" x14ac:dyDescent="0.3">
      <c r="A2373" s="20"/>
      <c r="B2373" s="20"/>
    </row>
    <row r="2374" spans="1:2" x14ac:dyDescent="0.3">
      <c r="A2374" s="20"/>
      <c r="B2374" s="20"/>
    </row>
    <row r="2375" spans="1:2" x14ac:dyDescent="0.3">
      <c r="A2375" s="20"/>
      <c r="B2375" s="20"/>
    </row>
    <row r="2376" spans="1:2" x14ac:dyDescent="0.3">
      <c r="A2376" s="20"/>
      <c r="B2376" s="20"/>
    </row>
    <row r="2377" spans="1:2" x14ac:dyDescent="0.3">
      <c r="A2377" s="20"/>
      <c r="B2377" s="20"/>
    </row>
    <row r="2378" spans="1:2" x14ac:dyDescent="0.3">
      <c r="A2378" s="20"/>
      <c r="B2378" s="20"/>
    </row>
    <row r="2379" spans="1:2" x14ac:dyDescent="0.3">
      <c r="A2379" s="20"/>
      <c r="B2379" s="20"/>
    </row>
    <row r="2380" spans="1:2" x14ac:dyDescent="0.3">
      <c r="A2380" s="20"/>
      <c r="B2380" s="20"/>
    </row>
    <row r="2381" spans="1:2" x14ac:dyDescent="0.3">
      <c r="A2381" s="20"/>
      <c r="B2381" s="20"/>
    </row>
    <row r="2382" spans="1:2" x14ac:dyDescent="0.3">
      <c r="A2382" s="20"/>
      <c r="B2382" s="20"/>
    </row>
    <row r="2383" spans="1:2" x14ac:dyDescent="0.3">
      <c r="A2383" s="20"/>
      <c r="B2383" s="20"/>
    </row>
    <row r="2384" spans="1:2" x14ac:dyDescent="0.3">
      <c r="A2384" s="20"/>
      <c r="B2384" s="20"/>
    </row>
    <row r="2385" spans="1:2" x14ac:dyDescent="0.3">
      <c r="A2385" s="20"/>
      <c r="B2385" s="20"/>
    </row>
    <row r="2386" spans="1:2" x14ac:dyDescent="0.3">
      <c r="A2386" s="20"/>
      <c r="B2386" s="20"/>
    </row>
    <row r="2387" spans="1:2" x14ac:dyDescent="0.3">
      <c r="A2387" s="20"/>
      <c r="B2387" s="20"/>
    </row>
    <row r="2388" spans="1:2" x14ac:dyDescent="0.3">
      <c r="A2388" s="20"/>
      <c r="B2388" s="20"/>
    </row>
    <row r="2389" spans="1:2" x14ac:dyDescent="0.3">
      <c r="A2389" s="20"/>
      <c r="B2389" s="20"/>
    </row>
    <row r="2390" spans="1:2" x14ac:dyDescent="0.3">
      <c r="A2390" s="20"/>
      <c r="B2390" s="20"/>
    </row>
    <row r="2391" spans="1:2" x14ac:dyDescent="0.3">
      <c r="A2391" s="20"/>
      <c r="B2391" s="20"/>
    </row>
    <row r="2392" spans="1:2" x14ac:dyDescent="0.3">
      <c r="A2392" s="20"/>
      <c r="B2392" s="20"/>
    </row>
    <row r="2393" spans="1:2" x14ac:dyDescent="0.3">
      <c r="A2393" s="20"/>
      <c r="B2393" s="20"/>
    </row>
    <row r="2394" spans="1:2" x14ac:dyDescent="0.3">
      <c r="A2394" s="20"/>
      <c r="B2394" s="20"/>
    </row>
    <row r="2395" spans="1:2" x14ac:dyDescent="0.3">
      <c r="A2395" s="20"/>
      <c r="B2395" s="20"/>
    </row>
    <row r="2396" spans="1:2" x14ac:dyDescent="0.3">
      <c r="A2396" s="20"/>
      <c r="B2396" s="20"/>
    </row>
    <row r="2397" spans="1:2" x14ac:dyDescent="0.3">
      <c r="A2397" s="20"/>
      <c r="B2397" s="20"/>
    </row>
    <row r="2398" spans="1:2" x14ac:dyDescent="0.3">
      <c r="A2398" s="20"/>
      <c r="B2398" s="20"/>
    </row>
    <row r="2399" spans="1:2" x14ac:dyDescent="0.3">
      <c r="A2399" s="20"/>
      <c r="B2399" s="20"/>
    </row>
    <row r="2400" spans="1:2" x14ac:dyDescent="0.3">
      <c r="A2400" s="20"/>
      <c r="B2400" s="20"/>
    </row>
    <row r="2401" spans="1:2" x14ac:dyDescent="0.3">
      <c r="A2401" s="20"/>
      <c r="B2401" s="20"/>
    </row>
    <row r="2402" spans="1:2" x14ac:dyDescent="0.3">
      <c r="A2402" s="20"/>
      <c r="B2402" s="20"/>
    </row>
    <row r="2403" spans="1:2" x14ac:dyDescent="0.3">
      <c r="A2403" s="20"/>
      <c r="B2403" s="20"/>
    </row>
    <row r="2404" spans="1:2" x14ac:dyDescent="0.3">
      <c r="A2404" s="20"/>
      <c r="B2404" s="20"/>
    </row>
    <row r="2405" spans="1:2" x14ac:dyDescent="0.3">
      <c r="A2405" s="20"/>
      <c r="B2405" s="20"/>
    </row>
    <row r="2406" spans="1:2" x14ac:dyDescent="0.3">
      <c r="A2406" s="20"/>
      <c r="B2406" s="20"/>
    </row>
    <row r="2407" spans="1:2" x14ac:dyDescent="0.3">
      <c r="A2407" s="20"/>
      <c r="B2407" s="20"/>
    </row>
    <row r="2408" spans="1:2" x14ac:dyDescent="0.3">
      <c r="A2408" s="20"/>
      <c r="B2408" s="20"/>
    </row>
    <row r="2409" spans="1:2" x14ac:dyDescent="0.3">
      <c r="A2409" s="20"/>
      <c r="B2409" s="20"/>
    </row>
    <row r="2410" spans="1:2" x14ac:dyDescent="0.3">
      <c r="A2410" s="20"/>
      <c r="B2410" s="20"/>
    </row>
    <row r="2411" spans="1:2" x14ac:dyDescent="0.3">
      <c r="A2411" s="20"/>
      <c r="B2411" s="20"/>
    </row>
    <row r="2412" spans="1:2" x14ac:dyDescent="0.3">
      <c r="A2412" s="20"/>
      <c r="B2412" s="20"/>
    </row>
    <row r="2413" spans="1:2" x14ac:dyDescent="0.3">
      <c r="A2413" s="20"/>
      <c r="B2413" s="20"/>
    </row>
    <row r="2414" spans="1:2" x14ac:dyDescent="0.3">
      <c r="A2414" s="20"/>
      <c r="B2414" s="20"/>
    </row>
    <row r="2415" spans="1:2" x14ac:dyDescent="0.3">
      <c r="A2415" s="20"/>
      <c r="B2415" s="20"/>
    </row>
    <row r="2416" spans="1:2" x14ac:dyDescent="0.3">
      <c r="A2416" s="20"/>
      <c r="B2416" s="20"/>
    </row>
    <row r="2417" spans="1:2" x14ac:dyDescent="0.3">
      <c r="A2417" s="20"/>
      <c r="B2417" s="20"/>
    </row>
    <row r="2418" spans="1:2" x14ac:dyDescent="0.3">
      <c r="A2418" s="20"/>
      <c r="B2418" s="20"/>
    </row>
    <row r="2419" spans="1:2" x14ac:dyDescent="0.3">
      <c r="A2419" s="20"/>
      <c r="B2419" s="20"/>
    </row>
    <row r="2420" spans="1:2" x14ac:dyDescent="0.3">
      <c r="A2420" s="20"/>
      <c r="B2420" s="20"/>
    </row>
    <row r="2421" spans="1:2" x14ac:dyDescent="0.3">
      <c r="A2421" s="20"/>
      <c r="B2421" s="20"/>
    </row>
    <row r="2422" spans="1:2" x14ac:dyDescent="0.3">
      <c r="A2422" s="20"/>
      <c r="B2422" s="20"/>
    </row>
    <row r="2423" spans="1:2" x14ac:dyDescent="0.3">
      <c r="A2423" s="20"/>
      <c r="B2423" s="20"/>
    </row>
    <row r="2424" spans="1:2" x14ac:dyDescent="0.3">
      <c r="A2424" s="20"/>
      <c r="B2424" s="20"/>
    </row>
    <row r="2425" spans="1:2" x14ac:dyDescent="0.3">
      <c r="A2425" s="20"/>
      <c r="B2425" s="20"/>
    </row>
    <row r="2426" spans="1:2" x14ac:dyDescent="0.3">
      <c r="A2426" s="20"/>
      <c r="B2426" s="20"/>
    </row>
    <row r="2427" spans="1:2" x14ac:dyDescent="0.3">
      <c r="A2427" s="20"/>
      <c r="B2427" s="20"/>
    </row>
    <row r="2428" spans="1:2" x14ac:dyDescent="0.3">
      <c r="A2428" s="20"/>
      <c r="B2428" s="20"/>
    </row>
    <row r="2429" spans="1:2" x14ac:dyDescent="0.3">
      <c r="A2429" s="20"/>
      <c r="B2429" s="20"/>
    </row>
    <row r="2430" spans="1:2" x14ac:dyDescent="0.3">
      <c r="A2430" s="20"/>
      <c r="B2430" s="20"/>
    </row>
    <row r="2431" spans="1:2" x14ac:dyDescent="0.3">
      <c r="A2431" s="20"/>
      <c r="B2431" s="20"/>
    </row>
    <row r="2432" spans="1:2" x14ac:dyDescent="0.3">
      <c r="A2432" s="20"/>
      <c r="B2432" s="20"/>
    </row>
    <row r="2433" spans="1:2" x14ac:dyDescent="0.3">
      <c r="A2433" s="20"/>
      <c r="B2433" s="20"/>
    </row>
    <row r="2434" spans="1:2" x14ac:dyDescent="0.3">
      <c r="A2434" s="20"/>
      <c r="B2434" s="20"/>
    </row>
    <row r="2435" spans="1:2" x14ac:dyDescent="0.3">
      <c r="A2435" s="20"/>
      <c r="B2435" s="20"/>
    </row>
    <row r="2436" spans="1:2" x14ac:dyDescent="0.3">
      <c r="A2436" s="20"/>
      <c r="B2436" s="20"/>
    </row>
    <row r="2437" spans="1:2" x14ac:dyDescent="0.3">
      <c r="A2437" s="20"/>
      <c r="B2437" s="20"/>
    </row>
    <row r="2438" spans="1:2" x14ac:dyDescent="0.3">
      <c r="A2438" s="20"/>
      <c r="B2438" s="20"/>
    </row>
    <row r="2439" spans="1:2" x14ac:dyDescent="0.3">
      <c r="A2439" s="20"/>
      <c r="B2439" s="20"/>
    </row>
    <row r="2440" spans="1:2" x14ac:dyDescent="0.3">
      <c r="A2440" s="20"/>
      <c r="B2440" s="20"/>
    </row>
    <row r="2441" spans="1:2" x14ac:dyDescent="0.3">
      <c r="A2441" s="20"/>
      <c r="B2441" s="20"/>
    </row>
    <row r="2442" spans="1:2" x14ac:dyDescent="0.3">
      <c r="A2442" s="20"/>
      <c r="B2442" s="20"/>
    </row>
    <row r="2443" spans="1:2" x14ac:dyDescent="0.3">
      <c r="A2443" s="20"/>
      <c r="B2443" s="20"/>
    </row>
    <row r="2444" spans="1:2" x14ac:dyDescent="0.3">
      <c r="A2444" s="20"/>
      <c r="B2444" s="20"/>
    </row>
    <row r="2445" spans="1:2" x14ac:dyDescent="0.3">
      <c r="A2445" s="20"/>
      <c r="B2445" s="20"/>
    </row>
    <row r="2446" spans="1:2" x14ac:dyDescent="0.3">
      <c r="A2446" s="20"/>
      <c r="B2446" s="20"/>
    </row>
    <row r="2447" spans="1:2" x14ac:dyDescent="0.3">
      <c r="A2447" s="20"/>
      <c r="B2447" s="20"/>
    </row>
    <row r="2448" spans="1:2" x14ac:dyDescent="0.3">
      <c r="A2448" s="20"/>
      <c r="B2448" s="20"/>
    </row>
    <row r="2449" spans="1:2" x14ac:dyDescent="0.3">
      <c r="A2449" s="20"/>
      <c r="B2449" s="20"/>
    </row>
    <row r="2450" spans="1:2" x14ac:dyDescent="0.3">
      <c r="A2450" s="20"/>
      <c r="B2450" s="20"/>
    </row>
    <row r="2451" spans="1:2" x14ac:dyDescent="0.3">
      <c r="A2451" s="20"/>
      <c r="B2451" s="20"/>
    </row>
    <row r="2452" spans="1:2" x14ac:dyDescent="0.3">
      <c r="A2452" s="20"/>
      <c r="B2452" s="20"/>
    </row>
    <row r="2453" spans="1:2" x14ac:dyDescent="0.3">
      <c r="A2453" s="20"/>
      <c r="B2453" s="20"/>
    </row>
    <row r="2454" spans="1:2" x14ac:dyDescent="0.3">
      <c r="A2454" s="20"/>
      <c r="B2454" s="20"/>
    </row>
    <row r="2455" spans="1:2" x14ac:dyDescent="0.3">
      <c r="A2455" s="20"/>
      <c r="B2455" s="20"/>
    </row>
    <row r="2456" spans="1:2" x14ac:dyDescent="0.3">
      <c r="A2456" s="20"/>
      <c r="B2456" s="20"/>
    </row>
    <row r="2457" spans="1:2" x14ac:dyDescent="0.3">
      <c r="A2457" s="20"/>
      <c r="B2457" s="20"/>
    </row>
    <row r="2458" spans="1:2" x14ac:dyDescent="0.3">
      <c r="A2458" s="20"/>
      <c r="B2458" s="20"/>
    </row>
    <row r="2459" spans="1:2" x14ac:dyDescent="0.3">
      <c r="A2459" s="20"/>
      <c r="B2459" s="20"/>
    </row>
    <row r="2460" spans="1:2" x14ac:dyDescent="0.3">
      <c r="A2460" s="20"/>
      <c r="B2460" s="20"/>
    </row>
    <row r="2461" spans="1:2" x14ac:dyDescent="0.3">
      <c r="A2461" s="20"/>
      <c r="B2461" s="20"/>
    </row>
    <row r="2462" spans="1:2" x14ac:dyDescent="0.3">
      <c r="A2462" s="20"/>
      <c r="B2462" s="20"/>
    </row>
    <row r="2463" spans="1:2" x14ac:dyDescent="0.3">
      <c r="A2463" s="20"/>
      <c r="B2463" s="20"/>
    </row>
    <row r="2464" spans="1:2" x14ac:dyDescent="0.3">
      <c r="A2464" s="20"/>
      <c r="B2464" s="20"/>
    </row>
    <row r="2465" spans="1:2" x14ac:dyDescent="0.3">
      <c r="A2465" s="20"/>
      <c r="B2465" s="20"/>
    </row>
    <row r="2466" spans="1:2" x14ac:dyDescent="0.3">
      <c r="A2466" s="20"/>
      <c r="B2466" s="20"/>
    </row>
    <row r="2467" spans="1:2" x14ac:dyDescent="0.3">
      <c r="A2467" s="20"/>
      <c r="B2467" s="20"/>
    </row>
    <row r="2468" spans="1:2" x14ac:dyDescent="0.3">
      <c r="A2468" s="20"/>
      <c r="B2468" s="20"/>
    </row>
    <row r="2469" spans="1:2" x14ac:dyDescent="0.3">
      <c r="A2469" s="20"/>
      <c r="B2469" s="20"/>
    </row>
    <row r="2470" spans="1:2" x14ac:dyDescent="0.3">
      <c r="A2470" s="20"/>
      <c r="B2470" s="20"/>
    </row>
    <row r="2471" spans="1:2" x14ac:dyDescent="0.3">
      <c r="A2471" s="20"/>
      <c r="B2471" s="20"/>
    </row>
    <row r="2472" spans="1:2" x14ac:dyDescent="0.3">
      <c r="A2472" s="20"/>
      <c r="B2472" s="20"/>
    </row>
    <row r="2473" spans="1:2" x14ac:dyDescent="0.3">
      <c r="A2473" s="20"/>
      <c r="B2473" s="20"/>
    </row>
    <row r="2474" spans="1:2" x14ac:dyDescent="0.3">
      <c r="A2474" s="20"/>
      <c r="B2474" s="20"/>
    </row>
    <row r="2475" spans="1:2" x14ac:dyDescent="0.3">
      <c r="A2475" s="20"/>
      <c r="B2475" s="20"/>
    </row>
    <row r="2476" spans="1:2" x14ac:dyDescent="0.3">
      <c r="A2476" s="20"/>
      <c r="B2476" s="20"/>
    </row>
    <row r="2477" spans="1:2" x14ac:dyDescent="0.3">
      <c r="A2477" s="20"/>
      <c r="B2477" s="20"/>
    </row>
    <row r="2478" spans="1:2" x14ac:dyDescent="0.3">
      <c r="A2478" s="20"/>
      <c r="B2478" s="20"/>
    </row>
    <row r="2479" spans="1:2" x14ac:dyDescent="0.3">
      <c r="A2479" s="20"/>
      <c r="B2479" s="20"/>
    </row>
    <row r="2480" spans="1:2" x14ac:dyDescent="0.3">
      <c r="A2480" s="20"/>
      <c r="B2480" s="20"/>
    </row>
    <row r="2481" spans="1:2" x14ac:dyDescent="0.3">
      <c r="A2481" s="20"/>
      <c r="B2481" s="20"/>
    </row>
    <row r="2482" spans="1:2" x14ac:dyDescent="0.3">
      <c r="A2482" s="20"/>
      <c r="B2482" s="20"/>
    </row>
    <row r="2483" spans="1:2" x14ac:dyDescent="0.3">
      <c r="A2483" s="20"/>
      <c r="B2483" s="20"/>
    </row>
    <row r="2484" spans="1:2" x14ac:dyDescent="0.3">
      <c r="A2484" s="20"/>
      <c r="B2484" s="20"/>
    </row>
    <row r="2485" spans="1:2" x14ac:dyDescent="0.3">
      <c r="A2485" s="20"/>
      <c r="B2485" s="20"/>
    </row>
    <row r="2486" spans="1:2" x14ac:dyDescent="0.3">
      <c r="A2486" s="20"/>
      <c r="B2486" s="20"/>
    </row>
    <row r="2487" spans="1:2" x14ac:dyDescent="0.3">
      <c r="A2487" s="20"/>
      <c r="B2487" s="20"/>
    </row>
    <row r="2488" spans="1:2" x14ac:dyDescent="0.3">
      <c r="A2488" s="20"/>
      <c r="B2488" s="20"/>
    </row>
    <row r="2489" spans="1:2" x14ac:dyDescent="0.3">
      <c r="A2489" s="20"/>
      <c r="B2489" s="20"/>
    </row>
    <row r="2490" spans="1:2" x14ac:dyDescent="0.3">
      <c r="A2490" s="20"/>
      <c r="B2490" s="20"/>
    </row>
    <row r="2491" spans="1:2" x14ac:dyDescent="0.3">
      <c r="A2491" s="20"/>
      <c r="B2491" s="20"/>
    </row>
    <row r="2492" spans="1:2" x14ac:dyDescent="0.3">
      <c r="A2492" s="20"/>
      <c r="B2492" s="20"/>
    </row>
    <row r="2493" spans="1:2" x14ac:dyDescent="0.3">
      <c r="A2493" s="20"/>
      <c r="B2493" s="20"/>
    </row>
    <row r="2494" spans="1:2" x14ac:dyDescent="0.3">
      <c r="A2494" s="20"/>
      <c r="B2494" s="20"/>
    </row>
    <row r="2495" spans="1:2" x14ac:dyDescent="0.3">
      <c r="A2495" s="20"/>
      <c r="B2495" s="20"/>
    </row>
    <row r="2496" spans="1:2" x14ac:dyDescent="0.3">
      <c r="A2496" s="20"/>
      <c r="B2496" s="20"/>
    </row>
    <row r="2497" spans="1:2" x14ac:dyDescent="0.3">
      <c r="A2497" s="20"/>
      <c r="B2497" s="20"/>
    </row>
    <row r="2498" spans="1:2" x14ac:dyDescent="0.3">
      <c r="A2498" s="20"/>
      <c r="B2498" s="20"/>
    </row>
    <row r="2499" spans="1:2" x14ac:dyDescent="0.3">
      <c r="A2499" s="20"/>
      <c r="B2499" s="20"/>
    </row>
    <row r="2500" spans="1:2" x14ac:dyDescent="0.3">
      <c r="A2500" s="20"/>
      <c r="B2500" s="20"/>
    </row>
    <row r="2501" spans="1:2" x14ac:dyDescent="0.3">
      <c r="A2501" s="20"/>
      <c r="B2501" s="20"/>
    </row>
    <row r="2502" spans="1:2" x14ac:dyDescent="0.3">
      <c r="A2502" s="20"/>
      <c r="B2502" s="20"/>
    </row>
    <row r="2503" spans="1:2" x14ac:dyDescent="0.3">
      <c r="A2503" s="20"/>
      <c r="B2503" s="20"/>
    </row>
    <row r="2504" spans="1:2" x14ac:dyDescent="0.3">
      <c r="A2504" s="20"/>
      <c r="B2504" s="20"/>
    </row>
    <row r="2505" spans="1:2" x14ac:dyDescent="0.3">
      <c r="A2505" s="20"/>
      <c r="B2505" s="20"/>
    </row>
    <row r="2506" spans="1:2" x14ac:dyDescent="0.3">
      <c r="A2506" s="20"/>
      <c r="B2506" s="20"/>
    </row>
    <row r="2507" spans="1:2" x14ac:dyDescent="0.3">
      <c r="A2507" s="20"/>
      <c r="B2507" s="20"/>
    </row>
    <row r="2508" spans="1:2" x14ac:dyDescent="0.3">
      <c r="A2508" s="20"/>
      <c r="B2508" s="20"/>
    </row>
    <row r="2509" spans="1:2" x14ac:dyDescent="0.3">
      <c r="A2509" s="20"/>
      <c r="B2509" s="20"/>
    </row>
    <row r="2510" spans="1:2" x14ac:dyDescent="0.3">
      <c r="A2510" s="20"/>
      <c r="B2510" s="20"/>
    </row>
    <row r="2511" spans="1:2" x14ac:dyDescent="0.3">
      <c r="A2511" s="20"/>
      <c r="B2511" s="20"/>
    </row>
    <row r="2512" spans="1:2" x14ac:dyDescent="0.3">
      <c r="A2512" s="20"/>
      <c r="B2512" s="20"/>
    </row>
    <row r="2513" spans="1:2" x14ac:dyDescent="0.3">
      <c r="A2513" s="20"/>
      <c r="B2513" s="20"/>
    </row>
    <row r="2514" spans="1:2" x14ac:dyDescent="0.3">
      <c r="A2514" s="20"/>
      <c r="B2514" s="20"/>
    </row>
    <row r="2515" spans="1:2" x14ac:dyDescent="0.3">
      <c r="A2515" s="20"/>
      <c r="B2515" s="20"/>
    </row>
    <row r="2516" spans="1:2" x14ac:dyDescent="0.3">
      <c r="A2516" s="20"/>
      <c r="B2516" s="20"/>
    </row>
    <row r="2517" spans="1:2" x14ac:dyDescent="0.3">
      <c r="A2517" s="20"/>
      <c r="B2517" s="20"/>
    </row>
    <row r="2518" spans="1:2" x14ac:dyDescent="0.3">
      <c r="A2518" s="20"/>
      <c r="B2518" s="20"/>
    </row>
    <row r="2519" spans="1:2" x14ac:dyDescent="0.3">
      <c r="A2519" s="20"/>
      <c r="B2519" s="20"/>
    </row>
    <row r="2520" spans="1:2" x14ac:dyDescent="0.3">
      <c r="A2520" s="20"/>
      <c r="B2520" s="20"/>
    </row>
    <row r="2521" spans="1:2" x14ac:dyDescent="0.3">
      <c r="A2521" s="20"/>
      <c r="B2521" s="20"/>
    </row>
    <row r="2522" spans="1:2" x14ac:dyDescent="0.3">
      <c r="A2522" s="20"/>
      <c r="B2522" s="20"/>
    </row>
    <row r="2523" spans="1:2" x14ac:dyDescent="0.3">
      <c r="A2523" s="20"/>
      <c r="B2523" s="20"/>
    </row>
    <row r="2524" spans="1:2" x14ac:dyDescent="0.3">
      <c r="A2524" s="20"/>
      <c r="B2524" s="20"/>
    </row>
    <row r="2525" spans="1:2" x14ac:dyDescent="0.3">
      <c r="A2525" s="20"/>
      <c r="B2525" s="20"/>
    </row>
    <row r="2526" spans="1:2" x14ac:dyDescent="0.3">
      <c r="A2526" s="20"/>
      <c r="B2526" s="20"/>
    </row>
    <row r="2527" spans="1:2" x14ac:dyDescent="0.3">
      <c r="A2527" s="20"/>
      <c r="B2527" s="20"/>
    </row>
    <row r="2528" spans="1:2" x14ac:dyDescent="0.3">
      <c r="A2528" s="20"/>
      <c r="B2528" s="20"/>
    </row>
    <row r="2529" spans="1:2" x14ac:dyDescent="0.3">
      <c r="A2529" s="20"/>
      <c r="B2529" s="20"/>
    </row>
    <row r="2530" spans="1:2" x14ac:dyDescent="0.3">
      <c r="A2530" s="20"/>
      <c r="B2530" s="20"/>
    </row>
    <row r="2531" spans="1:2" x14ac:dyDescent="0.3">
      <c r="A2531" s="20"/>
      <c r="B2531" s="20"/>
    </row>
    <row r="2532" spans="1:2" x14ac:dyDescent="0.3">
      <c r="A2532" s="20"/>
      <c r="B2532" s="20"/>
    </row>
    <row r="2533" spans="1:2" x14ac:dyDescent="0.3">
      <c r="A2533" s="20"/>
      <c r="B2533" s="20"/>
    </row>
    <row r="2534" spans="1:2" x14ac:dyDescent="0.3">
      <c r="A2534" s="20"/>
      <c r="B2534" s="20"/>
    </row>
    <row r="2535" spans="1:2" x14ac:dyDescent="0.3">
      <c r="A2535" s="20"/>
      <c r="B2535" s="20"/>
    </row>
    <row r="2536" spans="1:2" x14ac:dyDescent="0.3">
      <c r="A2536" s="20"/>
      <c r="B2536" s="20"/>
    </row>
    <row r="2537" spans="1:2" x14ac:dyDescent="0.3">
      <c r="A2537" s="20"/>
      <c r="B2537" s="20"/>
    </row>
    <row r="2538" spans="1:2" x14ac:dyDescent="0.3">
      <c r="A2538" s="20"/>
      <c r="B2538" s="20"/>
    </row>
    <row r="2539" spans="1:2" x14ac:dyDescent="0.3">
      <c r="A2539" s="20"/>
      <c r="B2539" s="20"/>
    </row>
    <row r="2540" spans="1:2" x14ac:dyDescent="0.3">
      <c r="A2540" s="20"/>
      <c r="B2540" s="20"/>
    </row>
    <row r="2541" spans="1:2" x14ac:dyDescent="0.3">
      <c r="A2541" s="20"/>
      <c r="B2541" s="20"/>
    </row>
    <row r="2542" spans="1:2" x14ac:dyDescent="0.3">
      <c r="A2542" s="20"/>
      <c r="B2542" s="20"/>
    </row>
    <row r="2543" spans="1:2" x14ac:dyDescent="0.3">
      <c r="A2543" s="20"/>
      <c r="B2543" s="20"/>
    </row>
    <row r="2544" spans="1:2" x14ac:dyDescent="0.3">
      <c r="A2544" s="20"/>
      <c r="B2544" s="20"/>
    </row>
    <row r="2545" spans="1:2" x14ac:dyDescent="0.3">
      <c r="A2545" s="20"/>
      <c r="B2545" s="20"/>
    </row>
    <row r="2546" spans="1:2" x14ac:dyDescent="0.3">
      <c r="A2546" s="20"/>
      <c r="B2546" s="20"/>
    </row>
    <row r="2547" spans="1:2" x14ac:dyDescent="0.3">
      <c r="A2547" s="20"/>
      <c r="B2547" s="20"/>
    </row>
    <row r="2548" spans="1:2" x14ac:dyDescent="0.3">
      <c r="A2548" s="20"/>
      <c r="B2548" s="20"/>
    </row>
    <row r="2549" spans="1:2" x14ac:dyDescent="0.3">
      <c r="A2549" s="20"/>
      <c r="B2549" s="20"/>
    </row>
    <row r="2550" spans="1:2" x14ac:dyDescent="0.3">
      <c r="A2550" s="20"/>
      <c r="B2550" s="20"/>
    </row>
    <row r="2551" spans="1:2" x14ac:dyDescent="0.3">
      <c r="A2551" s="20"/>
      <c r="B2551" s="20"/>
    </row>
    <row r="2552" spans="1:2" x14ac:dyDescent="0.3">
      <c r="A2552" s="20"/>
      <c r="B2552" s="20"/>
    </row>
    <row r="2553" spans="1:2" x14ac:dyDescent="0.3">
      <c r="A2553" s="20"/>
      <c r="B2553" s="20"/>
    </row>
    <row r="2554" spans="1:2" x14ac:dyDescent="0.3">
      <c r="A2554" s="20"/>
      <c r="B2554" s="20"/>
    </row>
    <row r="2555" spans="1:2" x14ac:dyDescent="0.3">
      <c r="A2555" s="20"/>
      <c r="B2555" s="20"/>
    </row>
    <row r="2556" spans="1:2" x14ac:dyDescent="0.3">
      <c r="A2556" s="20"/>
      <c r="B2556" s="20"/>
    </row>
    <row r="2557" spans="1:2" x14ac:dyDescent="0.3">
      <c r="A2557" s="20"/>
      <c r="B2557" s="20"/>
    </row>
    <row r="2558" spans="1:2" x14ac:dyDescent="0.3">
      <c r="A2558" s="20"/>
      <c r="B2558" s="20"/>
    </row>
    <row r="2559" spans="1:2" x14ac:dyDescent="0.3">
      <c r="A2559" s="20"/>
      <c r="B2559" s="20"/>
    </row>
    <row r="2560" spans="1:2" x14ac:dyDescent="0.3">
      <c r="A2560" s="20"/>
      <c r="B2560" s="20"/>
    </row>
    <row r="2561" spans="1:2" x14ac:dyDescent="0.3">
      <c r="A2561" s="20"/>
      <c r="B2561" s="20"/>
    </row>
    <row r="2562" spans="1:2" x14ac:dyDescent="0.3">
      <c r="A2562" s="20"/>
      <c r="B2562" s="20"/>
    </row>
    <row r="2563" spans="1:2" x14ac:dyDescent="0.3">
      <c r="A2563" s="20"/>
      <c r="B2563" s="20"/>
    </row>
    <row r="2564" spans="1:2" x14ac:dyDescent="0.3">
      <c r="A2564" s="20"/>
      <c r="B2564" s="20"/>
    </row>
    <row r="2565" spans="1:2" x14ac:dyDescent="0.3">
      <c r="A2565" s="20"/>
      <c r="B2565" s="20"/>
    </row>
    <row r="2566" spans="1:2" x14ac:dyDescent="0.3">
      <c r="A2566" s="20"/>
      <c r="B2566" s="20"/>
    </row>
    <row r="2567" spans="1:2" x14ac:dyDescent="0.3">
      <c r="A2567" s="20"/>
      <c r="B2567" s="20"/>
    </row>
    <row r="2568" spans="1:2" x14ac:dyDescent="0.3">
      <c r="A2568" s="20"/>
      <c r="B2568" s="20"/>
    </row>
    <row r="2569" spans="1:2" x14ac:dyDescent="0.3">
      <c r="A2569" s="20"/>
      <c r="B2569" s="20"/>
    </row>
    <row r="2570" spans="1:2" x14ac:dyDescent="0.3">
      <c r="A2570" s="20"/>
      <c r="B2570" s="20"/>
    </row>
    <row r="2571" spans="1:2" x14ac:dyDescent="0.3">
      <c r="A2571" s="20"/>
      <c r="B2571" s="20"/>
    </row>
    <row r="2572" spans="1:2" x14ac:dyDescent="0.3">
      <c r="A2572" s="20"/>
      <c r="B2572" s="20"/>
    </row>
    <row r="2573" spans="1:2" x14ac:dyDescent="0.3">
      <c r="A2573" s="20"/>
      <c r="B2573" s="20"/>
    </row>
    <row r="2574" spans="1:2" x14ac:dyDescent="0.3">
      <c r="A2574" s="20"/>
      <c r="B2574" s="20"/>
    </row>
    <row r="2575" spans="1:2" x14ac:dyDescent="0.3">
      <c r="A2575" s="20"/>
      <c r="B2575" s="20"/>
    </row>
    <row r="2576" spans="1:2" x14ac:dyDescent="0.3">
      <c r="A2576" s="20"/>
      <c r="B2576" s="20"/>
    </row>
    <row r="2577" spans="1:2" x14ac:dyDescent="0.3">
      <c r="A2577" s="20"/>
      <c r="B2577" s="20"/>
    </row>
    <row r="2578" spans="1:2" x14ac:dyDescent="0.3">
      <c r="A2578" s="20"/>
      <c r="B2578" s="20"/>
    </row>
    <row r="2579" spans="1:2" x14ac:dyDescent="0.3">
      <c r="A2579" s="20"/>
      <c r="B2579" s="20"/>
    </row>
    <row r="2580" spans="1:2" x14ac:dyDescent="0.3">
      <c r="A2580" s="20"/>
      <c r="B2580" s="20"/>
    </row>
    <row r="2581" spans="1:2" x14ac:dyDescent="0.3">
      <c r="A2581" s="20"/>
      <c r="B2581" s="20"/>
    </row>
    <row r="2582" spans="1:2" x14ac:dyDescent="0.3">
      <c r="A2582" s="20"/>
      <c r="B2582" s="20"/>
    </row>
    <row r="2583" spans="1:2" x14ac:dyDescent="0.3">
      <c r="A2583" s="20"/>
      <c r="B2583" s="20"/>
    </row>
    <row r="2584" spans="1:2" x14ac:dyDescent="0.3">
      <c r="A2584" s="20"/>
      <c r="B2584" s="20"/>
    </row>
    <row r="2585" spans="1:2" x14ac:dyDescent="0.3">
      <c r="A2585" s="20"/>
      <c r="B2585" s="20"/>
    </row>
    <row r="2586" spans="1:2" x14ac:dyDescent="0.3">
      <c r="A2586" s="20"/>
      <c r="B2586" s="20"/>
    </row>
    <row r="2587" spans="1:2" x14ac:dyDescent="0.3">
      <c r="A2587" s="20"/>
      <c r="B2587" s="20"/>
    </row>
    <row r="2588" spans="1:2" x14ac:dyDescent="0.3">
      <c r="A2588" s="20"/>
      <c r="B2588" s="20"/>
    </row>
    <row r="2589" spans="1:2" x14ac:dyDescent="0.3">
      <c r="A2589" s="20"/>
      <c r="B2589" s="20"/>
    </row>
    <row r="2590" spans="1:2" x14ac:dyDescent="0.3">
      <c r="A2590" s="20"/>
      <c r="B2590" s="20"/>
    </row>
    <row r="2591" spans="1:2" x14ac:dyDescent="0.3">
      <c r="A2591" s="20"/>
      <c r="B2591" s="20"/>
    </row>
    <row r="2592" spans="1:2" x14ac:dyDescent="0.3">
      <c r="A2592" s="20"/>
      <c r="B2592" s="20"/>
    </row>
    <row r="2593" spans="1:2" x14ac:dyDescent="0.3">
      <c r="A2593" s="20"/>
      <c r="B2593" s="20"/>
    </row>
    <row r="2594" spans="1:2" x14ac:dyDescent="0.3">
      <c r="A2594" s="20"/>
      <c r="B2594" s="20"/>
    </row>
    <row r="2595" spans="1:2" x14ac:dyDescent="0.3">
      <c r="A2595" s="20"/>
      <c r="B2595" s="20"/>
    </row>
    <row r="2596" spans="1:2" x14ac:dyDescent="0.3">
      <c r="A2596" s="20"/>
      <c r="B2596" s="20"/>
    </row>
    <row r="2597" spans="1:2" x14ac:dyDescent="0.3">
      <c r="A2597" s="20"/>
      <c r="B2597" s="20"/>
    </row>
    <row r="2598" spans="1:2" x14ac:dyDescent="0.3">
      <c r="A2598" s="20"/>
      <c r="B2598" s="20"/>
    </row>
    <row r="2599" spans="1:2" x14ac:dyDescent="0.3">
      <c r="A2599" s="20"/>
      <c r="B2599" s="20"/>
    </row>
    <row r="2600" spans="1:2" x14ac:dyDescent="0.3">
      <c r="A2600" s="20"/>
      <c r="B2600" s="20"/>
    </row>
    <row r="2601" spans="1:2" x14ac:dyDescent="0.3">
      <c r="A2601" s="20"/>
      <c r="B2601" s="20"/>
    </row>
    <row r="2602" spans="1:2" x14ac:dyDescent="0.3">
      <c r="A2602" s="20"/>
      <c r="B2602" s="20"/>
    </row>
    <row r="2603" spans="1:2" x14ac:dyDescent="0.3">
      <c r="A2603" s="20"/>
      <c r="B2603" s="20"/>
    </row>
    <row r="2604" spans="1:2" x14ac:dyDescent="0.3">
      <c r="A2604" s="20"/>
      <c r="B2604" s="20"/>
    </row>
    <row r="2605" spans="1:2" x14ac:dyDescent="0.3">
      <c r="A2605" s="20"/>
      <c r="B2605" s="20"/>
    </row>
    <row r="2606" spans="1:2" x14ac:dyDescent="0.3">
      <c r="A2606" s="20"/>
      <c r="B2606" s="20"/>
    </row>
    <row r="2607" spans="1:2" x14ac:dyDescent="0.3">
      <c r="A2607" s="20"/>
      <c r="B2607" s="20"/>
    </row>
    <row r="2608" spans="1:2" x14ac:dyDescent="0.3">
      <c r="A2608" s="20"/>
      <c r="B2608" s="20"/>
    </row>
    <row r="2609" spans="1:2" x14ac:dyDescent="0.3">
      <c r="A2609" s="20"/>
      <c r="B2609" s="20"/>
    </row>
    <row r="2610" spans="1:2" x14ac:dyDescent="0.3">
      <c r="A2610" s="20"/>
      <c r="B2610" s="20"/>
    </row>
    <row r="2611" spans="1:2" x14ac:dyDescent="0.3">
      <c r="A2611" s="20"/>
      <c r="B2611" s="20"/>
    </row>
    <row r="2612" spans="1:2" x14ac:dyDescent="0.3">
      <c r="A2612" s="20"/>
      <c r="B2612" s="20"/>
    </row>
    <row r="2613" spans="1:2" x14ac:dyDescent="0.3">
      <c r="A2613" s="20"/>
      <c r="B2613" s="20"/>
    </row>
    <row r="2614" spans="1:2" x14ac:dyDescent="0.3">
      <c r="A2614" s="20"/>
      <c r="B2614" s="20"/>
    </row>
    <row r="2615" spans="1:2" x14ac:dyDescent="0.3">
      <c r="A2615" s="20"/>
      <c r="B2615" s="20"/>
    </row>
    <row r="2616" spans="1:2" x14ac:dyDescent="0.3">
      <c r="A2616" s="20"/>
      <c r="B2616" s="20"/>
    </row>
    <row r="2617" spans="1:2" x14ac:dyDescent="0.3">
      <c r="A2617" s="20"/>
      <c r="B2617" s="20"/>
    </row>
    <row r="2618" spans="1:2" x14ac:dyDescent="0.3">
      <c r="A2618" s="20"/>
      <c r="B2618" s="20"/>
    </row>
    <row r="2619" spans="1:2" x14ac:dyDescent="0.3">
      <c r="A2619" s="20"/>
      <c r="B2619" s="20"/>
    </row>
    <row r="2620" spans="1:2" x14ac:dyDescent="0.3">
      <c r="A2620" s="20"/>
      <c r="B2620" s="20"/>
    </row>
    <row r="2621" spans="1:2" x14ac:dyDescent="0.3">
      <c r="A2621" s="20"/>
      <c r="B2621" s="20"/>
    </row>
    <row r="2622" spans="1:2" x14ac:dyDescent="0.3">
      <c r="A2622" s="20"/>
      <c r="B2622" s="20"/>
    </row>
    <row r="2623" spans="1:2" x14ac:dyDescent="0.3">
      <c r="A2623" s="20"/>
      <c r="B2623" s="20"/>
    </row>
    <row r="2624" spans="1:2" x14ac:dyDescent="0.3">
      <c r="A2624" s="20"/>
      <c r="B2624" s="20"/>
    </row>
    <row r="2625" spans="1:2" x14ac:dyDescent="0.3">
      <c r="A2625" s="20"/>
      <c r="B2625" s="20"/>
    </row>
    <row r="2626" spans="1:2" x14ac:dyDescent="0.3">
      <c r="A2626" s="20"/>
      <c r="B2626" s="20"/>
    </row>
    <row r="2627" spans="1:2" x14ac:dyDescent="0.3">
      <c r="A2627" s="20"/>
      <c r="B2627" s="20"/>
    </row>
    <row r="2628" spans="1:2" x14ac:dyDescent="0.3">
      <c r="A2628" s="20"/>
      <c r="B2628" s="20"/>
    </row>
    <row r="2629" spans="1:2" x14ac:dyDescent="0.3">
      <c r="A2629" s="20"/>
      <c r="B2629" s="20"/>
    </row>
    <row r="2630" spans="1:2" x14ac:dyDescent="0.3">
      <c r="A2630" s="20"/>
      <c r="B2630" s="20"/>
    </row>
    <row r="2631" spans="1:2" x14ac:dyDescent="0.3">
      <c r="A2631" s="20"/>
      <c r="B2631" s="20"/>
    </row>
    <row r="2632" spans="1:2" x14ac:dyDescent="0.3">
      <c r="A2632" s="20"/>
      <c r="B2632" s="20"/>
    </row>
    <row r="2633" spans="1:2" x14ac:dyDescent="0.3">
      <c r="A2633" s="20"/>
      <c r="B2633" s="20"/>
    </row>
    <row r="2634" spans="1:2" x14ac:dyDescent="0.3">
      <c r="A2634" s="20"/>
      <c r="B2634" s="20"/>
    </row>
    <row r="2635" spans="1:2" x14ac:dyDescent="0.3">
      <c r="A2635" s="20"/>
      <c r="B2635" s="20"/>
    </row>
    <row r="2636" spans="1:2" x14ac:dyDescent="0.3">
      <c r="A2636" s="20"/>
      <c r="B2636" s="20"/>
    </row>
    <row r="2637" spans="1:2" x14ac:dyDescent="0.3">
      <c r="A2637" s="20"/>
      <c r="B2637" s="20"/>
    </row>
    <row r="2638" spans="1:2" x14ac:dyDescent="0.3">
      <c r="A2638" s="20"/>
      <c r="B2638" s="20"/>
    </row>
    <row r="2639" spans="1:2" x14ac:dyDescent="0.3">
      <c r="A2639" s="20"/>
      <c r="B2639" s="20"/>
    </row>
    <row r="2640" spans="1:2" x14ac:dyDescent="0.3">
      <c r="A2640" s="20"/>
      <c r="B2640" s="20"/>
    </row>
    <row r="2641" spans="1:2" x14ac:dyDescent="0.3">
      <c r="A2641" s="20"/>
      <c r="B2641" s="20"/>
    </row>
    <row r="2642" spans="1:2" x14ac:dyDescent="0.3">
      <c r="A2642" s="20"/>
      <c r="B2642" s="20"/>
    </row>
    <row r="2643" spans="1:2" x14ac:dyDescent="0.3">
      <c r="A2643" s="20"/>
      <c r="B2643" s="20"/>
    </row>
    <row r="2644" spans="1:2" x14ac:dyDescent="0.3">
      <c r="A2644" s="20"/>
      <c r="B2644" s="20"/>
    </row>
    <row r="2645" spans="1:2" x14ac:dyDescent="0.3">
      <c r="A2645" s="20"/>
      <c r="B2645" s="20"/>
    </row>
    <row r="2646" spans="1:2" x14ac:dyDescent="0.3">
      <c r="A2646" s="20"/>
      <c r="B2646" s="20"/>
    </row>
    <row r="2647" spans="1:2" x14ac:dyDescent="0.3">
      <c r="A2647" s="20"/>
      <c r="B2647" s="20"/>
    </row>
    <row r="2648" spans="1:2" x14ac:dyDescent="0.3">
      <c r="A2648" s="20"/>
      <c r="B2648" s="20"/>
    </row>
    <row r="2649" spans="1:2" x14ac:dyDescent="0.3">
      <c r="A2649" s="20"/>
      <c r="B2649" s="20"/>
    </row>
    <row r="2650" spans="1:2" x14ac:dyDescent="0.3">
      <c r="A2650" s="20"/>
      <c r="B2650" s="20"/>
    </row>
    <row r="2651" spans="1:2" x14ac:dyDescent="0.3">
      <c r="A2651" s="20"/>
      <c r="B2651" s="20"/>
    </row>
    <row r="2652" spans="1:2" x14ac:dyDescent="0.3">
      <c r="A2652" s="20"/>
      <c r="B2652" s="20"/>
    </row>
    <row r="2653" spans="1:2" x14ac:dyDescent="0.3">
      <c r="A2653" s="20"/>
      <c r="B2653" s="20"/>
    </row>
    <row r="2654" spans="1:2" x14ac:dyDescent="0.3">
      <c r="A2654" s="20"/>
      <c r="B2654" s="20"/>
    </row>
    <row r="2655" spans="1:2" x14ac:dyDescent="0.3">
      <c r="A2655" s="20"/>
      <c r="B2655" s="20"/>
    </row>
    <row r="2656" spans="1:2" x14ac:dyDescent="0.3">
      <c r="A2656" s="20"/>
      <c r="B2656" s="20"/>
    </row>
    <row r="2657" spans="1:2" x14ac:dyDescent="0.3">
      <c r="A2657" s="20"/>
      <c r="B2657" s="20"/>
    </row>
    <row r="2658" spans="1:2" x14ac:dyDescent="0.3">
      <c r="A2658" s="20"/>
      <c r="B2658" s="20"/>
    </row>
    <row r="2659" spans="1:2" x14ac:dyDescent="0.3">
      <c r="A2659" s="20"/>
      <c r="B2659" s="20"/>
    </row>
    <row r="2660" spans="1:2" x14ac:dyDescent="0.3">
      <c r="A2660" s="20"/>
      <c r="B2660" s="20"/>
    </row>
    <row r="2661" spans="1:2" x14ac:dyDescent="0.3">
      <c r="A2661" s="20"/>
      <c r="B2661" s="20"/>
    </row>
    <row r="2662" spans="1:2" x14ac:dyDescent="0.3">
      <c r="A2662" s="20"/>
      <c r="B2662" s="20"/>
    </row>
    <row r="2663" spans="1:2" x14ac:dyDescent="0.3">
      <c r="A2663" s="20"/>
      <c r="B2663" s="20"/>
    </row>
    <row r="2664" spans="1:2" x14ac:dyDescent="0.3">
      <c r="A2664" s="20"/>
      <c r="B2664" s="20"/>
    </row>
    <row r="2665" spans="1:2" x14ac:dyDescent="0.3">
      <c r="A2665" s="20"/>
      <c r="B2665" s="20"/>
    </row>
    <row r="2666" spans="1:2" x14ac:dyDescent="0.3">
      <c r="A2666" s="20"/>
      <c r="B2666" s="20"/>
    </row>
    <row r="2667" spans="1:2" x14ac:dyDescent="0.3">
      <c r="A2667" s="20"/>
      <c r="B2667" s="20"/>
    </row>
    <row r="2668" spans="1:2" x14ac:dyDescent="0.3">
      <c r="A2668" s="20"/>
      <c r="B2668" s="20"/>
    </row>
    <row r="2669" spans="1:2" x14ac:dyDescent="0.3">
      <c r="A2669" s="20"/>
      <c r="B2669" s="20"/>
    </row>
    <row r="2670" spans="1:2" x14ac:dyDescent="0.3">
      <c r="A2670" s="20"/>
      <c r="B2670" s="20"/>
    </row>
    <row r="2671" spans="1:2" x14ac:dyDescent="0.3">
      <c r="A2671" s="20"/>
      <c r="B2671" s="20"/>
    </row>
    <row r="2672" spans="1:2" x14ac:dyDescent="0.3">
      <c r="A2672" s="20"/>
      <c r="B2672" s="20"/>
    </row>
    <row r="2673" spans="1:2" x14ac:dyDescent="0.3">
      <c r="A2673" s="20"/>
      <c r="B2673" s="20"/>
    </row>
    <row r="2674" spans="1:2" x14ac:dyDescent="0.3">
      <c r="A2674" s="20"/>
      <c r="B2674" s="20"/>
    </row>
    <row r="2675" spans="1:2" x14ac:dyDescent="0.3">
      <c r="A2675" s="20"/>
      <c r="B2675" s="20"/>
    </row>
    <row r="2676" spans="1:2" x14ac:dyDescent="0.3">
      <c r="A2676" s="20"/>
      <c r="B2676" s="20"/>
    </row>
    <row r="2677" spans="1:2" x14ac:dyDescent="0.3">
      <c r="A2677" s="20"/>
      <c r="B2677" s="20"/>
    </row>
    <row r="2678" spans="1:2" x14ac:dyDescent="0.3">
      <c r="A2678" s="20"/>
      <c r="B2678" s="20"/>
    </row>
    <row r="2679" spans="1:2" x14ac:dyDescent="0.3">
      <c r="A2679" s="20"/>
      <c r="B2679" s="20"/>
    </row>
    <row r="2680" spans="1:2" x14ac:dyDescent="0.3">
      <c r="A2680" s="20"/>
      <c r="B2680" s="20"/>
    </row>
    <row r="2681" spans="1:2" x14ac:dyDescent="0.3">
      <c r="A2681" s="20"/>
      <c r="B2681" s="20"/>
    </row>
    <row r="2682" spans="1:2" x14ac:dyDescent="0.3">
      <c r="A2682" s="20"/>
      <c r="B2682" s="20"/>
    </row>
    <row r="2683" spans="1:2" x14ac:dyDescent="0.3">
      <c r="A2683" s="20"/>
      <c r="B2683" s="20"/>
    </row>
    <row r="2684" spans="1:2" x14ac:dyDescent="0.3">
      <c r="A2684" s="20"/>
      <c r="B2684" s="20"/>
    </row>
    <row r="2685" spans="1:2" x14ac:dyDescent="0.3">
      <c r="A2685" s="20"/>
      <c r="B2685" s="20"/>
    </row>
    <row r="2686" spans="1:2" x14ac:dyDescent="0.3">
      <c r="A2686" s="20"/>
      <c r="B2686" s="20"/>
    </row>
    <row r="2687" spans="1:2" x14ac:dyDescent="0.3">
      <c r="A2687" s="20"/>
      <c r="B2687" s="20"/>
    </row>
    <row r="2688" spans="1:2" x14ac:dyDescent="0.3">
      <c r="A2688" s="20"/>
      <c r="B2688" s="20"/>
    </row>
    <row r="2689" spans="1:2" x14ac:dyDescent="0.3">
      <c r="A2689" s="20"/>
      <c r="B2689" s="20"/>
    </row>
    <row r="2690" spans="1:2" x14ac:dyDescent="0.3">
      <c r="A2690" s="20"/>
      <c r="B2690" s="20"/>
    </row>
    <row r="2691" spans="1:2" x14ac:dyDescent="0.3">
      <c r="A2691" s="20"/>
      <c r="B2691" s="20"/>
    </row>
    <row r="2692" spans="1:2" x14ac:dyDescent="0.3">
      <c r="A2692" s="20"/>
      <c r="B2692" s="20"/>
    </row>
    <row r="2693" spans="1:2" x14ac:dyDescent="0.3">
      <c r="A2693" s="20"/>
      <c r="B2693" s="20"/>
    </row>
    <row r="2694" spans="1:2" x14ac:dyDescent="0.3">
      <c r="A2694" s="20"/>
      <c r="B2694" s="20"/>
    </row>
    <row r="2695" spans="1:2" x14ac:dyDescent="0.3">
      <c r="A2695" s="20"/>
      <c r="B2695" s="20"/>
    </row>
    <row r="2696" spans="1:2" x14ac:dyDescent="0.3">
      <c r="A2696" s="20"/>
      <c r="B2696" s="20"/>
    </row>
    <row r="2697" spans="1:2" x14ac:dyDescent="0.3">
      <c r="A2697" s="20"/>
      <c r="B2697" s="20"/>
    </row>
    <row r="2698" spans="1:2" x14ac:dyDescent="0.3">
      <c r="A2698" s="20"/>
      <c r="B2698" s="20"/>
    </row>
    <row r="2699" spans="1:2" x14ac:dyDescent="0.3">
      <c r="A2699" s="20"/>
      <c r="B2699" s="20"/>
    </row>
    <row r="2700" spans="1:2" x14ac:dyDescent="0.3">
      <c r="A2700" s="20"/>
      <c r="B2700" s="20"/>
    </row>
    <row r="2701" spans="1:2" x14ac:dyDescent="0.3">
      <c r="A2701" s="20"/>
      <c r="B2701" s="20"/>
    </row>
    <row r="2702" spans="1:2" x14ac:dyDescent="0.3">
      <c r="A2702" s="20"/>
      <c r="B2702" s="20"/>
    </row>
    <row r="2703" spans="1:2" x14ac:dyDescent="0.3">
      <c r="A2703" s="20"/>
      <c r="B2703" s="20"/>
    </row>
    <row r="2704" spans="1:2" x14ac:dyDescent="0.3">
      <c r="A2704" s="20"/>
      <c r="B2704" s="20"/>
    </row>
    <row r="2705" spans="1:2" x14ac:dyDescent="0.3">
      <c r="A2705" s="20"/>
      <c r="B2705" s="20"/>
    </row>
    <row r="2706" spans="1:2" x14ac:dyDescent="0.3">
      <c r="A2706" s="20"/>
      <c r="B2706" s="20"/>
    </row>
    <row r="2707" spans="1:2" x14ac:dyDescent="0.3">
      <c r="A2707" s="20"/>
      <c r="B2707" s="20"/>
    </row>
    <row r="2708" spans="1:2" x14ac:dyDescent="0.3">
      <c r="A2708" s="20"/>
      <c r="B2708" s="20"/>
    </row>
    <row r="2709" spans="1:2" x14ac:dyDescent="0.3">
      <c r="A2709" s="20"/>
      <c r="B2709" s="20"/>
    </row>
    <row r="2710" spans="1:2" x14ac:dyDescent="0.3">
      <c r="A2710" s="20"/>
      <c r="B2710" s="20"/>
    </row>
    <row r="2711" spans="1:2" x14ac:dyDescent="0.3">
      <c r="A2711" s="20"/>
      <c r="B2711" s="20"/>
    </row>
    <row r="2712" spans="1:2" x14ac:dyDescent="0.3">
      <c r="A2712" s="20"/>
      <c r="B2712" s="20"/>
    </row>
    <row r="2713" spans="1:2" x14ac:dyDescent="0.3">
      <c r="A2713" s="20"/>
      <c r="B2713" s="20"/>
    </row>
    <row r="2714" spans="1:2" x14ac:dyDescent="0.3">
      <c r="A2714" s="20"/>
      <c r="B2714" s="20"/>
    </row>
    <row r="2715" spans="1:2" x14ac:dyDescent="0.3">
      <c r="A2715" s="20"/>
      <c r="B2715" s="20"/>
    </row>
    <row r="2716" spans="1:2" x14ac:dyDescent="0.3">
      <c r="A2716" s="20"/>
      <c r="B2716" s="20"/>
    </row>
    <row r="2717" spans="1:2" x14ac:dyDescent="0.3">
      <c r="A2717" s="20"/>
      <c r="B2717" s="20"/>
    </row>
    <row r="2718" spans="1:2" x14ac:dyDescent="0.3">
      <c r="A2718" s="20"/>
      <c r="B2718" s="20"/>
    </row>
    <row r="2719" spans="1:2" x14ac:dyDescent="0.3">
      <c r="A2719" s="20"/>
      <c r="B2719" s="20"/>
    </row>
    <row r="2720" spans="1:2" x14ac:dyDescent="0.3">
      <c r="A2720" s="20"/>
      <c r="B2720" s="20"/>
    </row>
    <row r="2721" spans="1:2" x14ac:dyDescent="0.3">
      <c r="A2721" s="20"/>
      <c r="B2721" s="20"/>
    </row>
    <row r="2722" spans="1:2" x14ac:dyDescent="0.3">
      <c r="A2722" s="20"/>
      <c r="B2722" s="20"/>
    </row>
    <row r="2723" spans="1:2" x14ac:dyDescent="0.3">
      <c r="A2723" s="20"/>
      <c r="B2723" s="20"/>
    </row>
    <row r="2724" spans="1:2" x14ac:dyDescent="0.3">
      <c r="A2724" s="20"/>
      <c r="B2724" s="20"/>
    </row>
    <row r="2725" spans="1:2" x14ac:dyDescent="0.3">
      <c r="A2725" s="20"/>
      <c r="B2725" s="20"/>
    </row>
    <row r="2726" spans="1:2" x14ac:dyDescent="0.3">
      <c r="A2726" s="20"/>
      <c r="B2726" s="20"/>
    </row>
    <row r="2727" spans="1:2" x14ac:dyDescent="0.3">
      <c r="A2727" s="20"/>
      <c r="B2727" s="20"/>
    </row>
    <row r="2728" spans="1:2" x14ac:dyDescent="0.3">
      <c r="A2728" s="20"/>
      <c r="B2728" s="20"/>
    </row>
    <row r="2729" spans="1:2" x14ac:dyDescent="0.3">
      <c r="A2729" s="20"/>
      <c r="B2729" s="20"/>
    </row>
    <row r="2730" spans="1:2" x14ac:dyDescent="0.3">
      <c r="A2730" s="20"/>
      <c r="B2730" s="20"/>
    </row>
    <row r="2731" spans="1:2" x14ac:dyDescent="0.3">
      <c r="A2731" s="20"/>
      <c r="B2731" s="20"/>
    </row>
    <row r="2732" spans="1:2" x14ac:dyDescent="0.3">
      <c r="A2732" s="20"/>
      <c r="B2732" s="20"/>
    </row>
    <row r="2733" spans="1:2" x14ac:dyDescent="0.3">
      <c r="A2733" s="20"/>
      <c r="B2733" s="20"/>
    </row>
    <row r="2734" spans="1:2" x14ac:dyDescent="0.3">
      <c r="A2734" s="20"/>
      <c r="B2734" s="20"/>
    </row>
    <row r="2735" spans="1:2" x14ac:dyDescent="0.3">
      <c r="A2735" s="20"/>
      <c r="B2735" s="20"/>
    </row>
    <row r="2736" spans="1:2" x14ac:dyDescent="0.3">
      <c r="A2736" s="20"/>
      <c r="B2736" s="20"/>
    </row>
    <row r="2737" spans="1:2" x14ac:dyDescent="0.3">
      <c r="A2737" s="20"/>
      <c r="B2737" s="20"/>
    </row>
    <row r="2738" spans="1:2" x14ac:dyDescent="0.3">
      <c r="A2738" s="20"/>
      <c r="B2738" s="20"/>
    </row>
    <row r="2739" spans="1:2" x14ac:dyDescent="0.3">
      <c r="A2739" s="20"/>
      <c r="B2739" s="20"/>
    </row>
    <row r="2740" spans="1:2" x14ac:dyDescent="0.3">
      <c r="A2740" s="20"/>
      <c r="B2740" s="20"/>
    </row>
    <row r="2741" spans="1:2" x14ac:dyDescent="0.3">
      <c r="A2741" s="20"/>
      <c r="B2741" s="20"/>
    </row>
    <row r="2742" spans="1:2" x14ac:dyDescent="0.3">
      <c r="A2742" s="20"/>
      <c r="B2742" s="20"/>
    </row>
    <row r="2743" spans="1:2" x14ac:dyDescent="0.3">
      <c r="A2743" s="20"/>
      <c r="B2743" s="20"/>
    </row>
    <row r="2744" spans="1:2" x14ac:dyDescent="0.3">
      <c r="A2744" s="20"/>
      <c r="B2744" s="20"/>
    </row>
    <row r="2745" spans="1:2" x14ac:dyDescent="0.3">
      <c r="A2745" s="20"/>
      <c r="B2745" s="20"/>
    </row>
    <row r="2746" spans="1:2" x14ac:dyDescent="0.3">
      <c r="A2746" s="20"/>
      <c r="B2746" s="20"/>
    </row>
    <row r="2747" spans="1:2" x14ac:dyDescent="0.3">
      <c r="A2747" s="20"/>
      <c r="B2747" s="20"/>
    </row>
    <row r="2748" spans="1:2" x14ac:dyDescent="0.3">
      <c r="A2748" s="20"/>
      <c r="B2748" s="20"/>
    </row>
    <row r="2749" spans="1:2" x14ac:dyDescent="0.3">
      <c r="A2749" s="20"/>
      <c r="B2749" s="20"/>
    </row>
    <row r="2750" spans="1:2" x14ac:dyDescent="0.3">
      <c r="A2750" s="20"/>
      <c r="B2750" s="20"/>
    </row>
    <row r="2751" spans="1:2" x14ac:dyDescent="0.3">
      <c r="A2751" s="20"/>
      <c r="B2751" s="20"/>
    </row>
    <row r="2752" spans="1:2" x14ac:dyDescent="0.3">
      <c r="A2752" s="20"/>
      <c r="B2752" s="20"/>
    </row>
    <row r="2753" spans="1:2" x14ac:dyDescent="0.3">
      <c r="A2753" s="20"/>
      <c r="B2753" s="20"/>
    </row>
    <row r="2754" spans="1:2" x14ac:dyDescent="0.3">
      <c r="A2754" s="20"/>
      <c r="B2754" s="20"/>
    </row>
    <row r="2755" spans="1:2" x14ac:dyDescent="0.3">
      <c r="A2755" s="20"/>
      <c r="B2755" s="20"/>
    </row>
    <row r="2756" spans="1:2" x14ac:dyDescent="0.3">
      <c r="A2756" s="20"/>
      <c r="B2756" s="20"/>
    </row>
    <row r="2757" spans="1:2" x14ac:dyDescent="0.3">
      <c r="A2757" s="20"/>
      <c r="B2757" s="20"/>
    </row>
    <row r="2758" spans="1:2" x14ac:dyDescent="0.3">
      <c r="A2758" s="20"/>
      <c r="B2758" s="20"/>
    </row>
    <row r="2759" spans="1:2" x14ac:dyDescent="0.3">
      <c r="A2759" s="20"/>
      <c r="B2759" s="20"/>
    </row>
    <row r="2760" spans="1:2" x14ac:dyDescent="0.3">
      <c r="A2760" s="20"/>
      <c r="B2760" s="20"/>
    </row>
    <row r="2761" spans="1:2" x14ac:dyDescent="0.3">
      <c r="A2761" s="20"/>
      <c r="B2761" s="20"/>
    </row>
    <row r="2762" spans="1:2" x14ac:dyDescent="0.3">
      <c r="A2762" s="20"/>
      <c r="B2762" s="20"/>
    </row>
    <row r="2763" spans="1:2" x14ac:dyDescent="0.3">
      <c r="A2763" s="20"/>
      <c r="B2763" s="20"/>
    </row>
    <row r="2764" spans="1:2" x14ac:dyDescent="0.3">
      <c r="A2764" s="20"/>
      <c r="B2764" s="20"/>
    </row>
    <row r="2765" spans="1:2" x14ac:dyDescent="0.3">
      <c r="A2765" s="20"/>
      <c r="B2765" s="20"/>
    </row>
    <row r="2766" spans="1:2" x14ac:dyDescent="0.3">
      <c r="A2766" s="20"/>
      <c r="B2766" s="20"/>
    </row>
    <row r="2767" spans="1:2" x14ac:dyDescent="0.3">
      <c r="A2767" s="20"/>
      <c r="B2767" s="20"/>
    </row>
    <row r="2768" spans="1:2" x14ac:dyDescent="0.3">
      <c r="A2768" s="20"/>
      <c r="B2768" s="20"/>
    </row>
    <row r="2769" spans="1:2" x14ac:dyDescent="0.3">
      <c r="A2769" s="20"/>
      <c r="B2769" s="20"/>
    </row>
    <row r="2770" spans="1:2" x14ac:dyDescent="0.3">
      <c r="A2770" s="20"/>
      <c r="B2770" s="20"/>
    </row>
    <row r="2771" spans="1:2" x14ac:dyDescent="0.3">
      <c r="A2771" s="20"/>
      <c r="B2771" s="20"/>
    </row>
    <row r="2772" spans="1:2" x14ac:dyDescent="0.3">
      <c r="A2772" s="20"/>
      <c r="B2772" s="20"/>
    </row>
    <row r="2773" spans="1:2" x14ac:dyDescent="0.3">
      <c r="A2773" s="20"/>
      <c r="B2773" s="20"/>
    </row>
    <row r="2774" spans="1:2" x14ac:dyDescent="0.3">
      <c r="A2774" s="20"/>
      <c r="B2774" s="20"/>
    </row>
    <row r="2775" spans="1:2" x14ac:dyDescent="0.3">
      <c r="A2775" s="20"/>
      <c r="B2775" s="20"/>
    </row>
    <row r="2776" spans="1:2" x14ac:dyDescent="0.3">
      <c r="A2776" s="20"/>
      <c r="B2776" s="20"/>
    </row>
    <row r="2777" spans="1:2" x14ac:dyDescent="0.3">
      <c r="A2777" s="20"/>
      <c r="B2777" s="20"/>
    </row>
    <row r="2778" spans="1:2" x14ac:dyDescent="0.3">
      <c r="A2778" s="20"/>
      <c r="B2778" s="20"/>
    </row>
    <row r="2779" spans="1:2" x14ac:dyDescent="0.3">
      <c r="A2779" s="20"/>
      <c r="B2779" s="20"/>
    </row>
    <row r="2780" spans="1:2" x14ac:dyDescent="0.3">
      <c r="A2780" s="20"/>
      <c r="B2780" s="20"/>
    </row>
    <row r="2781" spans="1:2" x14ac:dyDescent="0.3">
      <c r="A2781" s="20"/>
      <c r="B2781" s="20"/>
    </row>
    <row r="2782" spans="1:2" x14ac:dyDescent="0.3">
      <c r="A2782" s="20"/>
      <c r="B2782" s="20"/>
    </row>
    <row r="2783" spans="1:2" x14ac:dyDescent="0.3">
      <c r="A2783" s="20"/>
      <c r="B2783" s="20"/>
    </row>
    <row r="2784" spans="1:2" x14ac:dyDescent="0.3">
      <c r="A2784" s="20"/>
      <c r="B2784" s="20"/>
    </row>
    <row r="2785" spans="1:2" x14ac:dyDescent="0.3">
      <c r="A2785" s="20"/>
      <c r="B2785" s="20"/>
    </row>
    <row r="2786" spans="1:2" x14ac:dyDescent="0.3">
      <c r="A2786" s="20"/>
      <c r="B2786" s="20"/>
    </row>
    <row r="2787" spans="1:2" x14ac:dyDescent="0.3">
      <c r="A2787" s="20"/>
      <c r="B2787" s="20"/>
    </row>
    <row r="2788" spans="1:2" x14ac:dyDescent="0.3">
      <c r="A2788" s="20"/>
      <c r="B2788" s="20"/>
    </row>
    <row r="2789" spans="1:2" x14ac:dyDescent="0.3">
      <c r="A2789" s="20"/>
      <c r="B2789" s="20"/>
    </row>
    <row r="2790" spans="1:2" x14ac:dyDescent="0.3">
      <c r="A2790" s="20"/>
      <c r="B2790" s="20"/>
    </row>
    <row r="2791" spans="1:2" x14ac:dyDescent="0.3">
      <c r="A2791" s="20"/>
      <c r="B2791" s="20"/>
    </row>
    <row r="2792" spans="1:2" x14ac:dyDescent="0.3">
      <c r="A2792" s="20"/>
      <c r="B2792" s="20"/>
    </row>
    <row r="2793" spans="1:2" x14ac:dyDescent="0.3">
      <c r="A2793" s="20"/>
      <c r="B2793" s="20"/>
    </row>
    <row r="2794" spans="1:2" x14ac:dyDescent="0.3">
      <c r="A2794" s="20"/>
      <c r="B2794" s="20"/>
    </row>
    <row r="2795" spans="1:2" x14ac:dyDescent="0.3">
      <c r="A2795" s="20"/>
      <c r="B2795" s="20"/>
    </row>
    <row r="2796" spans="1:2" x14ac:dyDescent="0.3">
      <c r="A2796" s="20"/>
      <c r="B2796" s="20"/>
    </row>
    <row r="2797" spans="1:2" x14ac:dyDescent="0.3">
      <c r="A2797" s="20"/>
      <c r="B2797" s="20"/>
    </row>
    <row r="2798" spans="1:2" x14ac:dyDescent="0.3">
      <c r="A2798" s="20"/>
      <c r="B2798" s="20"/>
    </row>
    <row r="2799" spans="1:2" x14ac:dyDescent="0.3">
      <c r="A2799" s="20"/>
      <c r="B2799" s="20"/>
    </row>
    <row r="2800" spans="1:2" x14ac:dyDescent="0.3">
      <c r="A2800" s="20"/>
      <c r="B2800" s="20"/>
    </row>
    <row r="2801" spans="1:2" x14ac:dyDescent="0.3">
      <c r="A2801" s="20"/>
      <c r="B2801" s="20"/>
    </row>
    <row r="2802" spans="1:2" x14ac:dyDescent="0.3">
      <c r="A2802" s="20"/>
      <c r="B2802" s="20"/>
    </row>
    <row r="2803" spans="1:2" x14ac:dyDescent="0.3">
      <c r="A2803" s="20"/>
      <c r="B2803" s="20"/>
    </row>
    <row r="2804" spans="1:2" x14ac:dyDescent="0.3">
      <c r="A2804" s="20"/>
      <c r="B2804" s="20"/>
    </row>
    <row r="2805" spans="1:2" x14ac:dyDescent="0.3">
      <c r="A2805" s="20"/>
      <c r="B2805" s="20"/>
    </row>
    <row r="2806" spans="1:2" x14ac:dyDescent="0.3">
      <c r="A2806" s="20"/>
      <c r="B2806" s="20"/>
    </row>
    <row r="2807" spans="1:2" x14ac:dyDescent="0.3">
      <c r="A2807" s="20"/>
      <c r="B2807" s="20"/>
    </row>
    <row r="2808" spans="1:2" x14ac:dyDescent="0.3">
      <c r="A2808" s="20"/>
      <c r="B2808" s="20"/>
    </row>
    <row r="2809" spans="1:2" x14ac:dyDescent="0.3">
      <c r="A2809" s="20"/>
      <c r="B2809" s="20"/>
    </row>
    <row r="2810" spans="1:2" x14ac:dyDescent="0.3">
      <c r="A2810" s="20"/>
      <c r="B2810" s="20"/>
    </row>
    <row r="2811" spans="1:2" x14ac:dyDescent="0.3">
      <c r="A2811" s="20"/>
      <c r="B2811" s="20"/>
    </row>
    <row r="2812" spans="1:2" x14ac:dyDescent="0.3">
      <c r="A2812" s="20"/>
      <c r="B2812" s="20"/>
    </row>
    <row r="2813" spans="1:2" x14ac:dyDescent="0.3">
      <c r="A2813" s="20"/>
      <c r="B2813" s="20"/>
    </row>
    <row r="2814" spans="1:2" x14ac:dyDescent="0.3">
      <c r="A2814" s="20"/>
      <c r="B2814" s="20"/>
    </row>
    <row r="2815" spans="1:2" x14ac:dyDescent="0.3">
      <c r="A2815" s="20"/>
      <c r="B2815" s="20"/>
    </row>
    <row r="2816" spans="1:2" x14ac:dyDescent="0.3">
      <c r="A2816" s="20"/>
      <c r="B2816" s="20"/>
    </row>
    <row r="2817" spans="1:2" x14ac:dyDescent="0.3">
      <c r="A2817" s="20"/>
      <c r="B2817" s="20"/>
    </row>
    <row r="2818" spans="1:2" x14ac:dyDescent="0.3">
      <c r="A2818" s="20"/>
      <c r="B2818" s="20"/>
    </row>
    <row r="2819" spans="1:2" x14ac:dyDescent="0.3">
      <c r="A2819" s="20"/>
      <c r="B2819" s="20"/>
    </row>
    <row r="2820" spans="1:2" x14ac:dyDescent="0.3">
      <c r="A2820" s="20"/>
      <c r="B2820" s="20"/>
    </row>
    <row r="2821" spans="1:2" x14ac:dyDescent="0.3">
      <c r="A2821" s="20"/>
      <c r="B2821" s="20"/>
    </row>
    <row r="2822" spans="1:2" x14ac:dyDescent="0.3">
      <c r="A2822" s="20"/>
      <c r="B2822" s="20"/>
    </row>
    <row r="2823" spans="1:2" x14ac:dyDescent="0.3">
      <c r="A2823" s="20"/>
      <c r="B2823" s="20"/>
    </row>
    <row r="2824" spans="1:2" x14ac:dyDescent="0.3">
      <c r="A2824" s="20"/>
      <c r="B2824" s="20"/>
    </row>
    <row r="2825" spans="1:2" x14ac:dyDescent="0.3">
      <c r="A2825" s="20"/>
      <c r="B2825" s="20"/>
    </row>
    <row r="2826" spans="1:2" x14ac:dyDescent="0.3">
      <c r="A2826" s="20"/>
      <c r="B2826" s="20"/>
    </row>
    <row r="2827" spans="1:2" x14ac:dyDescent="0.3">
      <c r="A2827" s="20"/>
      <c r="B2827" s="20"/>
    </row>
    <row r="2828" spans="1:2" x14ac:dyDescent="0.3">
      <c r="A2828" s="20"/>
      <c r="B2828" s="20"/>
    </row>
    <row r="2829" spans="1:2" x14ac:dyDescent="0.3">
      <c r="A2829" s="20"/>
      <c r="B2829" s="20"/>
    </row>
    <row r="2830" spans="1:2" x14ac:dyDescent="0.3">
      <c r="A2830" s="20"/>
      <c r="B2830" s="20"/>
    </row>
    <row r="2831" spans="1:2" x14ac:dyDescent="0.3">
      <c r="A2831" s="20"/>
      <c r="B2831" s="20"/>
    </row>
    <row r="2832" spans="1:2" x14ac:dyDescent="0.3">
      <c r="A2832" s="20"/>
      <c r="B2832" s="20"/>
    </row>
    <row r="2833" spans="1:2" x14ac:dyDescent="0.3">
      <c r="A2833" s="20"/>
      <c r="B2833" s="20"/>
    </row>
    <row r="2834" spans="1:2" x14ac:dyDescent="0.3">
      <c r="A2834" s="20"/>
      <c r="B2834" s="20"/>
    </row>
    <row r="2835" spans="1:2" x14ac:dyDescent="0.3">
      <c r="A2835" s="20"/>
      <c r="B2835" s="20"/>
    </row>
    <row r="2836" spans="1:2" x14ac:dyDescent="0.3">
      <c r="A2836" s="20"/>
      <c r="B2836" s="20"/>
    </row>
    <row r="2837" spans="1:2" x14ac:dyDescent="0.3">
      <c r="A2837" s="20"/>
      <c r="B2837" s="20"/>
    </row>
    <row r="2838" spans="1:2" x14ac:dyDescent="0.3">
      <c r="A2838" s="20"/>
      <c r="B2838" s="20"/>
    </row>
    <row r="2839" spans="1:2" x14ac:dyDescent="0.3">
      <c r="A2839" s="20"/>
      <c r="B2839" s="20"/>
    </row>
    <row r="2840" spans="1:2" x14ac:dyDescent="0.3">
      <c r="A2840" s="20"/>
      <c r="B2840" s="20"/>
    </row>
    <row r="2841" spans="1:2" x14ac:dyDescent="0.3">
      <c r="A2841" s="20"/>
      <c r="B2841" s="20"/>
    </row>
    <row r="2842" spans="1:2" x14ac:dyDescent="0.3">
      <c r="A2842" s="20"/>
      <c r="B2842" s="20"/>
    </row>
    <row r="2843" spans="1:2" x14ac:dyDescent="0.3">
      <c r="A2843" s="20"/>
      <c r="B2843" s="20"/>
    </row>
    <row r="2844" spans="1:2" x14ac:dyDescent="0.3">
      <c r="A2844" s="20"/>
      <c r="B2844" s="20"/>
    </row>
    <row r="2845" spans="1:2" x14ac:dyDescent="0.3">
      <c r="A2845" s="20"/>
      <c r="B2845" s="20"/>
    </row>
    <row r="2846" spans="1:2" x14ac:dyDescent="0.3">
      <c r="A2846" s="20"/>
      <c r="B2846" s="20"/>
    </row>
    <row r="2847" spans="1:2" x14ac:dyDescent="0.3">
      <c r="A2847" s="20"/>
      <c r="B2847" s="20"/>
    </row>
    <row r="2848" spans="1:2" x14ac:dyDescent="0.3">
      <c r="A2848" s="20"/>
      <c r="B2848" s="20"/>
    </row>
    <row r="2849" spans="1:2" x14ac:dyDescent="0.3">
      <c r="A2849" s="20"/>
      <c r="B2849" s="20"/>
    </row>
    <row r="2850" spans="1:2" x14ac:dyDescent="0.3">
      <c r="A2850" s="20"/>
      <c r="B2850" s="20"/>
    </row>
    <row r="2851" spans="1:2" x14ac:dyDescent="0.3">
      <c r="A2851" s="20"/>
      <c r="B2851" s="20"/>
    </row>
    <row r="2852" spans="1:2" x14ac:dyDescent="0.3">
      <c r="A2852" s="20"/>
      <c r="B2852" s="20"/>
    </row>
    <row r="2853" spans="1:2" x14ac:dyDescent="0.3">
      <c r="A2853" s="20"/>
      <c r="B2853" s="20"/>
    </row>
    <row r="2854" spans="1:2" x14ac:dyDescent="0.3">
      <c r="A2854" s="20"/>
      <c r="B2854" s="20"/>
    </row>
    <row r="2855" spans="1:2" x14ac:dyDescent="0.3">
      <c r="A2855" s="20"/>
      <c r="B2855" s="20"/>
    </row>
    <row r="2856" spans="1:2" x14ac:dyDescent="0.3">
      <c r="A2856" s="20"/>
      <c r="B2856" s="20"/>
    </row>
    <row r="2857" spans="1:2" x14ac:dyDescent="0.3">
      <c r="A2857" s="20"/>
      <c r="B2857" s="20"/>
    </row>
    <row r="2858" spans="1:2" x14ac:dyDescent="0.3">
      <c r="A2858" s="20"/>
      <c r="B2858" s="20"/>
    </row>
    <row r="2859" spans="1:2" x14ac:dyDescent="0.3">
      <c r="A2859" s="20"/>
      <c r="B2859" s="20"/>
    </row>
    <row r="2860" spans="1:2" x14ac:dyDescent="0.3">
      <c r="A2860" s="20"/>
      <c r="B2860" s="20"/>
    </row>
    <row r="2861" spans="1:2" x14ac:dyDescent="0.3">
      <c r="A2861" s="20"/>
      <c r="B2861" s="20"/>
    </row>
    <row r="2862" spans="1:2" x14ac:dyDescent="0.3">
      <c r="A2862" s="20"/>
      <c r="B2862" s="20"/>
    </row>
    <row r="2863" spans="1:2" x14ac:dyDescent="0.3">
      <c r="A2863" s="20"/>
      <c r="B2863" s="20"/>
    </row>
    <row r="2864" spans="1:2" x14ac:dyDescent="0.3">
      <c r="A2864" s="20"/>
      <c r="B2864" s="20"/>
    </row>
    <row r="2865" spans="1:2" x14ac:dyDescent="0.3">
      <c r="A2865" s="20"/>
      <c r="B2865" s="20"/>
    </row>
    <row r="2866" spans="1:2" x14ac:dyDescent="0.3">
      <c r="A2866" s="20"/>
      <c r="B2866" s="20"/>
    </row>
    <row r="2867" spans="1:2" x14ac:dyDescent="0.3">
      <c r="A2867" s="20"/>
      <c r="B2867" s="20"/>
    </row>
    <row r="2868" spans="1:2" x14ac:dyDescent="0.3">
      <c r="A2868" s="20"/>
      <c r="B2868" s="20"/>
    </row>
    <row r="2869" spans="1:2" x14ac:dyDescent="0.3">
      <c r="A2869" s="20"/>
      <c r="B2869" s="20"/>
    </row>
    <row r="2870" spans="1:2" x14ac:dyDescent="0.3">
      <c r="A2870" s="20"/>
      <c r="B2870" s="20"/>
    </row>
    <row r="2871" spans="1:2" x14ac:dyDescent="0.3">
      <c r="A2871" s="20"/>
      <c r="B2871" s="20"/>
    </row>
    <row r="2872" spans="1:2" x14ac:dyDescent="0.3">
      <c r="A2872" s="20"/>
      <c r="B2872" s="20"/>
    </row>
    <row r="2873" spans="1:2" x14ac:dyDescent="0.3">
      <c r="A2873" s="20"/>
      <c r="B2873" s="20"/>
    </row>
    <row r="2874" spans="1:2" x14ac:dyDescent="0.3">
      <c r="A2874" s="20"/>
      <c r="B2874" s="20"/>
    </row>
    <row r="2875" spans="1:2" x14ac:dyDescent="0.3">
      <c r="A2875" s="20"/>
      <c r="B2875" s="20"/>
    </row>
    <row r="2876" spans="1:2" x14ac:dyDescent="0.3">
      <c r="A2876" s="20"/>
      <c r="B2876" s="20"/>
    </row>
    <row r="2877" spans="1:2" x14ac:dyDescent="0.3">
      <c r="A2877" s="20"/>
      <c r="B2877" s="20"/>
    </row>
    <row r="2878" spans="1:2" x14ac:dyDescent="0.3">
      <c r="A2878" s="20"/>
      <c r="B2878" s="20"/>
    </row>
    <row r="2879" spans="1:2" x14ac:dyDescent="0.3">
      <c r="A2879" s="20"/>
      <c r="B2879" s="20"/>
    </row>
    <row r="2880" spans="1:2" x14ac:dyDescent="0.3">
      <c r="A2880" s="20"/>
      <c r="B2880" s="20"/>
    </row>
    <row r="2881" spans="1:2" x14ac:dyDescent="0.3">
      <c r="A2881" s="20"/>
      <c r="B2881" s="20"/>
    </row>
    <row r="2882" spans="1:2" x14ac:dyDescent="0.3">
      <c r="A2882" s="20"/>
      <c r="B2882" s="20"/>
    </row>
    <row r="2883" spans="1:2" x14ac:dyDescent="0.3">
      <c r="A2883" s="20"/>
      <c r="B2883" s="20"/>
    </row>
    <row r="2884" spans="1:2" x14ac:dyDescent="0.3">
      <c r="A2884" s="20"/>
      <c r="B2884" s="20"/>
    </row>
    <row r="2885" spans="1:2" x14ac:dyDescent="0.3">
      <c r="A2885" s="20"/>
      <c r="B2885" s="20"/>
    </row>
    <row r="2886" spans="1:2" x14ac:dyDescent="0.3">
      <c r="A2886" s="20"/>
      <c r="B2886" s="20"/>
    </row>
    <row r="2887" spans="1:2" x14ac:dyDescent="0.3">
      <c r="A2887" s="20"/>
      <c r="B2887" s="20"/>
    </row>
    <row r="2888" spans="1:2" x14ac:dyDescent="0.3">
      <c r="A2888" s="20"/>
      <c r="B2888" s="20"/>
    </row>
    <row r="2889" spans="1:2" x14ac:dyDescent="0.3">
      <c r="A2889" s="20"/>
      <c r="B2889" s="20"/>
    </row>
    <row r="2890" spans="1:2" x14ac:dyDescent="0.3">
      <c r="A2890" s="20"/>
      <c r="B2890" s="20"/>
    </row>
    <row r="2891" spans="1:2" x14ac:dyDescent="0.3">
      <c r="A2891" s="20"/>
      <c r="B2891" s="20"/>
    </row>
    <row r="2892" spans="1:2" x14ac:dyDescent="0.3">
      <c r="A2892" s="20"/>
      <c r="B2892" s="20"/>
    </row>
    <row r="2893" spans="1:2" x14ac:dyDescent="0.3">
      <c r="A2893" s="20"/>
      <c r="B2893" s="20"/>
    </row>
    <row r="2894" spans="1:2" x14ac:dyDescent="0.3">
      <c r="A2894" s="20"/>
      <c r="B2894" s="20"/>
    </row>
    <row r="2895" spans="1:2" x14ac:dyDescent="0.3">
      <c r="A2895" s="20"/>
      <c r="B2895" s="20"/>
    </row>
    <row r="2896" spans="1:2" x14ac:dyDescent="0.3">
      <c r="A2896" s="20"/>
      <c r="B2896" s="20"/>
    </row>
    <row r="2897" spans="1:2" x14ac:dyDescent="0.3">
      <c r="A2897" s="20"/>
      <c r="B2897" s="20"/>
    </row>
    <row r="2898" spans="1:2" x14ac:dyDescent="0.3">
      <c r="A2898" s="20"/>
      <c r="B2898" s="20"/>
    </row>
    <row r="2899" spans="1:2" x14ac:dyDescent="0.3">
      <c r="A2899" s="20"/>
      <c r="B2899" s="20"/>
    </row>
    <row r="2900" spans="1:2" x14ac:dyDescent="0.3">
      <c r="A2900" s="20"/>
      <c r="B2900" s="20"/>
    </row>
    <row r="2901" spans="1:2" x14ac:dyDescent="0.3">
      <c r="A2901" s="20"/>
      <c r="B2901" s="20"/>
    </row>
    <row r="2902" spans="1:2" x14ac:dyDescent="0.3">
      <c r="A2902" s="20"/>
      <c r="B2902" s="20"/>
    </row>
    <row r="2903" spans="1:2" x14ac:dyDescent="0.3">
      <c r="A2903" s="20"/>
      <c r="B2903" s="20"/>
    </row>
    <row r="2904" spans="1:2" x14ac:dyDescent="0.3">
      <c r="A2904" s="20"/>
      <c r="B2904" s="20"/>
    </row>
    <row r="2905" spans="1:2" x14ac:dyDescent="0.3">
      <c r="A2905" s="20"/>
      <c r="B2905" s="20"/>
    </row>
    <row r="2906" spans="1:2" x14ac:dyDescent="0.3">
      <c r="A2906" s="20"/>
      <c r="B2906" s="20"/>
    </row>
    <row r="2907" spans="1:2" x14ac:dyDescent="0.3">
      <c r="A2907" s="20"/>
      <c r="B2907" s="20"/>
    </row>
    <row r="2908" spans="1:2" x14ac:dyDescent="0.3">
      <c r="A2908" s="20"/>
      <c r="B2908" s="20"/>
    </row>
    <row r="2909" spans="1:2" x14ac:dyDescent="0.3">
      <c r="A2909" s="20"/>
      <c r="B2909" s="20"/>
    </row>
    <row r="2910" spans="1:2" x14ac:dyDescent="0.3">
      <c r="A2910" s="20"/>
      <c r="B2910" s="20"/>
    </row>
    <row r="2911" spans="1:2" x14ac:dyDescent="0.3">
      <c r="A2911" s="20"/>
      <c r="B2911" s="20"/>
    </row>
    <row r="2912" spans="1:2" x14ac:dyDescent="0.3">
      <c r="A2912" s="20"/>
      <c r="B2912" s="20"/>
    </row>
    <row r="2913" spans="1:2" x14ac:dyDescent="0.3">
      <c r="A2913" s="20"/>
      <c r="B2913" s="20"/>
    </row>
    <row r="2914" spans="1:2" x14ac:dyDescent="0.3">
      <c r="A2914" s="20"/>
      <c r="B2914" s="20"/>
    </row>
    <row r="2915" spans="1:2" x14ac:dyDescent="0.3">
      <c r="A2915" s="20"/>
      <c r="B2915" s="20"/>
    </row>
    <row r="2916" spans="1:2" x14ac:dyDescent="0.3">
      <c r="A2916" s="20"/>
      <c r="B2916" s="20"/>
    </row>
    <row r="2917" spans="1:2" x14ac:dyDescent="0.3">
      <c r="A2917" s="20"/>
      <c r="B2917" s="20"/>
    </row>
    <row r="2918" spans="1:2" x14ac:dyDescent="0.3">
      <c r="A2918" s="20"/>
      <c r="B2918" s="20"/>
    </row>
    <row r="2919" spans="1:2" x14ac:dyDescent="0.3">
      <c r="A2919" s="20"/>
      <c r="B2919" s="20"/>
    </row>
    <row r="2920" spans="1:2" x14ac:dyDescent="0.3">
      <c r="A2920" s="20"/>
      <c r="B2920" s="20"/>
    </row>
    <row r="2921" spans="1:2" x14ac:dyDescent="0.3">
      <c r="A2921" s="20"/>
      <c r="B2921" s="20"/>
    </row>
    <row r="2922" spans="1:2" x14ac:dyDescent="0.3">
      <c r="A2922" s="20"/>
      <c r="B2922" s="20"/>
    </row>
    <row r="2923" spans="1:2" x14ac:dyDescent="0.3">
      <c r="A2923" s="20"/>
      <c r="B2923" s="20"/>
    </row>
    <row r="2924" spans="1:2" x14ac:dyDescent="0.3">
      <c r="A2924" s="20"/>
      <c r="B2924" s="20"/>
    </row>
    <row r="2925" spans="1:2" x14ac:dyDescent="0.3">
      <c r="A2925" s="20"/>
      <c r="B2925" s="20"/>
    </row>
    <row r="2926" spans="1:2" x14ac:dyDescent="0.3">
      <c r="A2926" s="20"/>
      <c r="B2926" s="20"/>
    </row>
    <row r="2927" spans="1:2" x14ac:dyDescent="0.3">
      <c r="A2927" s="20"/>
      <c r="B2927" s="20"/>
    </row>
    <row r="2928" spans="1:2" x14ac:dyDescent="0.3">
      <c r="A2928" s="20"/>
      <c r="B2928" s="20"/>
    </row>
    <row r="2929" spans="1:2" x14ac:dyDescent="0.3">
      <c r="A2929" s="20"/>
      <c r="B2929" s="20"/>
    </row>
    <row r="2930" spans="1:2" x14ac:dyDescent="0.3">
      <c r="A2930" s="20"/>
      <c r="B2930" s="20"/>
    </row>
    <row r="2931" spans="1:2" x14ac:dyDescent="0.3">
      <c r="A2931" s="20"/>
      <c r="B2931" s="20"/>
    </row>
    <row r="2932" spans="1:2" x14ac:dyDescent="0.3">
      <c r="A2932" s="20"/>
      <c r="B2932" s="20"/>
    </row>
    <row r="2933" spans="1:2" x14ac:dyDescent="0.3">
      <c r="A2933" s="20"/>
      <c r="B2933" s="20"/>
    </row>
    <row r="2934" spans="1:2" x14ac:dyDescent="0.3">
      <c r="A2934" s="20"/>
      <c r="B2934" s="20"/>
    </row>
    <row r="2935" spans="1:2" x14ac:dyDescent="0.3">
      <c r="A2935" s="20"/>
      <c r="B2935" s="20"/>
    </row>
    <row r="2936" spans="1:2" x14ac:dyDescent="0.3">
      <c r="A2936" s="20"/>
      <c r="B2936" s="20"/>
    </row>
    <row r="2937" spans="1:2" x14ac:dyDescent="0.3">
      <c r="A2937" s="20"/>
      <c r="B2937" s="20"/>
    </row>
    <row r="2938" spans="1:2" x14ac:dyDescent="0.3">
      <c r="A2938" s="20"/>
      <c r="B2938" s="20"/>
    </row>
    <row r="2939" spans="1:2" x14ac:dyDescent="0.3">
      <c r="A2939" s="20"/>
      <c r="B2939" s="20"/>
    </row>
    <row r="2940" spans="1:2" x14ac:dyDescent="0.3">
      <c r="A2940" s="20"/>
      <c r="B2940" s="20"/>
    </row>
    <row r="2941" spans="1:2" x14ac:dyDescent="0.3">
      <c r="A2941" s="20"/>
      <c r="B2941" s="20"/>
    </row>
    <row r="2942" spans="1:2" x14ac:dyDescent="0.3">
      <c r="A2942" s="20"/>
      <c r="B2942" s="20"/>
    </row>
    <row r="2943" spans="1:2" x14ac:dyDescent="0.3">
      <c r="A2943" s="20"/>
      <c r="B2943" s="20"/>
    </row>
    <row r="2944" spans="1:2" x14ac:dyDescent="0.3">
      <c r="A2944" s="20"/>
      <c r="B2944" s="20"/>
    </row>
    <row r="2945" spans="1:2" x14ac:dyDescent="0.3">
      <c r="A2945" s="20"/>
      <c r="B2945" s="20"/>
    </row>
    <row r="2946" spans="1:2" x14ac:dyDescent="0.3">
      <c r="A2946" s="20"/>
      <c r="B2946" s="20"/>
    </row>
    <row r="2947" spans="1:2" x14ac:dyDescent="0.3">
      <c r="A2947" s="20"/>
      <c r="B2947" s="20"/>
    </row>
    <row r="2948" spans="1:2" x14ac:dyDescent="0.3">
      <c r="A2948" s="20"/>
      <c r="B2948" s="20"/>
    </row>
    <row r="2949" spans="1:2" x14ac:dyDescent="0.3">
      <c r="A2949" s="20"/>
      <c r="B2949" s="20"/>
    </row>
    <row r="2950" spans="1:2" x14ac:dyDescent="0.3">
      <c r="A2950" s="20"/>
      <c r="B2950" s="20"/>
    </row>
    <row r="2951" spans="1:2" x14ac:dyDescent="0.3">
      <c r="A2951" s="20"/>
      <c r="B2951" s="20"/>
    </row>
    <row r="2952" spans="1:2" x14ac:dyDescent="0.3">
      <c r="A2952" s="20"/>
      <c r="B2952" s="20"/>
    </row>
    <row r="2953" spans="1:2" x14ac:dyDescent="0.3">
      <c r="A2953" s="20"/>
      <c r="B2953" s="20"/>
    </row>
    <row r="2954" spans="1:2" x14ac:dyDescent="0.3">
      <c r="A2954" s="20"/>
      <c r="B2954" s="20"/>
    </row>
    <row r="2955" spans="1:2" x14ac:dyDescent="0.3">
      <c r="A2955" s="20"/>
      <c r="B2955" s="20"/>
    </row>
    <row r="2956" spans="1:2" x14ac:dyDescent="0.3">
      <c r="A2956" s="20"/>
      <c r="B2956" s="20"/>
    </row>
    <row r="2957" spans="1:2" x14ac:dyDescent="0.3">
      <c r="A2957" s="20"/>
      <c r="B2957" s="20"/>
    </row>
    <row r="2958" spans="1:2" x14ac:dyDescent="0.3">
      <c r="A2958" s="20"/>
      <c r="B2958" s="20"/>
    </row>
    <row r="2959" spans="1:2" x14ac:dyDescent="0.3">
      <c r="A2959" s="20"/>
      <c r="B2959" s="20"/>
    </row>
    <row r="2960" spans="1:2" x14ac:dyDescent="0.3">
      <c r="A2960" s="20"/>
      <c r="B2960" s="20"/>
    </row>
    <row r="2961" spans="1:2" x14ac:dyDescent="0.3">
      <c r="A2961" s="20"/>
      <c r="B2961" s="20"/>
    </row>
    <row r="2962" spans="1:2" x14ac:dyDescent="0.3">
      <c r="A2962" s="20"/>
      <c r="B2962" s="20"/>
    </row>
    <row r="2963" spans="1:2" x14ac:dyDescent="0.3">
      <c r="A2963" s="20"/>
      <c r="B2963" s="20"/>
    </row>
    <row r="2964" spans="1:2" x14ac:dyDescent="0.3">
      <c r="A2964" s="20"/>
      <c r="B2964" s="20"/>
    </row>
    <row r="2965" spans="1:2" x14ac:dyDescent="0.3">
      <c r="A2965" s="20"/>
      <c r="B2965" s="20"/>
    </row>
    <row r="2966" spans="1:2" x14ac:dyDescent="0.3">
      <c r="A2966" s="20"/>
      <c r="B2966" s="20"/>
    </row>
    <row r="2967" spans="1:2" x14ac:dyDescent="0.3">
      <c r="A2967" s="20"/>
      <c r="B2967" s="20"/>
    </row>
    <row r="2968" spans="1:2" x14ac:dyDescent="0.3">
      <c r="A2968" s="20"/>
      <c r="B2968" s="20"/>
    </row>
    <row r="2969" spans="1:2" x14ac:dyDescent="0.3">
      <c r="A2969" s="20"/>
      <c r="B2969" s="20"/>
    </row>
    <row r="2970" spans="1:2" x14ac:dyDescent="0.3">
      <c r="A2970" s="20"/>
      <c r="B2970" s="20"/>
    </row>
    <row r="2971" spans="1:2" x14ac:dyDescent="0.3">
      <c r="A2971" s="20"/>
      <c r="B2971" s="20"/>
    </row>
    <row r="2972" spans="1:2" x14ac:dyDescent="0.3">
      <c r="A2972" s="20"/>
      <c r="B2972" s="20"/>
    </row>
    <row r="2973" spans="1:2" x14ac:dyDescent="0.3">
      <c r="A2973" s="20"/>
      <c r="B2973" s="20"/>
    </row>
    <row r="2974" spans="1:2" x14ac:dyDescent="0.3">
      <c r="A2974" s="20"/>
      <c r="B2974" s="20"/>
    </row>
    <row r="2975" spans="1:2" x14ac:dyDescent="0.3">
      <c r="A2975" s="20"/>
      <c r="B2975" s="20"/>
    </row>
    <row r="2976" spans="1:2" x14ac:dyDescent="0.3">
      <c r="A2976" s="20"/>
      <c r="B2976" s="20"/>
    </row>
    <row r="2977" spans="1:2" x14ac:dyDescent="0.3">
      <c r="A2977" s="20"/>
      <c r="B2977" s="20"/>
    </row>
    <row r="2978" spans="1:2" x14ac:dyDescent="0.3">
      <c r="A2978" s="20"/>
      <c r="B2978" s="20"/>
    </row>
    <row r="2979" spans="1:2" x14ac:dyDescent="0.3">
      <c r="A2979" s="20"/>
      <c r="B2979" s="20"/>
    </row>
    <row r="2980" spans="1:2" x14ac:dyDescent="0.3">
      <c r="A2980" s="20"/>
      <c r="B2980" s="20"/>
    </row>
    <row r="2981" spans="1:2" x14ac:dyDescent="0.3">
      <c r="A2981" s="20"/>
      <c r="B2981" s="20"/>
    </row>
    <row r="2982" spans="1:2" x14ac:dyDescent="0.3">
      <c r="A2982" s="20"/>
      <c r="B2982" s="20"/>
    </row>
    <row r="2983" spans="1:2" x14ac:dyDescent="0.3">
      <c r="A2983" s="20"/>
      <c r="B2983" s="20"/>
    </row>
    <row r="2984" spans="1:2" x14ac:dyDescent="0.3">
      <c r="A2984" s="20"/>
      <c r="B2984" s="20"/>
    </row>
    <row r="2985" spans="1:2" x14ac:dyDescent="0.3">
      <c r="A2985" s="20"/>
      <c r="B2985" s="20"/>
    </row>
    <row r="2986" spans="1:2" x14ac:dyDescent="0.3">
      <c r="A2986" s="20"/>
      <c r="B2986" s="20"/>
    </row>
    <row r="2987" spans="1:2" x14ac:dyDescent="0.3">
      <c r="A2987" s="20"/>
      <c r="B2987" s="20"/>
    </row>
    <row r="2988" spans="1:2" x14ac:dyDescent="0.3">
      <c r="A2988" s="20"/>
      <c r="B2988" s="20"/>
    </row>
    <row r="2989" spans="1:2" x14ac:dyDescent="0.3">
      <c r="A2989" s="20"/>
      <c r="B2989" s="20"/>
    </row>
    <row r="2990" spans="1:2" x14ac:dyDescent="0.3">
      <c r="A2990" s="20"/>
      <c r="B2990" s="20"/>
    </row>
    <row r="2991" spans="1:2" x14ac:dyDescent="0.3">
      <c r="A2991" s="20"/>
      <c r="B2991" s="20"/>
    </row>
    <row r="2992" spans="1:2" x14ac:dyDescent="0.3">
      <c r="A2992" s="20"/>
      <c r="B2992" s="20"/>
    </row>
    <row r="2993" spans="1:2" x14ac:dyDescent="0.3">
      <c r="A2993" s="20"/>
      <c r="B2993" s="20"/>
    </row>
    <row r="2994" spans="1:2" x14ac:dyDescent="0.3">
      <c r="A2994" s="20"/>
      <c r="B2994" s="20"/>
    </row>
    <row r="2995" spans="1:2" x14ac:dyDescent="0.3">
      <c r="A2995" s="20"/>
      <c r="B2995" s="20"/>
    </row>
    <row r="2996" spans="1:2" x14ac:dyDescent="0.3">
      <c r="A2996" s="20"/>
      <c r="B2996" s="20"/>
    </row>
    <row r="2997" spans="1:2" x14ac:dyDescent="0.3">
      <c r="A2997" s="20"/>
      <c r="B2997" s="20"/>
    </row>
    <row r="2998" spans="1:2" x14ac:dyDescent="0.3">
      <c r="A2998" s="20"/>
      <c r="B2998" s="20"/>
    </row>
    <row r="2999" spans="1:2" x14ac:dyDescent="0.3">
      <c r="A2999" s="20"/>
      <c r="B2999" s="20"/>
    </row>
    <row r="3000" spans="1:2" x14ac:dyDescent="0.3">
      <c r="A3000" s="20"/>
      <c r="B3000" s="20"/>
    </row>
    <row r="3001" spans="1:2" x14ac:dyDescent="0.3">
      <c r="A3001" s="20"/>
      <c r="B3001" s="20"/>
    </row>
    <row r="3002" spans="1:2" x14ac:dyDescent="0.3">
      <c r="A3002" s="20"/>
      <c r="B3002" s="20"/>
    </row>
    <row r="3003" spans="1:2" x14ac:dyDescent="0.3">
      <c r="A3003" s="20"/>
      <c r="B3003" s="20"/>
    </row>
    <row r="3004" spans="1:2" x14ac:dyDescent="0.3">
      <c r="A3004" s="20"/>
      <c r="B3004" s="20"/>
    </row>
    <row r="3005" spans="1:2" x14ac:dyDescent="0.3">
      <c r="A3005" s="20"/>
      <c r="B3005" s="20"/>
    </row>
    <row r="3006" spans="1:2" x14ac:dyDescent="0.3">
      <c r="A3006" s="20"/>
      <c r="B3006" s="20"/>
    </row>
    <row r="3007" spans="1:2" x14ac:dyDescent="0.3">
      <c r="A3007" s="20"/>
      <c r="B3007" s="20"/>
    </row>
    <row r="3008" spans="1:2" x14ac:dyDescent="0.3">
      <c r="A3008" s="20"/>
      <c r="B3008" s="20"/>
    </row>
    <row r="3009" spans="1:2" x14ac:dyDescent="0.3">
      <c r="A3009" s="20"/>
      <c r="B3009" s="20"/>
    </row>
    <row r="3010" spans="1:2" x14ac:dyDescent="0.3">
      <c r="A3010" s="20"/>
      <c r="B3010" s="20"/>
    </row>
    <row r="3011" spans="1:2" x14ac:dyDescent="0.3">
      <c r="A3011" s="20"/>
      <c r="B3011" s="20"/>
    </row>
    <row r="3012" spans="1:2" x14ac:dyDescent="0.3">
      <c r="A3012" s="20"/>
      <c r="B3012" s="20"/>
    </row>
    <row r="3013" spans="1:2" x14ac:dyDescent="0.3">
      <c r="A3013" s="20"/>
      <c r="B3013" s="20"/>
    </row>
    <row r="3014" spans="1:2" x14ac:dyDescent="0.3">
      <c r="A3014" s="20"/>
      <c r="B3014" s="20"/>
    </row>
    <row r="3015" spans="1:2" x14ac:dyDescent="0.3">
      <c r="A3015" s="20"/>
      <c r="B3015" s="20"/>
    </row>
    <row r="3016" spans="1:2" x14ac:dyDescent="0.3">
      <c r="A3016" s="20"/>
      <c r="B3016" s="20"/>
    </row>
    <row r="3017" spans="1:2" x14ac:dyDescent="0.3">
      <c r="A3017" s="20"/>
      <c r="B3017" s="20"/>
    </row>
    <row r="3018" spans="1:2" x14ac:dyDescent="0.3">
      <c r="A3018" s="20"/>
      <c r="B3018" s="20"/>
    </row>
    <row r="3019" spans="1:2" x14ac:dyDescent="0.3">
      <c r="A3019" s="20"/>
      <c r="B3019" s="20"/>
    </row>
    <row r="3020" spans="1:2" x14ac:dyDescent="0.3">
      <c r="A3020" s="20"/>
      <c r="B3020" s="20"/>
    </row>
    <row r="3021" spans="1:2" x14ac:dyDescent="0.3">
      <c r="A3021" s="20"/>
      <c r="B3021" s="20"/>
    </row>
    <row r="3022" spans="1:2" x14ac:dyDescent="0.3">
      <c r="A3022" s="20"/>
      <c r="B3022" s="20"/>
    </row>
    <row r="3023" spans="1:2" x14ac:dyDescent="0.3">
      <c r="A3023" s="20"/>
      <c r="B3023" s="20"/>
    </row>
    <row r="3024" spans="1:2" x14ac:dyDescent="0.3">
      <c r="A3024" s="20"/>
      <c r="B3024" s="20"/>
    </row>
    <row r="3025" spans="1:2" x14ac:dyDescent="0.3">
      <c r="A3025" s="20"/>
      <c r="B3025" s="20"/>
    </row>
    <row r="3026" spans="1:2" x14ac:dyDescent="0.3">
      <c r="A3026" s="20"/>
      <c r="B3026" s="20"/>
    </row>
    <row r="3027" spans="1:2" x14ac:dyDescent="0.3">
      <c r="A3027" s="20"/>
      <c r="B3027" s="20"/>
    </row>
    <row r="3028" spans="1:2" x14ac:dyDescent="0.3">
      <c r="A3028" s="20"/>
      <c r="B3028" s="20"/>
    </row>
    <row r="3029" spans="1:2" x14ac:dyDescent="0.3">
      <c r="A3029" s="20"/>
      <c r="B3029" s="20"/>
    </row>
    <row r="3030" spans="1:2" x14ac:dyDescent="0.3">
      <c r="A3030" s="20"/>
      <c r="B3030" s="20"/>
    </row>
    <row r="3031" spans="1:2" x14ac:dyDescent="0.3">
      <c r="A3031" s="20"/>
      <c r="B3031" s="20"/>
    </row>
    <row r="3032" spans="1:2" x14ac:dyDescent="0.3">
      <c r="A3032" s="20"/>
      <c r="B3032" s="20"/>
    </row>
    <row r="3033" spans="1:2" x14ac:dyDescent="0.3">
      <c r="A3033" s="20"/>
      <c r="B3033" s="20"/>
    </row>
    <row r="3034" spans="1:2" x14ac:dyDescent="0.3">
      <c r="A3034" s="20"/>
      <c r="B3034" s="20"/>
    </row>
    <row r="3035" spans="1:2" x14ac:dyDescent="0.3">
      <c r="A3035" s="20"/>
      <c r="B3035" s="20"/>
    </row>
    <row r="3036" spans="1:2" x14ac:dyDescent="0.3">
      <c r="A3036" s="20"/>
      <c r="B3036" s="20"/>
    </row>
    <row r="3037" spans="1:2" x14ac:dyDescent="0.3">
      <c r="A3037" s="20"/>
      <c r="B3037" s="20"/>
    </row>
    <row r="3038" spans="1:2" x14ac:dyDescent="0.3">
      <c r="A3038" s="20"/>
      <c r="B3038" s="20"/>
    </row>
    <row r="3039" spans="1:2" x14ac:dyDescent="0.3">
      <c r="A3039" s="20"/>
      <c r="B3039" s="20"/>
    </row>
    <row r="3040" spans="1:2" x14ac:dyDescent="0.3">
      <c r="A3040" s="20"/>
      <c r="B3040" s="20"/>
    </row>
    <row r="3041" spans="1:2" x14ac:dyDescent="0.3">
      <c r="A3041" s="20"/>
      <c r="B3041" s="20"/>
    </row>
    <row r="3042" spans="1:2" x14ac:dyDescent="0.3">
      <c r="A3042" s="20"/>
      <c r="B3042" s="20"/>
    </row>
    <row r="3043" spans="1:2" x14ac:dyDescent="0.3">
      <c r="A3043" s="20"/>
      <c r="B3043" s="20"/>
    </row>
    <row r="3044" spans="1:2" x14ac:dyDescent="0.3">
      <c r="A3044" s="20"/>
      <c r="B3044" s="20"/>
    </row>
    <row r="3045" spans="1:2" x14ac:dyDescent="0.3">
      <c r="A3045" s="20"/>
      <c r="B3045" s="20"/>
    </row>
    <row r="3046" spans="1:2" x14ac:dyDescent="0.3">
      <c r="A3046" s="20"/>
      <c r="B3046" s="20"/>
    </row>
    <row r="3047" spans="1:2" x14ac:dyDescent="0.3">
      <c r="A3047" s="20"/>
      <c r="B3047" s="20"/>
    </row>
    <row r="3048" spans="1:2" x14ac:dyDescent="0.3">
      <c r="A3048" s="20"/>
      <c r="B3048" s="20"/>
    </row>
    <row r="3049" spans="1:2" x14ac:dyDescent="0.3">
      <c r="A3049" s="20"/>
      <c r="B3049" s="20"/>
    </row>
    <row r="3050" spans="1:2" x14ac:dyDescent="0.3">
      <c r="A3050" s="20"/>
      <c r="B3050" s="20"/>
    </row>
    <row r="3051" spans="1:2" x14ac:dyDescent="0.3">
      <c r="A3051" s="20"/>
      <c r="B3051" s="20"/>
    </row>
    <row r="3052" spans="1:2" x14ac:dyDescent="0.3">
      <c r="A3052" s="20"/>
      <c r="B3052" s="20"/>
    </row>
    <row r="3053" spans="1:2" x14ac:dyDescent="0.3">
      <c r="A3053" s="20"/>
      <c r="B3053" s="20"/>
    </row>
    <row r="3054" spans="1:2" x14ac:dyDescent="0.3">
      <c r="A3054" s="20"/>
      <c r="B3054" s="20"/>
    </row>
    <row r="3055" spans="1:2" x14ac:dyDescent="0.3">
      <c r="A3055" s="20"/>
      <c r="B3055" s="20"/>
    </row>
    <row r="3056" spans="1:2" x14ac:dyDescent="0.3">
      <c r="A3056" s="20"/>
      <c r="B3056" s="20"/>
    </row>
    <row r="3057" spans="1:2" x14ac:dyDescent="0.3">
      <c r="A3057" s="20"/>
      <c r="B3057" s="20"/>
    </row>
    <row r="3058" spans="1:2" x14ac:dyDescent="0.3">
      <c r="A3058" s="20"/>
      <c r="B3058" s="20"/>
    </row>
    <row r="3059" spans="1:2" x14ac:dyDescent="0.3">
      <c r="A3059" s="20"/>
      <c r="B3059" s="20"/>
    </row>
    <row r="3060" spans="1:2" x14ac:dyDescent="0.3">
      <c r="A3060" s="20"/>
      <c r="B3060" s="20"/>
    </row>
    <row r="3061" spans="1:2" x14ac:dyDescent="0.3">
      <c r="A3061" s="20"/>
      <c r="B3061" s="20"/>
    </row>
    <row r="3062" spans="1:2" x14ac:dyDescent="0.3">
      <c r="A3062" s="20"/>
      <c r="B3062" s="20"/>
    </row>
    <row r="3063" spans="1:2" x14ac:dyDescent="0.3">
      <c r="A3063" s="20"/>
      <c r="B3063" s="20"/>
    </row>
    <row r="3064" spans="1:2" x14ac:dyDescent="0.3">
      <c r="A3064" s="20"/>
      <c r="B3064" s="20"/>
    </row>
    <row r="3065" spans="1:2" x14ac:dyDescent="0.3">
      <c r="A3065" s="20"/>
      <c r="B3065" s="20"/>
    </row>
    <row r="3066" spans="1:2" x14ac:dyDescent="0.3">
      <c r="A3066" s="20"/>
      <c r="B3066" s="20"/>
    </row>
    <row r="3067" spans="1:2" x14ac:dyDescent="0.3">
      <c r="A3067" s="20"/>
      <c r="B3067" s="20"/>
    </row>
    <row r="3068" spans="1:2" x14ac:dyDescent="0.3">
      <c r="A3068" s="20"/>
      <c r="B3068" s="20"/>
    </row>
    <row r="3069" spans="1:2" x14ac:dyDescent="0.3">
      <c r="A3069" s="20"/>
      <c r="B3069" s="20"/>
    </row>
    <row r="3070" spans="1:2" x14ac:dyDescent="0.3">
      <c r="A3070" s="20"/>
      <c r="B3070" s="20"/>
    </row>
    <row r="3071" spans="1:2" x14ac:dyDescent="0.3">
      <c r="A3071" s="20"/>
      <c r="B3071" s="20"/>
    </row>
    <row r="3072" spans="1:2" x14ac:dyDescent="0.3">
      <c r="A3072" s="20"/>
      <c r="B3072" s="20"/>
    </row>
    <row r="3073" spans="1:2" x14ac:dyDescent="0.3">
      <c r="A3073" s="20"/>
      <c r="B3073" s="20"/>
    </row>
    <row r="3074" spans="1:2" x14ac:dyDescent="0.3">
      <c r="A3074" s="20"/>
      <c r="B3074" s="20"/>
    </row>
    <row r="3075" spans="1:2" x14ac:dyDescent="0.3">
      <c r="A3075" s="20"/>
      <c r="B3075" s="20"/>
    </row>
    <row r="3076" spans="1:2" x14ac:dyDescent="0.3">
      <c r="A3076" s="20"/>
      <c r="B3076" s="20"/>
    </row>
    <row r="3077" spans="1:2" x14ac:dyDescent="0.3">
      <c r="A3077" s="20"/>
      <c r="B3077" s="20"/>
    </row>
    <row r="3078" spans="1:2" x14ac:dyDescent="0.3">
      <c r="A3078" s="20"/>
      <c r="B3078" s="20"/>
    </row>
    <row r="3079" spans="1:2" x14ac:dyDescent="0.3">
      <c r="A3079" s="20"/>
      <c r="B3079" s="20"/>
    </row>
    <row r="3080" spans="1:2" x14ac:dyDescent="0.3">
      <c r="A3080" s="20"/>
      <c r="B3080" s="20"/>
    </row>
    <row r="3081" spans="1:2" x14ac:dyDescent="0.3">
      <c r="A3081" s="20"/>
      <c r="B3081" s="20"/>
    </row>
    <row r="3082" spans="1:2" x14ac:dyDescent="0.3">
      <c r="A3082" s="20"/>
      <c r="B3082" s="20"/>
    </row>
    <row r="3083" spans="1:2" x14ac:dyDescent="0.3">
      <c r="A3083" s="20"/>
      <c r="B3083" s="20"/>
    </row>
    <row r="3084" spans="1:2" x14ac:dyDescent="0.3">
      <c r="A3084" s="20"/>
      <c r="B3084" s="20"/>
    </row>
    <row r="3085" spans="1:2" x14ac:dyDescent="0.3">
      <c r="A3085" s="20"/>
      <c r="B3085" s="20"/>
    </row>
    <row r="3086" spans="1:2" x14ac:dyDescent="0.3">
      <c r="A3086" s="20"/>
      <c r="B3086" s="20"/>
    </row>
    <row r="3087" spans="1:2" x14ac:dyDescent="0.3">
      <c r="A3087" s="20"/>
      <c r="B3087" s="20"/>
    </row>
    <row r="3088" spans="1:2" x14ac:dyDescent="0.3">
      <c r="A3088" s="20"/>
      <c r="B3088" s="20"/>
    </row>
    <row r="3089" spans="1:2" x14ac:dyDescent="0.3">
      <c r="A3089" s="20"/>
      <c r="B3089" s="20"/>
    </row>
    <row r="3090" spans="1:2" x14ac:dyDescent="0.3">
      <c r="A3090" s="20"/>
      <c r="B3090" s="20"/>
    </row>
    <row r="3091" spans="1:2" x14ac:dyDescent="0.3">
      <c r="A3091" s="20"/>
      <c r="B3091" s="20"/>
    </row>
    <row r="3092" spans="1:2" x14ac:dyDescent="0.3">
      <c r="A3092" s="20"/>
      <c r="B3092" s="20"/>
    </row>
    <row r="3093" spans="1:2" x14ac:dyDescent="0.3">
      <c r="A3093" s="20"/>
      <c r="B3093" s="20"/>
    </row>
    <row r="3094" spans="1:2" x14ac:dyDescent="0.3">
      <c r="A3094" s="20"/>
      <c r="B3094" s="20"/>
    </row>
    <row r="3095" spans="1:2" x14ac:dyDescent="0.3">
      <c r="A3095" s="20"/>
      <c r="B3095" s="20"/>
    </row>
    <row r="3096" spans="1:2" x14ac:dyDescent="0.3">
      <c r="A3096" s="20"/>
      <c r="B3096" s="20"/>
    </row>
    <row r="3097" spans="1:2" x14ac:dyDescent="0.3">
      <c r="A3097" s="20"/>
      <c r="B3097" s="20"/>
    </row>
    <row r="3098" spans="1:2" x14ac:dyDescent="0.3">
      <c r="A3098" s="20"/>
      <c r="B3098" s="20"/>
    </row>
    <row r="3099" spans="1:2" x14ac:dyDescent="0.3">
      <c r="A3099" s="20"/>
      <c r="B3099" s="20"/>
    </row>
    <row r="3100" spans="1:2" x14ac:dyDescent="0.3">
      <c r="A3100" s="20"/>
      <c r="B3100" s="20"/>
    </row>
    <row r="3101" spans="1:2" x14ac:dyDescent="0.3">
      <c r="A3101" s="20"/>
      <c r="B3101" s="20"/>
    </row>
    <row r="3102" spans="1:2" x14ac:dyDescent="0.3">
      <c r="A3102" s="20"/>
      <c r="B3102" s="20"/>
    </row>
    <row r="3103" spans="1:2" x14ac:dyDescent="0.3">
      <c r="A3103" s="20"/>
      <c r="B3103" s="20"/>
    </row>
    <row r="3104" spans="1:2" x14ac:dyDescent="0.3">
      <c r="A3104" s="20"/>
      <c r="B3104" s="20"/>
    </row>
    <row r="3105" spans="1:2" x14ac:dyDescent="0.3">
      <c r="A3105" s="20"/>
      <c r="B3105" s="20"/>
    </row>
    <row r="3106" spans="1:2" x14ac:dyDescent="0.3">
      <c r="A3106" s="20"/>
      <c r="B3106" s="20"/>
    </row>
    <row r="3107" spans="1:2" x14ac:dyDescent="0.3">
      <c r="A3107" s="20"/>
      <c r="B3107" s="20"/>
    </row>
    <row r="3108" spans="1:2" x14ac:dyDescent="0.3">
      <c r="A3108" s="20"/>
      <c r="B3108" s="20"/>
    </row>
    <row r="3109" spans="1:2" x14ac:dyDescent="0.3">
      <c r="A3109" s="20"/>
      <c r="B3109" s="20"/>
    </row>
    <row r="3110" spans="1:2" x14ac:dyDescent="0.3">
      <c r="A3110" s="20"/>
      <c r="B3110" s="20"/>
    </row>
    <row r="3111" spans="1:2" x14ac:dyDescent="0.3">
      <c r="A3111" s="20"/>
      <c r="B3111" s="20"/>
    </row>
    <row r="3112" spans="1:2" x14ac:dyDescent="0.3">
      <c r="A3112" s="20"/>
      <c r="B3112" s="20"/>
    </row>
    <row r="3113" spans="1:2" x14ac:dyDescent="0.3">
      <c r="A3113" s="20"/>
      <c r="B3113" s="20"/>
    </row>
    <row r="3114" spans="1:2" x14ac:dyDescent="0.3">
      <c r="A3114" s="20"/>
      <c r="B3114" s="20"/>
    </row>
    <row r="3115" spans="1:2" x14ac:dyDescent="0.3">
      <c r="A3115" s="20"/>
      <c r="B3115" s="20"/>
    </row>
    <row r="3116" spans="1:2" x14ac:dyDescent="0.3">
      <c r="A3116" s="20"/>
      <c r="B3116" s="20"/>
    </row>
    <row r="3117" spans="1:2" x14ac:dyDescent="0.3">
      <c r="A3117" s="20"/>
      <c r="B3117" s="20"/>
    </row>
    <row r="3118" spans="1:2" x14ac:dyDescent="0.3">
      <c r="A3118" s="20"/>
      <c r="B3118" s="20"/>
    </row>
    <row r="3119" spans="1:2" x14ac:dyDescent="0.3">
      <c r="A3119" s="20"/>
      <c r="B3119" s="20"/>
    </row>
    <row r="3120" spans="1:2" x14ac:dyDescent="0.3">
      <c r="A3120" s="20"/>
      <c r="B3120" s="20"/>
    </row>
    <row r="3121" spans="1:2" x14ac:dyDescent="0.3">
      <c r="A3121" s="20"/>
      <c r="B3121" s="20"/>
    </row>
    <row r="3122" spans="1:2" x14ac:dyDescent="0.3">
      <c r="A3122" s="20"/>
      <c r="B3122" s="20"/>
    </row>
    <row r="3123" spans="1:2" x14ac:dyDescent="0.3">
      <c r="A3123" s="20"/>
      <c r="B3123" s="20"/>
    </row>
    <row r="3124" spans="1:2" x14ac:dyDescent="0.3">
      <c r="A3124" s="20"/>
      <c r="B3124" s="20"/>
    </row>
    <row r="3125" spans="1:2" x14ac:dyDescent="0.3">
      <c r="A3125" s="20"/>
      <c r="B3125" s="20"/>
    </row>
    <row r="3126" spans="1:2" x14ac:dyDescent="0.3">
      <c r="A3126" s="20"/>
      <c r="B3126" s="20"/>
    </row>
    <row r="3127" spans="1:2" x14ac:dyDescent="0.3">
      <c r="A3127" s="20"/>
      <c r="B3127" s="20"/>
    </row>
    <row r="3128" spans="1:2" x14ac:dyDescent="0.3">
      <c r="A3128" s="20"/>
      <c r="B3128" s="20"/>
    </row>
    <row r="3129" spans="1:2" x14ac:dyDescent="0.3">
      <c r="A3129" s="20"/>
      <c r="B3129" s="20"/>
    </row>
    <row r="3130" spans="1:2" x14ac:dyDescent="0.3">
      <c r="A3130" s="20"/>
      <c r="B3130" s="20"/>
    </row>
    <row r="3131" spans="1:2" x14ac:dyDescent="0.3">
      <c r="A3131" s="20"/>
      <c r="B3131" s="20"/>
    </row>
    <row r="3132" spans="1:2" x14ac:dyDescent="0.3">
      <c r="A3132" s="20"/>
      <c r="B3132" s="20"/>
    </row>
    <row r="3133" spans="1:2" x14ac:dyDescent="0.3">
      <c r="A3133" s="20"/>
      <c r="B3133" s="20"/>
    </row>
    <row r="3134" spans="1:2" x14ac:dyDescent="0.3">
      <c r="A3134" s="20"/>
      <c r="B3134" s="20"/>
    </row>
    <row r="3135" spans="1:2" x14ac:dyDescent="0.3">
      <c r="A3135" s="20"/>
      <c r="B3135" s="20"/>
    </row>
    <row r="3136" spans="1:2" x14ac:dyDescent="0.3">
      <c r="A3136" s="20"/>
      <c r="B3136" s="20"/>
    </row>
    <row r="3137" spans="1:2" x14ac:dyDescent="0.3">
      <c r="A3137" s="20"/>
      <c r="B3137" s="20"/>
    </row>
    <row r="3138" spans="1:2" x14ac:dyDescent="0.3">
      <c r="A3138" s="20"/>
      <c r="B3138" s="20"/>
    </row>
    <row r="3139" spans="1:2" x14ac:dyDescent="0.3">
      <c r="A3139" s="20"/>
      <c r="B3139" s="20"/>
    </row>
    <row r="3140" spans="1:2" x14ac:dyDescent="0.3">
      <c r="A3140" s="20"/>
      <c r="B3140" s="20"/>
    </row>
    <row r="3141" spans="1:2" x14ac:dyDescent="0.3">
      <c r="A3141" s="20"/>
      <c r="B3141" s="20"/>
    </row>
    <row r="3142" spans="1:2" x14ac:dyDescent="0.3">
      <c r="A3142" s="20"/>
      <c r="B3142" s="20"/>
    </row>
    <row r="3143" spans="1:2" x14ac:dyDescent="0.3">
      <c r="A3143" s="20"/>
      <c r="B3143" s="20"/>
    </row>
    <row r="3144" spans="1:2" x14ac:dyDescent="0.3">
      <c r="A3144" s="20"/>
      <c r="B3144" s="20"/>
    </row>
    <row r="3145" spans="1:2" x14ac:dyDescent="0.3">
      <c r="A3145" s="20"/>
      <c r="B3145" s="20"/>
    </row>
    <row r="3146" spans="1:2" x14ac:dyDescent="0.3">
      <c r="A3146" s="20"/>
      <c r="B3146" s="20"/>
    </row>
    <row r="3147" spans="1:2" x14ac:dyDescent="0.3">
      <c r="A3147" s="20"/>
      <c r="B3147" s="20"/>
    </row>
    <row r="3148" spans="1:2" x14ac:dyDescent="0.3">
      <c r="A3148" s="20"/>
      <c r="B3148" s="20"/>
    </row>
    <row r="3149" spans="1:2" x14ac:dyDescent="0.3">
      <c r="A3149" s="20"/>
      <c r="B3149" s="20"/>
    </row>
    <row r="3150" spans="1:2" x14ac:dyDescent="0.3">
      <c r="A3150" s="20"/>
      <c r="B3150" s="20"/>
    </row>
    <row r="3151" spans="1:2" x14ac:dyDescent="0.3">
      <c r="A3151" s="20"/>
      <c r="B3151" s="20"/>
    </row>
    <row r="3152" spans="1:2" x14ac:dyDescent="0.3">
      <c r="A3152" s="20"/>
      <c r="B3152" s="20"/>
    </row>
    <row r="3153" spans="1:2" x14ac:dyDescent="0.3">
      <c r="A3153" s="20"/>
      <c r="B3153" s="20"/>
    </row>
    <row r="3154" spans="1:2" x14ac:dyDescent="0.3">
      <c r="A3154" s="20"/>
      <c r="B3154" s="20"/>
    </row>
    <row r="3155" spans="1:2" x14ac:dyDescent="0.3">
      <c r="A3155" s="20"/>
      <c r="B3155" s="20"/>
    </row>
    <row r="3156" spans="1:2" x14ac:dyDescent="0.3">
      <c r="A3156" s="20"/>
      <c r="B3156" s="20"/>
    </row>
    <row r="3157" spans="1:2" x14ac:dyDescent="0.3">
      <c r="A3157" s="20"/>
      <c r="B3157" s="20"/>
    </row>
    <row r="3158" spans="1:2" x14ac:dyDescent="0.3">
      <c r="A3158" s="20"/>
      <c r="B3158" s="20"/>
    </row>
    <row r="3159" spans="1:2" x14ac:dyDescent="0.3">
      <c r="A3159" s="20"/>
      <c r="B3159" s="20"/>
    </row>
    <row r="3160" spans="1:2" x14ac:dyDescent="0.3">
      <c r="A3160" s="20"/>
      <c r="B3160" s="20"/>
    </row>
    <row r="3161" spans="1:2" x14ac:dyDescent="0.3">
      <c r="A3161" s="20"/>
      <c r="B3161" s="20"/>
    </row>
    <row r="3162" spans="1:2" x14ac:dyDescent="0.3">
      <c r="A3162" s="20"/>
      <c r="B3162" s="20"/>
    </row>
    <row r="3163" spans="1:2" x14ac:dyDescent="0.3">
      <c r="A3163" s="20"/>
      <c r="B3163" s="20"/>
    </row>
    <row r="3164" spans="1:2" x14ac:dyDescent="0.3">
      <c r="A3164" s="20"/>
      <c r="B3164" s="20"/>
    </row>
    <row r="3165" spans="1:2" x14ac:dyDescent="0.3">
      <c r="A3165" s="20"/>
      <c r="B3165" s="20"/>
    </row>
    <row r="3166" spans="1:2" x14ac:dyDescent="0.3">
      <c r="A3166" s="20"/>
      <c r="B3166" s="20"/>
    </row>
    <row r="3167" spans="1:2" x14ac:dyDescent="0.3">
      <c r="A3167" s="20"/>
      <c r="B3167" s="20"/>
    </row>
    <row r="3168" spans="1:2" x14ac:dyDescent="0.3">
      <c r="A3168" s="20"/>
      <c r="B3168" s="20"/>
    </row>
    <row r="3169" spans="1:2" x14ac:dyDescent="0.3">
      <c r="A3169" s="20"/>
      <c r="B3169" s="20"/>
    </row>
    <row r="3170" spans="1:2" x14ac:dyDescent="0.3">
      <c r="A3170" s="20"/>
      <c r="B3170" s="20"/>
    </row>
    <row r="3171" spans="1:2" x14ac:dyDescent="0.3">
      <c r="A3171" s="20"/>
      <c r="B3171" s="20"/>
    </row>
    <row r="3172" spans="1:2" x14ac:dyDescent="0.3">
      <c r="A3172" s="20"/>
      <c r="B3172" s="20"/>
    </row>
    <row r="3173" spans="1:2" x14ac:dyDescent="0.3">
      <c r="A3173" s="20"/>
      <c r="B3173" s="20"/>
    </row>
    <row r="3174" spans="1:2" x14ac:dyDescent="0.3">
      <c r="A3174" s="20"/>
      <c r="B3174" s="20"/>
    </row>
    <row r="3175" spans="1:2" x14ac:dyDescent="0.3">
      <c r="A3175" s="20"/>
      <c r="B3175" s="20"/>
    </row>
    <row r="3176" spans="1:2" x14ac:dyDescent="0.3">
      <c r="A3176" s="20"/>
      <c r="B3176" s="20"/>
    </row>
    <row r="3177" spans="1:2" x14ac:dyDescent="0.3">
      <c r="A3177" s="20"/>
      <c r="B3177" s="20"/>
    </row>
    <row r="3178" spans="1:2" x14ac:dyDescent="0.3">
      <c r="A3178" s="20"/>
      <c r="B3178" s="20"/>
    </row>
    <row r="3179" spans="1:2" x14ac:dyDescent="0.3">
      <c r="A3179" s="20"/>
      <c r="B3179" s="20"/>
    </row>
    <row r="3180" spans="1:2" x14ac:dyDescent="0.3">
      <c r="A3180" s="20"/>
      <c r="B3180" s="20"/>
    </row>
    <row r="3181" spans="1:2" x14ac:dyDescent="0.3">
      <c r="A3181" s="20"/>
      <c r="B3181" s="20"/>
    </row>
    <row r="3182" spans="1:2" x14ac:dyDescent="0.3">
      <c r="A3182" s="20"/>
      <c r="B3182" s="20"/>
    </row>
    <row r="3183" spans="1:2" x14ac:dyDescent="0.3">
      <c r="A3183" s="20"/>
      <c r="B3183" s="20"/>
    </row>
    <row r="3184" spans="1:2" x14ac:dyDescent="0.3">
      <c r="A3184" s="20"/>
      <c r="B3184" s="20"/>
    </row>
    <row r="3185" spans="1:2" x14ac:dyDescent="0.3">
      <c r="A3185" s="20"/>
      <c r="B3185" s="20"/>
    </row>
    <row r="3186" spans="1:2" x14ac:dyDescent="0.3">
      <c r="A3186" s="20"/>
      <c r="B3186" s="20"/>
    </row>
    <row r="3187" spans="1:2" x14ac:dyDescent="0.3">
      <c r="A3187" s="20"/>
      <c r="B3187" s="20"/>
    </row>
    <row r="3188" spans="1:2" x14ac:dyDescent="0.3">
      <c r="A3188" s="20"/>
      <c r="B3188" s="20"/>
    </row>
    <row r="3189" spans="1:2" x14ac:dyDescent="0.3">
      <c r="A3189" s="20"/>
      <c r="B3189" s="20"/>
    </row>
    <row r="3190" spans="1:2" x14ac:dyDescent="0.3">
      <c r="A3190" s="20"/>
      <c r="B3190" s="20"/>
    </row>
    <row r="3191" spans="1:2" x14ac:dyDescent="0.3">
      <c r="A3191" s="20"/>
      <c r="B3191" s="20"/>
    </row>
    <row r="3192" spans="1:2" x14ac:dyDescent="0.3">
      <c r="A3192" s="20"/>
      <c r="B3192" s="20"/>
    </row>
    <row r="3193" spans="1:2" x14ac:dyDescent="0.3">
      <c r="A3193" s="20"/>
      <c r="B3193" s="20"/>
    </row>
    <row r="3194" spans="1:2" x14ac:dyDescent="0.3">
      <c r="A3194" s="20"/>
      <c r="B3194" s="20"/>
    </row>
    <row r="3195" spans="1:2" x14ac:dyDescent="0.3">
      <c r="A3195" s="20"/>
      <c r="B3195" s="20"/>
    </row>
    <row r="3196" spans="1:2" x14ac:dyDescent="0.3">
      <c r="A3196" s="20"/>
      <c r="B3196" s="20"/>
    </row>
    <row r="3197" spans="1:2" x14ac:dyDescent="0.3">
      <c r="A3197" s="20"/>
      <c r="B3197" s="20"/>
    </row>
    <row r="3198" spans="1:2" x14ac:dyDescent="0.3">
      <c r="A3198" s="20"/>
      <c r="B3198" s="20"/>
    </row>
    <row r="3199" spans="1:2" x14ac:dyDescent="0.3">
      <c r="A3199" s="20"/>
      <c r="B3199" s="20"/>
    </row>
    <row r="3200" spans="1:2" x14ac:dyDescent="0.3">
      <c r="A3200" s="20"/>
      <c r="B3200" s="20"/>
    </row>
    <row r="3201" spans="1:2" x14ac:dyDescent="0.3">
      <c r="A3201" s="20"/>
      <c r="B3201" s="20"/>
    </row>
    <row r="3202" spans="1:2" x14ac:dyDescent="0.3">
      <c r="A3202" s="20"/>
      <c r="B3202" s="20"/>
    </row>
    <row r="3203" spans="1:2" x14ac:dyDescent="0.3">
      <c r="A3203" s="20"/>
      <c r="B3203" s="20"/>
    </row>
    <row r="3204" spans="1:2" x14ac:dyDescent="0.3">
      <c r="A3204" s="20"/>
      <c r="B3204" s="20"/>
    </row>
    <row r="3205" spans="1:2" x14ac:dyDescent="0.3">
      <c r="A3205" s="20"/>
      <c r="B3205" s="20"/>
    </row>
    <row r="3206" spans="1:2" x14ac:dyDescent="0.3">
      <c r="A3206" s="20"/>
      <c r="B3206" s="20"/>
    </row>
    <row r="3207" spans="1:2" x14ac:dyDescent="0.3">
      <c r="A3207" s="20"/>
      <c r="B3207" s="20"/>
    </row>
    <row r="3208" spans="1:2" x14ac:dyDescent="0.3">
      <c r="A3208" s="20"/>
      <c r="B3208" s="20"/>
    </row>
    <row r="3209" spans="1:2" x14ac:dyDescent="0.3">
      <c r="A3209" s="20"/>
      <c r="B3209" s="20"/>
    </row>
    <row r="3210" spans="1:2" x14ac:dyDescent="0.3">
      <c r="A3210" s="20"/>
      <c r="B3210" s="20"/>
    </row>
    <row r="3211" spans="1:2" x14ac:dyDescent="0.3">
      <c r="A3211" s="20"/>
      <c r="B3211" s="20"/>
    </row>
    <row r="3212" spans="1:2" x14ac:dyDescent="0.3">
      <c r="A3212" s="20"/>
      <c r="B3212" s="20"/>
    </row>
    <row r="3213" spans="1:2" x14ac:dyDescent="0.3">
      <c r="A3213" s="20"/>
      <c r="B3213" s="20"/>
    </row>
    <row r="3214" spans="1:2" x14ac:dyDescent="0.3">
      <c r="A3214" s="20"/>
      <c r="B3214" s="20"/>
    </row>
    <row r="3215" spans="1:2" x14ac:dyDescent="0.3">
      <c r="A3215" s="20"/>
      <c r="B3215" s="20"/>
    </row>
    <row r="3216" spans="1:2" x14ac:dyDescent="0.3">
      <c r="A3216" s="20"/>
      <c r="B3216" s="20"/>
    </row>
    <row r="3217" spans="1:2" x14ac:dyDescent="0.3">
      <c r="A3217" s="20"/>
      <c r="B3217" s="20"/>
    </row>
    <row r="3218" spans="1:2" x14ac:dyDescent="0.3">
      <c r="A3218" s="20"/>
      <c r="B3218" s="20"/>
    </row>
    <row r="3219" spans="1:2" x14ac:dyDescent="0.3">
      <c r="A3219" s="20"/>
      <c r="B3219" s="20"/>
    </row>
    <row r="3220" spans="1:2" x14ac:dyDescent="0.3">
      <c r="A3220" s="20"/>
      <c r="B3220" s="20"/>
    </row>
    <row r="3221" spans="1:2" x14ac:dyDescent="0.3">
      <c r="A3221" s="20"/>
      <c r="B3221" s="20"/>
    </row>
    <row r="3222" spans="1:2" x14ac:dyDescent="0.3">
      <c r="A3222" s="20"/>
      <c r="B3222" s="20"/>
    </row>
    <row r="3223" spans="1:2" x14ac:dyDescent="0.3">
      <c r="A3223" s="20"/>
      <c r="B3223" s="20"/>
    </row>
    <row r="3224" spans="1:2" x14ac:dyDescent="0.3">
      <c r="A3224" s="20"/>
      <c r="B3224" s="20"/>
    </row>
    <row r="3225" spans="1:2" x14ac:dyDescent="0.3">
      <c r="A3225" s="20"/>
      <c r="B3225" s="20"/>
    </row>
    <row r="3226" spans="1:2" x14ac:dyDescent="0.3">
      <c r="A3226" s="20"/>
      <c r="B3226" s="20"/>
    </row>
    <row r="3227" spans="1:2" x14ac:dyDescent="0.3">
      <c r="A3227" s="20"/>
      <c r="B3227" s="20"/>
    </row>
    <row r="3228" spans="1:2" x14ac:dyDescent="0.3">
      <c r="A3228" s="20"/>
      <c r="B3228" s="20"/>
    </row>
    <row r="3229" spans="1:2" x14ac:dyDescent="0.3">
      <c r="A3229" s="20"/>
      <c r="B3229" s="20"/>
    </row>
    <row r="3230" spans="1:2" x14ac:dyDescent="0.3">
      <c r="A3230" s="20"/>
      <c r="B3230" s="20"/>
    </row>
    <row r="3231" spans="1:2" x14ac:dyDescent="0.3">
      <c r="A3231" s="20"/>
      <c r="B3231" s="20"/>
    </row>
    <row r="3232" spans="1:2" x14ac:dyDescent="0.3">
      <c r="A3232" s="20"/>
      <c r="B3232" s="20"/>
    </row>
    <row r="3233" spans="1:2" x14ac:dyDescent="0.3">
      <c r="A3233" s="20"/>
      <c r="B3233" s="20"/>
    </row>
    <row r="3234" spans="1:2" x14ac:dyDescent="0.3">
      <c r="A3234" s="20"/>
      <c r="B3234" s="20"/>
    </row>
    <row r="3235" spans="1:2" x14ac:dyDescent="0.3">
      <c r="A3235" s="20"/>
      <c r="B3235" s="20"/>
    </row>
    <row r="3236" spans="1:2" x14ac:dyDescent="0.3">
      <c r="A3236" s="20"/>
      <c r="B3236" s="20"/>
    </row>
    <row r="3237" spans="1:2" x14ac:dyDescent="0.3">
      <c r="A3237" s="20"/>
      <c r="B3237" s="20"/>
    </row>
    <row r="3238" spans="1:2" x14ac:dyDescent="0.3">
      <c r="A3238" s="20"/>
      <c r="B3238" s="20"/>
    </row>
    <row r="3239" spans="1:2" x14ac:dyDescent="0.3">
      <c r="A3239" s="20"/>
      <c r="B3239" s="20"/>
    </row>
    <row r="3240" spans="1:2" x14ac:dyDescent="0.3">
      <c r="A3240" s="20"/>
      <c r="B3240" s="20"/>
    </row>
    <row r="3241" spans="1:2" x14ac:dyDescent="0.3">
      <c r="A3241" s="20"/>
      <c r="B3241" s="20"/>
    </row>
    <row r="3242" spans="1:2" x14ac:dyDescent="0.3">
      <c r="A3242" s="20"/>
      <c r="B3242" s="20"/>
    </row>
    <row r="3243" spans="1:2" x14ac:dyDescent="0.3">
      <c r="A3243" s="20"/>
      <c r="B3243" s="20"/>
    </row>
    <row r="3244" spans="1:2" x14ac:dyDescent="0.3">
      <c r="A3244" s="20"/>
      <c r="B3244" s="20"/>
    </row>
    <row r="3245" spans="1:2" x14ac:dyDescent="0.3">
      <c r="A3245" s="20"/>
      <c r="B3245" s="20"/>
    </row>
    <row r="3246" spans="1:2" x14ac:dyDescent="0.3">
      <c r="A3246" s="20"/>
      <c r="B3246" s="20"/>
    </row>
    <row r="3247" spans="1:2" x14ac:dyDescent="0.3">
      <c r="A3247" s="20"/>
      <c r="B3247" s="20"/>
    </row>
    <row r="3248" spans="1:2" x14ac:dyDescent="0.3">
      <c r="A3248" s="20"/>
      <c r="B3248" s="20"/>
    </row>
    <row r="3249" spans="1:2" x14ac:dyDescent="0.3">
      <c r="A3249" s="20"/>
      <c r="B3249" s="20"/>
    </row>
    <row r="3250" spans="1:2" x14ac:dyDescent="0.3">
      <c r="A3250" s="20"/>
      <c r="B3250" s="20"/>
    </row>
    <row r="3251" spans="1:2" x14ac:dyDescent="0.3">
      <c r="A3251" s="20"/>
      <c r="B3251" s="20"/>
    </row>
    <row r="3252" spans="1:2" x14ac:dyDescent="0.3">
      <c r="A3252" s="20"/>
      <c r="B3252" s="20"/>
    </row>
    <row r="3253" spans="1:2" x14ac:dyDescent="0.3">
      <c r="A3253" s="20"/>
      <c r="B3253" s="20"/>
    </row>
    <row r="3254" spans="1:2" x14ac:dyDescent="0.3">
      <c r="A3254" s="20"/>
      <c r="B3254" s="20"/>
    </row>
    <row r="3255" spans="1:2" x14ac:dyDescent="0.3">
      <c r="A3255" s="20"/>
      <c r="B3255" s="20"/>
    </row>
    <row r="3256" spans="1:2" x14ac:dyDescent="0.3">
      <c r="A3256" s="20"/>
      <c r="B3256" s="20"/>
    </row>
    <row r="3257" spans="1:2" x14ac:dyDescent="0.3">
      <c r="A3257" s="20"/>
      <c r="B3257" s="20"/>
    </row>
    <row r="3258" spans="1:2" x14ac:dyDescent="0.3">
      <c r="A3258" s="20"/>
      <c r="B3258" s="20"/>
    </row>
    <row r="3259" spans="1:2" x14ac:dyDescent="0.3">
      <c r="A3259" s="20"/>
      <c r="B3259" s="20"/>
    </row>
    <row r="3260" spans="1:2" x14ac:dyDescent="0.3">
      <c r="A3260" s="20"/>
      <c r="B3260" s="20"/>
    </row>
    <row r="3261" spans="1:2" x14ac:dyDescent="0.3">
      <c r="A3261" s="20"/>
      <c r="B3261" s="20"/>
    </row>
    <row r="3262" spans="1:2" x14ac:dyDescent="0.3">
      <c r="A3262" s="20"/>
      <c r="B3262" s="20"/>
    </row>
    <row r="3263" spans="1:2" x14ac:dyDescent="0.3">
      <c r="A3263" s="20"/>
      <c r="B3263" s="20"/>
    </row>
    <row r="3264" spans="1:2" x14ac:dyDescent="0.3">
      <c r="A3264" s="20"/>
      <c r="B3264" s="20"/>
    </row>
    <row r="3265" spans="1:2" x14ac:dyDescent="0.3">
      <c r="A3265" s="20"/>
      <c r="B3265" s="20"/>
    </row>
    <row r="3266" spans="1:2" x14ac:dyDescent="0.3">
      <c r="A3266" s="20"/>
      <c r="B3266" s="20"/>
    </row>
    <row r="3267" spans="1:2" x14ac:dyDescent="0.3">
      <c r="A3267" s="20"/>
      <c r="B3267" s="20"/>
    </row>
    <row r="3268" spans="1:2" x14ac:dyDescent="0.3">
      <c r="A3268" s="20"/>
      <c r="B3268" s="20"/>
    </row>
    <row r="3269" spans="1:2" x14ac:dyDescent="0.3">
      <c r="A3269" s="20"/>
      <c r="B3269" s="20"/>
    </row>
    <row r="3270" spans="1:2" x14ac:dyDescent="0.3">
      <c r="A3270" s="20"/>
      <c r="B3270" s="20"/>
    </row>
    <row r="3271" spans="1:2" x14ac:dyDescent="0.3">
      <c r="A3271" s="20"/>
      <c r="B3271" s="20"/>
    </row>
    <row r="3272" spans="1:2" x14ac:dyDescent="0.3">
      <c r="A3272" s="20"/>
      <c r="B3272" s="20"/>
    </row>
    <row r="3273" spans="1:2" x14ac:dyDescent="0.3">
      <c r="A3273" s="20"/>
      <c r="B3273" s="20"/>
    </row>
    <row r="3274" spans="1:2" x14ac:dyDescent="0.3">
      <c r="A3274" s="20"/>
      <c r="B3274" s="20"/>
    </row>
    <row r="3275" spans="1:2" x14ac:dyDescent="0.3">
      <c r="A3275" s="20"/>
      <c r="B3275" s="20"/>
    </row>
    <row r="3276" spans="1:2" x14ac:dyDescent="0.3">
      <c r="A3276" s="20"/>
      <c r="B3276" s="20"/>
    </row>
    <row r="3277" spans="1:2" x14ac:dyDescent="0.3">
      <c r="A3277" s="20"/>
      <c r="B3277" s="20"/>
    </row>
    <row r="3278" spans="1:2" x14ac:dyDescent="0.3">
      <c r="A3278" s="20"/>
      <c r="B3278" s="20"/>
    </row>
    <row r="3279" spans="1:2" x14ac:dyDescent="0.3">
      <c r="A3279" s="20"/>
      <c r="B3279" s="20"/>
    </row>
    <row r="3280" spans="1:2" x14ac:dyDescent="0.3">
      <c r="A3280" s="20"/>
      <c r="B3280" s="20"/>
    </row>
    <row r="3281" spans="1:2" x14ac:dyDescent="0.3">
      <c r="A3281" s="20"/>
      <c r="B3281" s="20"/>
    </row>
    <row r="3282" spans="1:2" x14ac:dyDescent="0.3">
      <c r="A3282" s="20"/>
      <c r="B3282" s="20"/>
    </row>
    <row r="3283" spans="1:2" x14ac:dyDescent="0.3">
      <c r="A3283" s="20"/>
      <c r="B3283" s="20"/>
    </row>
    <row r="3284" spans="1:2" x14ac:dyDescent="0.3">
      <c r="A3284" s="20"/>
      <c r="B3284" s="20"/>
    </row>
    <row r="3285" spans="1:2" x14ac:dyDescent="0.3">
      <c r="A3285" s="20"/>
      <c r="B3285" s="20"/>
    </row>
    <row r="3286" spans="1:2" x14ac:dyDescent="0.3">
      <c r="A3286" s="20"/>
      <c r="B3286" s="20"/>
    </row>
    <row r="3287" spans="1:2" x14ac:dyDescent="0.3">
      <c r="A3287" s="20"/>
      <c r="B3287" s="20"/>
    </row>
    <row r="3288" spans="1:2" x14ac:dyDescent="0.3">
      <c r="A3288" s="20"/>
      <c r="B3288" s="20"/>
    </row>
    <row r="3289" spans="1:2" x14ac:dyDescent="0.3">
      <c r="A3289" s="20"/>
      <c r="B3289" s="20"/>
    </row>
    <row r="3290" spans="1:2" x14ac:dyDescent="0.3">
      <c r="A3290" s="20"/>
      <c r="B3290" s="20"/>
    </row>
    <row r="3291" spans="1:2" x14ac:dyDescent="0.3">
      <c r="A3291" s="20"/>
      <c r="B3291" s="20"/>
    </row>
    <row r="3292" spans="1:2" x14ac:dyDescent="0.3">
      <c r="A3292" s="20"/>
      <c r="B3292" s="20"/>
    </row>
    <row r="3293" spans="1:2" x14ac:dyDescent="0.3">
      <c r="A3293" s="20"/>
      <c r="B3293" s="20"/>
    </row>
    <row r="3294" spans="1:2" x14ac:dyDescent="0.3">
      <c r="A3294" s="20"/>
      <c r="B3294" s="20"/>
    </row>
    <row r="3295" spans="1:2" x14ac:dyDescent="0.3">
      <c r="A3295" s="20"/>
      <c r="B3295" s="20"/>
    </row>
    <row r="3296" spans="1:2" x14ac:dyDescent="0.3">
      <c r="A3296" s="20"/>
      <c r="B3296" s="20"/>
    </row>
    <row r="3297" spans="1:2" x14ac:dyDescent="0.3">
      <c r="A3297" s="20"/>
      <c r="B3297" s="20"/>
    </row>
    <row r="3298" spans="1:2" x14ac:dyDescent="0.3">
      <c r="A3298" s="20"/>
      <c r="B3298" s="20"/>
    </row>
    <row r="3299" spans="1:2" x14ac:dyDescent="0.3">
      <c r="A3299" s="20"/>
      <c r="B3299" s="20"/>
    </row>
    <row r="3300" spans="1:2" x14ac:dyDescent="0.3">
      <c r="A3300" s="20"/>
      <c r="B3300" s="20"/>
    </row>
    <row r="3301" spans="1:2" x14ac:dyDescent="0.3">
      <c r="A3301" s="20"/>
      <c r="B3301" s="20"/>
    </row>
    <row r="3302" spans="1:2" x14ac:dyDescent="0.3">
      <c r="A3302" s="20"/>
      <c r="B3302" s="20"/>
    </row>
    <row r="3303" spans="1:2" x14ac:dyDescent="0.3">
      <c r="A3303" s="20"/>
      <c r="B3303" s="20"/>
    </row>
    <row r="3304" spans="1:2" x14ac:dyDescent="0.3">
      <c r="A3304" s="20"/>
      <c r="B3304" s="20"/>
    </row>
    <row r="3305" spans="1:2" x14ac:dyDescent="0.3">
      <c r="A3305" s="20"/>
      <c r="B3305" s="20"/>
    </row>
    <row r="3306" spans="1:2" x14ac:dyDescent="0.3">
      <c r="A3306" s="20"/>
      <c r="B3306" s="20"/>
    </row>
    <row r="3307" spans="1:2" x14ac:dyDescent="0.3">
      <c r="A3307" s="20"/>
      <c r="B3307" s="20"/>
    </row>
    <row r="3308" spans="1:2" x14ac:dyDescent="0.3">
      <c r="A3308" s="20"/>
      <c r="B3308" s="20"/>
    </row>
    <row r="3309" spans="1:2" x14ac:dyDescent="0.3">
      <c r="A3309" s="20"/>
      <c r="B3309" s="20"/>
    </row>
    <row r="3310" spans="1:2" x14ac:dyDescent="0.3">
      <c r="A3310" s="20"/>
      <c r="B3310" s="20"/>
    </row>
    <row r="3311" spans="1:2" x14ac:dyDescent="0.3">
      <c r="A3311" s="20"/>
      <c r="B3311" s="20"/>
    </row>
    <row r="3312" spans="1:2" x14ac:dyDescent="0.3">
      <c r="A3312" s="20"/>
      <c r="B3312" s="20"/>
    </row>
    <row r="3313" spans="1:2" x14ac:dyDescent="0.3">
      <c r="A3313" s="20"/>
      <c r="B3313" s="20"/>
    </row>
    <row r="3314" spans="1:2" x14ac:dyDescent="0.3">
      <c r="A3314" s="20"/>
      <c r="B3314" s="20"/>
    </row>
    <row r="3315" spans="1:2" x14ac:dyDescent="0.3">
      <c r="A3315" s="20"/>
      <c r="B3315" s="20"/>
    </row>
    <row r="3316" spans="1:2" x14ac:dyDescent="0.3">
      <c r="A3316" s="20"/>
      <c r="B3316" s="20"/>
    </row>
    <row r="3317" spans="1:2" x14ac:dyDescent="0.3">
      <c r="A3317" s="20"/>
      <c r="B3317" s="20"/>
    </row>
    <row r="3318" spans="1:2" x14ac:dyDescent="0.3">
      <c r="A3318" s="20"/>
      <c r="B3318" s="20"/>
    </row>
    <row r="3319" spans="1:2" x14ac:dyDescent="0.3">
      <c r="A3319" s="20"/>
      <c r="B3319" s="20"/>
    </row>
    <row r="3320" spans="1:2" x14ac:dyDescent="0.3">
      <c r="A3320" s="20"/>
      <c r="B3320" s="20"/>
    </row>
    <row r="3321" spans="1:2" x14ac:dyDescent="0.3">
      <c r="A3321" s="20"/>
      <c r="B3321" s="20"/>
    </row>
    <row r="3322" spans="1:2" x14ac:dyDescent="0.3">
      <c r="A3322" s="20"/>
      <c r="B3322" s="20"/>
    </row>
    <row r="3323" spans="1:2" x14ac:dyDescent="0.3">
      <c r="A3323" s="20"/>
      <c r="B3323" s="20"/>
    </row>
    <row r="3324" spans="1:2" x14ac:dyDescent="0.3">
      <c r="A3324" s="20"/>
      <c r="B3324" s="20"/>
    </row>
    <row r="3325" spans="1:2" x14ac:dyDescent="0.3">
      <c r="A3325" s="20"/>
      <c r="B3325" s="20"/>
    </row>
    <row r="3326" spans="1:2" x14ac:dyDescent="0.3">
      <c r="A3326" s="20"/>
      <c r="B3326" s="20"/>
    </row>
    <row r="3327" spans="1:2" x14ac:dyDescent="0.3">
      <c r="A3327" s="20"/>
      <c r="B3327" s="20"/>
    </row>
    <row r="3328" spans="1:2" x14ac:dyDescent="0.3">
      <c r="A3328" s="20"/>
      <c r="B3328" s="20"/>
    </row>
    <row r="3329" spans="1:2" x14ac:dyDescent="0.3">
      <c r="A3329" s="20"/>
      <c r="B3329" s="20"/>
    </row>
    <row r="3330" spans="1:2" x14ac:dyDescent="0.3">
      <c r="A3330" s="20"/>
      <c r="B3330" s="20"/>
    </row>
    <row r="3331" spans="1:2" x14ac:dyDescent="0.3">
      <c r="A3331" s="20"/>
      <c r="B3331" s="20"/>
    </row>
    <row r="3332" spans="1:2" x14ac:dyDescent="0.3">
      <c r="A3332" s="20"/>
      <c r="B3332" s="20"/>
    </row>
    <row r="3333" spans="1:2" x14ac:dyDescent="0.3">
      <c r="A3333" s="20"/>
      <c r="B3333" s="20"/>
    </row>
    <row r="3334" spans="1:2" x14ac:dyDescent="0.3">
      <c r="A3334" s="20"/>
      <c r="B3334" s="20"/>
    </row>
    <row r="3335" spans="1:2" x14ac:dyDescent="0.3">
      <c r="A3335" s="20"/>
      <c r="B3335" s="20"/>
    </row>
    <row r="3336" spans="1:2" x14ac:dyDescent="0.3">
      <c r="A3336" s="20"/>
      <c r="B3336" s="20"/>
    </row>
    <row r="3337" spans="1:2" x14ac:dyDescent="0.3">
      <c r="A3337" s="20"/>
      <c r="B3337" s="20"/>
    </row>
    <row r="3338" spans="1:2" x14ac:dyDescent="0.3">
      <c r="A3338" s="20"/>
      <c r="B3338" s="20"/>
    </row>
    <row r="3339" spans="1:2" x14ac:dyDescent="0.3">
      <c r="A3339" s="20"/>
      <c r="B3339" s="20"/>
    </row>
    <row r="3340" spans="1:2" x14ac:dyDescent="0.3">
      <c r="A3340" s="20"/>
      <c r="B3340" s="20"/>
    </row>
    <row r="3341" spans="1:2" x14ac:dyDescent="0.3">
      <c r="A3341" s="20"/>
      <c r="B3341" s="20"/>
    </row>
    <row r="3342" spans="1:2" x14ac:dyDescent="0.3">
      <c r="A3342" s="20"/>
      <c r="B3342" s="20"/>
    </row>
    <row r="3343" spans="1:2" x14ac:dyDescent="0.3">
      <c r="A3343" s="20"/>
      <c r="B3343" s="20"/>
    </row>
    <row r="3344" spans="1:2" x14ac:dyDescent="0.3">
      <c r="A3344" s="20"/>
      <c r="B3344" s="20"/>
    </row>
    <row r="3345" spans="1:2" x14ac:dyDescent="0.3">
      <c r="A3345" s="20"/>
      <c r="B3345" s="20"/>
    </row>
    <row r="3346" spans="1:2" x14ac:dyDescent="0.3">
      <c r="A3346" s="20"/>
      <c r="B3346" s="20"/>
    </row>
    <row r="3347" spans="1:2" x14ac:dyDescent="0.3">
      <c r="A3347" s="20"/>
      <c r="B3347" s="20"/>
    </row>
    <row r="3348" spans="1:2" x14ac:dyDescent="0.3">
      <c r="A3348" s="20"/>
      <c r="B3348" s="20"/>
    </row>
    <row r="3349" spans="1:2" x14ac:dyDescent="0.3">
      <c r="A3349" s="20"/>
      <c r="B3349" s="20"/>
    </row>
    <row r="3350" spans="1:2" x14ac:dyDescent="0.3">
      <c r="A3350" s="20"/>
      <c r="B3350" s="20"/>
    </row>
    <row r="3351" spans="1:2" x14ac:dyDescent="0.3">
      <c r="A3351" s="20"/>
      <c r="B3351" s="20"/>
    </row>
    <row r="3352" spans="1:2" x14ac:dyDescent="0.3">
      <c r="A3352" s="20"/>
      <c r="B3352" s="20"/>
    </row>
    <row r="3353" spans="1:2" x14ac:dyDescent="0.3">
      <c r="A3353" s="20"/>
      <c r="B3353" s="20"/>
    </row>
    <row r="3354" spans="1:2" x14ac:dyDescent="0.3">
      <c r="A3354" s="20"/>
      <c r="B3354" s="20"/>
    </row>
    <row r="3355" spans="1:2" x14ac:dyDescent="0.3">
      <c r="A3355" s="20"/>
      <c r="B3355" s="20"/>
    </row>
    <row r="3356" spans="1:2" x14ac:dyDescent="0.3">
      <c r="A3356" s="20"/>
      <c r="B3356" s="20"/>
    </row>
    <row r="3357" spans="1:2" x14ac:dyDescent="0.3">
      <c r="A3357" s="20"/>
      <c r="B3357" s="20"/>
    </row>
    <row r="3358" spans="1:2" x14ac:dyDescent="0.3">
      <c r="A3358" s="20"/>
      <c r="B3358" s="20"/>
    </row>
    <row r="3359" spans="1:2" x14ac:dyDescent="0.3">
      <c r="A3359" s="20"/>
      <c r="B3359" s="20"/>
    </row>
    <row r="3360" spans="1:2" x14ac:dyDescent="0.3">
      <c r="A3360" s="20"/>
      <c r="B3360" s="20"/>
    </row>
    <row r="3361" spans="1:2" x14ac:dyDescent="0.3">
      <c r="A3361" s="20"/>
      <c r="B3361" s="20"/>
    </row>
    <row r="3362" spans="1:2" x14ac:dyDescent="0.3">
      <c r="A3362" s="20"/>
      <c r="B3362" s="20"/>
    </row>
    <row r="3363" spans="1:2" x14ac:dyDescent="0.3">
      <c r="A3363" s="20"/>
      <c r="B3363" s="20"/>
    </row>
    <row r="3364" spans="1:2" x14ac:dyDescent="0.3">
      <c r="A3364" s="20"/>
      <c r="B3364" s="20"/>
    </row>
    <row r="3365" spans="1:2" x14ac:dyDescent="0.3">
      <c r="A3365" s="20"/>
      <c r="B3365" s="20"/>
    </row>
    <row r="3366" spans="1:2" x14ac:dyDescent="0.3">
      <c r="A3366" s="20"/>
      <c r="B3366" s="20"/>
    </row>
    <row r="3367" spans="1:2" x14ac:dyDescent="0.3">
      <c r="A3367" s="20"/>
      <c r="B3367" s="20"/>
    </row>
    <row r="3368" spans="1:2" x14ac:dyDescent="0.3">
      <c r="A3368" s="20"/>
      <c r="B3368" s="20"/>
    </row>
    <row r="3369" spans="1:2" x14ac:dyDescent="0.3">
      <c r="A3369" s="20"/>
      <c r="B3369" s="20"/>
    </row>
    <row r="3370" spans="1:2" x14ac:dyDescent="0.3">
      <c r="A3370" s="20"/>
      <c r="B3370" s="20"/>
    </row>
    <row r="3371" spans="1:2" x14ac:dyDescent="0.3">
      <c r="A3371" s="20"/>
      <c r="B3371" s="20"/>
    </row>
    <row r="3372" spans="1:2" x14ac:dyDescent="0.3">
      <c r="A3372" s="20"/>
      <c r="B3372" s="20"/>
    </row>
    <row r="3373" spans="1:2" x14ac:dyDescent="0.3">
      <c r="A3373" s="20"/>
      <c r="B3373" s="20"/>
    </row>
    <row r="3374" spans="1:2" x14ac:dyDescent="0.3">
      <c r="A3374" s="20"/>
      <c r="B3374" s="20"/>
    </row>
    <row r="3375" spans="1:2" x14ac:dyDescent="0.3">
      <c r="A3375" s="20"/>
      <c r="B3375" s="20"/>
    </row>
    <row r="3376" spans="1:2" x14ac:dyDescent="0.3">
      <c r="A3376" s="20"/>
      <c r="B3376" s="20"/>
    </row>
    <row r="3377" spans="1:2" x14ac:dyDescent="0.3">
      <c r="A3377" s="20"/>
      <c r="B3377" s="20"/>
    </row>
    <row r="3378" spans="1:2" x14ac:dyDescent="0.3">
      <c r="A3378" s="20"/>
      <c r="B3378" s="20"/>
    </row>
    <row r="3379" spans="1:2" x14ac:dyDescent="0.3">
      <c r="A3379" s="20"/>
      <c r="B3379" s="20"/>
    </row>
    <row r="3380" spans="1:2" x14ac:dyDescent="0.3">
      <c r="A3380" s="20"/>
      <c r="B3380" s="20"/>
    </row>
    <row r="3381" spans="1:2" x14ac:dyDescent="0.3">
      <c r="A3381" s="20"/>
      <c r="B3381" s="20"/>
    </row>
    <row r="3382" spans="1:2" x14ac:dyDescent="0.3">
      <c r="A3382" s="20"/>
      <c r="B3382" s="20"/>
    </row>
    <row r="3383" spans="1:2" x14ac:dyDescent="0.3">
      <c r="A3383" s="20"/>
      <c r="B3383" s="20"/>
    </row>
    <row r="3384" spans="1:2" x14ac:dyDescent="0.3">
      <c r="A3384" s="20"/>
      <c r="B3384" s="20"/>
    </row>
    <row r="3385" spans="1:2" x14ac:dyDescent="0.3">
      <c r="A3385" s="20"/>
      <c r="B3385" s="20"/>
    </row>
    <row r="3386" spans="1:2" x14ac:dyDescent="0.3">
      <c r="A3386" s="20"/>
      <c r="B3386" s="20"/>
    </row>
    <row r="3387" spans="1:2" x14ac:dyDescent="0.3">
      <c r="A3387" s="20"/>
      <c r="B3387" s="20"/>
    </row>
    <row r="3388" spans="1:2" x14ac:dyDescent="0.3">
      <c r="A3388" s="20"/>
      <c r="B3388" s="20"/>
    </row>
    <row r="3389" spans="1:2" x14ac:dyDescent="0.3">
      <c r="A3389" s="20"/>
      <c r="B3389" s="20"/>
    </row>
    <row r="3390" spans="1:2" x14ac:dyDescent="0.3">
      <c r="A3390" s="20"/>
      <c r="B3390" s="20"/>
    </row>
    <row r="3391" spans="1:2" x14ac:dyDescent="0.3">
      <c r="A3391" s="20"/>
      <c r="B3391" s="20"/>
    </row>
    <row r="3392" spans="1:2" x14ac:dyDescent="0.3">
      <c r="A3392" s="20"/>
      <c r="B3392" s="20"/>
    </row>
    <row r="3393" spans="1:2" x14ac:dyDescent="0.3">
      <c r="A3393" s="20"/>
      <c r="B3393" s="20"/>
    </row>
    <row r="3394" spans="1:2" x14ac:dyDescent="0.3">
      <c r="A3394" s="20"/>
      <c r="B3394" s="20"/>
    </row>
    <row r="3395" spans="1:2" x14ac:dyDescent="0.3">
      <c r="A3395" s="20"/>
      <c r="B3395" s="20"/>
    </row>
    <row r="3396" spans="1:2" x14ac:dyDescent="0.3">
      <c r="A3396" s="20"/>
      <c r="B3396" s="20"/>
    </row>
    <row r="3397" spans="1:2" x14ac:dyDescent="0.3">
      <c r="A3397" s="20"/>
      <c r="B3397" s="20"/>
    </row>
    <row r="3398" spans="1:2" x14ac:dyDescent="0.3">
      <c r="A3398" s="20"/>
      <c r="B3398" s="20"/>
    </row>
    <row r="3399" spans="1:2" x14ac:dyDescent="0.3">
      <c r="A3399" s="20"/>
      <c r="B3399" s="20"/>
    </row>
    <row r="3400" spans="1:2" x14ac:dyDescent="0.3">
      <c r="A3400" s="20"/>
      <c r="B3400" s="20"/>
    </row>
    <row r="3401" spans="1:2" x14ac:dyDescent="0.3">
      <c r="A3401" s="20"/>
      <c r="B3401" s="20"/>
    </row>
    <row r="3402" spans="1:2" x14ac:dyDescent="0.3">
      <c r="A3402" s="20"/>
      <c r="B3402" s="20"/>
    </row>
    <row r="3403" spans="1:2" x14ac:dyDescent="0.3">
      <c r="A3403" s="20"/>
      <c r="B3403" s="20"/>
    </row>
    <row r="3404" spans="1:2" x14ac:dyDescent="0.3">
      <c r="A3404" s="20"/>
      <c r="B3404" s="20"/>
    </row>
    <row r="3405" spans="1:2" x14ac:dyDescent="0.3">
      <c r="A3405" s="20"/>
      <c r="B3405" s="20"/>
    </row>
    <row r="3406" spans="1:2" x14ac:dyDescent="0.3">
      <c r="A3406" s="20"/>
      <c r="B3406" s="20"/>
    </row>
    <row r="3407" spans="1:2" x14ac:dyDescent="0.3">
      <c r="A3407" s="20"/>
      <c r="B3407" s="20"/>
    </row>
    <row r="3408" spans="1:2" x14ac:dyDescent="0.3">
      <c r="A3408" s="20"/>
      <c r="B3408" s="20"/>
    </row>
    <row r="3409" spans="1:2" x14ac:dyDescent="0.3">
      <c r="A3409" s="20"/>
      <c r="B3409" s="20"/>
    </row>
    <row r="3410" spans="1:2" x14ac:dyDescent="0.3">
      <c r="A3410" s="20"/>
      <c r="B3410" s="20"/>
    </row>
    <row r="3411" spans="1:2" x14ac:dyDescent="0.3">
      <c r="A3411" s="20"/>
      <c r="B3411" s="20"/>
    </row>
    <row r="3412" spans="1:2" x14ac:dyDescent="0.3">
      <c r="A3412" s="20"/>
      <c r="B3412" s="20"/>
    </row>
    <row r="3413" spans="1:2" x14ac:dyDescent="0.3">
      <c r="A3413" s="20"/>
      <c r="B3413" s="20"/>
    </row>
    <row r="3414" spans="1:2" x14ac:dyDescent="0.3">
      <c r="A3414" s="20"/>
      <c r="B3414" s="20"/>
    </row>
    <row r="3415" spans="1:2" x14ac:dyDescent="0.3">
      <c r="A3415" s="20"/>
      <c r="B3415" s="20"/>
    </row>
    <row r="3416" spans="1:2" x14ac:dyDescent="0.3">
      <c r="A3416" s="20"/>
      <c r="B3416" s="20"/>
    </row>
    <row r="3417" spans="1:2" x14ac:dyDescent="0.3">
      <c r="A3417" s="20"/>
      <c r="B3417" s="20"/>
    </row>
    <row r="3418" spans="1:2" x14ac:dyDescent="0.3">
      <c r="A3418" s="20"/>
      <c r="B3418" s="20"/>
    </row>
    <row r="3419" spans="1:2" x14ac:dyDescent="0.3">
      <c r="A3419" s="20"/>
      <c r="B3419" s="20"/>
    </row>
    <row r="3420" spans="1:2" x14ac:dyDescent="0.3">
      <c r="A3420" s="20"/>
      <c r="B3420" s="20"/>
    </row>
    <row r="3421" spans="1:2" x14ac:dyDescent="0.3">
      <c r="A3421" s="20"/>
      <c r="B3421" s="20"/>
    </row>
    <row r="3422" spans="1:2" x14ac:dyDescent="0.3">
      <c r="A3422" s="20"/>
      <c r="B3422" s="20"/>
    </row>
    <row r="3423" spans="1:2" x14ac:dyDescent="0.3">
      <c r="A3423" s="20"/>
      <c r="B3423" s="20"/>
    </row>
    <row r="3424" spans="1:2" x14ac:dyDescent="0.3">
      <c r="A3424" s="20"/>
      <c r="B3424" s="20"/>
    </row>
    <row r="3425" spans="1:2" x14ac:dyDescent="0.3">
      <c r="A3425" s="20"/>
      <c r="B3425" s="20"/>
    </row>
    <row r="3426" spans="1:2" x14ac:dyDescent="0.3">
      <c r="A3426" s="20"/>
      <c r="B3426" s="20"/>
    </row>
    <row r="3427" spans="1:2" x14ac:dyDescent="0.3">
      <c r="A3427" s="20"/>
      <c r="B3427" s="20"/>
    </row>
    <row r="3428" spans="1:2" x14ac:dyDescent="0.3">
      <c r="A3428" s="20"/>
      <c r="B3428" s="20"/>
    </row>
    <row r="3429" spans="1:2" x14ac:dyDescent="0.3">
      <c r="A3429" s="20"/>
      <c r="B3429" s="20"/>
    </row>
    <row r="3430" spans="1:2" x14ac:dyDescent="0.3">
      <c r="A3430" s="20"/>
      <c r="B3430" s="20"/>
    </row>
    <row r="3431" spans="1:2" x14ac:dyDescent="0.3">
      <c r="A3431" s="20"/>
      <c r="B3431" s="20"/>
    </row>
    <row r="3432" spans="1:2" x14ac:dyDescent="0.3">
      <c r="A3432" s="20"/>
      <c r="B3432" s="20"/>
    </row>
    <row r="3433" spans="1:2" x14ac:dyDescent="0.3">
      <c r="A3433" s="20"/>
      <c r="B3433" s="20"/>
    </row>
    <row r="3434" spans="1:2" x14ac:dyDescent="0.3">
      <c r="A3434" s="20"/>
      <c r="B3434" s="20"/>
    </row>
    <row r="3435" spans="1:2" x14ac:dyDescent="0.3">
      <c r="A3435" s="20"/>
      <c r="B3435" s="20"/>
    </row>
    <row r="3436" spans="1:2" x14ac:dyDescent="0.3">
      <c r="A3436" s="20"/>
      <c r="B3436" s="20"/>
    </row>
    <row r="3437" spans="1:2" x14ac:dyDescent="0.3">
      <c r="A3437" s="20"/>
      <c r="B3437" s="20"/>
    </row>
    <row r="3438" spans="1:2" x14ac:dyDescent="0.3">
      <c r="A3438" s="20"/>
      <c r="B3438" s="20"/>
    </row>
    <row r="3439" spans="1:2" x14ac:dyDescent="0.3">
      <c r="A3439" s="20"/>
      <c r="B3439" s="20"/>
    </row>
    <row r="3440" spans="1:2" x14ac:dyDescent="0.3">
      <c r="A3440" s="20"/>
      <c r="B3440" s="20"/>
    </row>
    <row r="3441" spans="1:2" x14ac:dyDescent="0.3">
      <c r="A3441" s="20"/>
      <c r="B3441" s="20"/>
    </row>
    <row r="3442" spans="1:2" x14ac:dyDescent="0.3">
      <c r="A3442" s="20"/>
      <c r="B3442" s="20"/>
    </row>
    <row r="3443" spans="1:2" x14ac:dyDescent="0.3">
      <c r="A3443" s="20"/>
      <c r="B3443" s="20"/>
    </row>
    <row r="3444" spans="1:2" x14ac:dyDescent="0.3">
      <c r="A3444" s="20"/>
      <c r="B3444" s="20"/>
    </row>
    <row r="3445" spans="1:2" x14ac:dyDescent="0.3">
      <c r="A3445" s="20"/>
      <c r="B3445" s="20"/>
    </row>
    <row r="3446" spans="1:2" x14ac:dyDescent="0.3">
      <c r="A3446" s="20"/>
      <c r="B3446" s="20"/>
    </row>
    <row r="3447" spans="1:2" x14ac:dyDescent="0.3">
      <c r="A3447" s="20"/>
      <c r="B3447" s="20"/>
    </row>
    <row r="3448" spans="1:2" x14ac:dyDescent="0.3">
      <c r="A3448" s="20"/>
      <c r="B3448" s="20"/>
    </row>
    <row r="3449" spans="1:2" x14ac:dyDescent="0.3">
      <c r="A3449" s="20"/>
      <c r="B3449" s="20"/>
    </row>
    <row r="3450" spans="1:2" x14ac:dyDescent="0.3">
      <c r="A3450" s="20"/>
      <c r="B3450" s="20"/>
    </row>
    <row r="3451" spans="1:2" x14ac:dyDescent="0.3">
      <c r="A3451" s="20"/>
      <c r="B3451" s="20"/>
    </row>
    <row r="3452" spans="1:2" x14ac:dyDescent="0.3">
      <c r="A3452" s="20"/>
      <c r="B3452" s="20"/>
    </row>
    <row r="3453" spans="1:2" x14ac:dyDescent="0.3">
      <c r="A3453" s="20"/>
      <c r="B3453" s="20"/>
    </row>
    <row r="3454" spans="1:2" x14ac:dyDescent="0.3">
      <c r="A3454" s="20"/>
      <c r="B3454" s="20"/>
    </row>
    <row r="3455" spans="1:2" x14ac:dyDescent="0.3">
      <c r="A3455" s="20"/>
      <c r="B3455" s="20"/>
    </row>
    <row r="3456" spans="1:2" x14ac:dyDescent="0.3">
      <c r="A3456" s="20"/>
      <c r="B3456" s="20"/>
    </row>
    <row r="3457" spans="1:2" x14ac:dyDescent="0.3">
      <c r="A3457" s="20"/>
      <c r="B3457" s="20"/>
    </row>
    <row r="3458" spans="1:2" x14ac:dyDescent="0.3">
      <c r="A3458" s="20"/>
      <c r="B3458" s="20"/>
    </row>
    <row r="3459" spans="1:2" x14ac:dyDescent="0.3">
      <c r="A3459" s="20"/>
      <c r="B3459" s="20"/>
    </row>
    <row r="3460" spans="1:2" x14ac:dyDescent="0.3">
      <c r="A3460" s="20"/>
      <c r="B3460" s="20"/>
    </row>
    <row r="3461" spans="1:2" x14ac:dyDescent="0.3">
      <c r="A3461" s="20"/>
      <c r="B3461" s="20"/>
    </row>
    <row r="3462" spans="1:2" x14ac:dyDescent="0.3">
      <c r="A3462" s="20"/>
      <c r="B3462" s="20"/>
    </row>
    <row r="3463" spans="1:2" x14ac:dyDescent="0.3">
      <c r="A3463" s="20"/>
      <c r="B3463" s="20"/>
    </row>
    <row r="3464" spans="1:2" x14ac:dyDescent="0.3">
      <c r="A3464" s="20"/>
      <c r="B3464" s="20"/>
    </row>
    <row r="3465" spans="1:2" x14ac:dyDescent="0.3">
      <c r="A3465" s="20"/>
      <c r="B3465" s="20"/>
    </row>
    <row r="3466" spans="1:2" x14ac:dyDescent="0.3">
      <c r="A3466" s="20"/>
      <c r="B3466" s="20"/>
    </row>
    <row r="3467" spans="1:2" x14ac:dyDescent="0.3">
      <c r="A3467" s="20"/>
      <c r="B3467" s="20"/>
    </row>
    <row r="3468" spans="1:2" x14ac:dyDescent="0.3">
      <c r="A3468" s="20"/>
      <c r="B3468" s="20"/>
    </row>
    <row r="3469" spans="1:2" x14ac:dyDescent="0.3">
      <c r="A3469" s="20"/>
      <c r="B3469" s="20"/>
    </row>
    <row r="3470" spans="1:2" x14ac:dyDescent="0.3">
      <c r="A3470" s="20"/>
      <c r="B3470" s="20"/>
    </row>
    <row r="3471" spans="1:2" x14ac:dyDescent="0.3">
      <c r="A3471" s="20"/>
      <c r="B3471" s="20"/>
    </row>
    <row r="3472" spans="1:2" x14ac:dyDescent="0.3">
      <c r="A3472" s="20"/>
      <c r="B3472" s="20"/>
    </row>
    <row r="3473" spans="1:2" x14ac:dyDescent="0.3">
      <c r="A3473" s="20"/>
      <c r="B3473" s="20"/>
    </row>
    <row r="3474" spans="1:2" x14ac:dyDescent="0.3">
      <c r="A3474" s="20"/>
      <c r="B3474" s="20"/>
    </row>
    <row r="3475" spans="1:2" x14ac:dyDescent="0.3">
      <c r="A3475" s="20"/>
      <c r="B3475" s="20"/>
    </row>
    <row r="3476" spans="1:2" x14ac:dyDescent="0.3">
      <c r="A3476" s="20"/>
      <c r="B3476" s="20"/>
    </row>
    <row r="3477" spans="1:2" x14ac:dyDescent="0.3">
      <c r="A3477" s="20"/>
      <c r="B3477" s="20"/>
    </row>
    <row r="3478" spans="1:2" x14ac:dyDescent="0.3">
      <c r="A3478" s="20"/>
      <c r="B3478" s="20"/>
    </row>
    <row r="3479" spans="1:2" x14ac:dyDescent="0.3">
      <c r="A3479" s="20"/>
      <c r="B3479" s="20"/>
    </row>
    <row r="3480" spans="1:2" x14ac:dyDescent="0.3">
      <c r="A3480" s="20"/>
      <c r="B3480" s="20"/>
    </row>
    <row r="3481" spans="1:2" x14ac:dyDescent="0.3">
      <c r="A3481" s="20"/>
      <c r="B3481" s="20"/>
    </row>
    <row r="3482" spans="1:2" x14ac:dyDescent="0.3">
      <c r="A3482" s="20"/>
      <c r="B3482" s="20"/>
    </row>
    <row r="3483" spans="1:2" x14ac:dyDescent="0.3">
      <c r="A3483" s="20"/>
      <c r="B3483" s="20"/>
    </row>
    <row r="3484" spans="1:2" x14ac:dyDescent="0.3">
      <c r="A3484" s="20"/>
      <c r="B3484" s="20"/>
    </row>
    <row r="3485" spans="1:2" x14ac:dyDescent="0.3">
      <c r="A3485" s="20"/>
      <c r="B3485" s="20"/>
    </row>
    <row r="3486" spans="1:2" x14ac:dyDescent="0.3">
      <c r="A3486" s="20"/>
      <c r="B3486" s="20"/>
    </row>
    <row r="3487" spans="1:2" x14ac:dyDescent="0.3">
      <c r="A3487" s="20"/>
      <c r="B3487" s="20"/>
    </row>
    <row r="3488" spans="1:2" x14ac:dyDescent="0.3">
      <c r="A3488" s="20"/>
      <c r="B3488" s="20"/>
    </row>
    <row r="3489" spans="1:2" x14ac:dyDescent="0.3">
      <c r="A3489" s="20"/>
      <c r="B3489" s="20"/>
    </row>
    <row r="3490" spans="1:2" x14ac:dyDescent="0.3">
      <c r="A3490" s="20"/>
      <c r="B3490" s="20"/>
    </row>
    <row r="3491" spans="1:2" x14ac:dyDescent="0.3">
      <c r="A3491" s="20"/>
      <c r="B3491" s="20"/>
    </row>
    <row r="3492" spans="1:2" x14ac:dyDescent="0.3">
      <c r="A3492" s="20"/>
      <c r="B3492" s="20"/>
    </row>
    <row r="3493" spans="1:2" x14ac:dyDescent="0.3">
      <c r="A3493" s="20"/>
      <c r="B3493" s="20"/>
    </row>
    <row r="3494" spans="1:2" x14ac:dyDescent="0.3">
      <c r="A3494" s="20"/>
      <c r="B3494" s="20"/>
    </row>
    <row r="3495" spans="1:2" x14ac:dyDescent="0.3">
      <c r="A3495" s="20"/>
      <c r="B3495" s="20"/>
    </row>
    <row r="3496" spans="1:2" x14ac:dyDescent="0.3">
      <c r="A3496" s="20"/>
      <c r="B3496" s="20"/>
    </row>
    <row r="3497" spans="1:2" x14ac:dyDescent="0.3">
      <c r="A3497" s="20"/>
      <c r="B3497" s="20"/>
    </row>
    <row r="3498" spans="1:2" x14ac:dyDescent="0.3">
      <c r="A3498" s="20"/>
      <c r="B3498" s="20"/>
    </row>
    <row r="3499" spans="1:2" x14ac:dyDescent="0.3">
      <c r="A3499" s="20"/>
      <c r="B3499" s="20"/>
    </row>
    <row r="3500" spans="1:2" x14ac:dyDescent="0.3">
      <c r="A3500" s="20"/>
      <c r="B3500" s="20"/>
    </row>
    <row r="3501" spans="1:2" x14ac:dyDescent="0.3">
      <c r="A3501" s="20"/>
      <c r="B3501" s="20"/>
    </row>
    <row r="3502" spans="1:2" x14ac:dyDescent="0.3">
      <c r="A3502" s="20"/>
      <c r="B3502" s="20"/>
    </row>
    <row r="3503" spans="1:2" x14ac:dyDescent="0.3">
      <c r="A3503" s="20"/>
      <c r="B3503" s="20"/>
    </row>
    <row r="3504" spans="1:2" x14ac:dyDescent="0.3">
      <c r="A3504" s="20"/>
      <c r="B3504" s="20"/>
    </row>
    <row r="3505" spans="1:2" x14ac:dyDescent="0.3">
      <c r="A3505" s="20"/>
      <c r="B3505" s="20"/>
    </row>
    <row r="3506" spans="1:2" x14ac:dyDescent="0.3">
      <c r="A3506" s="20"/>
      <c r="B3506" s="20"/>
    </row>
    <row r="3507" spans="1:2" x14ac:dyDescent="0.3">
      <c r="A3507" s="20"/>
      <c r="B3507" s="20"/>
    </row>
    <row r="3508" spans="1:2" x14ac:dyDescent="0.3">
      <c r="A3508" s="20"/>
      <c r="B3508" s="20"/>
    </row>
    <row r="3509" spans="1:2" x14ac:dyDescent="0.3">
      <c r="A3509" s="20"/>
      <c r="B3509" s="20"/>
    </row>
    <row r="3510" spans="1:2" x14ac:dyDescent="0.3">
      <c r="A3510" s="20"/>
      <c r="B3510" s="20"/>
    </row>
    <row r="3511" spans="1:2" x14ac:dyDescent="0.3">
      <c r="A3511" s="20"/>
      <c r="B3511" s="20"/>
    </row>
    <row r="3512" spans="1:2" x14ac:dyDescent="0.3">
      <c r="A3512" s="20"/>
      <c r="B3512" s="20"/>
    </row>
    <row r="3513" spans="1:2" x14ac:dyDescent="0.3">
      <c r="A3513" s="20"/>
      <c r="B3513" s="20"/>
    </row>
    <row r="3514" spans="1:2" x14ac:dyDescent="0.3">
      <c r="A3514" s="20"/>
      <c r="B3514" s="20"/>
    </row>
    <row r="3515" spans="1:2" x14ac:dyDescent="0.3">
      <c r="A3515" s="20"/>
      <c r="B3515" s="20"/>
    </row>
    <row r="3516" spans="1:2" x14ac:dyDescent="0.3">
      <c r="A3516" s="20"/>
      <c r="B3516" s="20"/>
    </row>
    <row r="3517" spans="1:2" x14ac:dyDescent="0.3">
      <c r="A3517" s="20"/>
      <c r="B3517" s="20"/>
    </row>
    <row r="3518" spans="1:2" x14ac:dyDescent="0.3">
      <c r="A3518" s="20"/>
      <c r="B3518" s="20"/>
    </row>
    <row r="3519" spans="1:2" x14ac:dyDescent="0.3">
      <c r="A3519" s="20"/>
      <c r="B3519" s="20"/>
    </row>
    <row r="3520" spans="1:2" x14ac:dyDescent="0.3">
      <c r="A3520" s="20"/>
      <c r="B3520" s="20"/>
    </row>
    <row r="3521" spans="1:2" x14ac:dyDescent="0.3">
      <c r="A3521" s="20"/>
      <c r="B3521" s="20"/>
    </row>
    <row r="3522" spans="1:2" x14ac:dyDescent="0.3">
      <c r="A3522" s="20"/>
      <c r="B3522" s="20"/>
    </row>
    <row r="3523" spans="1:2" x14ac:dyDescent="0.3">
      <c r="A3523" s="20"/>
      <c r="B3523" s="20"/>
    </row>
    <row r="3524" spans="1:2" x14ac:dyDescent="0.3">
      <c r="A3524" s="20"/>
      <c r="B3524" s="20"/>
    </row>
    <row r="3525" spans="1:2" x14ac:dyDescent="0.3">
      <c r="A3525" s="20"/>
      <c r="B3525" s="20"/>
    </row>
    <row r="3526" spans="1:2" x14ac:dyDescent="0.3">
      <c r="A3526" s="20"/>
      <c r="B3526" s="20"/>
    </row>
    <row r="3527" spans="1:2" x14ac:dyDescent="0.3">
      <c r="A3527" s="20"/>
      <c r="B3527" s="20"/>
    </row>
    <row r="3528" spans="1:2" x14ac:dyDescent="0.3">
      <c r="A3528" s="20"/>
      <c r="B3528" s="20"/>
    </row>
    <row r="3529" spans="1:2" x14ac:dyDescent="0.3">
      <c r="A3529" s="20"/>
      <c r="B3529" s="20"/>
    </row>
    <row r="3530" spans="1:2" x14ac:dyDescent="0.3">
      <c r="A3530" s="20"/>
      <c r="B3530" s="20"/>
    </row>
    <row r="3531" spans="1:2" x14ac:dyDescent="0.3">
      <c r="A3531" s="20"/>
      <c r="B3531" s="20"/>
    </row>
    <row r="3532" spans="1:2" x14ac:dyDescent="0.3">
      <c r="A3532" s="20"/>
      <c r="B3532" s="20"/>
    </row>
    <row r="3533" spans="1:2" x14ac:dyDescent="0.3">
      <c r="A3533" s="20"/>
      <c r="B3533" s="20"/>
    </row>
    <row r="3534" spans="1:2" x14ac:dyDescent="0.3">
      <c r="A3534" s="20"/>
      <c r="B3534" s="20"/>
    </row>
    <row r="3535" spans="1:2" x14ac:dyDescent="0.3">
      <c r="A3535" s="20"/>
      <c r="B3535" s="20"/>
    </row>
    <row r="3536" spans="1:2" x14ac:dyDescent="0.3">
      <c r="A3536" s="20"/>
      <c r="B3536" s="20"/>
    </row>
    <row r="3537" spans="1:2" x14ac:dyDescent="0.3">
      <c r="A3537" s="20"/>
      <c r="B3537" s="20"/>
    </row>
    <row r="3538" spans="1:2" x14ac:dyDescent="0.3">
      <c r="A3538" s="20"/>
      <c r="B3538" s="20"/>
    </row>
    <row r="3539" spans="1:2" x14ac:dyDescent="0.3">
      <c r="A3539" s="20"/>
      <c r="B3539" s="20"/>
    </row>
    <row r="3540" spans="1:2" x14ac:dyDescent="0.3">
      <c r="A3540" s="20"/>
      <c r="B3540" s="20"/>
    </row>
    <row r="3541" spans="1:2" x14ac:dyDescent="0.3">
      <c r="A3541" s="20"/>
      <c r="B3541" s="20"/>
    </row>
    <row r="3542" spans="1:2" x14ac:dyDescent="0.3">
      <c r="A3542" s="20"/>
      <c r="B3542" s="20"/>
    </row>
    <row r="3543" spans="1:2" x14ac:dyDescent="0.3">
      <c r="A3543" s="20"/>
      <c r="B3543" s="20"/>
    </row>
    <row r="3544" spans="1:2" x14ac:dyDescent="0.3">
      <c r="A3544" s="20"/>
      <c r="B3544" s="20"/>
    </row>
    <row r="3545" spans="1:2" x14ac:dyDescent="0.3">
      <c r="A3545" s="20"/>
      <c r="B3545" s="20"/>
    </row>
    <row r="3546" spans="1:2" x14ac:dyDescent="0.3">
      <c r="A3546" s="20"/>
      <c r="B3546" s="20"/>
    </row>
    <row r="3547" spans="1:2" x14ac:dyDescent="0.3">
      <c r="A3547" s="20"/>
      <c r="B3547" s="20"/>
    </row>
    <row r="3548" spans="1:2" x14ac:dyDescent="0.3">
      <c r="A3548" s="20"/>
      <c r="B3548" s="20"/>
    </row>
    <row r="3549" spans="1:2" x14ac:dyDescent="0.3">
      <c r="A3549" s="20"/>
      <c r="B3549" s="20"/>
    </row>
    <row r="3550" spans="1:2" x14ac:dyDescent="0.3">
      <c r="A3550" s="20"/>
      <c r="B3550" s="20"/>
    </row>
    <row r="3551" spans="1:2" x14ac:dyDescent="0.3">
      <c r="A3551" s="20"/>
      <c r="B3551" s="20"/>
    </row>
    <row r="3552" spans="1:2" x14ac:dyDescent="0.3">
      <c r="A3552" s="20"/>
      <c r="B3552" s="20"/>
    </row>
    <row r="3553" spans="1:2" x14ac:dyDescent="0.3">
      <c r="A3553" s="20"/>
      <c r="B3553" s="20"/>
    </row>
    <row r="3554" spans="1:2" x14ac:dyDescent="0.3">
      <c r="A3554" s="20"/>
      <c r="B3554" s="20"/>
    </row>
    <row r="3555" spans="1:2" x14ac:dyDescent="0.3">
      <c r="A3555" s="20"/>
      <c r="B3555" s="20"/>
    </row>
    <row r="3556" spans="1:2" x14ac:dyDescent="0.3">
      <c r="A3556" s="20"/>
      <c r="B3556" s="20"/>
    </row>
    <row r="3557" spans="1:2" x14ac:dyDescent="0.3">
      <c r="A3557" s="20"/>
      <c r="B3557" s="20"/>
    </row>
    <row r="3558" spans="1:2" x14ac:dyDescent="0.3">
      <c r="A3558" s="20"/>
      <c r="B3558" s="20"/>
    </row>
    <row r="3559" spans="1:2" x14ac:dyDescent="0.3">
      <c r="A3559" s="20"/>
      <c r="B3559" s="20"/>
    </row>
    <row r="3560" spans="1:2" x14ac:dyDescent="0.3">
      <c r="A3560" s="20"/>
      <c r="B3560" s="20"/>
    </row>
    <row r="3561" spans="1:2" x14ac:dyDescent="0.3">
      <c r="A3561" s="20"/>
      <c r="B3561" s="20"/>
    </row>
    <row r="3562" spans="1:2" x14ac:dyDescent="0.3">
      <c r="A3562" s="20"/>
      <c r="B3562" s="20"/>
    </row>
    <row r="3563" spans="1:2" x14ac:dyDescent="0.3">
      <c r="A3563" s="20"/>
      <c r="B3563" s="20"/>
    </row>
    <row r="3564" spans="1:2" x14ac:dyDescent="0.3">
      <c r="A3564" s="20"/>
      <c r="B3564" s="20"/>
    </row>
    <row r="3565" spans="1:2" x14ac:dyDescent="0.3">
      <c r="A3565" s="20"/>
      <c r="B3565" s="20"/>
    </row>
    <row r="3566" spans="1:2" x14ac:dyDescent="0.3">
      <c r="A3566" s="20"/>
      <c r="B3566" s="20"/>
    </row>
    <row r="3567" spans="1:2" x14ac:dyDescent="0.3">
      <c r="A3567" s="20"/>
      <c r="B3567" s="20"/>
    </row>
    <row r="3568" spans="1:2" x14ac:dyDescent="0.3">
      <c r="A3568" s="20"/>
      <c r="B3568" s="20"/>
    </row>
    <row r="3569" spans="1:2" x14ac:dyDescent="0.3">
      <c r="A3569" s="20"/>
      <c r="B3569" s="20"/>
    </row>
    <row r="3570" spans="1:2" x14ac:dyDescent="0.3">
      <c r="A3570" s="20"/>
      <c r="B3570" s="20"/>
    </row>
    <row r="3571" spans="1:2" x14ac:dyDescent="0.3">
      <c r="A3571" s="20"/>
      <c r="B3571" s="20"/>
    </row>
    <row r="3572" spans="1:2" x14ac:dyDescent="0.3">
      <c r="A3572" s="20"/>
      <c r="B3572" s="20"/>
    </row>
    <row r="3573" spans="1:2" x14ac:dyDescent="0.3">
      <c r="A3573" s="20"/>
      <c r="B3573" s="20"/>
    </row>
    <row r="3574" spans="1:2" x14ac:dyDescent="0.3">
      <c r="A3574" s="20"/>
      <c r="B3574" s="20"/>
    </row>
    <row r="3575" spans="1:2" x14ac:dyDescent="0.3">
      <c r="A3575" s="20"/>
      <c r="B3575" s="20"/>
    </row>
    <row r="3576" spans="1:2" x14ac:dyDescent="0.3">
      <c r="A3576" s="20"/>
      <c r="B3576" s="20"/>
    </row>
    <row r="3577" spans="1:2" x14ac:dyDescent="0.3">
      <c r="A3577" s="20"/>
      <c r="B3577" s="20"/>
    </row>
    <row r="3578" spans="1:2" x14ac:dyDescent="0.3">
      <c r="A3578" s="20"/>
      <c r="B3578" s="20"/>
    </row>
    <row r="3579" spans="1:2" x14ac:dyDescent="0.3">
      <c r="A3579" s="20"/>
      <c r="B3579" s="20"/>
    </row>
    <row r="3580" spans="1:2" x14ac:dyDescent="0.3">
      <c r="A3580" s="20"/>
      <c r="B3580" s="20"/>
    </row>
    <row r="3581" spans="1:2" x14ac:dyDescent="0.3">
      <c r="A3581" s="20"/>
      <c r="B3581" s="20"/>
    </row>
    <row r="3582" spans="1:2" x14ac:dyDescent="0.3">
      <c r="A3582" s="20"/>
      <c r="B3582" s="20"/>
    </row>
    <row r="3583" spans="1:2" x14ac:dyDescent="0.3">
      <c r="A3583" s="20"/>
      <c r="B3583" s="20"/>
    </row>
    <row r="3584" spans="1:2" x14ac:dyDescent="0.3">
      <c r="A3584" s="20"/>
      <c r="B3584" s="20"/>
    </row>
    <row r="3585" spans="1:2" x14ac:dyDescent="0.3">
      <c r="A3585" s="20"/>
      <c r="B3585" s="20"/>
    </row>
    <row r="3586" spans="1:2" x14ac:dyDescent="0.3">
      <c r="A3586" s="20"/>
      <c r="B3586" s="20"/>
    </row>
    <row r="3587" spans="1:2" x14ac:dyDescent="0.3">
      <c r="A3587" s="20"/>
      <c r="B3587" s="20"/>
    </row>
    <row r="3588" spans="1:2" x14ac:dyDescent="0.3">
      <c r="A3588" s="20"/>
      <c r="B3588" s="20"/>
    </row>
    <row r="3589" spans="1:2" x14ac:dyDescent="0.3">
      <c r="A3589" s="20"/>
      <c r="B3589" s="20"/>
    </row>
    <row r="3590" spans="1:2" x14ac:dyDescent="0.3">
      <c r="A3590" s="20"/>
      <c r="B3590" s="20"/>
    </row>
    <row r="3591" spans="1:2" x14ac:dyDescent="0.3">
      <c r="A3591" s="20"/>
      <c r="B3591" s="20"/>
    </row>
    <row r="3592" spans="1:2" x14ac:dyDescent="0.3">
      <c r="A3592" s="20"/>
      <c r="B3592" s="20"/>
    </row>
    <row r="3593" spans="1:2" x14ac:dyDescent="0.3">
      <c r="A3593" s="20"/>
      <c r="B3593" s="20"/>
    </row>
    <row r="3594" spans="1:2" x14ac:dyDescent="0.3">
      <c r="A3594" s="20"/>
      <c r="B3594" s="20"/>
    </row>
    <row r="3595" spans="1:2" x14ac:dyDescent="0.3">
      <c r="A3595" s="20"/>
      <c r="B3595" s="20"/>
    </row>
    <row r="3596" spans="1:2" x14ac:dyDescent="0.3">
      <c r="A3596" s="20"/>
      <c r="B3596" s="20"/>
    </row>
    <row r="3597" spans="1:2" x14ac:dyDescent="0.3">
      <c r="A3597" s="20"/>
      <c r="B3597" s="20"/>
    </row>
    <row r="3598" spans="1:2" x14ac:dyDescent="0.3">
      <c r="A3598" s="20"/>
      <c r="B3598" s="20"/>
    </row>
    <row r="3599" spans="1:2" x14ac:dyDescent="0.3">
      <c r="A3599" s="20"/>
      <c r="B3599" s="20"/>
    </row>
    <row r="3600" spans="1:2" x14ac:dyDescent="0.3">
      <c r="A3600" s="20"/>
      <c r="B3600" s="20"/>
    </row>
    <row r="3601" spans="1:2" x14ac:dyDescent="0.3">
      <c r="A3601" s="20"/>
      <c r="B3601" s="20"/>
    </row>
    <row r="3602" spans="1:2" x14ac:dyDescent="0.3">
      <c r="A3602" s="20"/>
      <c r="B3602" s="20"/>
    </row>
    <row r="3603" spans="1:2" x14ac:dyDescent="0.3">
      <c r="A3603" s="20"/>
      <c r="B3603" s="20"/>
    </row>
    <row r="3604" spans="1:2" x14ac:dyDescent="0.3">
      <c r="A3604" s="20"/>
      <c r="B3604" s="20"/>
    </row>
    <row r="3605" spans="1:2" x14ac:dyDescent="0.3">
      <c r="A3605" s="20"/>
      <c r="B3605" s="20"/>
    </row>
    <row r="3606" spans="1:2" x14ac:dyDescent="0.3">
      <c r="A3606" s="20"/>
      <c r="B3606" s="20"/>
    </row>
    <row r="3607" spans="1:2" x14ac:dyDescent="0.3">
      <c r="A3607" s="20"/>
      <c r="B3607" s="20"/>
    </row>
    <row r="3608" spans="1:2" x14ac:dyDescent="0.3">
      <c r="A3608" s="20"/>
      <c r="B3608" s="20"/>
    </row>
    <row r="3609" spans="1:2" x14ac:dyDescent="0.3">
      <c r="A3609" s="20"/>
      <c r="B3609" s="20"/>
    </row>
    <row r="3610" spans="1:2" x14ac:dyDescent="0.3">
      <c r="A3610" s="20"/>
      <c r="B3610" s="20"/>
    </row>
    <row r="3611" spans="1:2" x14ac:dyDescent="0.3">
      <c r="A3611" s="20"/>
      <c r="B3611" s="20"/>
    </row>
    <row r="3612" spans="1:2" x14ac:dyDescent="0.3">
      <c r="A3612" s="20"/>
      <c r="B3612" s="20"/>
    </row>
    <row r="3613" spans="1:2" x14ac:dyDescent="0.3">
      <c r="A3613" s="20"/>
      <c r="B3613" s="20"/>
    </row>
    <row r="3614" spans="1:2" x14ac:dyDescent="0.3">
      <c r="A3614" s="20"/>
      <c r="B3614" s="20"/>
    </row>
    <row r="3615" spans="1:2" x14ac:dyDescent="0.3">
      <c r="A3615" s="20"/>
      <c r="B3615" s="20"/>
    </row>
    <row r="3616" spans="1:2" x14ac:dyDescent="0.3">
      <c r="A3616" s="20"/>
      <c r="B3616" s="20"/>
    </row>
    <row r="3617" spans="1:2" x14ac:dyDescent="0.3">
      <c r="A3617" s="20"/>
      <c r="B3617" s="20"/>
    </row>
    <row r="3618" spans="1:2" x14ac:dyDescent="0.3">
      <c r="A3618" s="20"/>
      <c r="B3618" s="20"/>
    </row>
    <row r="3619" spans="1:2" x14ac:dyDescent="0.3">
      <c r="A3619" s="20"/>
      <c r="B3619" s="20"/>
    </row>
    <row r="3620" spans="1:2" x14ac:dyDescent="0.3">
      <c r="A3620" s="20"/>
      <c r="B3620" s="20"/>
    </row>
    <row r="3621" spans="1:2" x14ac:dyDescent="0.3">
      <c r="A3621" s="20"/>
      <c r="B3621" s="20"/>
    </row>
    <row r="3622" spans="1:2" x14ac:dyDescent="0.3">
      <c r="A3622" s="20"/>
      <c r="B3622" s="20"/>
    </row>
    <row r="3623" spans="1:2" x14ac:dyDescent="0.3">
      <c r="A3623" s="20"/>
      <c r="B3623" s="20"/>
    </row>
    <row r="3624" spans="1:2" x14ac:dyDescent="0.3">
      <c r="A3624" s="20"/>
      <c r="B3624" s="20"/>
    </row>
    <row r="3625" spans="1:2" x14ac:dyDescent="0.3">
      <c r="A3625" s="20"/>
      <c r="B3625" s="20"/>
    </row>
    <row r="3626" spans="1:2" x14ac:dyDescent="0.3">
      <c r="A3626" s="20"/>
      <c r="B3626" s="20"/>
    </row>
    <row r="3627" spans="1:2" x14ac:dyDescent="0.3">
      <c r="A3627" s="20"/>
      <c r="B3627" s="20"/>
    </row>
    <row r="3628" spans="1:2" x14ac:dyDescent="0.3">
      <c r="A3628" s="20"/>
      <c r="B3628" s="20"/>
    </row>
    <row r="3629" spans="1:2" x14ac:dyDescent="0.3">
      <c r="A3629" s="20"/>
      <c r="B3629" s="20"/>
    </row>
    <row r="3630" spans="1:2" x14ac:dyDescent="0.3">
      <c r="A3630" s="20"/>
      <c r="B3630" s="20"/>
    </row>
    <row r="3631" spans="1:2" x14ac:dyDescent="0.3">
      <c r="A3631" s="20"/>
      <c r="B3631" s="20"/>
    </row>
    <row r="3632" spans="1:2" x14ac:dyDescent="0.3">
      <c r="A3632" s="20"/>
      <c r="B3632" s="20"/>
    </row>
    <row r="3633" spans="1:2" x14ac:dyDescent="0.3">
      <c r="A3633" s="20"/>
      <c r="B3633" s="20"/>
    </row>
    <row r="3634" spans="1:2" x14ac:dyDescent="0.3">
      <c r="A3634" s="20"/>
      <c r="B3634" s="20"/>
    </row>
    <row r="3635" spans="1:2" x14ac:dyDescent="0.3">
      <c r="A3635" s="20"/>
      <c r="B3635" s="20"/>
    </row>
    <row r="3636" spans="1:2" x14ac:dyDescent="0.3">
      <c r="A3636" s="20"/>
      <c r="B3636" s="20"/>
    </row>
    <row r="3637" spans="1:2" x14ac:dyDescent="0.3">
      <c r="A3637" s="20"/>
      <c r="B3637" s="20"/>
    </row>
    <row r="3638" spans="1:2" x14ac:dyDescent="0.3">
      <c r="A3638" s="20"/>
      <c r="B3638" s="20"/>
    </row>
    <row r="3639" spans="1:2" x14ac:dyDescent="0.3">
      <c r="A3639" s="20"/>
      <c r="B3639" s="20"/>
    </row>
    <row r="3640" spans="1:2" x14ac:dyDescent="0.3">
      <c r="A3640" s="20"/>
      <c r="B3640" s="20"/>
    </row>
    <row r="3641" spans="1:2" x14ac:dyDescent="0.3">
      <c r="A3641" s="20"/>
      <c r="B3641" s="20"/>
    </row>
    <row r="3642" spans="1:2" x14ac:dyDescent="0.3">
      <c r="A3642" s="20"/>
      <c r="B3642" s="20"/>
    </row>
    <row r="3643" spans="1:2" x14ac:dyDescent="0.3">
      <c r="A3643" s="20"/>
      <c r="B3643" s="20"/>
    </row>
    <row r="3644" spans="1:2" x14ac:dyDescent="0.3">
      <c r="A3644" s="20"/>
      <c r="B3644" s="20"/>
    </row>
    <row r="3645" spans="1:2" x14ac:dyDescent="0.3">
      <c r="A3645" s="20"/>
      <c r="B3645" s="20"/>
    </row>
    <row r="3646" spans="1:2" x14ac:dyDescent="0.3">
      <c r="A3646" s="20"/>
      <c r="B3646" s="20"/>
    </row>
    <row r="3647" spans="1:2" x14ac:dyDescent="0.3">
      <c r="A3647" s="20"/>
      <c r="B3647" s="20"/>
    </row>
    <row r="3648" spans="1:2" x14ac:dyDescent="0.3">
      <c r="A3648" s="20"/>
      <c r="B3648" s="20"/>
    </row>
    <row r="3649" spans="1:2" x14ac:dyDescent="0.3">
      <c r="A3649" s="20"/>
      <c r="B3649" s="20"/>
    </row>
    <row r="3650" spans="1:2" x14ac:dyDescent="0.3">
      <c r="A3650" s="20"/>
      <c r="B3650" s="20"/>
    </row>
    <row r="3651" spans="1:2" x14ac:dyDescent="0.3">
      <c r="A3651" s="20"/>
      <c r="B3651" s="20"/>
    </row>
    <row r="3652" spans="1:2" x14ac:dyDescent="0.3">
      <c r="A3652" s="20"/>
      <c r="B3652" s="20"/>
    </row>
    <row r="3653" spans="1:2" x14ac:dyDescent="0.3">
      <c r="A3653" s="20"/>
      <c r="B3653" s="20"/>
    </row>
    <row r="3654" spans="1:2" x14ac:dyDescent="0.3">
      <c r="A3654" s="20"/>
      <c r="B3654" s="20"/>
    </row>
    <row r="3655" spans="1:2" x14ac:dyDescent="0.3">
      <c r="A3655" s="20"/>
      <c r="B3655" s="20"/>
    </row>
    <row r="3656" spans="1:2" x14ac:dyDescent="0.3">
      <c r="A3656" s="20"/>
      <c r="B3656" s="20"/>
    </row>
    <row r="3657" spans="1:2" x14ac:dyDescent="0.3">
      <c r="A3657" s="20"/>
      <c r="B3657" s="20"/>
    </row>
    <row r="3658" spans="1:2" x14ac:dyDescent="0.3">
      <c r="A3658" s="20"/>
      <c r="B3658" s="20"/>
    </row>
    <row r="3659" spans="1:2" x14ac:dyDescent="0.3">
      <c r="A3659" s="20"/>
      <c r="B3659" s="20"/>
    </row>
    <row r="3660" spans="1:2" x14ac:dyDescent="0.3">
      <c r="A3660" s="20"/>
      <c r="B3660" s="20"/>
    </row>
    <row r="3661" spans="1:2" x14ac:dyDescent="0.3">
      <c r="A3661" s="20"/>
      <c r="B3661" s="20"/>
    </row>
    <row r="3662" spans="1:2" x14ac:dyDescent="0.3">
      <c r="A3662" s="20"/>
      <c r="B3662" s="20"/>
    </row>
    <row r="3663" spans="1:2" x14ac:dyDescent="0.3">
      <c r="A3663" s="20"/>
      <c r="B3663" s="20"/>
    </row>
    <row r="3664" spans="1:2" x14ac:dyDescent="0.3">
      <c r="A3664" s="20"/>
      <c r="B3664" s="20"/>
    </row>
    <row r="3665" spans="1:2" x14ac:dyDescent="0.3">
      <c r="A3665" s="20"/>
      <c r="B3665" s="20"/>
    </row>
    <row r="3666" spans="1:2" x14ac:dyDescent="0.3">
      <c r="A3666" s="20"/>
      <c r="B3666" s="20"/>
    </row>
    <row r="3667" spans="1:2" x14ac:dyDescent="0.3">
      <c r="A3667" s="20"/>
      <c r="B3667" s="20"/>
    </row>
    <row r="3668" spans="1:2" x14ac:dyDescent="0.3">
      <c r="A3668" s="20"/>
      <c r="B3668" s="20"/>
    </row>
    <row r="3669" spans="1:2" x14ac:dyDescent="0.3">
      <c r="A3669" s="20"/>
      <c r="B3669" s="20"/>
    </row>
    <row r="3670" spans="1:2" x14ac:dyDescent="0.3">
      <c r="A3670" s="20"/>
      <c r="B3670" s="20"/>
    </row>
    <row r="3671" spans="1:2" x14ac:dyDescent="0.3">
      <c r="A3671" s="20"/>
      <c r="B3671" s="20"/>
    </row>
    <row r="3672" spans="1:2" x14ac:dyDescent="0.3">
      <c r="A3672" s="20"/>
      <c r="B3672" s="20"/>
    </row>
    <row r="3673" spans="1:2" x14ac:dyDescent="0.3">
      <c r="A3673" s="20"/>
      <c r="B3673" s="20"/>
    </row>
    <row r="3674" spans="1:2" x14ac:dyDescent="0.3">
      <c r="A3674" s="20"/>
      <c r="B3674" s="20"/>
    </row>
    <row r="3675" spans="1:2" x14ac:dyDescent="0.3">
      <c r="A3675" s="20"/>
      <c r="B3675" s="20"/>
    </row>
    <row r="3676" spans="1:2" x14ac:dyDescent="0.3">
      <c r="A3676" s="20"/>
      <c r="B3676" s="20"/>
    </row>
    <row r="3677" spans="1:2" x14ac:dyDescent="0.3">
      <c r="A3677" s="20"/>
      <c r="B3677" s="20"/>
    </row>
    <row r="3678" spans="1:2" x14ac:dyDescent="0.3">
      <c r="A3678" s="20"/>
      <c r="B3678" s="20"/>
    </row>
    <row r="3679" spans="1:2" x14ac:dyDescent="0.3">
      <c r="A3679" s="20"/>
      <c r="B3679" s="20"/>
    </row>
    <row r="3680" spans="1:2" x14ac:dyDescent="0.3">
      <c r="A3680" s="20"/>
      <c r="B3680" s="20"/>
    </row>
    <row r="3681" spans="1:2" x14ac:dyDescent="0.3">
      <c r="A3681" s="20"/>
      <c r="B3681" s="20"/>
    </row>
    <row r="3682" spans="1:2" x14ac:dyDescent="0.3">
      <c r="A3682" s="20"/>
      <c r="B3682" s="20"/>
    </row>
    <row r="3683" spans="1:2" x14ac:dyDescent="0.3">
      <c r="A3683" s="20"/>
      <c r="B3683" s="20"/>
    </row>
    <row r="3684" spans="1:2" x14ac:dyDescent="0.3">
      <c r="A3684" s="20"/>
      <c r="B3684" s="20"/>
    </row>
    <row r="3685" spans="1:2" x14ac:dyDescent="0.3">
      <c r="A3685" s="20"/>
      <c r="B3685" s="20"/>
    </row>
    <row r="3686" spans="1:2" x14ac:dyDescent="0.3">
      <c r="A3686" s="20"/>
      <c r="B3686" s="20"/>
    </row>
    <row r="3687" spans="1:2" x14ac:dyDescent="0.3">
      <c r="A3687" s="20"/>
      <c r="B3687" s="20"/>
    </row>
    <row r="3688" spans="1:2" x14ac:dyDescent="0.3">
      <c r="A3688" s="20"/>
      <c r="B3688" s="20"/>
    </row>
    <row r="3689" spans="1:2" x14ac:dyDescent="0.3">
      <c r="A3689" s="20"/>
      <c r="B3689" s="20"/>
    </row>
    <row r="3690" spans="1:2" x14ac:dyDescent="0.3">
      <c r="A3690" s="20"/>
      <c r="B3690" s="20"/>
    </row>
    <row r="3691" spans="1:2" x14ac:dyDescent="0.3">
      <c r="A3691" s="20"/>
      <c r="B3691" s="20"/>
    </row>
    <row r="3692" spans="1:2" x14ac:dyDescent="0.3">
      <c r="A3692" s="20"/>
      <c r="B3692" s="20"/>
    </row>
    <row r="3693" spans="1:2" x14ac:dyDescent="0.3">
      <c r="A3693" s="20"/>
      <c r="B3693" s="20"/>
    </row>
    <row r="3694" spans="1:2" x14ac:dyDescent="0.3">
      <c r="A3694" s="20"/>
      <c r="B3694" s="20"/>
    </row>
    <row r="3695" spans="1:2" x14ac:dyDescent="0.3">
      <c r="A3695" s="20"/>
      <c r="B3695" s="20"/>
    </row>
    <row r="3696" spans="1:2" x14ac:dyDescent="0.3">
      <c r="A3696" s="20"/>
      <c r="B3696" s="20"/>
    </row>
    <row r="3697" spans="1:2" x14ac:dyDescent="0.3">
      <c r="A3697" s="20"/>
      <c r="B3697" s="20"/>
    </row>
    <row r="3698" spans="1:2" x14ac:dyDescent="0.3">
      <c r="A3698" s="20"/>
      <c r="B3698" s="20"/>
    </row>
    <row r="3699" spans="1:2" x14ac:dyDescent="0.3">
      <c r="A3699" s="20"/>
      <c r="B3699" s="20"/>
    </row>
    <row r="3700" spans="1:2" x14ac:dyDescent="0.3">
      <c r="A3700" s="20"/>
      <c r="B3700" s="20"/>
    </row>
    <row r="3701" spans="1:2" x14ac:dyDescent="0.3">
      <c r="A3701" s="20"/>
      <c r="B3701" s="20"/>
    </row>
    <row r="3702" spans="1:2" x14ac:dyDescent="0.3">
      <c r="A3702" s="20"/>
      <c r="B3702" s="20"/>
    </row>
    <row r="3703" spans="1:2" x14ac:dyDescent="0.3">
      <c r="A3703" s="20"/>
      <c r="B3703" s="20"/>
    </row>
    <row r="3704" spans="1:2" x14ac:dyDescent="0.3">
      <c r="A3704" s="20"/>
      <c r="B3704" s="20"/>
    </row>
    <row r="3705" spans="1:2" x14ac:dyDescent="0.3">
      <c r="A3705" s="20"/>
      <c r="B3705" s="20"/>
    </row>
    <row r="3706" spans="1:2" x14ac:dyDescent="0.3">
      <c r="A3706" s="20"/>
      <c r="B3706" s="20"/>
    </row>
    <row r="3707" spans="1:2" x14ac:dyDescent="0.3">
      <c r="A3707" s="20"/>
      <c r="B3707" s="20"/>
    </row>
    <row r="3708" spans="1:2" x14ac:dyDescent="0.3">
      <c r="A3708" s="20"/>
      <c r="B3708" s="20"/>
    </row>
    <row r="3709" spans="1:2" x14ac:dyDescent="0.3">
      <c r="A3709" s="20"/>
      <c r="B3709" s="20"/>
    </row>
    <row r="3710" spans="1:2" x14ac:dyDescent="0.3">
      <c r="A3710" s="20"/>
      <c r="B3710" s="20"/>
    </row>
    <row r="3711" spans="1:2" x14ac:dyDescent="0.3">
      <c r="A3711" s="20"/>
      <c r="B3711" s="20"/>
    </row>
    <row r="3712" spans="1:2" x14ac:dyDescent="0.3">
      <c r="A3712" s="20"/>
      <c r="B3712" s="20"/>
    </row>
    <row r="3713" spans="1:2" x14ac:dyDescent="0.3">
      <c r="A3713" s="20"/>
      <c r="B3713" s="20"/>
    </row>
    <row r="3714" spans="1:2" x14ac:dyDescent="0.3">
      <c r="A3714" s="20"/>
      <c r="B3714" s="20"/>
    </row>
    <row r="3715" spans="1:2" x14ac:dyDescent="0.3">
      <c r="A3715" s="20"/>
      <c r="B3715" s="20"/>
    </row>
    <row r="3716" spans="1:2" x14ac:dyDescent="0.3">
      <c r="A3716" s="20"/>
      <c r="B3716" s="20"/>
    </row>
    <row r="3717" spans="1:2" x14ac:dyDescent="0.3">
      <c r="A3717" s="20"/>
      <c r="B3717" s="20"/>
    </row>
    <row r="3718" spans="1:2" x14ac:dyDescent="0.3">
      <c r="A3718" s="20"/>
      <c r="B3718" s="20"/>
    </row>
    <row r="3719" spans="1:2" x14ac:dyDescent="0.3">
      <c r="A3719" s="20"/>
      <c r="B3719" s="20"/>
    </row>
    <row r="3720" spans="1:2" x14ac:dyDescent="0.3">
      <c r="A3720" s="20"/>
      <c r="B3720" s="20"/>
    </row>
    <row r="3721" spans="1:2" x14ac:dyDescent="0.3">
      <c r="A3721" s="20"/>
      <c r="B3721" s="20"/>
    </row>
    <row r="3722" spans="1:2" x14ac:dyDescent="0.3">
      <c r="A3722" s="20"/>
      <c r="B3722" s="20"/>
    </row>
    <row r="3723" spans="1:2" x14ac:dyDescent="0.3">
      <c r="A3723" s="20"/>
      <c r="B3723" s="20"/>
    </row>
    <row r="3724" spans="1:2" x14ac:dyDescent="0.3">
      <c r="A3724" s="20"/>
      <c r="B3724" s="20"/>
    </row>
    <row r="3725" spans="1:2" x14ac:dyDescent="0.3">
      <c r="A3725" s="20"/>
      <c r="B3725" s="20"/>
    </row>
    <row r="3726" spans="1:2" x14ac:dyDescent="0.3">
      <c r="A3726" s="20"/>
      <c r="B3726" s="20"/>
    </row>
    <row r="3727" spans="1:2" x14ac:dyDescent="0.3">
      <c r="A3727" s="20"/>
      <c r="B3727" s="20"/>
    </row>
    <row r="3728" spans="1:2" x14ac:dyDescent="0.3">
      <c r="A3728" s="20"/>
      <c r="B3728" s="20"/>
    </row>
    <row r="3729" spans="1:2" x14ac:dyDescent="0.3">
      <c r="A3729" s="20"/>
      <c r="B3729" s="20"/>
    </row>
    <row r="3730" spans="1:2" x14ac:dyDescent="0.3">
      <c r="A3730" s="20"/>
      <c r="B3730" s="20"/>
    </row>
    <row r="3731" spans="1:2" x14ac:dyDescent="0.3">
      <c r="A3731" s="20"/>
      <c r="B3731" s="20"/>
    </row>
    <row r="3732" spans="1:2" x14ac:dyDescent="0.3">
      <c r="A3732" s="20"/>
      <c r="B3732" s="20"/>
    </row>
    <row r="3733" spans="1:2" x14ac:dyDescent="0.3">
      <c r="A3733" s="20"/>
      <c r="B3733" s="20"/>
    </row>
    <row r="3734" spans="1:2" x14ac:dyDescent="0.3">
      <c r="A3734" s="20"/>
      <c r="B3734" s="20"/>
    </row>
    <row r="3735" spans="1:2" x14ac:dyDescent="0.3">
      <c r="A3735" s="20"/>
      <c r="B3735" s="20"/>
    </row>
    <row r="3736" spans="1:2" x14ac:dyDescent="0.3">
      <c r="A3736" s="20"/>
      <c r="B3736" s="20"/>
    </row>
    <row r="3737" spans="1:2" x14ac:dyDescent="0.3">
      <c r="A3737" s="20"/>
      <c r="B3737" s="20"/>
    </row>
    <row r="3738" spans="1:2" x14ac:dyDescent="0.3">
      <c r="A3738" s="20"/>
      <c r="B3738" s="20"/>
    </row>
    <row r="3739" spans="1:2" x14ac:dyDescent="0.3">
      <c r="A3739" s="20"/>
      <c r="B3739" s="20"/>
    </row>
    <row r="3740" spans="1:2" x14ac:dyDescent="0.3">
      <c r="A3740" s="20"/>
      <c r="B3740" s="20"/>
    </row>
    <row r="3741" spans="1:2" x14ac:dyDescent="0.3">
      <c r="A3741" s="20"/>
      <c r="B3741" s="20"/>
    </row>
    <row r="3742" spans="1:2" x14ac:dyDescent="0.3">
      <c r="A3742" s="20"/>
      <c r="B3742" s="20"/>
    </row>
    <row r="3743" spans="1:2" x14ac:dyDescent="0.3">
      <c r="A3743" s="20"/>
      <c r="B3743" s="20"/>
    </row>
    <row r="3744" spans="1:2" x14ac:dyDescent="0.3">
      <c r="A3744" s="20"/>
      <c r="B3744" s="20"/>
    </row>
    <row r="3745" spans="1:2" x14ac:dyDescent="0.3">
      <c r="A3745" s="20"/>
      <c r="B3745" s="20"/>
    </row>
    <row r="3746" spans="1:2" x14ac:dyDescent="0.3">
      <c r="A3746" s="20"/>
      <c r="B3746" s="20"/>
    </row>
    <row r="3747" spans="1:2" x14ac:dyDescent="0.3">
      <c r="A3747" s="20"/>
      <c r="B3747" s="20"/>
    </row>
    <row r="3748" spans="1:2" x14ac:dyDescent="0.3">
      <c r="A3748" s="20"/>
      <c r="B3748" s="20"/>
    </row>
    <row r="3749" spans="1:2" x14ac:dyDescent="0.3">
      <c r="A3749" s="20"/>
      <c r="B3749" s="20"/>
    </row>
    <row r="3750" spans="1:2" x14ac:dyDescent="0.3">
      <c r="A3750" s="20"/>
      <c r="B3750" s="20"/>
    </row>
    <row r="3751" spans="1:2" x14ac:dyDescent="0.3">
      <c r="A3751" s="20"/>
      <c r="B3751" s="20"/>
    </row>
    <row r="3752" spans="1:2" x14ac:dyDescent="0.3">
      <c r="A3752" s="20"/>
      <c r="B3752" s="20"/>
    </row>
    <row r="3753" spans="1:2" x14ac:dyDescent="0.3">
      <c r="A3753" s="20"/>
      <c r="B3753" s="20"/>
    </row>
    <row r="3754" spans="1:2" x14ac:dyDescent="0.3">
      <c r="A3754" s="20"/>
      <c r="B3754" s="20"/>
    </row>
    <row r="3755" spans="1:2" x14ac:dyDescent="0.3">
      <c r="A3755" s="20"/>
      <c r="B3755" s="20"/>
    </row>
    <row r="3756" spans="1:2" x14ac:dyDescent="0.3">
      <c r="A3756" s="20"/>
      <c r="B3756" s="20"/>
    </row>
    <row r="3757" spans="1:2" x14ac:dyDescent="0.3">
      <c r="A3757" s="20"/>
      <c r="B3757" s="20"/>
    </row>
    <row r="3758" spans="1:2" x14ac:dyDescent="0.3">
      <c r="A3758" s="20"/>
      <c r="B3758" s="20"/>
    </row>
    <row r="3759" spans="1:2" x14ac:dyDescent="0.3">
      <c r="A3759" s="20"/>
      <c r="B3759" s="20"/>
    </row>
    <row r="3760" spans="1:2" x14ac:dyDescent="0.3">
      <c r="A3760" s="20"/>
      <c r="B3760" s="20"/>
    </row>
    <row r="3761" spans="1:2" x14ac:dyDescent="0.3">
      <c r="A3761" s="20"/>
      <c r="B3761" s="20"/>
    </row>
    <row r="3762" spans="1:2" x14ac:dyDescent="0.3">
      <c r="A3762" s="20"/>
      <c r="B3762" s="20"/>
    </row>
    <row r="3763" spans="1:2" x14ac:dyDescent="0.3">
      <c r="A3763" s="20"/>
      <c r="B3763" s="20"/>
    </row>
    <row r="3764" spans="1:2" x14ac:dyDescent="0.3">
      <c r="A3764" s="20"/>
      <c r="B3764" s="20"/>
    </row>
    <row r="3765" spans="1:2" x14ac:dyDescent="0.3">
      <c r="A3765" s="20"/>
      <c r="B3765" s="20"/>
    </row>
    <row r="3766" spans="1:2" x14ac:dyDescent="0.3">
      <c r="A3766" s="20"/>
      <c r="B3766" s="20"/>
    </row>
    <row r="3767" spans="1:2" x14ac:dyDescent="0.3">
      <c r="A3767" s="20"/>
      <c r="B3767" s="20"/>
    </row>
    <row r="3768" spans="1:2" x14ac:dyDescent="0.3">
      <c r="A3768" s="20"/>
      <c r="B3768" s="20"/>
    </row>
    <row r="3769" spans="1:2" x14ac:dyDescent="0.3">
      <c r="A3769" s="20"/>
      <c r="B3769" s="20"/>
    </row>
    <row r="3770" spans="1:2" x14ac:dyDescent="0.3">
      <c r="A3770" s="20"/>
      <c r="B3770" s="20"/>
    </row>
    <row r="3771" spans="1:2" x14ac:dyDescent="0.3">
      <c r="A3771" s="20"/>
      <c r="B3771" s="20"/>
    </row>
    <row r="3772" spans="1:2" x14ac:dyDescent="0.3">
      <c r="A3772" s="20"/>
      <c r="B3772" s="20"/>
    </row>
    <row r="3773" spans="1:2" x14ac:dyDescent="0.3">
      <c r="A3773" s="20"/>
      <c r="B3773" s="20"/>
    </row>
    <row r="3774" spans="1:2" x14ac:dyDescent="0.3">
      <c r="A3774" s="20"/>
      <c r="B3774" s="20"/>
    </row>
    <row r="3775" spans="1:2" x14ac:dyDescent="0.3">
      <c r="A3775" s="20"/>
      <c r="B3775" s="20"/>
    </row>
    <row r="3776" spans="1:2" x14ac:dyDescent="0.3">
      <c r="A3776" s="20"/>
      <c r="B3776" s="20"/>
    </row>
    <row r="3777" spans="1:2" x14ac:dyDescent="0.3">
      <c r="A3777" s="20"/>
      <c r="B3777" s="20"/>
    </row>
    <row r="3778" spans="1:2" x14ac:dyDescent="0.3">
      <c r="A3778" s="20"/>
      <c r="B3778" s="20"/>
    </row>
    <row r="3779" spans="1:2" x14ac:dyDescent="0.3">
      <c r="A3779" s="20"/>
      <c r="B3779" s="20"/>
    </row>
    <row r="3780" spans="1:2" x14ac:dyDescent="0.3">
      <c r="A3780" s="20"/>
      <c r="B3780" s="20"/>
    </row>
    <row r="3781" spans="1:2" x14ac:dyDescent="0.3">
      <c r="A3781" s="20"/>
      <c r="B3781" s="20"/>
    </row>
    <row r="3782" spans="1:2" x14ac:dyDescent="0.3">
      <c r="A3782" s="20"/>
      <c r="B3782" s="20"/>
    </row>
    <row r="3783" spans="1:2" x14ac:dyDescent="0.3">
      <c r="A3783" s="20"/>
      <c r="B3783" s="20"/>
    </row>
    <row r="3784" spans="1:2" x14ac:dyDescent="0.3">
      <c r="A3784" s="20"/>
      <c r="B3784" s="20"/>
    </row>
    <row r="3785" spans="1:2" x14ac:dyDescent="0.3">
      <c r="A3785" s="20"/>
      <c r="B3785" s="20"/>
    </row>
    <row r="3786" spans="1:2" x14ac:dyDescent="0.3">
      <c r="A3786" s="20"/>
      <c r="B3786" s="20"/>
    </row>
    <row r="3787" spans="1:2" x14ac:dyDescent="0.3">
      <c r="A3787" s="20"/>
      <c r="B3787" s="20"/>
    </row>
    <row r="3788" spans="1:2" x14ac:dyDescent="0.3">
      <c r="A3788" s="20"/>
      <c r="B3788" s="20"/>
    </row>
    <row r="3789" spans="1:2" x14ac:dyDescent="0.3">
      <c r="A3789" s="20"/>
      <c r="B3789" s="20"/>
    </row>
    <row r="3790" spans="1:2" x14ac:dyDescent="0.3">
      <c r="A3790" s="20"/>
      <c r="B3790" s="20"/>
    </row>
    <row r="3791" spans="1:2" x14ac:dyDescent="0.3">
      <c r="A3791" s="20"/>
      <c r="B3791" s="20"/>
    </row>
    <row r="3792" spans="1:2" x14ac:dyDescent="0.3">
      <c r="A3792" s="20"/>
      <c r="B3792" s="20"/>
    </row>
    <row r="3793" spans="1:2" x14ac:dyDescent="0.3">
      <c r="A3793" s="20"/>
      <c r="B3793" s="20"/>
    </row>
    <row r="3794" spans="1:2" x14ac:dyDescent="0.3">
      <c r="A3794" s="20"/>
      <c r="B3794" s="20"/>
    </row>
    <row r="3795" spans="1:2" x14ac:dyDescent="0.3">
      <c r="A3795" s="20"/>
      <c r="B3795" s="20"/>
    </row>
    <row r="3796" spans="1:2" x14ac:dyDescent="0.3">
      <c r="A3796" s="20"/>
      <c r="B3796" s="20"/>
    </row>
    <row r="3797" spans="1:2" x14ac:dyDescent="0.3">
      <c r="A3797" s="20"/>
      <c r="B3797" s="20"/>
    </row>
    <row r="3798" spans="1:2" x14ac:dyDescent="0.3">
      <c r="A3798" s="20"/>
      <c r="B3798" s="20"/>
    </row>
    <row r="3799" spans="1:2" x14ac:dyDescent="0.3">
      <c r="A3799" s="20"/>
      <c r="B3799" s="20"/>
    </row>
    <row r="3800" spans="1:2" x14ac:dyDescent="0.3">
      <c r="A3800" s="20"/>
      <c r="B3800" s="20"/>
    </row>
    <row r="3801" spans="1:2" x14ac:dyDescent="0.3">
      <c r="A3801" s="20"/>
      <c r="B3801" s="20"/>
    </row>
    <row r="3802" spans="1:2" x14ac:dyDescent="0.3">
      <c r="A3802" s="20"/>
      <c r="B3802" s="20"/>
    </row>
    <row r="3803" spans="1:2" x14ac:dyDescent="0.3">
      <c r="A3803" s="20"/>
      <c r="B3803" s="20"/>
    </row>
    <row r="3804" spans="1:2" x14ac:dyDescent="0.3">
      <c r="A3804" s="20"/>
      <c r="B3804" s="20"/>
    </row>
    <row r="3805" spans="1:2" x14ac:dyDescent="0.3">
      <c r="A3805" s="20"/>
      <c r="B3805" s="20"/>
    </row>
    <row r="3806" spans="1:2" x14ac:dyDescent="0.3">
      <c r="A3806" s="20"/>
      <c r="B3806" s="20"/>
    </row>
    <row r="3807" spans="1:2" x14ac:dyDescent="0.3">
      <c r="A3807" s="20"/>
      <c r="B3807" s="20"/>
    </row>
    <row r="3808" spans="1:2" x14ac:dyDescent="0.3">
      <c r="A3808" s="20"/>
      <c r="B3808" s="20"/>
    </row>
    <row r="3809" spans="1:2" x14ac:dyDescent="0.3">
      <c r="A3809" s="20"/>
      <c r="B3809" s="20"/>
    </row>
    <row r="3810" spans="1:2" x14ac:dyDescent="0.3">
      <c r="A3810" s="20"/>
      <c r="B3810" s="20"/>
    </row>
    <row r="3811" spans="1:2" x14ac:dyDescent="0.3">
      <c r="A3811" s="20"/>
      <c r="B3811" s="20"/>
    </row>
    <row r="3812" spans="1:2" x14ac:dyDescent="0.3">
      <c r="A3812" s="20"/>
      <c r="B3812" s="20"/>
    </row>
    <row r="3813" spans="1:2" x14ac:dyDescent="0.3">
      <c r="A3813" s="20"/>
      <c r="B3813" s="20"/>
    </row>
    <row r="3814" spans="1:2" x14ac:dyDescent="0.3">
      <c r="A3814" s="20"/>
      <c r="B3814" s="20"/>
    </row>
    <row r="3815" spans="1:2" x14ac:dyDescent="0.3">
      <c r="A3815" s="20"/>
      <c r="B3815" s="20"/>
    </row>
    <row r="3816" spans="1:2" x14ac:dyDescent="0.3">
      <c r="A3816" s="20"/>
      <c r="B3816" s="20"/>
    </row>
    <row r="3817" spans="1:2" x14ac:dyDescent="0.3">
      <c r="A3817" s="20"/>
      <c r="B3817" s="20"/>
    </row>
    <row r="3818" spans="1:2" x14ac:dyDescent="0.3">
      <c r="A3818" s="20"/>
      <c r="B3818" s="20"/>
    </row>
    <row r="3819" spans="1:2" x14ac:dyDescent="0.3">
      <c r="A3819" s="20"/>
      <c r="B3819" s="20"/>
    </row>
    <row r="3820" spans="1:2" x14ac:dyDescent="0.3">
      <c r="A3820" s="20"/>
      <c r="B3820" s="20"/>
    </row>
    <row r="3821" spans="1:2" x14ac:dyDescent="0.3">
      <c r="A3821" s="20"/>
      <c r="B3821" s="20"/>
    </row>
    <row r="3822" spans="1:2" x14ac:dyDescent="0.3">
      <c r="A3822" s="20"/>
      <c r="B3822" s="20"/>
    </row>
    <row r="3823" spans="1:2" x14ac:dyDescent="0.3">
      <c r="A3823" s="20"/>
      <c r="B3823" s="20"/>
    </row>
    <row r="3824" spans="1:2" x14ac:dyDescent="0.3">
      <c r="A3824" s="20"/>
      <c r="B3824" s="20"/>
    </row>
    <row r="3825" spans="1:2" x14ac:dyDescent="0.3">
      <c r="A3825" s="20"/>
      <c r="B3825" s="20"/>
    </row>
    <row r="3826" spans="1:2" x14ac:dyDescent="0.3">
      <c r="A3826" s="20"/>
      <c r="B3826" s="20"/>
    </row>
    <row r="3827" spans="1:2" x14ac:dyDescent="0.3">
      <c r="A3827" s="20"/>
      <c r="B3827" s="20"/>
    </row>
    <row r="3828" spans="1:2" x14ac:dyDescent="0.3">
      <c r="A3828" s="20"/>
      <c r="B3828" s="20"/>
    </row>
    <row r="3829" spans="1:2" x14ac:dyDescent="0.3">
      <c r="A3829" s="20"/>
      <c r="B3829" s="20"/>
    </row>
    <row r="3830" spans="1:2" x14ac:dyDescent="0.3">
      <c r="A3830" s="20"/>
      <c r="B3830" s="20"/>
    </row>
    <row r="3831" spans="1:2" x14ac:dyDescent="0.3">
      <c r="A3831" s="20"/>
      <c r="B3831" s="20"/>
    </row>
    <row r="3832" spans="1:2" x14ac:dyDescent="0.3">
      <c r="A3832" s="20"/>
      <c r="B3832" s="20"/>
    </row>
    <row r="3833" spans="1:2" x14ac:dyDescent="0.3">
      <c r="A3833" s="20"/>
      <c r="B3833" s="20"/>
    </row>
    <row r="3834" spans="1:2" x14ac:dyDescent="0.3">
      <c r="A3834" s="20"/>
      <c r="B3834" s="20"/>
    </row>
    <row r="3835" spans="1:2" x14ac:dyDescent="0.3">
      <c r="A3835" s="20"/>
      <c r="B3835" s="20"/>
    </row>
    <row r="3836" spans="1:2" x14ac:dyDescent="0.3">
      <c r="A3836" s="20"/>
      <c r="B3836" s="20"/>
    </row>
    <row r="3837" spans="1:2" x14ac:dyDescent="0.3">
      <c r="A3837" s="20"/>
      <c r="B3837" s="20"/>
    </row>
    <row r="3838" spans="1:2" x14ac:dyDescent="0.3">
      <c r="A3838" s="20"/>
      <c r="B3838" s="20"/>
    </row>
    <row r="3839" spans="1:2" x14ac:dyDescent="0.3">
      <c r="A3839" s="20"/>
      <c r="B3839" s="20"/>
    </row>
    <row r="3840" spans="1:2" x14ac:dyDescent="0.3">
      <c r="A3840" s="20"/>
      <c r="B3840" s="20"/>
    </row>
    <row r="3841" spans="1:2" x14ac:dyDescent="0.3">
      <c r="A3841" s="20"/>
      <c r="B3841" s="20"/>
    </row>
    <row r="3842" spans="1:2" x14ac:dyDescent="0.3">
      <c r="A3842" s="20"/>
      <c r="B3842" s="20"/>
    </row>
    <row r="3843" spans="1:2" x14ac:dyDescent="0.3">
      <c r="A3843" s="20"/>
      <c r="B3843" s="20"/>
    </row>
    <row r="3844" spans="1:2" x14ac:dyDescent="0.3">
      <c r="A3844" s="20"/>
      <c r="B3844" s="20"/>
    </row>
    <row r="3845" spans="1:2" x14ac:dyDescent="0.3">
      <c r="A3845" s="20"/>
      <c r="B3845" s="20"/>
    </row>
    <row r="3846" spans="1:2" x14ac:dyDescent="0.3">
      <c r="A3846" s="20"/>
      <c r="B3846" s="20"/>
    </row>
    <row r="3847" spans="1:2" x14ac:dyDescent="0.3">
      <c r="A3847" s="20"/>
      <c r="B3847" s="20"/>
    </row>
    <row r="3848" spans="1:2" x14ac:dyDescent="0.3">
      <c r="A3848" s="20"/>
      <c r="B3848" s="20"/>
    </row>
    <row r="3849" spans="1:2" x14ac:dyDescent="0.3">
      <c r="A3849" s="20"/>
      <c r="B3849" s="20"/>
    </row>
    <row r="3850" spans="1:2" x14ac:dyDescent="0.3">
      <c r="A3850" s="20"/>
      <c r="B3850" s="20"/>
    </row>
    <row r="3851" spans="1:2" x14ac:dyDescent="0.3">
      <c r="A3851" s="20"/>
      <c r="B3851" s="20"/>
    </row>
    <row r="3852" spans="1:2" x14ac:dyDescent="0.3">
      <c r="A3852" s="20"/>
      <c r="B3852" s="20"/>
    </row>
    <row r="3853" spans="1:2" x14ac:dyDescent="0.3">
      <c r="A3853" s="20"/>
      <c r="B3853" s="20"/>
    </row>
    <row r="3854" spans="1:2" x14ac:dyDescent="0.3">
      <c r="A3854" s="20"/>
      <c r="B3854" s="20"/>
    </row>
    <row r="3855" spans="1:2" x14ac:dyDescent="0.3">
      <c r="A3855" s="20"/>
      <c r="B3855" s="20"/>
    </row>
    <row r="3856" spans="1:2" x14ac:dyDescent="0.3">
      <c r="A3856" s="20"/>
      <c r="B3856" s="20"/>
    </row>
    <row r="3857" spans="1:2" x14ac:dyDescent="0.3">
      <c r="A3857" s="20"/>
      <c r="B3857" s="20"/>
    </row>
    <row r="3858" spans="1:2" x14ac:dyDescent="0.3">
      <c r="A3858" s="20"/>
      <c r="B3858" s="20"/>
    </row>
    <row r="3859" spans="1:2" x14ac:dyDescent="0.3">
      <c r="A3859" s="20"/>
      <c r="B3859" s="20"/>
    </row>
    <row r="3860" spans="1:2" x14ac:dyDescent="0.3">
      <c r="A3860" s="20"/>
      <c r="B3860" s="20"/>
    </row>
    <row r="3861" spans="1:2" x14ac:dyDescent="0.3">
      <c r="A3861" s="20"/>
      <c r="B3861" s="20"/>
    </row>
    <row r="3862" spans="1:2" x14ac:dyDescent="0.3">
      <c r="A3862" s="20"/>
      <c r="B3862" s="20"/>
    </row>
    <row r="3863" spans="1:2" x14ac:dyDescent="0.3">
      <c r="A3863" s="20"/>
      <c r="B3863" s="20"/>
    </row>
    <row r="3864" spans="1:2" x14ac:dyDescent="0.3">
      <c r="A3864" s="20"/>
      <c r="B3864" s="20"/>
    </row>
    <row r="3865" spans="1:2" x14ac:dyDescent="0.3">
      <c r="A3865" s="20"/>
      <c r="B3865" s="20"/>
    </row>
    <row r="3866" spans="1:2" x14ac:dyDescent="0.3">
      <c r="A3866" s="20"/>
      <c r="B3866" s="20"/>
    </row>
    <row r="3867" spans="1:2" x14ac:dyDescent="0.3">
      <c r="A3867" s="20"/>
      <c r="B3867" s="20"/>
    </row>
    <row r="3868" spans="1:2" x14ac:dyDescent="0.3">
      <c r="A3868" s="20"/>
      <c r="B3868" s="20"/>
    </row>
    <row r="3869" spans="1:2" x14ac:dyDescent="0.3">
      <c r="A3869" s="20"/>
      <c r="B3869" s="20"/>
    </row>
    <row r="3870" spans="1:2" x14ac:dyDescent="0.3">
      <c r="A3870" s="20"/>
      <c r="B3870" s="20"/>
    </row>
    <row r="3871" spans="1:2" x14ac:dyDescent="0.3">
      <c r="A3871" s="20"/>
      <c r="B3871" s="20"/>
    </row>
    <row r="3872" spans="1:2" x14ac:dyDescent="0.3">
      <c r="A3872" s="20"/>
      <c r="B3872" s="20"/>
    </row>
    <row r="3873" spans="1:2" x14ac:dyDescent="0.3">
      <c r="A3873" s="20"/>
      <c r="B3873" s="20"/>
    </row>
    <row r="3874" spans="1:2" x14ac:dyDescent="0.3">
      <c r="A3874" s="20"/>
      <c r="B3874" s="20"/>
    </row>
    <row r="3875" spans="1:2" x14ac:dyDescent="0.3">
      <c r="A3875" s="20"/>
      <c r="B3875" s="20"/>
    </row>
    <row r="3876" spans="1:2" x14ac:dyDescent="0.3">
      <c r="A3876" s="20"/>
      <c r="B3876" s="20"/>
    </row>
    <row r="3877" spans="1:2" x14ac:dyDescent="0.3">
      <c r="A3877" s="20"/>
      <c r="B3877" s="20"/>
    </row>
    <row r="3878" spans="1:2" x14ac:dyDescent="0.3">
      <c r="A3878" s="20"/>
      <c r="B3878" s="20"/>
    </row>
    <row r="3879" spans="1:2" x14ac:dyDescent="0.3">
      <c r="A3879" s="20"/>
      <c r="B3879" s="20"/>
    </row>
    <row r="3880" spans="1:2" x14ac:dyDescent="0.3">
      <c r="A3880" s="20"/>
      <c r="B3880" s="20"/>
    </row>
    <row r="3881" spans="1:2" x14ac:dyDescent="0.3">
      <c r="A3881" s="20"/>
      <c r="B3881" s="20"/>
    </row>
    <row r="3882" spans="1:2" x14ac:dyDescent="0.3">
      <c r="A3882" s="20"/>
      <c r="B3882" s="20"/>
    </row>
    <row r="3883" spans="1:2" x14ac:dyDescent="0.3">
      <c r="A3883" s="20"/>
      <c r="B3883" s="20"/>
    </row>
    <row r="3884" spans="1:2" x14ac:dyDescent="0.3">
      <c r="A3884" s="20"/>
      <c r="B3884" s="20"/>
    </row>
    <row r="3885" spans="1:2" x14ac:dyDescent="0.3">
      <c r="A3885" s="20"/>
      <c r="B3885" s="20"/>
    </row>
    <row r="3886" spans="1:2" x14ac:dyDescent="0.3">
      <c r="A3886" s="20"/>
      <c r="B3886" s="20"/>
    </row>
    <row r="3887" spans="1:2" x14ac:dyDescent="0.3">
      <c r="A3887" s="20"/>
      <c r="B3887" s="20"/>
    </row>
    <row r="3888" spans="1:2" x14ac:dyDescent="0.3">
      <c r="A3888" s="20"/>
      <c r="B3888" s="20"/>
    </row>
    <row r="3889" spans="1:2" x14ac:dyDescent="0.3">
      <c r="A3889" s="20"/>
      <c r="B3889" s="20"/>
    </row>
    <row r="3890" spans="1:2" x14ac:dyDescent="0.3">
      <c r="A3890" s="20"/>
      <c r="B3890" s="20"/>
    </row>
    <row r="3891" spans="1:2" x14ac:dyDescent="0.3">
      <c r="A3891" s="20"/>
      <c r="B3891" s="20"/>
    </row>
    <row r="3892" spans="1:2" x14ac:dyDescent="0.3">
      <c r="A3892" s="20"/>
      <c r="B3892" s="20"/>
    </row>
    <row r="3893" spans="1:2" x14ac:dyDescent="0.3">
      <c r="A3893" s="20"/>
      <c r="B3893" s="20"/>
    </row>
    <row r="3894" spans="1:2" x14ac:dyDescent="0.3">
      <c r="A3894" s="20"/>
      <c r="B3894" s="20"/>
    </row>
    <row r="3895" spans="1:2" x14ac:dyDescent="0.3">
      <c r="A3895" s="20"/>
      <c r="B3895" s="20"/>
    </row>
    <row r="3896" spans="1:2" x14ac:dyDescent="0.3">
      <c r="A3896" s="20"/>
      <c r="B3896" s="20"/>
    </row>
    <row r="3897" spans="1:2" x14ac:dyDescent="0.3">
      <c r="A3897" s="20"/>
      <c r="B3897" s="20"/>
    </row>
    <row r="3898" spans="1:2" x14ac:dyDescent="0.3">
      <c r="A3898" s="20"/>
      <c r="B3898" s="20"/>
    </row>
    <row r="3899" spans="1:2" x14ac:dyDescent="0.3">
      <c r="A3899" s="20"/>
      <c r="B3899" s="20"/>
    </row>
    <row r="3900" spans="1:2" x14ac:dyDescent="0.3">
      <c r="A3900" s="20"/>
      <c r="B3900" s="20"/>
    </row>
    <row r="3901" spans="1:2" x14ac:dyDescent="0.3">
      <c r="A3901" s="20"/>
      <c r="B3901" s="20"/>
    </row>
    <row r="3902" spans="1:2" x14ac:dyDescent="0.3">
      <c r="A3902" s="20"/>
      <c r="B3902" s="20"/>
    </row>
    <row r="3903" spans="1:2" x14ac:dyDescent="0.3">
      <c r="A3903" s="20"/>
      <c r="B3903" s="20"/>
    </row>
    <row r="3904" spans="1:2" x14ac:dyDescent="0.3">
      <c r="A3904" s="20"/>
      <c r="B3904" s="20"/>
    </row>
    <row r="3905" spans="1:2" x14ac:dyDescent="0.3">
      <c r="A3905" s="20"/>
      <c r="B3905" s="20"/>
    </row>
    <row r="3906" spans="1:2" x14ac:dyDescent="0.3">
      <c r="A3906" s="20"/>
      <c r="B3906" s="20"/>
    </row>
    <row r="3907" spans="1:2" x14ac:dyDescent="0.3">
      <c r="A3907" s="20"/>
      <c r="B3907" s="20"/>
    </row>
    <row r="3908" spans="1:2" x14ac:dyDescent="0.3">
      <c r="A3908" s="20"/>
      <c r="B3908" s="20"/>
    </row>
    <row r="3909" spans="1:2" x14ac:dyDescent="0.3">
      <c r="A3909" s="20"/>
      <c r="B3909" s="20"/>
    </row>
    <row r="3910" spans="1:2" x14ac:dyDescent="0.3">
      <c r="A3910" s="20"/>
      <c r="B3910" s="20"/>
    </row>
    <row r="3911" spans="1:2" x14ac:dyDescent="0.3">
      <c r="A3911" s="20"/>
      <c r="B3911" s="20"/>
    </row>
    <row r="3912" spans="1:2" x14ac:dyDescent="0.3">
      <c r="A3912" s="20"/>
      <c r="B3912" s="20"/>
    </row>
    <row r="3913" spans="1:2" x14ac:dyDescent="0.3">
      <c r="A3913" s="20"/>
      <c r="B3913" s="20"/>
    </row>
    <row r="3914" spans="1:2" x14ac:dyDescent="0.3">
      <c r="A3914" s="20"/>
      <c r="B3914" s="20"/>
    </row>
    <row r="3915" spans="1:2" x14ac:dyDescent="0.3">
      <c r="A3915" s="20"/>
      <c r="B3915" s="20"/>
    </row>
    <row r="3916" spans="1:2" x14ac:dyDescent="0.3">
      <c r="A3916" s="20"/>
      <c r="B3916" s="20"/>
    </row>
    <row r="3917" spans="1:2" x14ac:dyDescent="0.3">
      <c r="A3917" s="20"/>
      <c r="B3917" s="20"/>
    </row>
    <row r="3918" spans="1:2" x14ac:dyDescent="0.3">
      <c r="A3918" s="20"/>
      <c r="B3918" s="20"/>
    </row>
    <row r="3919" spans="1:2" x14ac:dyDescent="0.3">
      <c r="A3919" s="20"/>
      <c r="B3919" s="20"/>
    </row>
    <row r="3920" spans="1:2" x14ac:dyDescent="0.3">
      <c r="A3920" s="20"/>
      <c r="B3920" s="20"/>
    </row>
    <row r="3921" spans="1:2" x14ac:dyDescent="0.3">
      <c r="A3921" s="20"/>
      <c r="B3921" s="20"/>
    </row>
    <row r="3922" spans="1:2" x14ac:dyDescent="0.3">
      <c r="A3922" s="20"/>
      <c r="B3922" s="20"/>
    </row>
    <row r="3923" spans="1:2" x14ac:dyDescent="0.3">
      <c r="A3923" s="20"/>
      <c r="B3923" s="20"/>
    </row>
    <row r="3924" spans="1:2" x14ac:dyDescent="0.3">
      <c r="A3924" s="20"/>
      <c r="B3924" s="20"/>
    </row>
    <row r="3925" spans="1:2" x14ac:dyDescent="0.3">
      <c r="A3925" s="20"/>
      <c r="B3925" s="20"/>
    </row>
    <row r="3926" spans="1:2" x14ac:dyDescent="0.3">
      <c r="A3926" s="20"/>
      <c r="B3926" s="20"/>
    </row>
    <row r="3927" spans="1:2" x14ac:dyDescent="0.3">
      <c r="A3927" s="20"/>
      <c r="B3927" s="20"/>
    </row>
    <row r="3928" spans="1:2" x14ac:dyDescent="0.3">
      <c r="A3928" s="20"/>
      <c r="B3928" s="20"/>
    </row>
    <row r="3929" spans="1:2" x14ac:dyDescent="0.3">
      <c r="A3929" s="20"/>
      <c r="B3929" s="20"/>
    </row>
    <row r="3930" spans="1:2" x14ac:dyDescent="0.3">
      <c r="A3930" s="20"/>
      <c r="B3930" s="20"/>
    </row>
    <row r="3931" spans="1:2" x14ac:dyDescent="0.3">
      <c r="A3931" s="20"/>
      <c r="B3931" s="20"/>
    </row>
    <row r="3932" spans="1:2" x14ac:dyDescent="0.3">
      <c r="A3932" s="20"/>
      <c r="B3932" s="20"/>
    </row>
    <row r="3933" spans="1:2" x14ac:dyDescent="0.3">
      <c r="A3933" s="20"/>
      <c r="B3933" s="20"/>
    </row>
    <row r="3934" spans="1:2" x14ac:dyDescent="0.3">
      <c r="A3934" s="20"/>
      <c r="B3934" s="20"/>
    </row>
    <row r="3935" spans="1:2" x14ac:dyDescent="0.3">
      <c r="A3935" s="20"/>
      <c r="B3935" s="20"/>
    </row>
    <row r="3936" spans="1:2" x14ac:dyDescent="0.3">
      <c r="A3936" s="20"/>
      <c r="B3936" s="20"/>
    </row>
    <row r="3937" spans="1:2" x14ac:dyDescent="0.3">
      <c r="A3937" s="20"/>
      <c r="B3937" s="20"/>
    </row>
    <row r="3938" spans="1:2" x14ac:dyDescent="0.3">
      <c r="A3938" s="20"/>
      <c r="B3938" s="20"/>
    </row>
    <row r="3939" spans="1:2" x14ac:dyDescent="0.3">
      <c r="A3939" s="20"/>
      <c r="B3939" s="20"/>
    </row>
    <row r="3940" spans="1:2" x14ac:dyDescent="0.3">
      <c r="A3940" s="20"/>
      <c r="B3940" s="20"/>
    </row>
    <row r="3941" spans="1:2" x14ac:dyDescent="0.3">
      <c r="A3941" s="20"/>
      <c r="B3941" s="20"/>
    </row>
    <row r="3942" spans="1:2" x14ac:dyDescent="0.3">
      <c r="A3942" s="20"/>
      <c r="B3942" s="20"/>
    </row>
    <row r="3943" spans="1:2" x14ac:dyDescent="0.3">
      <c r="A3943" s="20"/>
      <c r="B3943" s="20"/>
    </row>
    <row r="3944" spans="1:2" x14ac:dyDescent="0.3">
      <c r="A3944" s="20"/>
      <c r="B3944" s="20"/>
    </row>
    <row r="3945" spans="1:2" x14ac:dyDescent="0.3">
      <c r="A3945" s="20"/>
      <c r="B3945" s="20"/>
    </row>
    <row r="3946" spans="1:2" x14ac:dyDescent="0.3">
      <c r="A3946" s="20"/>
      <c r="B3946" s="20"/>
    </row>
    <row r="3947" spans="1:2" x14ac:dyDescent="0.3">
      <c r="A3947" s="20"/>
      <c r="B3947" s="20"/>
    </row>
    <row r="3948" spans="1:2" x14ac:dyDescent="0.3">
      <c r="A3948" s="20"/>
      <c r="B3948" s="20"/>
    </row>
    <row r="3949" spans="1:2" x14ac:dyDescent="0.3">
      <c r="A3949" s="20"/>
      <c r="B3949" s="20"/>
    </row>
    <row r="3950" spans="1:2" x14ac:dyDescent="0.3">
      <c r="A3950" s="20"/>
      <c r="B3950" s="20"/>
    </row>
    <row r="3951" spans="1:2" x14ac:dyDescent="0.3">
      <c r="A3951" s="20"/>
      <c r="B3951" s="20"/>
    </row>
    <row r="3952" spans="1:2" x14ac:dyDescent="0.3">
      <c r="A3952" s="20"/>
      <c r="B3952" s="20"/>
    </row>
    <row r="3953" spans="1:2" x14ac:dyDescent="0.3">
      <c r="A3953" s="20"/>
      <c r="B3953" s="20"/>
    </row>
    <row r="3954" spans="1:2" x14ac:dyDescent="0.3">
      <c r="A3954" s="20"/>
      <c r="B3954" s="20"/>
    </row>
    <row r="3955" spans="1:2" x14ac:dyDescent="0.3">
      <c r="A3955" s="20"/>
      <c r="B3955" s="20"/>
    </row>
    <row r="3956" spans="1:2" x14ac:dyDescent="0.3">
      <c r="A3956" s="20"/>
      <c r="B3956" s="20"/>
    </row>
    <row r="3957" spans="1:2" x14ac:dyDescent="0.3">
      <c r="A3957" s="20"/>
      <c r="B3957" s="20"/>
    </row>
    <row r="3958" spans="1:2" x14ac:dyDescent="0.3">
      <c r="A3958" s="20"/>
      <c r="B3958" s="20"/>
    </row>
    <row r="3959" spans="1:2" x14ac:dyDescent="0.3">
      <c r="A3959" s="20"/>
      <c r="B3959" s="20"/>
    </row>
    <row r="3960" spans="1:2" x14ac:dyDescent="0.3">
      <c r="A3960" s="20"/>
      <c r="B3960" s="20"/>
    </row>
    <row r="3961" spans="1:2" x14ac:dyDescent="0.3">
      <c r="A3961" s="20"/>
      <c r="B3961" s="20"/>
    </row>
    <row r="3962" spans="1:2" x14ac:dyDescent="0.3">
      <c r="A3962" s="20"/>
      <c r="B3962" s="20"/>
    </row>
    <row r="3963" spans="1:2" x14ac:dyDescent="0.3">
      <c r="A3963" s="20"/>
      <c r="B3963" s="20"/>
    </row>
    <row r="3964" spans="1:2" x14ac:dyDescent="0.3">
      <c r="A3964" s="20"/>
      <c r="B3964" s="20"/>
    </row>
    <row r="3965" spans="1:2" x14ac:dyDescent="0.3">
      <c r="A3965" s="20"/>
      <c r="B3965" s="20"/>
    </row>
    <row r="3966" spans="1:2" x14ac:dyDescent="0.3">
      <c r="A3966" s="20"/>
      <c r="B3966" s="20"/>
    </row>
    <row r="3967" spans="1:2" x14ac:dyDescent="0.3">
      <c r="A3967" s="20"/>
      <c r="B3967" s="20"/>
    </row>
    <row r="3968" spans="1:2" x14ac:dyDescent="0.3">
      <c r="A3968" s="20"/>
      <c r="B3968" s="20"/>
    </row>
    <row r="3969" spans="1:2" x14ac:dyDescent="0.3">
      <c r="A3969" s="20"/>
      <c r="B3969" s="20"/>
    </row>
    <row r="3970" spans="1:2" x14ac:dyDescent="0.3">
      <c r="A3970" s="20"/>
      <c r="B3970" s="20"/>
    </row>
    <row r="3971" spans="1:2" x14ac:dyDescent="0.3">
      <c r="A3971" s="20"/>
      <c r="B3971" s="20"/>
    </row>
    <row r="3972" spans="1:2" x14ac:dyDescent="0.3">
      <c r="A3972" s="20"/>
      <c r="B3972" s="20"/>
    </row>
    <row r="3973" spans="1:2" x14ac:dyDescent="0.3">
      <c r="A3973" s="20"/>
      <c r="B3973" s="20"/>
    </row>
    <row r="3974" spans="1:2" x14ac:dyDescent="0.3">
      <c r="A3974" s="20"/>
      <c r="B3974" s="20"/>
    </row>
    <row r="3975" spans="1:2" x14ac:dyDescent="0.3">
      <c r="A3975" s="20"/>
      <c r="B3975" s="20"/>
    </row>
    <row r="3976" spans="1:2" x14ac:dyDescent="0.3">
      <c r="A3976" s="20"/>
      <c r="B3976" s="20"/>
    </row>
    <row r="3977" spans="1:2" x14ac:dyDescent="0.3">
      <c r="A3977" s="20"/>
      <c r="B3977" s="20"/>
    </row>
    <row r="3978" spans="1:2" x14ac:dyDescent="0.3">
      <c r="A3978" s="20"/>
      <c r="B3978" s="20"/>
    </row>
    <row r="3979" spans="1:2" x14ac:dyDescent="0.3">
      <c r="A3979" s="20"/>
      <c r="B3979" s="20"/>
    </row>
    <row r="3980" spans="1:2" x14ac:dyDescent="0.3">
      <c r="A3980" s="20"/>
      <c r="B3980" s="20"/>
    </row>
    <row r="3981" spans="1:2" x14ac:dyDescent="0.3">
      <c r="A3981" s="20"/>
      <c r="B3981" s="20"/>
    </row>
    <row r="3982" spans="1:2" x14ac:dyDescent="0.3">
      <c r="A3982" s="20"/>
      <c r="B3982" s="20"/>
    </row>
    <row r="3983" spans="1:2" x14ac:dyDescent="0.3">
      <c r="A3983" s="20"/>
      <c r="B3983" s="20"/>
    </row>
    <row r="3984" spans="1:2" x14ac:dyDescent="0.3">
      <c r="A3984" s="20"/>
      <c r="B3984" s="20"/>
    </row>
    <row r="3985" spans="1:2" x14ac:dyDescent="0.3">
      <c r="A3985" s="20"/>
      <c r="B3985" s="20"/>
    </row>
    <row r="3986" spans="1:2" x14ac:dyDescent="0.3">
      <c r="A3986" s="20"/>
      <c r="B3986" s="20"/>
    </row>
    <row r="3987" spans="1:2" x14ac:dyDescent="0.3">
      <c r="A3987" s="20"/>
      <c r="B3987" s="20"/>
    </row>
    <row r="3988" spans="1:2" x14ac:dyDescent="0.3">
      <c r="A3988" s="20"/>
      <c r="B3988" s="20"/>
    </row>
    <row r="3989" spans="1:2" x14ac:dyDescent="0.3">
      <c r="A3989" s="20"/>
      <c r="B3989" s="20"/>
    </row>
    <row r="3990" spans="1:2" x14ac:dyDescent="0.3">
      <c r="A3990" s="20"/>
      <c r="B3990" s="20"/>
    </row>
    <row r="3991" spans="1:2" x14ac:dyDescent="0.3">
      <c r="A3991" s="20"/>
      <c r="B3991" s="20"/>
    </row>
    <row r="3992" spans="1:2" x14ac:dyDescent="0.3">
      <c r="A3992" s="20"/>
      <c r="B3992" s="20"/>
    </row>
    <row r="3993" spans="1:2" x14ac:dyDescent="0.3">
      <c r="A3993" s="20"/>
      <c r="B3993" s="20"/>
    </row>
    <row r="3994" spans="1:2" x14ac:dyDescent="0.3">
      <c r="A3994" s="20"/>
      <c r="B3994" s="20"/>
    </row>
    <row r="3995" spans="1:2" x14ac:dyDescent="0.3">
      <c r="A3995" s="20"/>
      <c r="B3995" s="20"/>
    </row>
    <row r="3996" spans="1:2" x14ac:dyDescent="0.3">
      <c r="A3996" s="20"/>
      <c r="B3996" s="20"/>
    </row>
    <row r="3997" spans="1:2" x14ac:dyDescent="0.3">
      <c r="A3997" s="20"/>
      <c r="B3997" s="20"/>
    </row>
    <row r="3998" spans="1:2" x14ac:dyDescent="0.3">
      <c r="A3998" s="20"/>
      <c r="B3998" s="20"/>
    </row>
    <row r="3999" spans="1:2" x14ac:dyDescent="0.3">
      <c r="A3999" s="20"/>
      <c r="B3999" s="20"/>
    </row>
    <row r="4000" spans="1:2" x14ac:dyDescent="0.3">
      <c r="A4000" s="20"/>
      <c r="B4000" s="20"/>
    </row>
    <row r="4001" spans="1:2" x14ac:dyDescent="0.3">
      <c r="A4001" s="20"/>
      <c r="B4001" s="20"/>
    </row>
    <row r="4002" spans="1:2" x14ac:dyDescent="0.3">
      <c r="A4002" s="20"/>
      <c r="B4002" s="20"/>
    </row>
    <row r="4003" spans="1:2" x14ac:dyDescent="0.3">
      <c r="A4003" s="20"/>
      <c r="B4003" s="20"/>
    </row>
    <row r="4004" spans="1:2" x14ac:dyDescent="0.3">
      <c r="A4004" s="20"/>
      <c r="B4004" s="20"/>
    </row>
    <row r="4005" spans="1:2" x14ac:dyDescent="0.3">
      <c r="A4005" s="20"/>
      <c r="B4005" s="20"/>
    </row>
    <row r="4006" spans="1:2" x14ac:dyDescent="0.3">
      <c r="A4006" s="20"/>
      <c r="B4006" s="20"/>
    </row>
    <row r="4007" spans="1:2" x14ac:dyDescent="0.3">
      <c r="A4007" s="20"/>
      <c r="B4007" s="20"/>
    </row>
    <row r="4008" spans="1:2" x14ac:dyDescent="0.3">
      <c r="A4008" s="20"/>
      <c r="B4008" s="20"/>
    </row>
    <row r="4009" spans="1:2" x14ac:dyDescent="0.3">
      <c r="A4009" s="20"/>
      <c r="B4009" s="20"/>
    </row>
    <row r="4010" spans="1:2" x14ac:dyDescent="0.3">
      <c r="A4010" s="20"/>
      <c r="B4010" s="20"/>
    </row>
    <row r="4011" spans="1:2" x14ac:dyDescent="0.3">
      <c r="A4011" s="20"/>
      <c r="B4011" s="20"/>
    </row>
    <row r="4012" spans="1:2" x14ac:dyDescent="0.3">
      <c r="A4012" s="20"/>
      <c r="B4012" s="20"/>
    </row>
    <row r="4013" spans="1:2" x14ac:dyDescent="0.3">
      <c r="A4013" s="20"/>
      <c r="B4013" s="20"/>
    </row>
    <row r="4014" spans="1:2" x14ac:dyDescent="0.3">
      <c r="A4014" s="20"/>
      <c r="B4014" s="20"/>
    </row>
    <row r="4015" spans="1:2" x14ac:dyDescent="0.3">
      <c r="A4015" s="20"/>
      <c r="B4015" s="20"/>
    </row>
    <row r="4016" spans="1:2" x14ac:dyDescent="0.3">
      <c r="A4016" s="20"/>
      <c r="B4016" s="20"/>
    </row>
    <row r="4017" spans="1:2" x14ac:dyDescent="0.3">
      <c r="A4017" s="20"/>
      <c r="B4017" s="20"/>
    </row>
    <row r="4018" spans="1:2" x14ac:dyDescent="0.3">
      <c r="A4018" s="20"/>
      <c r="B4018" s="20"/>
    </row>
    <row r="4019" spans="1:2" x14ac:dyDescent="0.3">
      <c r="A4019" s="20"/>
      <c r="B4019" s="20"/>
    </row>
    <row r="4020" spans="1:2" x14ac:dyDescent="0.3">
      <c r="A4020" s="20"/>
      <c r="B4020" s="20"/>
    </row>
    <row r="4021" spans="1:2" x14ac:dyDescent="0.3">
      <c r="A4021" s="20"/>
      <c r="B4021" s="20"/>
    </row>
    <row r="4022" spans="1:2" x14ac:dyDescent="0.3">
      <c r="A4022" s="20"/>
      <c r="B4022" s="20"/>
    </row>
    <row r="4023" spans="1:2" x14ac:dyDescent="0.3">
      <c r="A4023" s="20"/>
      <c r="B4023" s="20"/>
    </row>
    <row r="4024" spans="1:2" x14ac:dyDescent="0.3">
      <c r="A4024" s="20"/>
      <c r="B4024" s="20"/>
    </row>
    <row r="4025" spans="1:2" x14ac:dyDescent="0.3">
      <c r="A4025" s="20"/>
      <c r="B4025" s="20"/>
    </row>
    <row r="4026" spans="1:2" x14ac:dyDescent="0.3">
      <c r="A4026" s="20"/>
      <c r="B4026" s="20"/>
    </row>
    <row r="4027" spans="1:2" x14ac:dyDescent="0.3">
      <c r="A4027" s="20"/>
      <c r="B4027" s="20"/>
    </row>
    <row r="4028" spans="1:2" x14ac:dyDescent="0.3">
      <c r="A4028" s="20"/>
      <c r="B4028" s="20"/>
    </row>
    <row r="4029" spans="1:2" x14ac:dyDescent="0.3">
      <c r="A4029" s="20"/>
      <c r="B4029" s="20"/>
    </row>
    <row r="4030" spans="1:2" x14ac:dyDescent="0.3">
      <c r="A4030" s="20"/>
      <c r="B4030" s="20"/>
    </row>
    <row r="4031" spans="1:2" x14ac:dyDescent="0.3">
      <c r="A4031" s="20"/>
      <c r="B4031" s="20"/>
    </row>
    <row r="4032" spans="1:2" x14ac:dyDescent="0.3">
      <c r="A4032" s="20"/>
      <c r="B4032" s="20"/>
    </row>
    <row r="4033" spans="1:2" x14ac:dyDescent="0.3">
      <c r="A4033" s="20"/>
      <c r="B4033" s="20"/>
    </row>
    <row r="4034" spans="1:2" x14ac:dyDescent="0.3">
      <c r="A4034" s="20"/>
      <c r="B4034" s="20"/>
    </row>
    <row r="4035" spans="1:2" x14ac:dyDescent="0.3">
      <c r="A4035" s="20"/>
      <c r="B4035" s="20"/>
    </row>
    <row r="4036" spans="1:2" x14ac:dyDescent="0.3">
      <c r="A4036" s="20"/>
      <c r="B4036" s="20"/>
    </row>
    <row r="4037" spans="1:2" x14ac:dyDescent="0.3">
      <c r="A4037" s="20"/>
      <c r="B4037" s="20"/>
    </row>
    <row r="4038" spans="1:2" x14ac:dyDescent="0.3">
      <c r="A4038" s="20"/>
      <c r="B4038" s="20"/>
    </row>
    <row r="4039" spans="1:2" x14ac:dyDescent="0.3">
      <c r="A4039" s="20"/>
      <c r="B4039" s="20"/>
    </row>
    <row r="4040" spans="1:2" x14ac:dyDescent="0.3">
      <c r="A4040" s="20"/>
      <c r="B4040" s="20"/>
    </row>
    <row r="4041" spans="1:2" x14ac:dyDescent="0.3">
      <c r="A4041" s="20"/>
      <c r="B4041" s="20"/>
    </row>
    <row r="4042" spans="1:2" x14ac:dyDescent="0.3">
      <c r="A4042" s="20"/>
      <c r="B4042" s="20"/>
    </row>
    <row r="4043" spans="1:2" x14ac:dyDescent="0.3">
      <c r="A4043" s="20"/>
      <c r="B4043" s="20"/>
    </row>
    <row r="4044" spans="1:2" x14ac:dyDescent="0.3">
      <c r="A4044" s="20"/>
      <c r="B4044" s="20"/>
    </row>
    <row r="4045" spans="1:2" x14ac:dyDescent="0.3">
      <c r="A4045" s="20"/>
      <c r="B4045" s="20"/>
    </row>
    <row r="4046" spans="1:2" x14ac:dyDescent="0.3">
      <c r="A4046" s="20"/>
      <c r="B4046" s="20"/>
    </row>
    <row r="4047" spans="1:2" x14ac:dyDescent="0.3">
      <c r="A4047" s="20"/>
      <c r="B4047" s="20"/>
    </row>
    <row r="4048" spans="1:2" x14ac:dyDescent="0.3">
      <c r="A4048" s="20"/>
      <c r="B4048" s="20"/>
    </row>
    <row r="4049" spans="1:2" x14ac:dyDescent="0.3">
      <c r="A4049" s="20"/>
      <c r="B4049" s="20"/>
    </row>
    <row r="4050" spans="1:2" x14ac:dyDescent="0.3">
      <c r="A4050" s="20"/>
      <c r="B4050" s="20"/>
    </row>
    <row r="4051" spans="1:2" x14ac:dyDescent="0.3">
      <c r="A4051" s="20"/>
      <c r="B4051" s="20"/>
    </row>
    <row r="4052" spans="1:2" x14ac:dyDescent="0.3">
      <c r="A4052" s="20"/>
      <c r="B4052" s="20"/>
    </row>
    <row r="4053" spans="1:2" x14ac:dyDescent="0.3">
      <c r="A4053" s="20"/>
      <c r="B4053" s="20"/>
    </row>
    <row r="4054" spans="1:2" x14ac:dyDescent="0.3">
      <c r="A4054" s="20"/>
      <c r="B4054" s="20"/>
    </row>
    <row r="4055" spans="1:2" x14ac:dyDescent="0.3">
      <c r="A4055" s="20"/>
      <c r="B4055" s="20"/>
    </row>
    <row r="4056" spans="1:2" x14ac:dyDescent="0.3">
      <c r="A4056" s="20"/>
      <c r="B4056" s="20"/>
    </row>
    <row r="4057" spans="1:2" x14ac:dyDescent="0.3">
      <c r="A4057" s="20"/>
      <c r="B4057" s="20"/>
    </row>
    <row r="4058" spans="1:2" x14ac:dyDescent="0.3">
      <c r="A4058" s="20"/>
      <c r="B4058" s="20"/>
    </row>
    <row r="4059" spans="1:2" x14ac:dyDescent="0.3">
      <c r="A4059" s="20"/>
      <c r="B4059" s="20"/>
    </row>
    <row r="4060" spans="1:2" x14ac:dyDescent="0.3">
      <c r="A4060" s="20"/>
      <c r="B4060" s="20"/>
    </row>
    <row r="4061" spans="1:2" x14ac:dyDescent="0.3">
      <c r="A4061" s="20"/>
      <c r="B4061" s="20"/>
    </row>
    <row r="4062" spans="1:2" x14ac:dyDescent="0.3">
      <c r="A4062" s="20"/>
      <c r="B4062" s="20"/>
    </row>
    <row r="4063" spans="1:2" x14ac:dyDescent="0.3">
      <c r="A4063" s="20"/>
      <c r="B4063" s="20"/>
    </row>
    <row r="4064" spans="1:2" x14ac:dyDescent="0.3">
      <c r="A4064" s="20"/>
      <c r="B4064" s="20"/>
    </row>
    <row r="4065" spans="1:2" x14ac:dyDescent="0.3">
      <c r="A4065" s="20"/>
      <c r="B4065" s="20"/>
    </row>
    <row r="4066" spans="1:2" x14ac:dyDescent="0.3">
      <c r="A4066" s="20"/>
      <c r="B4066" s="20"/>
    </row>
    <row r="4067" spans="1:2" x14ac:dyDescent="0.3">
      <c r="A4067" s="20"/>
      <c r="B4067" s="20"/>
    </row>
    <row r="4068" spans="1:2" x14ac:dyDescent="0.3">
      <c r="A4068" s="20"/>
      <c r="B4068" s="20"/>
    </row>
    <row r="4069" spans="1:2" x14ac:dyDescent="0.3">
      <c r="A4069" s="20"/>
      <c r="B4069" s="20"/>
    </row>
    <row r="4070" spans="1:2" x14ac:dyDescent="0.3">
      <c r="A4070" s="20"/>
      <c r="B4070" s="20"/>
    </row>
    <row r="4071" spans="1:2" x14ac:dyDescent="0.3">
      <c r="A4071" s="20"/>
      <c r="B4071" s="20"/>
    </row>
    <row r="4072" spans="1:2" x14ac:dyDescent="0.3">
      <c r="A4072" s="20"/>
      <c r="B4072" s="20"/>
    </row>
    <row r="4073" spans="1:2" x14ac:dyDescent="0.3">
      <c r="A4073" s="20"/>
      <c r="B4073" s="20"/>
    </row>
    <row r="4074" spans="1:2" x14ac:dyDescent="0.3">
      <c r="A4074" s="20"/>
      <c r="B4074" s="20"/>
    </row>
    <row r="4075" spans="1:2" x14ac:dyDescent="0.3">
      <c r="A4075" s="20"/>
      <c r="B4075" s="20"/>
    </row>
    <row r="4076" spans="1:2" x14ac:dyDescent="0.3">
      <c r="A4076" s="20"/>
      <c r="B4076" s="20"/>
    </row>
    <row r="4077" spans="1:2" x14ac:dyDescent="0.3">
      <c r="A4077" s="20"/>
      <c r="B4077" s="20"/>
    </row>
    <row r="4078" spans="1:2" x14ac:dyDescent="0.3">
      <c r="A4078" s="20"/>
      <c r="B4078" s="20"/>
    </row>
    <row r="4079" spans="1:2" x14ac:dyDescent="0.3">
      <c r="A4079" s="20"/>
      <c r="B4079" s="20"/>
    </row>
    <row r="4080" spans="1:2" x14ac:dyDescent="0.3">
      <c r="A4080" s="20"/>
      <c r="B4080" s="20"/>
    </row>
    <row r="4081" spans="1:2" x14ac:dyDescent="0.3">
      <c r="A4081" s="20"/>
      <c r="B4081" s="20"/>
    </row>
    <row r="4082" spans="1:2" x14ac:dyDescent="0.3">
      <c r="A4082" s="20"/>
      <c r="B4082" s="20"/>
    </row>
    <row r="4083" spans="1:2" x14ac:dyDescent="0.3">
      <c r="A4083" s="20"/>
      <c r="B4083" s="20"/>
    </row>
    <row r="4084" spans="1:2" x14ac:dyDescent="0.3">
      <c r="A4084" s="20"/>
      <c r="B4084" s="20"/>
    </row>
    <row r="4085" spans="1:2" x14ac:dyDescent="0.3">
      <c r="A4085" s="20"/>
      <c r="B4085" s="20"/>
    </row>
    <row r="4086" spans="1:2" x14ac:dyDescent="0.3">
      <c r="A4086" s="20"/>
      <c r="B4086" s="20"/>
    </row>
    <row r="4087" spans="1:2" x14ac:dyDescent="0.3">
      <c r="A4087" s="20"/>
      <c r="B4087" s="20"/>
    </row>
    <row r="4088" spans="1:2" x14ac:dyDescent="0.3">
      <c r="A4088" s="20"/>
      <c r="B4088" s="20"/>
    </row>
    <row r="4089" spans="1:2" x14ac:dyDescent="0.3">
      <c r="A4089" s="20"/>
      <c r="B4089" s="20"/>
    </row>
    <row r="4090" spans="1:2" x14ac:dyDescent="0.3">
      <c r="A4090" s="20"/>
      <c r="B4090" s="20"/>
    </row>
    <row r="4091" spans="1:2" x14ac:dyDescent="0.3">
      <c r="A4091" s="20"/>
      <c r="B4091" s="20"/>
    </row>
    <row r="4092" spans="1:2" x14ac:dyDescent="0.3">
      <c r="A4092" s="20"/>
      <c r="B4092" s="20"/>
    </row>
    <row r="4093" spans="1:2" x14ac:dyDescent="0.3">
      <c r="A4093" s="20"/>
      <c r="B4093" s="20"/>
    </row>
    <row r="4094" spans="1:2" x14ac:dyDescent="0.3">
      <c r="A4094" s="20"/>
      <c r="B4094" s="20"/>
    </row>
    <row r="4095" spans="1:2" x14ac:dyDescent="0.3">
      <c r="A4095" s="20"/>
      <c r="B4095" s="20"/>
    </row>
    <row r="4096" spans="1:2" x14ac:dyDescent="0.3">
      <c r="A4096" s="20"/>
      <c r="B4096" s="20"/>
    </row>
    <row r="4097" spans="1:2" x14ac:dyDescent="0.3">
      <c r="A4097" s="20"/>
      <c r="B4097" s="20"/>
    </row>
    <row r="4098" spans="1:2" x14ac:dyDescent="0.3">
      <c r="A4098" s="20"/>
      <c r="B4098" s="20"/>
    </row>
    <row r="4099" spans="1:2" x14ac:dyDescent="0.3">
      <c r="A4099" s="20"/>
      <c r="B4099" s="20"/>
    </row>
    <row r="4100" spans="1:2" x14ac:dyDescent="0.3">
      <c r="A4100" s="20"/>
      <c r="B4100" s="20"/>
    </row>
    <row r="4101" spans="1:2" x14ac:dyDescent="0.3">
      <c r="A4101" s="20"/>
      <c r="B4101" s="20"/>
    </row>
    <row r="4102" spans="1:2" x14ac:dyDescent="0.3">
      <c r="A4102" s="20"/>
      <c r="B4102" s="20"/>
    </row>
    <row r="4103" spans="1:2" x14ac:dyDescent="0.3">
      <c r="A4103" s="20"/>
      <c r="B4103" s="20"/>
    </row>
    <row r="4104" spans="1:2" x14ac:dyDescent="0.3">
      <c r="A4104" s="20"/>
      <c r="B4104" s="20"/>
    </row>
    <row r="4105" spans="1:2" x14ac:dyDescent="0.3">
      <c r="A4105" s="20"/>
      <c r="B4105" s="20"/>
    </row>
    <row r="4106" spans="1:2" x14ac:dyDescent="0.3">
      <c r="A4106" s="20"/>
      <c r="B4106" s="20"/>
    </row>
    <row r="4107" spans="1:2" x14ac:dyDescent="0.3">
      <c r="A4107" s="20"/>
      <c r="B4107" s="20"/>
    </row>
    <row r="4108" spans="1:2" x14ac:dyDescent="0.3">
      <c r="A4108" s="20"/>
      <c r="B4108" s="20"/>
    </row>
    <row r="4109" spans="1:2" x14ac:dyDescent="0.3">
      <c r="A4109" s="20"/>
      <c r="B4109" s="20"/>
    </row>
    <row r="4110" spans="1:2" x14ac:dyDescent="0.3">
      <c r="A4110" s="20"/>
      <c r="B4110" s="20"/>
    </row>
    <row r="4111" spans="1:2" x14ac:dyDescent="0.3">
      <c r="A4111" s="20"/>
      <c r="B4111" s="20"/>
    </row>
    <row r="4112" spans="1:2" x14ac:dyDescent="0.3">
      <c r="A4112" s="20"/>
      <c r="B4112" s="20"/>
    </row>
    <row r="4113" spans="1:2" x14ac:dyDescent="0.3">
      <c r="A4113" s="20"/>
      <c r="B4113" s="20"/>
    </row>
    <row r="4114" spans="1:2" x14ac:dyDescent="0.3">
      <c r="A4114" s="20"/>
      <c r="B4114" s="20"/>
    </row>
    <row r="4115" spans="1:2" x14ac:dyDescent="0.3">
      <c r="A4115" s="20"/>
      <c r="B4115" s="20"/>
    </row>
    <row r="4116" spans="1:2" x14ac:dyDescent="0.3">
      <c r="A4116" s="20"/>
      <c r="B4116" s="20"/>
    </row>
    <row r="4117" spans="1:2" x14ac:dyDescent="0.3">
      <c r="A4117" s="20"/>
      <c r="B4117" s="20"/>
    </row>
    <row r="4118" spans="1:2" x14ac:dyDescent="0.3">
      <c r="A4118" s="20"/>
      <c r="B4118" s="20"/>
    </row>
    <row r="4119" spans="1:2" x14ac:dyDescent="0.3">
      <c r="A4119" s="20"/>
      <c r="B4119" s="20"/>
    </row>
    <row r="4120" spans="1:2" x14ac:dyDescent="0.3">
      <c r="A4120" s="20"/>
      <c r="B4120" s="20"/>
    </row>
    <row r="4121" spans="1:2" x14ac:dyDescent="0.3">
      <c r="A4121" s="20"/>
      <c r="B4121" s="20"/>
    </row>
    <row r="4122" spans="1:2" x14ac:dyDescent="0.3">
      <c r="A4122" s="20"/>
      <c r="B4122" s="20"/>
    </row>
    <row r="4123" spans="1:2" x14ac:dyDescent="0.3">
      <c r="A4123" s="20"/>
      <c r="B4123" s="20"/>
    </row>
    <row r="4124" spans="1:2" x14ac:dyDescent="0.3">
      <c r="A4124" s="20"/>
      <c r="B4124" s="20"/>
    </row>
    <row r="4125" spans="1:2" x14ac:dyDescent="0.3">
      <c r="A4125" s="20"/>
      <c r="B4125" s="20"/>
    </row>
    <row r="4126" spans="1:2" x14ac:dyDescent="0.3">
      <c r="A4126" s="20"/>
      <c r="B4126" s="20"/>
    </row>
    <row r="4127" spans="1:2" x14ac:dyDescent="0.3">
      <c r="A4127" s="20"/>
      <c r="B4127" s="20"/>
    </row>
    <row r="4128" spans="1:2" x14ac:dyDescent="0.3">
      <c r="A4128" s="20"/>
      <c r="B4128" s="20"/>
    </row>
    <row r="4129" spans="1:2" x14ac:dyDescent="0.3">
      <c r="A4129" s="20"/>
      <c r="B4129" s="20"/>
    </row>
    <row r="4130" spans="1:2" x14ac:dyDescent="0.3">
      <c r="A4130" s="20"/>
      <c r="B4130" s="20"/>
    </row>
    <row r="4131" spans="1:2" x14ac:dyDescent="0.3">
      <c r="A4131" s="20"/>
      <c r="B4131" s="20"/>
    </row>
    <row r="4132" spans="1:2" x14ac:dyDescent="0.3">
      <c r="A4132" s="20"/>
      <c r="B4132" s="20"/>
    </row>
    <row r="4133" spans="1:2" x14ac:dyDescent="0.3">
      <c r="A4133" s="20"/>
      <c r="B4133" s="20"/>
    </row>
    <row r="4134" spans="1:2" x14ac:dyDescent="0.3">
      <c r="A4134" s="20"/>
      <c r="B4134" s="20"/>
    </row>
    <row r="4135" spans="1:2" x14ac:dyDescent="0.3">
      <c r="A4135" s="20"/>
      <c r="B4135" s="20"/>
    </row>
    <row r="4136" spans="1:2" x14ac:dyDescent="0.3">
      <c r="A4136" s="20"/>
      <c r="B4136" s="20"/>
    </row>
    <row r="4137" spans="1:2" x14ac:dyDescent="0.3">
      <c r="A4137" s="20"/>
      <c r="B4137" s="20"/>
    </row>
    <row r="4138" spans="1:2" x14ac:dyDescent="0.3">
      <c r="A4138" s="20"/>
      <c r="B4138" s="20"/>
    </row>
    <row r="4139" spans="1:2" x14ac:dyDescent="0.3">
      <c r="A4139" s="20"/>
      <c r="B4139" s="20"/>
    </row>
    <row r="4140" spans="1:2" x14ac:dyDescent="0.3">
      <c r="A4140" s="20"/>
      <c r="B4140" s="20"/>
    </row>
    <row r="4141" spans="1:2" x14ac:dyDescent="0.3">
      <c r="A4141" s="20"/>
      <c r="B4141" s="20"/>
    </row>
    <row r="4142" spans="1:2" x14ac:dyDescent="0.3">
      <c r="A4142" s="20"/>
      <c r="B4142" s="20"/>
    </row>
    <row r="4143" spans="1:2" x14ac:dyDescent="0.3">
      <c r="A4143" s="20"/>
      <c r="B4143" s="20"/>
    </row>
    <row r="4144" spans="1:2" x14ac:dyDescent="0.3">
      <c r="A4144" s="20"/>
      <c r="B4144" s="20"/>
    </row>
    <row r="4145" spans="1:2" x14ac:dyDescent="0.3">
      <c r="A4145" s="20"/>
      <c r="B4145" s="20"/>
    </row>
    <row r="4146" spans="1:2" x14ac:dyDescent="0.3">
      <c r="A4146" s="20"/>
      <c r="B4146" s="20"/>
    </row>
    <row r="4147" spans="1:2" x14ac:dyDescent="0.3">
      <c r="A4147" s="20"/>
      <c r="B4147" s="20"/>
    </row>
    <row r="4148" spans="1:2" x14ac:dyDescent="0.3">
      <c r="A4148" s="20"/>
      <c r="B4148" s="20"/>
    </row>
    <row r="4149" spans="1:2" x14ac:dyDescent="0.3">
      <c r="A4149" s="20"/>
      <c r="B4149" s="20"/>
    </row>
    <row r="4150" spans="1:2" x14ac:dyDescent="0.3">
      <c r="A4150" s="20"/>
      <c r="B4150" s="20"/>
    </row>
    <row r="4151" spans="1:2" x14ac:dyDescent="0.3">
      <c r="A4151" s="20"/>
      <c r="B4151" s="20"/>
    </row>
    <row r="4152" spans="1:2" x14ac:dyDescent="0.3">
      <c r="A4152" s="20"/>
      <c r="B4152" s="20"/>
    </row>
    <row r="4153" spans="1:2" x14ac:dyDescent="0.3">
      <c r="A4153" s="20"/>
      <c r="B4153" s="20"/>
    </row>
    <row r="4154" spans="1:2" x14ac:dyDescent="0.3">
      <c r="A4154" s="20"/>
      <c r="B4154" s="20"/>
    </row>
    <row r="4155" spans="1:2" x14ac:dyDescent="0.3">
      <c r="A4155" s="20"/>
      <c r="B4155" s="20"/>
    </row>
    <row r="4156" spans="1:2" x14ac:dyDescent="0.3">
      <c r="A4156" s="20"/>
      <c r="B4156" s="20"/>
    </row>
    <row r="4157" spans="1:2" x14ac:dyDescent="0.3">
      <c r="A4157" s="20"/>
      <c r="B4157" s="20"/>
    </row>
    <row r="4158" spans="1:2" x14ac:dyDescent="0.3">
      <c r="A4158" s="20"/>
      <c r="B4158" s="20"/>
    </row>
    <row r="4159" spans="1:2" x14ac:dyDescent="0.3">
      <c r="A4159" s="20"/>
      <c r="B4159" s="20"/>
    </row>
    <row r="4160" spans="1:2" x14ac:dyDescent="0.3">
      <c r="A4160" s="20"/>
      <c r="B4160" s="20"/>
    </row>
    <row r="4161" spans="1:2" x14ac:dyDescent="0.3">
      <c r="A4161" s="20"/>
      <c r="B4161" s="20"/>
    </row>
    <row r="4162" spans="1:2" x14ac:dyDescent="0.3">
      <c r="A4162" s="20"/>
      <c r="B4162" s="20"/>
    </row>
    <row r="4163" spans="1:2" x14ac:dyDescent="0.3">
      <c r="A4163" s="20"/>
      <c r="B4163" s="20"/>
    </row>
    <row r="4164" spans="1:2" x14ac:dyDescent="0.3">
      <c r="A4164" s="20"/>
      <c r="B4164" s="20"/>
    </row>
    <row r="4165" spans="1:2" x14ac:dyDescent="0.3">
      <c r="A4165" s="20"/>
      <c r="B4165" s="20"/>
    </row>
    <row r="4166" spans="1:2" x14ac:dyDescent="0.3">
      <c r="A4166" s="20"/>
      <c r="B4166" s="20"/>
    </row>
    <row r="4167" spans="1:2" x14ac:dyDescent="0.3">
      <c r="A4167" s="20"/>
      <c r="B4167" s="20"/>
    </row>
    <row r="4168" spans="1:2" x14ac:dyDescent="0.3">
      <c r="A4168" s="20"/>
      <c r="B4168" s="20"/>
    </row>
    <row r="4169" spans="1:2" x14ac:dyDescent="0.3">
      <c r="A4169" s="20"/>
      <c r="B4169" s="20"/>
    </row>
    <row r="4170" spans="1:2" x14ac:dyDescent="0.3">
      <c r="A4170" s="20"/>
      <c r="B4170" s="20"/>
    </row>
    <row r="4171" spans="1:2" x14ac:dyDescent="0.3">
      <c r="A4171" s="20"/>
      <c r="B4171" s="20"/>
    </row>
    <row r="4172" spans="1:2" x14ac:dyDescent="0.3">
      <c r="A4172" s="20"/>
      <c r="B4172" s="20"/>
    </row>
    <row r="4173" spans="1:2" x14ac:dyDescent="0.3">
      <c r="A4173" s="20"/>
      <c r="B4173" s="20"/>
    </row>
    <row r="4174" spans="1:2" x14ac:dyDescent="0.3">
      <c r="A4174" s="20"/>
      <c r="B4174" s="20"/>
    </row>
    <row r="4175" spans="1:2" x14ac:dyDescent="0.3">
      <c r="A4175" s="20"/>
      <c r="B4175" s="20"/>
    </row>
    <row r="4176" spans="1:2" x14ac:dyDescent="0.3">
      <c r="A4176" s="20"/>
      <c r="B4176" s="20"/>
    </row>
    <row r="4177" spans="1:2" x14ac:dyDescent="0.3">
      <c r="A4177" s="20"/>
      <c r="B4177" s="20"/>
    </row>
    <row r="4178" spans="1:2" x14ac:dyDescent="0.3">
      <c r="A4178" s="20"/>
      <c r="B4178" s="20"/>
    </row>
    <row r="4179" spans="1:2" x14ac:dyDescent="0.3">
      <c r="A4179" s="20"/>
      <c r="B4179" s="20"/>
    </row>
    <row r="4180" spans="1:2" x14ac:dyDescent="0.3">
      <c r="A4180" s="20"/>
      <c r="B4180" s="20"/>
    </row>
    <row r="4181" spans="1:2" x14ac:dyDescent="0.3">
      <c r="A4181" s="20"/>
      <c r="B4181" s="20"/>
    </row>
    <row r="4182" spans="1:2" x14ac:dyDescent="0.3">
      <c r="A4182" s="20"/>
      <c r="B4182" s="20"/>
    </row>
    <row r="4183" spans="1:2" x14ac:dyDescent="0.3">
      <c r="A4183" s="20"/>
      <c r="B4183" s="20"/>
    </row>
    <row r="4184" spans="1:2" x14ac:dyDescent="0.3">
      <c r="A4184" s="20"/>
      <c r="B4184" s="20"/>
    </row>
    <row r="4185" spans="1:2" x14ac:dyDescent="0.3">
      <c r="A4185" s="20"/>
      <c r="B4185" s="20"/>
    </row>
    <row r="4186" spans="1:2" x14ac:dyDescent="0.3">
      <c r="A4186" s="20"/>
      <c r="B4186" s="20"/>
    </row>
    <row r="4187" spans="1:2" x14ac:dyDescent="0.3">
      <c r="A4187" s="20"/>
      <c r="B4187" s="20"/>
    </row>
    <row r="4188" spans="1:2" x14ac:dyDescent="0.3">
      <c r="A4188" s="20"/>
      <c r="B4188" s="20"/>
    </row>
    <row r="4189" spans="1:2" x14ac:dyDescent="0.3">
      <c r="A4189" s="20"/>
      <c r="B4189" s="20"/>
    </row>
    <row r="4190" spans="1:2" x14ac:dyDescent="0.3">
      <c r="A4190" s="20"/>
      <c r="B4190" s="20"/>
    </row>
    <row r="4191" spans="1:2" x14ac:dyDescent="0.3">
      <c r="A4191" s="20"/>
      <c r="B4191" s="20"/>
    </row>
    <row r="4192" spans="1:2" x14ac:dyDescent="0.3">
      <c r="A4192" s="20"/>
      <c r="B4192" s="20"/>
    </row>
    <row r="4193" spans="1:2" x14ac:dyDescent="0.3">
      <c r="A4193" s="20"/>
      <c r="B4193" s="20"/>
    </row>
    <row r="4194" spans="1:2" x14ac:dyDescent="0.3">
      <c r="A4194" s="20"/>
      <c r="B4194" s="20"/>
    </row>
    <row r="4195" spans="1:2" x14ac:dyDescent="0.3">
      <c r="A4195" s="20"/>
      <c r="B4195" s="20"/>
    </row>
    <row r="4196" spans="1:2" x14ac:dyDescent="0.3">
      <c r="A4196" s="20"/>
      <c r="B4196" s="20"/>
    </row>
    <row r="4197" spans="1:2" x14ac:dyDescent="0.3">
      <c r="A4197" s="20"/>
      <c r="B4197" s="20"/>
    </row>
    <row r="4198" spans="1:2" x14ac:dyDescent="0.3">
      <c r="A4198" s="20"/>
      <c r="B4198" s="20"/>
    </row>
    <row r="4199" spans="1:2" x14ac:dyDescent="0.3">
      <c r="A4199" s="20"/>
      <c r="B4199" s="20"/>
    </row>
    <row r="4200" spans="1:2" x14ac:dyDescent="0.3">
      <c r="A4200" s="20"/>
      <c r="B4200" s="20"/>
    </row>
    <row r="4201" spans="1:2" x14ac:dyDescent="0.3">
      <c r="A4201" s="20"/>
      <c r="B4201" s="20"/>
    </row>
    <row r="4202" spans="1:2" x14ac:dyDescent="0.3">
      <c r="A4202" s="20"/>
      <c r="B4202" s="20"/>
    </row>
    <row r="4203" spans="1:2" x14ac:dyDescent="0.3">
      <c r="A4203" s="20"/>
      <c r="B4203" s="20"/>
    </row>
    <row r="4204" spans="1:2" x14ac:dyDescent="0.3">
      <c r="A4204" s="20"/>
      <c r="B4204" s="20"/>
    </row>
    <row r="4205" spans="1:2" x14ac:dyDescent="0.3">
      <c r="A4205" s="20"/>
      <c r="B4205" s="20"/>
    </row>
    <row r="4206" spans="1:2" x14ac:dyDescent="0.3">
      <c r="A4206" s="20"/>
      <c r="B4206" s="20"/>
    </row>
    <row r="4207" spans="1:2" x14ac:dyDescent="0.3">
      <c r="A4207" s="20"/>
      <c r="B4207" s="20"/>
    </row>
    <row r="4208" spans="1:2" x14ac:dyDescent="0.3">
      <c r="A4208" s="20"/>
      <c r="B4208" s="20"/>
    </row>
    <row r="4209" spans="1:2" x14ac:dyDescent="0.3">
      <c r="A4209" s="20"/>
      <c r="B4209" s="20"/>
    </row>
    <row r="4210" spans="1:2" x14ac:dyDescent="0.3">
      <c r="A4210" s="20"/>
      <c r="B4210" s="20"/>
    </row>
    <row r="4211" spans="1:2" x14ac:dyDescent="0.3">
      <c r="A4211" s="20"/>
      <c r="B4211" s="20"/>
    </row>
    <row r="4212" spans="1:2" x14ac:dyDescent="0.3">
      <c r="A4212" s="20"/>
      <c r="B4212" s="20"/>
    </row>
    <row r="4213" spans="1:2" x14ac:dyDescent="0.3">
      <c r="A4213" s="20"/>
      <c r="B4213" s="20"/>
    </row>
    <row r="4214" spans="1:2" x14ac:dyDescent="0.3">
      <c r="A4214" s="20"/>
      <c r="B4214" s="20"/>
    </row>
    <row r="4215" spans="1:2" x14ac:dyDescent="0.3">
      <c r="A4215" s="20"/>
      <c r="B4215" s="20"/>
    </row>
    <row r="4216" spans="1:2" x14ac:dyDescent="0.3">
      <c r="A4216" s="20"/>
      <c r="B4216" s="20"/>
    </row>
    <row r="4217" spans="1:2" x14ac:dyDescent="0.3">
      <c r="A4217" s="20"/>
      <c r="B4217" s="20"/>
    </row>
    <row r="4218" spans="1:2" x14ac:dyDescent="0.3">
      <c r="A4218" s="20"/>
      <c r="B4218" s="20"/>
    </row>
    <row r="4219" spans="1:2" x14ac:dyDescent="0.3">
      <c r="A4219" s="20"/>
      <c r="B4219" s="20"/>
    </row>
    <row r="4220" spans="1:2" x14ac:dyDescent="0.3">
      <c r="A4220" s="20"/>
      <c r="B4220" s="20"/>
    </row>
    <row r="4221" spans="1:2" x14ac:dyDescent="0.3">
      <c r="A4221" s="20"/>
      <c r="B4221" s="20"/>
    </row>
    <row r="4222" spans="1:2" x14ac:dyDescent="0.3">
      <c r="A4222" s="20"/>
      <c r="B4222" s="20"/>
    </row>
    <row r="4223" spans="1:2" x14ac:dyDescent="0.3">
      <c r="A4223" s="20"/>
      <c r="B4223" s="20"/>
    </row>
    <row r="4224" spans="1:2" x14ac:dyDescent="0.3">
      <c r="A4224" s="20"/>
      <c r="B4224" s="20"/>
    </row>
    <row r="4225" spans="1:2" x14ac:dyDescent="0.3">
      <c r="A4225" s="20"/>
      <c r="B4225" s="20"/>
    </row>
    <row r="4226" spans="1:2" x14ac:dyDescent="0.3">
      <c r="A4226" s="20"/>
      <c r="B4226" s="20"/>
    </row>
    <row r="4227" spans="1:2" x14ac:dyDescent="0.3">
      <c r="A4227" s="20"/>
      <c r="B4227" s="20"/>
    </row>
    <row r="4228" spans="1:2" x14ac:dyDescent="0.3">
      <c r="A4228" s="20"/>
      <c r="B4228" s="20"/>
    </row>
    <row r="4229" spans="1:2" x14ac:dyDescent="0.3">
      <c r="A4229" s="20"/>
      <c r="B4229" s="20"/>
    </row>
    <row r="4230" spans="1:2" x14ac:dyDescent="0.3">
      <c r="A4230" s="20"/>
      <c r="B4230" s="20"/>
    </row>
    <row r="4231" spans="1:2" x14ac:dyDescent="0.3">
      <c r="A4231" s="20"/>
      <c r="B4231" s="20"/>
    </row>
    <row r="4232" spans="1:2" x14ac:dyDescent="0.3">
      <c r="A4232" s="20"/>
      <c r="B4232" s="20"/>
    </row>
    <row r="4233" spans="1:2" x14ac:dyDescent="0.3">
      <c r="A4233" s="20"/>
      <c r="B4233" s="20"/>
    </row>
    <row r="4234" spans="1:2" x14ac:dyDescent="0.3">
      <c r="A4234" s="20"/>
      <c r="B4234" s="20"/>
    </row>
    <row r="4235" spans="1:2" x14ac:dyDescent="0.3">
      <c r="A4235" s="20"/>
      <c r="B4235" s="20"/>
    </row>
    <row r="4236" spans="1:2" x14ac:dyDescent="0.3">
      <c r="A4236" s="20"/>
      <c r="B4236" s="20"/>
    </row>
    <row r="4237" spans="1:2" x14ac:dyDescent="0.3">
      <c r="A4237" s="20"/>
      <c r="B4237" s="20"/>
    </row>
    <row r="4238" spans="1:2" x14ac:dyDescent="0.3">
      <c r="A4238" s="20"/>
      <c r="B4238" s="20"/>
    </row>
    <row r="4239" spans="1:2" x14ac:dyDescent="0.3">
      <c r="A4239" s="20"/>
      <c r="B4239" s="20"/>
    </row>
    <row r="4240" spans="1:2" x14ac:dyDescent="0.3">
      <c r="A4240" s="20"/>
      <c r="B4240" s="20"/>
    </row>
    <row r="4241" spans="1:2" x14ac:dyDescent="0.3">
      <c r="A4241" s="20"/>
      <c r="B4241" s="20"/>
    </row>
    <row r="4242" spans="1:2" x14ac:dyDescent="0.3">
      <c r="A4242" s="20"/>
      <c r="B4242" s="20"/>
    </row>
    <row r="4243" spans="1:2" x14ac:dyDescent="0.3">
      <c r="A4243" s="20"/>
      <c r="B4243" s="20"/>
    </row>
    <row r="4244" spans="1:2" x14ac:dyDescent="0.3">
      <c r="A4244" s="20"/>
      <c r="B4244" s="20"/>
    </row>
    <row r="4245" spans="1:2" x14ac:dyDescent="0.3">
      <c r="A4245" s="20"/>
      <c r="B4245" s="20"/>
    </row>
    <row r="4246" spans="1:2" x14ac:dyDescent="0.3">
      <c r="A4246" s="20"/>
      <c r="B4246" s="20"/>
    </row>
    <row r="4247" spans="1:2" x14ac:dyDescent="0.3">
      <c r="A4247" s="20"/>
      <c r="B4247" s="20"/>
    </row>
    <row r="4248" spans="1:2" x14ac:dyDescent="0.3">
      <c r="A4248" s="20"/>
      <c r="B4248" s="20"/>
    </row>
    <row r="4249" spans="1:2" x14ac:dyDescent="0.3">
      <c r="A4249" s="20"/>
      <c r="B4249" s="20"/>
    </row>
    <row r="4250" spans="1:2" x14ac:dyDescent="0.3">
      <c r="A4250" s="20"/>
      <c r="B4250" s="20"/>
    </row>
    <row r="4251" spans="1:2" x14ac:dyDescent="0.3">
      <c r="A4251" s="20"/>
      <c r="B4251" s="20"/>
    </row>
    <row r="4252" spans="1:2" x14ac:dyDescent="0.3">
      <c r="A4252" s="20"/>
      <c r="B4252" s="20"/>
    </row>
    <row r="4253" spans="1:2" x14ac:dyDescent="0.3">
      <c r="A4253" s="20"/>
      <c r="B4253" s="20"/>
    </row>
    <row r="4254" spans="1:2" x14ac:dyDescent="0.3">
      <c r="A4254" s="20"/>
      <c r="B4254" s="20"/>
    </row>
    <row r="4255" spans="1:2" x14ac:dyDescent="0.3">
      <c r="A4255" s="20"/>
      <c r="B4255" s="20"/>
    </row>
    <row r="4256" spans="1:2" x14ac:dyDescent="0.3">
      <c r="A4256" s="20"/>
      <c r="B4256" s="20"/>
    </row>
    <row r="4257" spans="1:2" x14ac:dyDescent="0.3">
      <c r="A4257" s="20"/>
      <c r="B4257" s="20"/>
    </row>
    <row r="4258" spans="1:2" x14ac:dyDescent="0.3">
      <c r="A4258" s="20"/>
      <c r="B4258" s="20"/>
    </row>
    <row r="4259" spans="1:2" x14ac:dyDescent="0.3">
      <c r="A4259" s="20"/>
      <c r="B4259" s="20"/>
    </row>
    <row r="4260" spans="1:2" x14ac:dyDescent="0.3">
      <c r="A4260" s="20"/>
      <c r="B4260" s="20"/>
    </row>
    <row r="4261" spans="1:2" x14ac:dyDescent="0.3">
      <c r="A4261" s="20"/>
      <c r="B4261" s="20"/>
    </row>
    <row r="4262" spans="1:2" x14ac:dyDescent="0.3">
      <c r="A4262" s="20"/>
      <c r="B4262" s="20"/>
    </row>
    <row r="4263" spans="1:2" x14ac:dyDescent="0.3">
      <c r="A4263" s="20"/>
      <c r="B4263" s="20"/>
    </row>
    <row r="4264" spans="1:2" x14ac:dyDescent="0.3">
      <c r="A4264" s="20"/>
      <c r="B4264" s="20"/>
    </row>
    <row r="4265" spans="1:2" x14ac:dyDescent="0.3">
      <c r="A4265" s="20"/>
      <c r="B4265" s="20"/>
    </row>
    <row r="4266" spans="1:2" x14ac:dyDescent="0.3">
      <c r="A4266" s="20"/>
      <c r="B4266" s="20"/>
    </row>
    <row r="4267" spans="1:2" x14ac:dyDescent="0.3">
      <c r="A4267" s="20"/>
      <c r="B4267" s="20"/>
    </row>
    <row r="4268" spans="1:2" x14ac:dyDescent="0.3">
      <c r="A4268" s="20"/>
      <c r="B4268" s="20"/>
    </row>
    <row r="4269" spans="1:2" x14ac:dyDescent="0.3">
      <c r="A4269" s="20"/>
      <c r="B4269" s="20"/>
    </row>
    <row r="4270" spans="1:2" x14ac:dyDescent="0.3">
      <c r="A4270" s="20"/>
      <c r="B4270" s="20"/>
    </row>
    <row r="4271" spans="1:2" x14ac:dyDescent="0.3">
      <c r="A4271" s="20"/>
      <c r="B4271" s="20"/>
    </row>
    <row r="4272" spans="1:2" x14ac:dyDescent="0.3">
      <c r="A4272" s="20"/>
      <c r="B4272" s="20"/>
    </row>
    <row r="4273" spans="1:2" x14ac:dyDescent="0.3">
      <c r="A4273" s="20"/>
      <c r="B4273" s="20"/>
    </row>
    <row r="4274" spans="1:2" x14ac:dyDescent="0.3">
      <c r="A4274" s="20"/>
      <c r="B4274" s="20"/>
    </row>
    <row r="4275" spans="1:2" x14ac:dyDescent="0.3">
      <c r="A4275" s="20"/>
      <c r="B4275" s="20"/>
    </row>
    <row r="4276" spans="1:2" x14ac:dyDescent="0.3">
      <c r="A4276" s="20"/>
      <c r="B4276" s="20"/>
    </row>
    <row r="4277" spans="1:2" x14ac:dyDescent="0.3">
      <c r="A4277" s="20"/>
      <c r="B4277" s="20"/>
    </row>
    <row r="4278" spans="1:2" x14ac:dyDescent="0.3">
      <c r="A4278" s="20"/>
      <c r="B4278" s="20"/>
    </row>
    <row r="4279" spans="1:2" x14ac:dyDescent="0.3">
      <c r="A4279" s="20"/>
      <c r="B4279" s="20"/>
    </row>
    <row r="4280" spans="1:2" x14ac:dyDescent="0.3">
      <c r="A4280" s="20"/>
      <c r="B4280" s="20"/>
    </row>
    <row r="4281" spans="1:2" x14ac:dyDescent="0.3">
      <c r="A4281" s="20"/>
      <c r="B4281" s="20"/>
    </row>
    <row r="4282" spans="1:2" x14ac:dyDescent="0.3">
      <c r="A4282" s="20"/>
      <c r="B4282" s="20"/>
    </row>
    <row r="4283" spans="1:2" x14ac:dyDescent="0.3">
      <c r="A4283" s="20"/>
      <c r="B4283" s="20"/>
    </row>
    <row r="4284" spans="1:2" x14ac:dyDescent="0.3">
      <c r="A4284" s="20"/>
      <c r="B4284" s="20"/>
    </row>
    <row r="4285" spans="1:2" x14ac:dyDescent="0.3">
      <c r="A4285" s="20"/>
      <c r="B4285" s="20"/>
    </row>
    <row r="4286" spans="1:2" x14ac:dyDescent="0.3">
      <c r="A4286" s="20"/>
      <c r="B4286" s="20"/>
    </row>
    <row r="4287" spans="1:2" x14ac:dyDescent="0.3">
      <c r="A4287" s="20"/>
      <c r="B4287" s="20"/>
    </row>
    <row r="4288" spans="1:2" x14ac:dyDescent="0.3">
      <c r="A4288" s="20"/>
      <c r="B4288" s="20"/>
    </row>
    <row r="4289" spans="1:2" x14ac:dyDescent="0.3">
      <c r="A4289" s="20"/>
      <c r="B4289" s="20"/>
    </row>
    <row r="4290" spans="1:2" x14ac:dyDescent="0.3">
      <c r="A4290" s="20"/>
      <c r="B4290" s="20"/>
    </row>
    <row r="4291" spans="1:2" x14ac:dyDescent="0.3">
      <c r="A4291" s="20"/>
      <c r="B4291" s="20"/>
    </row>
    <row r="4292" spans="1:2" x14ac:dyDescent="0.3">
      <c r="A4292" s="20"/>
      <c r="B4292" s="20"/>
    </row>
    <row r="4293" spans="1:2" x14ac:dyDescent="0.3">
      <c r="A4293" s="20"/>
      <c r="B4293" s="20"/>
    </row>
    <row r="4294" spans="1:2" x14ac:dyDescent="0.3">
      <c r="A4294" s="20"/>
      <c r="B4294" s="20"/>
    </row>
    <row r="4295" spans="1:2" x14ac:dyDescent="0.3">
      <c r="A4295" s="20"/>
      <c r="B4295" s="20"/>
    </row>
    <row r="4296" spans="1:2" x14ac:dyDescent="0.3">
      <c r="A4296" s="20"/>
      <c r="B4296" s="20"/>
    </row>
    <row r="4297" spans="1:2" x14ac:dyDescent="0.3">
      <c r="A4297" s="20"/>
      <c r="B4297" s="20"/>
    </row>
    <row r="4298" spans="1:2" x14ac:dyDescent="0.3">
      <c r="A4298" s="20"/>
      <c r="B4298" s="20"/>
    </row>
    <row r="4299" spans="1:2" x14ac:dyDescent="0.3">
      <c r="A4299" s="20"/>
      <c r="B4299" s="20"/>
    </row>
    <row r="4300" spans="1:2" x14ac:dyDescent="0.3">
      <c r="A4300" s="20"/>
      <c r="B4300" s="20"/>
    </row>
    <row r="4301" spans="1:2" x14ac:dyDescent="0.3">
      <c r="A4301" s="20"/>
      <c r="B4301" s="20"/>
    </row>
    <row r="4302" spans="1:2" x14ac:dyDescent="0.3">
      <c r="A4302" s="20"/>
      <c r="B4302" s="20"/>
    </row>
    <row r="4303" spans="1:2" x14ac:dyDescent="0.3">
      <c r="A4303" s="20"/>
      <c r="B4303" s="20"/>
    </row>
    <row r="4304" spans="1:2" x14ac:dyDescent="0.3">
      <c r="A4304" s="20"/>
      <c r="B4304" s="20"/>
    </row>
    <row r="4305" spans="1:2" x14ac:dyDescent="0.3">
      <c r="A4305" s="20"/>
      <c r="B4305" s="20"/>
    </row>
    <row r="4306" spans="1:2" x14ac:dyDescent="0.3">
      <c r="A4306" s="20"/>
      <c r="B4306" s="20"/>
    </row>
    <row r="4307" spans="1:2" x14ac:dyDescent="0.3">
      <c r="A4307" s="20"/>
      <c r="B4307" s="20"/>
    </row>
    <row r="4308" spans="1:2" x14ac:dyDescent="0.3">
      <c r="A4308" s="20"/>
      <c r="B4308" s="20"/>
    </row>
    <row r="4309" spans="1:2" x14ac:dyDescent="0.3">
      <c r="A4309" s="20"/>
      <c r="B4309" s="20"/>
    </row>
    <row r="4310" spans="1:2" x14ac:dyDescent="0.3">
      <c r="A4310" s="20"/>
      <c r="B4310" s="20"/>
    </row>
    <row r="4311" spans="1:2" x14ac:dyDescent="0.3">
      <c r="A4311" s="20"/>
      <c r="B4311" s="20"/>
    </row>
    <row r="4312" spans="1:2" x14ac:dyDescent="0.3">
      <c r="A4312" s="20"/>
      <c r="B4312" s="20"/>
    </row>
    <row r="4313" spans="1:2" x14ac:dyDescent="0.3">
      <c r="A4313" s="20"/>
      <c r="B4313" s="20"/>
    </row>
    <row r="4314" spans="1:2" x14ac:dyDescent="0.3">
      <c r="A4314" s="20"/>
      <c r="B4314" s="20"/>
    </row>
    <row r="4315" spans="1:2" x14ac:dyDescent="0.3">
      <c r="A4315" s="20"/>
      <c r="B4315" s="20"/>
    </row>
    <row r="4316" spans="1:2" x14ac:dyDescent="0.3">
      <c r="A4316" s="20"/>
      <c r="B4316" s="20"/>
    </row>
    <row r="4317" spans="1:2" x14ac:dyDescent="0.3">
      <c r="A4317" s="20"/>
      <c r="B4317" s="20"/>
    </row>
    <row r="4318" spans="1:2" x14ac:dyDescent="0.3">
      <c r="A4318" s="20"/>
      <c r="B4318" s="20"/>
    </row>
    <row r="4319" spans="1:2" x14ac:dyDescent="0.3">
      <c r="A4319" s="20"/>
      <c r="B4319" s="20"/>
    </row>
    <row r="4320" spans="1:2" x14ac:dyDescent="0.3">
      <c r="A4320" s="20"/>
      <c r="B4320" s="20"/>
    </row>
    <row r="4321" spans="1:2" x14ac:dyDescent="0.3">
      <c r="A4321" s="20"/>
      <c r="B4321" s="20"/>
    </row>
    <row r="4322" spans="1:2" x14ac:dyDescent="0.3">
      <c r="A4322" s="20"/>
      <c r="B4322" s="20"/>
    </row>
    <row r="4323" spans="1:2" x14ac:dyDescent="0.3">
      <c r="A4323" s="20"/>
      <c r="B4323" s="20"/>
    </row>
    <row r="4324" spans="1:2" x14ac:dyDescent="0.3">
      <c r="A4324" s="20"/>
      <c r="B4324" s="20"/>
    </row>
    <row r="4325" spans="1:2" x14ac:dyDescent="0.3">
      <c r="A4325" s="20"/>
      <c r="B4325" s="20"/>
    </row>
    <row r="4326" spans="1:2" x14ac:dyDescent="0.3">
      <c r="A4326" s="20"/>
      <c r="B4326" s="20"/>
    </row>
    <row r="4327" spans="1:2" x14ac:dyDescent="0.3">
      <c r="A4327" s="20"/>
      <c r="B4327" s="20"/>
    </row>
    <row r="4328" spans="1:2" x14ac:dyDescent="0.3">
      <c r="A4328" s="20"/>
      <c r="B4328" s="20"/>
    </row>
    <row r="4329" spans="1:2" x14ac:dyDescent="0.3">
      <c r="A4329" s="20"/>
      <c r="B4329" s="20"/>
    </row>
    <row r="4330" spans="1:2" x14ac:dyDescent="0.3">
      <c r="A4330" s="20"/>
      <c r="B4330" s="20"/>
    </row>
    <row r="4331" spans="1:2" x14ac:dyDescent="0.3">
      <c r="A4331" s="20"/>
      <c r="B4331" s="20"/>
    </row>
    <row r="4332" spans="1:2" x14ac:dyDescent="0.3">
      <c r="A4332" s="20"/>
      <c r="B4332" s="20"/>
    </row>
    <row r="4333" spans="1:2" x14ac:dyDescent="0.3">
      <c r="A4333" s="20"/>
      <c r="B4333" s="20"/>
    </row>
    <row r="4334" spans="1:2" x14ac:dyDescent="0.3">
      <c r="A4334" s="20"/>
      <c r="B4334" s="20"/>
    </row>
    <row r="4335" spans="1:2" x14ac:dyDescent="0.3">
      <c r="A4335" s="20"/>
      <c r="B4335" s="20"/>
    </row>
    <row r="4336" spans="1:2" x14ac:dyDescent="0.3">
      <c r="A4336" s="20"/>
      <c r="B4336" s="20"/>
    </row>
    <row r="4337" spans="1:2" x14ac:dyDescent="0.3">
      <c r="A4337" s="20"/>
      <c r="B4337" s="20"/>
    </row>
    <row r="4338" spans="1:2" x14ac:dyDescent="0.3">
      <c r="A4338" s="20"/>
      <c r="B4338" s="20"/>
    </row>
    <row r="4339" spans="1:2" x14ac:dyDescent="0.3">
      <c r="A4339" s="20"/>
      <c r="B4339" s="20"/>
    </row>
    <row r="4340" spans="1:2" x14ac:dyDescent="0.3">
      <c r="A4340" s="20"/>
      <c r="B4340" s="20"/>
    </row>
    <row r="4341" spans="1:2" x14ac:dyDescent="0.3">
      <c r="A4341" s="20"/>
      <c r="B4341" s="20"/>
    </row>
    <row r="4342" spans="1:2" x14ac:dyDescent="0.3">
      <c r="A4342" s="20"/>
      <c r="B4342" s="20"/>
    </row>
    <row r="4343" spans="1:2" x14ac:dyDescent="0.3">
      <c r="A4343" s="20"/>
      <c r="B4343" s="20"/>
    </row>
    <row r="4344" spans="1:2" x14ac:dyDescent="0.3">
      <c r="A4344" s="20"/>
      <c r="B4344" s="20"/>
    </row>
    <row r="4345" spans="1:2" x14ac:dyDescent="0.3">
      <c r="A4345" s="20"/>
      <c r="B4345" s="20"/>
    </row>
    <row r="4346" spans="1:2" x14ac:dyDescent="0.3">
      <c r="A4346" s="20"/>
      <c r="B4346" s="20"/>
    </row>
    <row r="4347" spans="1:2" x14ac:dyDescent="0.3">
      <c r="A4347" s="20"/>
      <c r="B4347" s="20"/>
    </row>
    <row r="4348" spans="1:2" x14ac:dyDescent="0.3">
      <c r="A4348" s="20"/>
      <c r="B4348" s="20"/>
    </row>
    <row r="4349" spans="1:2" x14ac:dyDescent="0.3">
      <c r="A4349" s="20"/>
      <c r="B4349" s="20"/>
    </row>
    <row r="4350" spans="1:2" x14ac:dyDescent="0.3">
      <c r="A4350" s="20"/>
      <c r="B4350" s="20"/>
    </row>
    <row r="4351" spans="1:2" x14ac:dyDescent="0.3">
      <c r="A4351" s="20"/>
      <c r="B4351" s="20"/>
    </row>
    <row r="4352" spans="1:2" x14ac:dyDescent="0.3">
      <c r="A4352" s="20"/>
      <c r="B4352" s="20"/>
    </row>
    <row r="4353" spans="1:2" x14ac:dyDescent="0.3">
      <c r="A4353" s="20"/>
      <c r="B4353" s="20"/>
    </row>
    <row r="4354" spans="1:2" x14ac:dyDescent="0.3">
      <c r="A4354" s="20"/>
      <c r="B4354" s="20"/>
    </row>
    <row r="4355" spans="1:2" x14ac:dyDescent="0.3">
      <c r="A4355" s="20"/>
      <c r="B4355" s="20"/>
    </row>
    <row r="4356" spans="1:2" x14ac:dyDescent="0.3">
      <c r="A4356" s="20"/>
      <c r="B4356" s="20"/>
    </row>
    <row r="4357" spans="1:2" x14ac:dyDescent="0.3">
      <c r="A4357" s="20"/>
      <c r="B4357" s="20"/>
    </row>
    <row r="4358" spans="1:2" x14ac:dyDescent="0.3">
      <c r="A4358" s="20"/>
      <c r="B4358" s="20"/>
    </row>
    <row r="4359" spans="1:2" x14ac:dyDescent="0.3">
      <c r="A4359" s="20"/>
      <c r="B4359" s="20"/>
    </row>
    <row r="4360" spans="1:2" x14ac:dyDescent="0.3">
      <c r="A4360" s="20"/>
      <c r="B4360" s="20"/>
    </row>
    <row r="4361" spans="1:2" x14ac:dyDescent="0.3">
      <c r="A4361" s="20"/>
      <c r="B4361" s="20"/>
    </row>
    <row r="4362" spans="1:2" x14ac:dyDescent="0.3">
      <c r="A4362" s="20"/>
      <c r="B4362" s="20"/>
    </row>
    <row r="4363" spans="1:2" x14ac:dyDescent="0.3">
      <c r="A4363" s="20"/>
      <c r="B4363" s="20"/>
    </row>
    <row r="4364" spans="1:2" x14ac:dyDescent="0.3">
      <c r="A4364" s="20"/>
      <c r="B4364" s="20"/>
    </row>
    <row r="4365" spans="1:2" x14ac:dyDescent="0.3">
      <c r="A4365" s="20"/>
      <c r="B4365" s="20"/>
    </row>
    <row r="4366" spans="1:2" x14ac:dyDescent="0.3">
      <c r="A4366" s="20"/>
      <c r="B4366" s="20"/>
    </row>
    <row r="4367" spans="1:2" x14ac:dyDescent="0.3">
      <c r="A4367" s="20"/>
      <c r="B4367" s="20"/>
    </row>
    <row r="4368" spans="1:2" x14ac:dyDescent="0.3">
      <c r="A4368" s="20"/>
      <c r="B4368" s="20"/>
    </row>
    <row r="4369" spans="1:2" x14ac:dyDescent="0.3">
      <c r="A4369" s="20"/>
      <c r="B4369" s="20"/>
    </row>
    <row r="4370" spans="1:2" x14ac:dyDescent="0.3">
      <c r="A4370" s="20"/>
      <c r="B4370" s="20"/>
    </row>
    <row r="4371" spans="1:2" x14ac:dyDescent="0.3">
      <c r="A4371" s="20"/>
      <c r="B4371" s="20"/>
    </row>
    <row r="4372" spans="1:2" x14ac:dyDescent="0.3">
      <c r="A4372" s="20"/>
      <c r="B4372" s="20"/>
    </row>
    <row r="4373" spans="1:2" x14ac:dyDescent="0.3">
      <c r="A4373" s="20"/>
      <c r="B4373" s="20"/>
    </row>
    <row r="4374" spans="1:2" x14ac:dyDescent="0.3">
      <c r="A4374" s="20"/>
      <c r="B4374" s="20"/>
    </row>
    <row r="4375" spans="1:2" x14ac:dyDescent="0.3">
      <c r="A4375" s="20"/>
      <c r="B4375" s="20"/>
    </row>
    <row r="4376" spans="1:2" x14ac:dyDescent="0.3">
      <c r="A4376" s="20"/>
      <c r="B4376" s="20"/>
    </row>
    <row r="4377" spans="1:2" x14ac:dyDescent="0.3">
      <c r="A4377" s="20"/>
      <c r="B4377" s="20"/>
    </row>
    <row r="4378" spans="1:2" x14ac:dyDescent="0.3">
      <c r="A4378" s="20"/>
      <c r="B4378" s="20"/>
    </row>
    <row r="4379" spans="1:2" x14ac:dyDescent="0.3">
      <c r="A4379" s="20"/>
      <c r="B4379" s="20"/>
    </row>
    <row r="4380" spans="1:2" x14ac:dyDescent="0.3">
      <c r="A4380" s="20"/>
      <c r="B4380" s="20"/>
    </row>
    <row r="4381" spans="1:2" x14ac:dyDescent="0.3">
      <c r="A4381" s="20"/>
      <c r="B4381" s="20"/>
    </row>
    <row r="4382" spans="1:2" x14ac:dyDescent="0.3">
      <c r="A4382" s="20"/>
      <c r="B4382" s="20"/>
    </row>
    <row r="4383" spans="1:2" x14ac:dyDescent="0.3">
      <c r="A4383" s="20"/>
      <c r="B4383" s="20"/>
    </row>
    <row r="4384" spans="1:2" x14ac:dyDescent="0.3">
      <c r="A4384" s="20"/>
      <c r="B4384" s="20"/>
    </row>
    <row r="4385" spans="1:2" x14ac:dyDescent="0.3">
      <c r="A4385" s="20"/>
      <c r="B4385" s="20"/>
    </row>
    <row r="4386" spans="1:2" x14ac:dyDescent="0.3">
      <c r="A4386" s="20"/>
      <c r="B4386" s="20"/>
    </row>
    <row r="4387" spans="1:2" x14ac:dyDescent="0.3">
      <c r="A4387" s="20"/>
      <c r="B4387" s="20"/>
    </row>
    <row r="4388" spans="1:2" x14ac:dyDescent="0.3">
      <c r="A4388" s="20"/>
      <c r="B4388" s="20"/>
    </row>
    <row r="4389" spans="1:2" x14ac:dyDescent="0.3">
      <c r="A4389" s="20"/>
      <c r="B4389" s="20"/>
    </row>
    <row r="4390" spans="1:2" x14ac:dyDescent="0.3">
      <c r="A4390" s="20"/>
      <c r="B4390" s="20"/>
    </row>
    <row r="4391" spans="1:2" x14ac:dyDescent="0.3">
      <c r="A4391" s="20"/>
      <c r="B4391" s="20"/>
    </row>
    <row r="4392" spans="1:2" x14ac:dyDescent="0.3">
      <c r="A4392" s="20"/>
      <c r="B4392" s="20"/>
    </row>
    <row r="4393" spans="1:2" x14ac:dyDescent="0.3">
      <c r="A4393" s="20"/>
      <c r="B4393" s="20"/>
    </row>
    <row r="4394" spans="1:2" x14ac:dyDescent="0.3">
      <c r="A4394" s="20"/>
      <c r="B4394" s="20"/>
    </row>
    <row r="4395" spans="1:2" x14ac:dyDescent="0.3">
      <c r="A4395" s="20"/>
      <c r="B4395" s="20"/>
    </row>
    <row r="4396" spans="1:2" x14ac:dyDescent="0.3">
      <c r="A4396" s="20"/>
      <c r="B4396" s="20"/>
    </row>
    <row r="4397" spans="1:2" x14ac:dyDescent="0.3">
      <c r="A4397" s="20"/>
      <c r="B4397" s="20"/>
    </row>
    <row r="4398" spans="1:2" x14ac:dyDescent="0.3">
      <c r="A4398" s="20"/>
      <c r="B4398" s="20"/>
    </row>
    <row r="4399" spans="1:2" x14ac:dyDescent="0.3">
      <c r="A4399" s="20"/>
      <c r="B4399" s="20"/>
    </row>
    <row r="4400" spans="1:2" x14ac:dyDescent="0.3">
      <c r="A4400" s="20"/>
      <c r="B4400" s="20"/>
    </row>
    <row r="4401" spans="1:2" x14ac:dyDescent="0.3">
      <c r="A4401" s="20"/>
      <c r="B4401" s="20"/>
    </row>
    <row r="4402" spans="1:2" x14ac:dyDescent="0.3">
      <c r="A4402" s="20"/>
      <c r="B4402" s="20"/>
    </row>
    <row r="4403" spans="1:2" x14ac:dyDescent="0.3">
      <c r="A4403" s="20"/>
      <c r="B4403" s="20"/>
    </row>
    <row r="4404" spans="1:2" x14ac:dyDescent="0.3">
      <c r="A4404" s="20"/>
      <c r="B4404" s="20"/>
    </row>
    <row r="4405" spans="1:2" x14ac:dyDescent="0.3">
      <c r="A4405" s="20"/>
      <c r="B4405" s="20"/>
    </row>
    <row r="4406" spans="1:2" x14ac:dyDescent="0.3">
      <c r="A4406" s="20"/>
      <c r="B4406" s="20"/>
    </row>
    <row r="4407" spans="1:2" x14ac:dyDescent="0.3">
      <c r="A4407" s="20"/>
      <c r="B4407" s="20"/>
    </row>
    <row r="4408" spans="1:2" x14ac:dyDescent="0.3">
      <c r="A4408" s="20"/>
      <c r="B4408" s="20"/>
    </row>
    <row r="4409" spans="1:2" x14ac:dyDescent="0.3">
      <c r="A4409" s="20"/>
      <c r="B4409" s="20"/>
    </row>
    <row r="4410" spans="1:2" x14ac:dyDescent="0.3">
      <c r="A4410" s="20"/>
      <c r="B4410" s="20"/>
    </row>
    <row r="4411" spans="1:2" x14ac:dyDescent="0.3">
      <c r="A4411" s="20"/>
      <c r="B4411" s="20"/>
    </row>
    <row r="4412" spans="1:2" x14ac:dyDescent="0.3">
      <c r="A4412" s="20"/>
      <c r="B4412" s="20"/>
    </row>
    <row r="4413" spans="1:2" x14ac:dyDescent="0.3">
      <c r="A4413" s="20"/>
      <c r="B4413" s="20"/>
    </row>
    <row r="4414" spans="1:2" x14ac:dyDescent="0.3">
      <c r="A4414" s="20"/>
      <c r="B4414" s="20"/>
    </row>
    <row r="4415" spans="1:2" x14ac:dyDescent="0.3">
      <c r="A4415" s="20"/>
      <c r="B4415" s="20"/>
    </row>
    <row r="4416" spans="1:2" x14ac:dyDescent="0.3">
      <c r="A4416" s="20"/>
      <c r="B4416" s="20"/>
    </row>
    <row r="4417" spans="1:2" x14ac:dyDescent="0.3">
      <c r="A4417" s="20"/>
      <c r="B4417" s="20"/>
    </row>
    <row r="4418" spans="1:2" x14ac:dyDescent="0.3">
      <c r="A4418" s="20"/>
      <c r="B4418" s="20"/>
    </row>
    <row r="4419" spans="1:2" x14ac:dyDescent="0.3">
      <c r="A4419" s="20"/>
      <c r="B4419" s="20"/>
    </row>
    <row r="4420" spans="1:2" x14ac:dyDescent="0.3">
      <c r="A4420" s="20"/>
      <c r="B4420" s="20"/>
    </row>
    <row r="4421" spans="1:2" x14ac:dyDescent="0.3">
      <c r="A4421" s="20"/>
      <c r="B4421" s="20"/>
    </row>
    <row r="4422" spans="1:2" x14ac:dyDescent="0.3">
      <c r="A4422" s="20"/>
      <c r="B4422" s="20"/>
    </row>
    <row r="4423" spans="1:2" x14ac:dyDescent="0.3">
      <c r="A4423" s="20"/>
      <c r="B4423" s="20"/>
    </row>
    <row r="4424" spans="1:2" x14ac:dyDescent="0.3">
      <c r="A4424" s="20"/>
      <c r="B4424" s="20"/>
    </row>
    <row r="4425" spans="1:2" x14ac:dyDescent="0.3">
      <c r="A4425" s="20"/>
      <c r="B4425" s="20"/>
    </row>
    <row r="4426" spans="1:2" x14ac:dyDescent="0.3">
      <c r="A4426" s="20"/>
      <c r="B4426" s="20"/>
    </row>
    <row r="4427" spans="1:2" x14ac:dyDescent="0.3">
      <c r="A4427" s="20"/>
      <c r="B4427" s="20"/>
    </row>
    <row r="4428" spans="1:2" x14ac:dyDescent="0.3">
      <c r="A4428" s="20"/>
      <c r="B4428" s="20"/>
    </row>
    <row r="4429" spans="1:2" x14ac:dyDescent="0.3">
      <c r="A4429" s="20"/>
      <c r="B4429" s="20"/>
    </row>
    <row r="4430" spans="1:2" x14ac:dyDescent="0.3">
      <c r="A4430" s="20"/>
      <c r="B4430" s="20"/>
    </row>
    <row r="4431" spans="1:2" x14ac:dyDescent="0.3">
      <c r="A4431" s="20"/>
      <c r="B4431" s="20"/>
    </row>
    <row r="4432" spans="1:2" x14ac:dyDescent="0.3">
      <c r="A4432" s="20"/>
      <c r="B4432" s="20"/>
    </row>
    <row r="4433" spans="1:2" x14ac:dyDescent="0.3">
      <c r="A4433" s="20"/>
      <c r="B4433" s="20"/>
    </row>
    <row r="4434" spans="1:2" x14ac:dyDescent="0.3">
      <c r="A4434" s="20"/>
      <c r="B4434" s="20"/>
    </row>
    <row r="4435" spans="1:2" x14ac:dyDescent="0.3">
      <c r="A4435" s="20"/>
      <c r="B4435" s="20"/>
    </row>
    <row r="4436" spans="1:2" x14ac:dyDescent="0.3">
      <c r="A4436" s="20"/>
      <c r="B4436" s="20"/>
    </row>
    <row r="4437" spans="1:2" x14ac:dyDescent="0.3">
      <c r="A4437" s="20"/>
      <c r="B4437" s="20"/>
    </row>
    <row r="4438" spans="1:2" x14ac:dyDescent="0.3">
      <c r="A4438" s="20"/>
      <c r="B4438" s="20"/>
    </row>
    <row r="4439" spans="1:2" x14ac:dyDescent="0.3">
      <c r="A4439" s="20"/>
      <c r="B4439" s="20"/>
    </row>
    <row r="4440" spans="1:2" x14ac:dyDescent="0.3">
      <c r="A4440" s="20"/>
      <c r="B4440" s="20"/>
    </row>
    <row r="4441" spans="1:2" x14ac:dyDescent="0.3">
      <c r="A4441" s="20"/>
      <c r="B4441" s="20"/>
    </row>
    <row r="4442" spans="1:2" x14ac:dyDescent="0.3">
      <c r="A4442" s="20"/>
      <c r="B4442" s="20"/>
    </row>
    <row r="4443" spans="1:2" x14ac:dyDescent="0.3">
      <c r="A4443" s="20"/>
      <c r="B4443" s="20"/>
    </row>
    <row r="4444" spans="1:2" x14ac:dyDescent="0.3">
      <c r="A4444" s="20"/>
      <c r="B4444" s="20"/>
    </row>
    <row r="4445" spans="1:2" x14ac:dyDescent="0.3">
      <c r="A4445" s="20"/>
      <c r="B4445" s="20"/>
    </row>
    <row r="4446" spans="1:2" x14ac:dyDescent="0.3">
      <c r="A4446" s="20"/>
      <c r="B4446" s="20"/>
    </row>
    <row r="4447" spans="1:2" x14ac:dyDescent="0.3">
      <c r="A4447" s="20"/>
      <c r="B4447" s="20"/>
    </row>
    <row r="4448" spans="1:2" x14ac:dyDescent="0.3">
      <c r="A4448" s="20"/>
      <c r="B4448" s="20"/>
    </row>
    <row r="4449" spans="1:2" x14ac:dyDescent="0.3">
      <c r="A4449" s="20"/>
      <c r="B4449" s="20"/>
    </row>
    <row r="4450" spans="1:2" x14ac:dyDescent="0.3">
      <c r="A4450" s="20"/>
      <c r="B4450" s="20"/>
    </row>
    <row r="4451" spans="1:2" x14ac:dyDescent="0.3">
      <c r="A4451" s="20"/>
      <c r="B4451" s="20"/>
    </row>
    <row r="4452" spans="1:2" x14ac:dyDescent="0.3">
      <c r="A4452" s="20"/>
      <c r="B4452" s="20"/>
    </row>
    <row r="4453" spans="1:2" x14ac:dyDescent="0.3">
      <c r="A4453" s="20"/>
      <c r="B4453" s="20"/>
    </row>
    <row r="4454" spans="1:2" x14ac:dyDescent="0.3">
      <c r="A4454" s="20"/>
      <c r="B4454" s="20"/>
    </row>
    <row r="4455" spans="1:2" x14ac:dyDescent="0.3">
      <c r="A4455" s="20"/>
      <c r="B4455" s="20"/>
    </row>
    <row r="4456" spans="1:2" x14ac:dyDescent="0.3">
      <c r="A4456" s="20"/>
      <c r="B4456" s="20"/>
    </row>
    <row r="4457" spans="1:2" x14ac:dyDescent="0.3">
      <c r="A4457" s="20"/>
      <c r="B4457" s="20"/>
    </row>
    <row r="4458" spans="1:2" x14ac:dyDescent="0.3">
      <c r="A4458" s="20"/>
      <c r="B4458" s="20"/>
    </row>
    <row r="4459" spans="1:2" x14ac:dyDescent="0.3">
      <c r="A4459" s="20"/>
      <c r="B4459" s="20"/>
    </row>
    <row r="4460" spans="1:2" x14ac:dyDescent="0.3">
      <c r="A4460" s="20"/>
      <c r="B4460" s="20"/>
    </row>
    <row r="4461" spans="1:2" x14ac:dyDescent="0.3">
      <c r="A4461" s="20"/>
      <c r="B4461" s="20"/>
    </row>
    <row r="4462" spans="1:2" x14ac:dyDescent="0.3">
      <c r="A4462" s="20"/>
      <c r="B4462" s="20"/>
    </row>
    <row r="4463" spans="1:2" x14ac:dyDescent="0.3">
      <c r="A4463" s="20"/>
      <c r="B4463" s="20"/>
    </row>
    <row r="4464" spans="1:2" x14ac:dyDescent="0.3">
      <c r="A4464" s="20"/>
      <c r="B4464" s="20"/>
    </row>
    <row r="4465" spans="1:2" x14ac:dyDescent="0.3">
      <c r="A4465" s="20"/>
      <c r="B4465" s="20"/>
    </row>
    <row r="4466" spans="1:2" x14ac:dyDescent="0.3">
      <c r="A4466" s="20"/>
      <c r="B4466" s="20"/>
    </row>
    <row r="4467" spans="1:2" x14ac:dyDescent="0.3">
      <c r="A4467" s="20"/>
      <c r="B4467" s="20"/>
    </row>
    <row r="4468" spans="1:2" x14ac:dyDescent="0.3">
      <c r="A4468" s="20"/>
      <c r="B4468" s="20"/>
    </row>
    <row r="4469" spans="1:2" x14ac:dyDescent="0.3">
      <c r="A4469" s="20"/>
      <c r="B4469" s="20"/>
    </row>
    <row r="4470" spans="1:2" x14ac:dyDescent="0.3">
      <c r="A4470" s="20"/>
      <c r="B4470" s="20"/>
    </row>
    <row r="4471" spans="1:2" x14ac:dyDescent="0.3">
      <c r="A4471" s="20"/>
      <c r="B4471" s="20"/>
    </row>
    <row r="4472" spans="1:2" x14ac:dyDescent="0.3">
      <c r="A4472" s="20"/>
      <c r="B4472" s="20"/>
    </row>
    <row r="4473" spans="1:2" x14ac:dyDescent="0.3">
      <c r="A4473" s="20"/>
      <c r="B4473" s="20"/>
    </row>
    <row r="4474" spans="1:2" x14ac:dyDescent="0.3">
      <c r="A4474" s="20"/>
      <c r="B4474" s="20"/>
    </row>
    <row r="4475" spans="1:2" x14ac:dyDescent="0.3">
      <c r="A4475" s="20"/>
      <c r="B4475" s="20"/>
    </row>
    <row r="4476" spans="1:2" x14ac:dyDescent="0.3">
      <c r="A4476" s="20"/>
      <c r="B4476" s="20"/>
    </row>
    <row r="4477" spans="1:2" x14ac:dyDescent="0.3">
      <c r="A4477" s="20"/>
      <c r="B4477" s="20"/>
    </row>
    <row r="4478" spans="1:2" x14ac:dyDescent="0.3">
      <c r="A4478" s="20"/>
      <c r="B4478" s="20"/>
    </row>
    <row r="4479" spans="1:2" x14ac:dyDescent="0.3">
      <c r="A4479" s="20"/>
      <c r="B4479" s="20"/>
    </row>
    <row r="4480" spans="1:2" x14ac:dyDescent="0.3">
      <c r="A4480" s="20"/>
      <c r="B4480" s="20"/>
    </row>
    <row r="4481" spans="1:2" x14ac:dyDescent="0.3">
      <c r="A4481" s="20"/>
      <c r="B4481" s="20"/>
    </row>
    <row r="4482" spans="1:2" x14ac:dyDescent="0.3">
      <c r="A4482" s="20"/>
      <c r="B4482" s="20"/>
    </row>
    <row r="4483" spans="1:2" x14ac:dyDescent="0.3">
      <c r="A4483" s="20"/>
      <c r="B4483" s="20"/>
    </row>
    <row r="4484" spans="1:2" x14ac:dyDescent="0.3">
      <c r="A4484" s="20"/>
      <c r="B4484" s="20"/>
    </row>
    <row r="4485" spans="1:2" x14ac:dyDescent="0.3">
      <c r="A4485" s="20"/>
      <c r="B4485" s="20"/>
    </row>
    <row r="4486" spans="1:2" x14ac:dyDescent="0.3">
      <c r="A4486" s="20"/>
      <c r="B4486" s="20"/>
    </row>
    <row r="4487" spans="1:2" x14ac:dyDescent="0.3">
      <c r="A4487" s="20"/>
      <c r="B4487" s="20"/>
    </row>
    <row r="4488" spans="1:2" x14ac:dyDescent="0.3">
      <c r="A4488" s="20"/>
      <c r="B4488" s="20"/>
    </row>
    <row r="4489" spans="1:2" x14ac:dyDescent="0.3">
      <c r="A4489" s="20"/>
      <c r="B4489" s="20"/>
    </row>
    <row r="4490" spans="1:2" x14ac:dyDescent="0.3">
      <c r="A4490" s="20"/>
      <c r="B4490" s="20"/>
    </row>
    <row r="4491" spans="1:2" x14ac:dyDescent="0.3">
      <c r="A4491" s="20"/>
      <c r="B4491" s="20"/>
    </row>
    <row r="4492" spans="1:2" x14ac:dyDescent="0.3">
      <c r="A4492" s="20"/>
      <c r="B4492" s="20"/>
    </row>
    <row r="4493" spans="1:2" x14ac:dyDescent="0.3">
      <c r="A4493" s="20"/>
      <c r="B4493" s="20"/>
    </row>
    <row r="4494" spans="1:2" x14ac:dyDescent="0.3">
      <c r="A4494" s="20"/>
      <c r="B4494" s="20"/>
    </row>
    <row r="4495" spans="1:2" x14ac:dyDescent="0.3">
      <c r="A4495" s="20"/>
      <c r="B4495" s="20"/>
    </row>
    <row r="4496" spans="1:2" x14ac:dyDescent="0.3">
      <c r="A4496" s="20"/>
      <c r="B4496" s="20"/>
    </row>
    <row r="4497" spans="1:2" x14ac:dyDescent="0.3">
      <c r="A4497" s="20"/>
      <c r="B4497" s="20"/>
    </row>
    <row r="4498" spans="1:2" x14ac:dyDescent="0.3">
      <c r="A4498" s="20"/>
      <c r="B4498" s="20"/>
    </row>
    <row r="4499" spans="1:2" x14ac:dyDescent="0.3">
      <c r="A4499" s="20"/>
      <c r="B4499" s="20"/>
    </row>
    <row r="4500" spans="1:2" x14ac:dyDescent="0.3">
      <c r="A4500" s="20"/>
      <c r="B4500" s="20"/>
    </row>
    <row r="4501" spans="1:2" x14ac:dyDescent="0.3">
      <c r="A4501" s="20"/>
      <c r="B4501" s="20"/>
    </row>
    <row r="4502" spans="1:2" x14ac:dyDescent="0.3">
      <c r="A4502" s="20"/>
      <c r="B4502" s="20"/>
    </row>
    <row r="4503" spans="1:2" x14ac:dyDescent="0.3">
      <c r="A4503" s="20"/>
      <c r="B4503" s="20"/>
    </row>
    <row r="4504" spans="1:2" x14ac:dyDescent="0.3">
      <c r="A4504" s="20"/>
      <c r="B4504" s="20"/>
    </row>
    <row r="4505" spans="1:2" x14ac:dyDescent="0.3">
      <c r="A4505" s="20"/>
      <c r="B4505" s="20"/>
    </row>
    <row r="4506" spans="1:2" x14ac:dyDescent="0.3">
      <c r="A4506" s="20"/>
      <c r="B4506" s="20"/>
    </row>
    <row r="4507" spans="1:2" x14ac:dyDescent="0.3">
      <c r="A4507" s="20"/>
      <c r="B4507" s="20"/>
    </row>
    <row r="4508" spans="1:2" x14ac:dyDescent="0.3">
      <c r="A4508" s="20"/>
      <c r="B4508" s="20"/>
    </row>
    <row r="4509" spans="1:2" x14ac:dyDescent="0.3">
      <c r="A4509" s="20"/>
      <c r="B4509" s="20"/>
    </row>
    <row r="4510" spans="1:2" x14ac:dyDescent="0.3">
      <c r="A4510" s="20"/>
      <c r="B4510" s="20"/>
    </row>
    <row r="4511" spans="1:2" x14ac:dyDescent="0.3">
      <c r="A4511" s="20"/>
      <c r="B4511" s="20"/>
    </row>
    <row r="4512" spans="1:2" x14ac:dyDescent="0.3">
      <c r="A4512" s="20"/>
      <c r="B4512" s="20"/>
    </row>
    <row r="4513" spans="1:2" x14ac:dyDescent="0.3">
      <c r="A4513" s="20"/>
      <c r="B4513" s="20"/>
    </row>
    <row r="4514" spans="1:2" x14ac:dyDescent="0.3">
      <c r="A4514" s="20"/>
      <c r="B4514" s="20"/>
    </row>
    <row r="4515" spans="1:2" x14ac:dyDescent="0.3">
      <c r="A4515" s="20"/>
      <c r="B4515" s="20"/>
    </row>
    <row r="4516" spans="1:2" x14ac:dyDescent="0.3">
      <c r="A4516" s="20"/>
      <c r="B4516" s="20"/>
    </row>
    <row r="4517" spans="1:2" x14ac:dyDescent="0.3">
      <c r="A4517" s="20"/>
      <c r="B4517" s="20"/>
    </row>
    <row r="4518" spans="1:2" x14ac:dyDescent="0.3">
      <c r="A4518" s="20"/>
      <c r="B4518" s="20"/>
    </row>
    <row r="4519" spans="1:2" x14ac:dyDescent="0.3">
      <c r="A4519" s="20"/>
      <c r="B4519" s="20"/>
    </row>
    <row r="4520" spans="1:2" x14ac:dyDescent="0.3">
      <c r="A4520" s="20"/>
      <c r="B4520" s="20"/>
    </row>
    <row r="4521" spans="1:2" x14ac:dyDescent="0.3">
      <c r="A4521" s="20"/>
      <c r="B4521" s="20"/>
    </row>
    <row r="4522" spans="1:2" x14ac:dyDescent="0.3">
      <c r="A4522" s="20"/>
      <c r="B4522" s="20"/>
    </row>
    <row r="4523" spans="1:2" x14ac:dyDescent="0.3">
      <c r="A4523" s="20"/>
      <c r="B4523" s="20"/>
    </row>
    <row r="4524" spans="1:2" x14ac:dyDescent="0.3">
      <c r="A4524" s="20"/>
      <c r="B4524" s="20"/>
    </row>
    <row r="4525" spans="1:2" x14ac:dyDescent="0.3">
      <c r="A4525" s="20"/>
      <c r="B4525" s="20"/>
    </row>
    <row r="4526" spans="1:2" x14ac:dyDescent="0.3">
      <c r="A4526" s="20"/>
      <c r="B4526" s="20"/>
    </row>
    <row r="4527" spans="1:2" x14ac:dyDescent="0.3">
      <c r="A4527" s="20"/>
      <c r="B4527" s="20"/>
    </row>
    <row r="4528" spans="1:2" x14ac:dyDescent="0.3">
      <c r="A4528" s="20"/>
      <c r="B4528" s="20"/>
    </row>
    <row r="4529" spans="1:2" x14ac:dyDescent="0.3">
      <c r="A4529" s="20"/>
      <c r="B4529" s="20"/>
    </row>
    <row r="4530" spans="1:2" x14ac:dyDescent="0.3">
      <c r="A4530" s="20"/>
      <c r="B4530" s="20"/>
    </row>
    <row r="4531" spans="1:2" x14ac:dyDescent="0.3">
      <c r="A4531" s="20"/>
      <c r="B4531" s="20"/>
    </row>
    <row r="4532" spans="1:2" x14ac:dyDescent="0.3">
      <c r="A4532" s="20"/>
      <c r="B4532" s="20"/>
    </row>
    <row r="4533" spans="1:2" x14ac:dyDescent="0.3">
      <c r="A4533" s="20"/>
      <c r="B4533" s="20"/>
    </row>
    <row r="4534" spans="1:2" x14ac:dyDescent="0.3">
      <c r="A4534" s="20"/>
      <c r="B4534" s="20"/>
    </row>
    <row r="4535" spans="1:2" x14ac:dyDescent="0.3">
      <c r="A4535" s="20"/>
      <c r="B4535" s="20"/>
    </row>
    <row r="4536" spans="1:2" x14ac:dyDescent="0.3">
      <c r="A4536" s="20"/>
      <c r="B4536" s="20"/>
    </row>
    <row r="4537" spans="1:2" x14ac:dyDescent="0.3">
      <c r="A4537" s="20"/>
      <c r="B4537" s="20"/>
    </row>
    <row r="4538" spans="1:2" x14ac:dyDescent="0.3">
      <c r="A4538" s="20"/>
      <c r="B4538" s="20"/>
    </row>
    <row r="4539" spans="1:2" x14ac:dyDescent="0.3">
      <c r="A4539" s="20"/>
      <c r="B4539" s="20"/>
    </row>
    <row r="4540" spans="1:2" x14ac:dyDescent="0.3">
      <c r="A4540" s="20"/>
      <c r="B4540" s="20"/>
    </row>
    <row r="4541" spans="1:2" x14ac:dyDescent="0.3">
      <c r="A4541" s="20"/>
      <c r="B4541" s="20"/>
    </row>
    <row r="4542" spans="1:2" x14ac:dyDescent="0.3">
      <c r="A4542" s="20"/>
      <c r="B4542" s="20"/>
    </row>
    <row r="4543" spans="1:2" x14ac:dyDescent="0.3">
      <c r="A4543" s="20"/>
      <c r="B4543" s="20"/>
    </row>
    <row r="4544" spans="1:2" x14ac:dyDescent="0.3">
      <c r="A4544" s="20"/>
      <c r="B4544" s="20"/>
    </row>
    <row r="4545" spans="1:2" x14ac:dyDescent="0.3">
      <c r="A4545" s="20"/>
      <c r="B4545" s="20"/>
    </row>
    <row r="4546" spans="1:2" x14ac:dyDescent="0.3">
      <c r="A4546" s="20"/>
      <c r="B4546" s="20"/>
    </row>
    <row r="4547" spans="1:2" x14ac:dyDescent="0.3">
      <c r="A4547" s="20"/>
      <c r="B4547" s="20"/>
    </row>
    <row r="4548" spans="1:2" x14ac:dyDescent="0.3">
      <c r="A4548" s="20"/>
      <c r="B4548" s="20"/>
    </row>
    <row r="4549" spans="1:2" x14ac:dyDescent="0.3">
      <c r="A4549" s="20"/>
      <c r="B4549" s="20"/>
    </row>
    <row r="4550" spans="1:2" x14ac:dyDescent="0.3">
      <c r="A4550" s="20"/>
      <c r="B4550" s="20"/>
    </row>
    <row r="4551" spans="1:2" x14ac:dyDescent="0.3">
      <c r="A4551" s="20"/>
      <c r="B4551" s="20"/>
    </row>
    <row r="4552" spans="1:2" x14ac:dyDescent="0.3">
      <c r="A4552" s="20"/>
      <c r="B4552" s="20"/>
    </row>
    <row r="4553" spans="1:2" x14ac:dyDescent="0.3">
      <c r="A4553" s="20"/>
      <c r="B4553" s="20"/>
    </row>
    <row r="4554" spans="1:2" x14ac:dyDescent="0.3">
      <c r="A4554" s="20"/>
      <c r="B4554" s="20"/>
    </row>
    <row r="4555" spans="1:2" x14ac:dyDescent="0.3">
      <c r="A4555" s="20"/>
      <c r="B4555" s="20"/>
    </row>
    <row r="4556" spans="1:2" x14ac:dyDescent="0.3">
      <c r="A4556" s="20"/>
      <c r="B4556" s="20"/>
    </row>
    <row r="4557" spans="1:2" x14ac:dyDescent="0.3">
      <c r="A4557" s="20"/>
      <c r="B4557" s="20"/>
    </row>
    <row r="4558" spans="1:2" x14ac:dyDescent="0.3">
      <c r="A4558" s="20"/>
      <c r="B4558" s="20"/>
    </row>
    <row r="4559" spans="1:2" x14ac:dyDescent="0.3">
      <c r="A4559" s="20"/>
      <c r="B4559" s="20"/>
    </row>
    <row r="4560" spans="1:2" x14ac:dyDescent="0.3">
      <c r="A4560" s="20"/>
      <c r="B4560" s="20"/>
    </row>
    <row r="4561" spans="1:2" x14ac:dyDescent="0.3">
      <c r="A4561" s="20"/>
      <c r="B4561" s="20"/>
    </row>
    <row r="4562" spans="1:2" x14ac:dyDescent="0.3">
      <c r="A4562" s="20"/>
      <c r="B4562" s="20"/>
    </row>
    <row r="4563" spans="1:2" x14ac:dyDescent="0.3">
      <c r="A4563" s="20"/>
      <c r="B4563" s="20"/>
    </row>
    <row r="4564" spans="1:2" x14ac:dyDescent="0.3">
      <c r="A4564" s="20"/>
      <c r="B4564" s="20"/>
    </row>
    <row r="4565" spans="1:2" x14ac:dyDescent="0.3">
      <c r="A4565" s="20"/>
      <c r="B4565" s="20"/>
    </row>
    <row r="4566" spans="1:2" x14ac:dyDescent="0.3">
      <c r="A4566" s="20"/>
      <c r="B4566" s="20"/>
    </row>
    <row r="4567" spans="1:2" x14ac:dyDescent="0.3">
      <c r="A4567" s="20"/>
      <c r="B4567" s="20"/>
    </row>
    <row r="4568" spans="1:2" x14ac:dyDescent="0.3">
      <c r="A4568" s="20"/>
      <c r="B4568" s="20"/>
    </row>
    <row r="4569" spans="1:2" x14ac:dyDescent="0.3">
      <c r="A4569" s="20"/>
      <c r="B4569" s="20"/>
    </row>
    <row r="4570" spans="1:2" x14ac:dyDescent="0.3">
      <c r="A4570" s="20"/>
      <c r="B4570" s="20"/>
    </row>
    <row r="4571" spans="1:2" x14ac:dyDescent="0.3">
      <c r="A4571" s="20"/>
      <c r="B4571" s="20"/>
    </row>
    <row r="4572" spans="1:2" x14ac:dyDescent="0.3">
      <c r="A4572" s="20"/>
      <c r="B4572" s="20"/>
    </row>
    <row r="4573" spans="1:2" x14ac:dyDescent="0.3">
      <c r="A4573" s="20"/>
      <c r="B4573" s="20"/>
    </row>
    <row r="4574" spans="1:2" x14ac:dyDescent="0.3">
      <c r="A4574" s="20"/>
      <c r="B4574" s="20"/>
    </row>
    <row r="4575" spans="1:2" x14ac:dyDescent="0.3">
      <c r="A4575" s="20"/>
      <c r="B4575" s="20"/>
    </row>
    <row r="4576" spans="1:2" x14ac:dyDescent="0.3">
      <c r="A4576" s="20"/>
      <c r="B4576" s="20"/>
    </row>
    <row r="4577" spans="1:2" x14ac:dyDescent="0.3">
      <c r="A4577" s="20"/>
      <c r="B4577" s="20"/>
    </row>
    <row r="4578" spans="1:2" x14ac:dyDescent="0.3">
      <c r="A4578" s="20"/>
      <c r="B4578" s="20"/>
    </row>
    <row r="4579" spans="1:2" x14ac:dyDescent="0.3">
      <c r="A4579" s="20"/>
      <c r="B4579" s="20"/>
    </row>
    <row r="4580" spans="1:2" x14ac:dyDescent="0.3">
      <c r="A4580" s="20"/>
      <c r="B4580" s="20"/>
    </row>
    <row r="4581" spans="1:2" x14ac:dyDescent="0.3">
      <c r="A4581" s="20"/>
      <c r="B4581" s="20"/>
    </row>
    <row r="4582" spans="1:2" x14ac:dyDescent="0.3">
      <c r="A4582" s="20"/>
      <c r="B4582" s="20"/>
    </row>
    <row r="4583" spans="1:2" x14ac:dyDescent="0.3">
      <c r="A4583" s="20"/>
      <c r="B4583" s="20"/>
    </row>
    <row r="4584" spans="1:2" x14ac:dyDescent="0.3">
      <c r="A4584" s="20"/>
      <c r="B4584" s="20"/>
    </row>
    <row r="4585" spans="1:2" x14ac:dyDescent="0.3">
      <c r="A4585" s="20"/>
      <c r="B4585" s="20"/>
    </row>
    <row r="4586" spans="1:2" x14ac:dyDescent="0.3">
      <c r="A4586" s="20"/>
      <c r="B4586" s="20"/>
    </row>
    <row r="4587" spans="1:2" x14ac:dyDescent="0.3">
      <c r="A4587" s="20"/>
      <c r="B4587" s="20"/>
    </row>
    <row r="4588" spans="1:2" x14ac:dyDescent="0.3">
      <c r="A4588" s="20"/>
      <c r="B4588" s="20"/>
    </row>
    <row r="4589" spans="1:2" x14ac:dyDescent="0.3">
      <c r="A4589" s="20"/>
      <c r="B4589" s="20"/>
    </row>
    <row r="4590" spans="1:2" x14ac:dyDescent="0.3">
      <c r="A4590" s="20"/>
      <c r="B4590" s="20"/>
    </row>
    <row r="4591" spans="1:2" x14ac:dyDescent="0.3">
      <c r="A4591" s="20"/>
      <c r="B4591" s="20"/>
    </row>
    <row r="4592" spans="1:2" x14ac:dyDescent="0.3">
      <c r="A4592" s="20"/>
      <c r="B4592" s="20"/>
    </row>
    <row r="4593" spans="1:2" x14ac:dyDescent="0.3">
      <c r="A4593" s="20"/>
      <c r="B4593" s="20"/>
    </row>
    <row r="4594" spans="1:2" x14ac:dyDescent="0.3">
      <c r="A4594" s="20"/>
      <c r="B4594" s="20"/>
    </row>
    <row r="4595" spans="1:2" x14ac:dyDescent="0.3">
      <c r="A4595" s="20"/>
      <c r="B4595" s="20"/>
    </row>
    <row r="4596" spans="1:2" x14ac:dyDescent="0.3">
      <c r="A4596" s="20"/>
      <c r="B4596" s="20"/>
    </row>
    <row r="4597" spans="1:2" x14ac:dyDescent="0.3">
      <c r="A4597" s="20"/>
      <c r="B4597" s="20"/>
    </row>
    <row r="4598" spans="1:2" x14ac:dyDescent="0.3">
      <c r="A4598" s="20"/>
      <c r="B4598" s="20"/>
    </row>
    <row r="4599" spans="1:2" x14ac:dyDescent="0.3">
      <c r="A4599" s="20"/>
      <c r="B4599" s="20"/>
    </row>
    <row r="4600" spans="1:2" x14ac:dyDescent="0.3">
      <c r="A4600" s="20"/>
      <c r="B4600" s="20"/>
    </row>
    <row r="4601" spans="1:2" x14ac:dyDescent="0.3">
      <c r="A4601" s="20"/>
      <c r="B4601" s="20"/>
    </row>
    <row r="4602" spans="1:2" x14ac:dyDescent="0.3">
      <c r="A4602" s="20"/>
      <c r="B4602" s="20"/>
    </row>
    <row r="4603" spans="1:2" x14ac:dyDescent="0.3">
      <c r="A4603" s="20"/>
      <c r="B4603" s="20"/>
    </row>
    <row r="4604" spans="1:2" x14ac:dyDescent="0.3">
      <c r="A4604" s="20"/>
      <c r="B4604" s="20"/>
    </row>
    <row r="4605" spans="1:2" x14ac:dyDescent="0.3">
      <c r="A4605" s="20"/>
      <c r="B4605" s="20"/>
    </row>
    <row r="4606" spans="1:2" x14ac:dyDescent="0.3">
      <c r="A4606" s="20"/>
      <c r="B4606" s="20"/>
    </row>
    <row r="4607" spans="1:2" x14ac:dyDescent="0.3">
      <c r="A4607" s="20"/>
      <c r="B4607" s="20"/>
    </row>
    <row r="4608" spans="1:2" x14ac:dyDescent="0.3">
      <c r="A4608" s="20"/>
      <c r="B4608" s="20"/>
    </row>
    <row r="4609" spans="1:2" x14ac:dyDescent="0.3">
      <c r="A4609" s="20"/>
      <c r="B4609" s="20"/>
    </row>
    <row r="4610" spans="1:2" x14ac:dyDescent="0.3">
      <c r="A4610" s="20"/>
      <c r="B4610" s="20"/>
    </row>
    <row r="4611" spans="1:2" x14ac:dyDescent="0.3">
      <c r="A4611" s="20"/>
      <c r="B4611" s="20"/>
    </row>
    <row r="4612" spans="1:2" x14ac:dyDescent="0.3">
      <c r="A4612" s="20"/>
      <c r="B4612" s="20"/>
    </row>
    <row r="4613" spans="1:2" x14ac:dyDescent="0.3">
      <c r="A4613" s="20"/>
      <c r="B4613" s="20"/>
    </row>
    <row r="4614" spans="1:2" x14ac:dyDescent="0.3">
      <c r="A4614" s="20"/>
      <c r="B4614" s="20"/>
    </row>
    <row r="4615" spans="1:2" x14ac:dyDescent="0.3">
      <c r="A4615" s="20"/>
      <c r="B4615" s="20"/>
    </row>
    <row r="4616" spans="1:2" x14ac:dyDescent="0.3">
      <c r="A4616" s="20"/>
      <c r="B4616" s="20"/>
    </row>
    <row r="4617" spans="1:2" x14ac:dyDescent="0.3">
      <c r="A4617" s="20"/>
      <c r="B4617" s="20"/>
    </row>
    <row r="4618" spans="1:2" x14ac:dyDescent="0.3">
      <c r="A4618" s="20"/>
      <c r="B4618" s="20"/>
    </row>
    <row r="4619" spans="1:2" x14ac:dyDescent="0.3">
      <c r="A4619" s="20"/>
      <c r="B4619" s="20"/>
    </row>
    <row r="4620" spans="1:2" x14ac:dyDescent="0.3">
      <c r="A4620" s="20"/>
      <c r="B4620" s="20"/>
    </row>
    <row r="4621" spans="1:2" x14ac:dyDescent="0.3">
      <c r="A4621" s="20"/>
      <c r="B4621" s="20"/>
    </row>
    <row r="4622" spans="1:2" x14ac:dyDescent="0.3">
      <c r="A4622" s="20"/>
      <c r="B4622" s="20"/>
    </row>
    <row r="4623" spans="1:2" x14ac:dyDescent="0.3">
      <c r="A4623" s="20"/>
      <c r="B4623" s="20"/>
    </row>
    <row r="4624" spans="1:2" x14ac:dyDescent="0.3">
      <c r="A4624" s="20"/>
      <c r="B4624" s="20"/>
    </row>
    <row r="4625" spans="1:2" x14ac:dyDescent="0.3">
      <c r="A4625" s="20"/>
      <c r="B4625" s="20"/>
    </row>
    <row r="4626" spans="1:2" x14ac:dyDescent="0.3">
      <c r="A4626" s="20"/>
      <c r="B4626" s="20"/>
    </row>
    <row r="4627" spans="1:2" x14ac:dyDescent="0.3">
      <c r="A4627" s="20"/>
      <c r="B4627" s="20"/>
    </row>
    <row r="4628" spans="1:2" x14ac:dyDescent="0.3">
      <c r="A4628" s="20"/>
      <c r="B4628" s="20"/>
    </row>
    <row r="4629" spans="1:2" x14ac:dyDescent="0.3">
      <c r="A4629" s="20"/>
      <c r="B4629" s="20"/>
    </row>
    <row r="4630" spans="1:2" x14ac:dyDescent="0.3">
      <c r="A4630" s="20"/>
      <c r="B4630" s="20"/>
    </row>
    <row r="4631" spans="1:2" x14ac:dyDescent="0.3">
      <c r="A4631" s="20"/>
      <c r="B4631" s="20"/>
    </row>
    <row r="4632" spans="1:2" x14ac:dyDescent="0.3">
      <c r="A4632" s="20"/>
      <c r="B4632" s="20"/>
    </row>
    <row r="4633" spans="1:2" x14ac:dyDescent="0.3">
      <c r="A4633" s="20"/>
      <c r="B4633" s="20"/>
    </row>
    <row r="4634" spans="1:2" x14ac:dyDescent="0.3">
      <c r="A4634" s="20"/>
      <c r="B4634" s="20"/>
    </row>
    <row r="4635" spans="1:2" x14ac:dyDescent="0.3">
      <c r="A4635" s="20"/>
      <c r="B4635" s="20"/>
    </row>
    <row r="4636" spans="1:2" x14ac:dyDescent="0.3">
      <c r="A4636" s="20"/>
      <c r="B4636" s="20"/>
    </row>
    <row r="4637" spans="1:2" x14ac:dyDescent="0.3">
      <c r="A4637" s="20"/>
      <c r="B4637" s="20"/>
    </row>
    <row r="4638" spans="1:2" x14ac:dyDescent="0.3">
      <c r="A4638" s="20"/>
      <c r="B4638" s="20"/>
    </row>
    <row r="4639" spans="1:2" x14ac:dyDescent="0.3">
      <c r="A4639" s="20"/>
      <c r="B4639" s="20"/>
    </row>
    <row r="4640" spans="1:2" x14ac:dyDescent="0.3">
      <c r="A4640" s="20"/>
      <c r="B4640" s="20"/>
    </row>
    <row r="4641" spans="1:2" x14ac:dyDescent="0.3">
      <c r="A4641" s="20"/>
      <c r="B4641" s="20"/>
    </row>
    <row r="4642" spans="1:2" x14ac:dyDescent="0.3">
      <c r="A4642" s="20"/>
      <c r="B4642" s="20"/>
    </row>
    <row r="4643" spans="1:2" x14ac:dyDescent="0.3">
      <c r="A4643" s="20"/>
      <c r="B4643" s="20"/>
    </row>
    <row r="4644" spans="1:2" x14ac:dyDescent="0.3">
      <c r="A4644" s="20"/>
      <c r="B4644" s="20"/>
    </row>
    <row r="4645" spans="1:2" x14ac:dyDescent="0.3">
      <c r="A4645" s="20"/>
      <c r="B4645" s="20"/>
    </row>
    <row r="4646" spans="1:2" x14ac:dyDescent="0.3">
      <c r="A4646" s="20"/>
      <c r="B4646" s="20"/>
    </row>
    <row r="4647" spans="1:2" x14ac:dyDescent="0.3">
      <c r="A4647" s="20"/>
      <c r="B4647" s="20"/>
    </row>
    <row r="4648" spans="1:2" x14ac:dyDescent="0.3">
      <c r="A4648" s="20"/>
      <c r="B4648" s="20"/>
    </row>
    <row r="4649" spans="1:2" x14ac:dyDescent="0.3">
      <c r="A4649" s="20"/>
      <c r="B4649" s="20"/>
    </row>
    <row r="4650" spans="1:2" x14ac:dyDescent="0.3">
      <c r="A4650" s="20"/>
      <c r="B4650" s="20"/>
    </row>
    <row r="4651" spans="1:2" x14ac:dyDescent="0.3">
      <c r="A4651" s="20"/>
      <c r="B4651" s="20"/>
    </row>
    <row r="4652" spans="1:2" x14ac:dyDescent="0.3">
      <c r="A4652" s="20"/>
      <c r="B4652" s="20"/>
    </row>
    <row r="4653" spans="1:2" x14ac:dyDescent="0.3">
      <c r="A4653" s="20"/>
      <c r="B4653" s="20"/>
    </row>
    <row r="4654" spans="1:2" x14ac:dyDescent="0.3">
      <c r="A4654" s="20"/>
      <c r="B4654" s="20"/>
    </row>
    <row r="4655" spans="1:2" x14ac:dyDescent="0.3">
      <c r="A4655" s="20"/>
      <c r="B4655" s="20"/>
    </row>
    <row r="4656" spans="1:2" x14ac:dyDescent="0.3">
      <c r="A4656" s="20"/>
      <c r="B4656" s="20"/>
    </row>
    <row r="4657" spans="1:2" x14ac:dyDescent="0.3">
      <c r="A4657" s="20"/>
      <c r="B4657" s="20"/>
    </row>
    <row r="4658" spans="1:2" x14ac:dyDescent="0.3">
      <c r="A4658" s="20"/>
      <c r="B4658" s="20"/>
    </row>
    <row r="4659" spans="1:2" x14ac:dyDescent="0.3">
      <c r="A4659" s="20"/>
      <c r="B4659" s="20"/>
    </row>
    <row r="4660" spans="1:2" x14ac:dyDescent="0.3">
      <c r="A4660" s="20"/>
      <c r="B4660" s="20"/>
    </row>
    <row r="4661" spans="1:2" x14ac:dyDescent="0.3">
      <c r="A4661" s="20"/>
      <c r="B4661" s="20"/>
    </row>
    <row r="4662" spans="1:2" x14ac:dyDescent="0.3">
      <c r="A4662" s="20"/>
      <c r="B4662" s="20"/>
    </row>
    <row r="4663" spans="1:2" x14ac:dyDescent="0.3">
      <c r="A4663" s="20"/>
      <c r="B4663" s="20"/>
    </row>
    <row r="4664" spans="1:2" x14ac:dyDescent="0.3">
      <c r="A4664" s="20"/>
      <c r="B4664" s="20"/>
    </row>
    <row r="4665" spans="1:2" x14ac:dyDescent="0.3">
      <c r="A4665" s="20"/>
      <c r="B4665" s="20"/>
    </row>
    <row r="4666" spans="1:2" x14ac:dyDescent="0.3">
      <c r="A4666" s="20"/>
      <c r="B4666" s="20"/>
    </row>
    <row r="4667" spans="1:2" x14ac:dyDescent="0.3">
      <c r="A4667" s="20"/>
      <c r="B4667" s="20"/>
    </row>
    <row r="4668" spans="1:2" x14ac:dyDescent="0.3">
      <c r="A4668" s="20"/>
      <c r="B4668" s="20"/>
    </row>
    <row r="4669" spans="1:2" x14ac:dyDescent="0.3">
      <c r="A4669" s="20"/>
      <c r="B4669" s="20"/>
    </row>
    <row r="4670" spans="1:2" x14ac:dyDescent="0.3">
      <c r="A4670" s="20"/>
      <c r="B4670" s="20"/>
    </row>
    <row r="4671" spans="1:2" x14ac:dyDescent="0.3">
      <c r="A4671" s="20"/>
      <c r="B4671" s="20"/>
    </row>
    <row r="4672" spans="1:2" x14ac:dyDescent="0.3">
      <c r="A4672" s="20"/>
      <c r="B4672" s="20"/>
    </row>
    <row r="4673" spans="1:2" x14ac:dyDescent="0.3">
      <c r="A4673" s="20"/>
      <c r="B4673" s="20"/>
    </row>
    <row r="4674" spans="1:2" x14ac:dyDescent="0.3">
      <c r="A4674" s="20"/>
      <c r="B4674" s="20"/>
    </row>
    <row r="4675" spans="1:2" x14ac:dyDescent="0.3">
      <c r="A4675" s="20"/>
      <c r="B4675" s="20"/>
    </row>
    <row r="4676" spans="1:2" x14ac:dyDescent="0.3">
      <c r="A4676" s="20"/>
      <c r="B4676" s="20"/>
    </row>
    <row r="4677" spans="1:2" x14ac:dyDescent="0.3">
      <c r="A4677" s="20"/>
      <c r="B4677" s="20"/>
    </row>
    <row r="4678" spans="1:2" x14ac:dyDescent="0.3">
      <c r="A4678" s="20"/>
      <c r="B4678" s="20"/>
    </row>
    <row r="4679" spans="1:2" x14ac:dyDescent="0.3">
      <c r="A4679" s="20"/>
      <c r="B4679" s="20"/>
    </row>
    <row r="4680" spans="1:2" x14ac:dyDescent="0.3">
      <c r="A4680" s="20"/>
      <c r="B4680" s="20"/>
    </row>
    <row r="4681" spans="1:2" x14ac:dyDescent="0.3">
      <c r="A4681" s="20"/>
      <c r="B4681" s="20"/>
    </row>
    <row r="4682" spans="1:2" x14ac:dyDescent="0.3">
      <c r="A4682" s="20"/>
      <c r="B4682" s="20"/>
    </row>
    <row r="4683" spans="1:2" x14ac:dyDescent="0.3">
      <c r="A4683" s="20"/>
      <c r="B4683" s="20"/>
    </row>
    <row r="4684" spans="1:2" x14ac:dyDescent="0.3">
      <c r="A4684" s="20"/>
      <c r="B4684" s="20"/>
    </row>
    <row r="4685" spans="1:2" x14ac:dyDescent="0.3">
      <c r="A4685" s="20"/>
      <c r="B4685" s="20"/>
    </row>
    <row r="4686" spans="1:2" x14ac:dyDescent="0.3">
      <c r="A4686" s="20"/>
      <c r="B4686" s="20"/>
    </row>
    <row r="4687" spans="1:2" x14ac:dyDescent="0.3">
      <c r="A4687" s="20"/>
      <c r="B4687" s="20"/>
    </row>
    <row r="4688" spans="1:2" x14ac:dyDescent="0.3">
      <c r="A4688" s="20"/>
      <c r="B4688" s="20"/>
    </row>
    <row r="4689" spans="1:2" x14ac:dyDescent="0.3">
      <c r="A4689" s="20"/>
      <c r="B4689" s="20"/>
    </row>
    <row r="4690" spans="1:2" x14ac:dyDescent="0.3">
      <c r="A4690" s="20"/>
      <c r="B4690" s="20"/>
    </row>
    <row r="4691" spans="1:2" x14ac:dyDescent="0.3">
      <c r="A4691" s="20"/>
      <c r="B4691" s="20"/>
    </row>
    <row r="4692" spans="1:2" x14ac:dyDescent="0.3">
      <c r="A4692" s="20"/>
      <c r="B4692" s="20"/>
    </row>
    <row r="4693" spans="1:2" x14ac:dyDescent="0.3">
      <c r="A4693" s="20"/>
      <c r="B4693" s="20"/>
    </row>
    <row r="4694" spans="1:2" x14ac:dyDescent="0.3">
      <c r="A4694" s="20"/>
      <c r="B4694" s="20"/>
    </row>
    <row r="4695" spans="1:2" x14ac:dyDescent="0.3">
      <c r="A4695" s="20"/>
      <c r="B4695" s="20"/>
    </row>
    <row r="4696" spans="1:2" x14ac:dyDescent="0.3">
      <c r="A4696" s="20"/>
      <c r="B4696" s="20"/>
    </row>
    <row r="4697" spans="1:2" x14ac:dyDescent="0.3">
      <c r="A4697" s="20"/>
      <c r="B4697" s="20"/>
    </row>
    <row r="4698" spans="1:2" x14ac:dyDescent="0.3">
      <c r="A4698" s="20"/>
      <c r="B4698" s="20"/>
    </row>
    <row r="4699" spans="1:2" x14ac:dyDescent="0.3">
      <c r="A4699" s="20"/>
      <c r="B4699" s="20"/>
    </row>
    <row r="4700" spans="1:2" x14ac:dyDescent="0.3">
      <c r="A4700" s="20"/>
      <c r="B4700" s="20"/>
    </row>
    <row r="4701" spans="1:2" x14ac:dyDescent="0.3">
      <c r="A4701" s="20"/>
      <c r="B4701" s="20"/>
    </row>
    <row r="4702" spans="1:2" x14ac:dyDescent="0.3">
      <c r="A4702" s="20"/>
      <c r="B4702" s="20"/>
    </row>
    <row r="4703" spans="1:2" x14ac:dyDescent="0.3">
      <c r="A4703" s="20"/>
      <c r="B4703" s="20"/>
    </row>
    <row r="4704" spans="1:2" x14ac:dyDescent="0.3">
      <c r="A4704" s="20"/>
      <c r="B4704" s="20"/>
    </row>
    <row r="4705" spans="1:2" x14ac:dyDescent="0.3">
      <c r="A4705" s="20"/>
      <c r="B4705" s="20"/>
    </row>
    <row r="4706" spans="1:2" x14ac:dyDescent="0.3">
      <c r="A4706" s="20"/>
      <c r="B4706" s="20"/>
    </row>
    <row r="4707" spans="1:2" x14ac:dyDescent="0.3">
      <c r="A4707" s="20"/>
      <c r="B4707" s="20"/>
    </row>
    <row r="4708" spans="1:2" x14ac:dyDescent="0.3">
      <c r="A4708" s="20"/>
      <c r="B4708" s="20"/>
    </row>
    <row r="4709" spans="1:2" x14ac:dyDescent="0.3">
      <c r="A4709" s="20"/>
      <c r="B4709" s="20"/>
    </row>
    <row r="4710" spans="1:2" x14ac:dyDescent="0.3">
      <c r="A4710" s="20"/>
      <c r="B4710" s="20"/>
    </row>
    <row r="4711" spans="1:2" x14ac:dyDescent="0.3">
      <c r="A4711" s="20"/>
      <c r="B4711" s="20"/>
    </row>
    <row r="4712" spans="1:2" x14ac:dyDescent="0.3">
      <c r="A4712" s="20"/>
      <c r="B4712" s="20"/>
    </row>
    <row r="4713" spans="1:2" x14ac:dyDescent="0.3">
      <c r="A4713" s="20"/>
      <c r="B4713" s="20"/>
    </row>
    <row r="4714" spans="1:2" x14ac:dyDescent="0.3">
      <c r="A4714" s="20"/>
      <c r="B4714" s="20"/>
    </row>
    <row r="4715" spans="1:2" x14ac:dyDescent="0.3">
      <c r="A4715" s="20"/>
      <c r="B4715" s="20"/>
    </row>
    <row r="4716" spans="1:2" x14ac:dyDescent="0.3">
      <c r="A4716" s="20"/>
      <c r="B4716" s="20"/>
    </row>
    <row r="4717" spans="1:2" x14ac:dyDescent="0.3">
      <c r="A4717" s="20"/>
      <c r="B4717" s="20"/>
    </row>
    <row r="4718" spans="1:2" x14ac:dyDescent="0.3">
      <c r="A4718" s="20"/>
      <c r="B4718" s="20"/>
    </row>
    <row r="4719" spans="1:2" x14ac:dyDescent="0.3">
      <c r="A4719" s="20"/>
      <c r="B4719" s="20"/>
    </row>
    <row r="4720" spans="1:2" x14ac:dyDescent="0.3">
      <c r="A4720" s="20"/>
      <c r="B4720" s="20"/>
    </row>
    <row r="4721" spans="1:2" x14ac:dyDescent="0.3">
      <c r="A4721" s="20"/>
      <c r="B4721" s="20"/>
    </row>
    <row r="4722" spans="1:2" x14ac:dyDescent="0.3">
      <c r="A4722" s="20"/>
      <c r="B4722" s="20"/>
    </row>
    <row r="4723" spans="1:2" x14ac:dyDescent="0.3">
      <c r="A4723" s="20"/>
      <c r="B4723" s="20"/>
    </row>
    <row r="4724" spans="1:2" x14ac:dyDescent="0.3">
      <c r="A4724" s="20"/>
      <c r="B4724" s="20"/>
    </row>
    <row r="4725" spans="1:2" x14ac:dyDescent="0.3">
      <c r="A4725" s="20"/>
      <c r="B4725" s="20"/>
    </row>
    <row r="4726" spans="1:2" x14ac:dyDescent="0.3">
      <c r="A4726" s="20"/>
      <c r="B4726" s="20"/>
    </row>
    <row r="4727" spans="1:2" x14ac:dyDescent="0.3">
      <c r="A4727" s="20"/>
      <c r="B4727" s="20"/>
    </row>
    <row r="4728" spans="1:2" x14ac:dyDescent="0.3">
      <c r="A4728" s="20"/>
      <c r="B4728" s="20"/>
    </row>
    <row r="4729" spans="1:2" x14ac:dyDescent="0.3">
      <c r="A4729" s="20"/>
      <c r="B4729" s="20"/>
    </row>
    <row r="4730" spans="1:2" x14ac:dyDescent="0.3">
      <c r="A4730" s="20"/>
      <c r="B4730" s="20"/>
    </row>
    <row r="4731" spans="1:2" x14ac:dyDescent="0.3">
      <c r="A4731" s="20"/>
      <c r="B4731" s="20"/>
    </row>
    <row r="4732" spans="1:2" x14ac:dyDescent="0.3">
      <c r="A4732" s="20"/>
      <c r="B4732" s="20"/>
    </row>
    <row r="4733" spans="1:2" x14ac:dyDescent="0.3">
      <c r="A4733" s="20"/>
      <c r="B4733" s="20"/>
    </row>
    <row r="4734" spans="1:2" x14ac:dyDescent="0.3">
      <c r="A4734" s="20"/>
      <c r="B4734" s="20"/>
    </row>
    <row r="4735" spans="1:2" x14ac:dyDescent="0.3">
      <c r="A4735" s="20"/>
      <c r="B4735" s="20"/>
    </row>
    <row r="4736" spans="1:2" x14ac:dyDescent="0.3">
      <c r="A4736" s="20"/>
      <c r="B4736" s="20"/>
    </row>
    <row r="4737" spans="1:2" x14ac:dyDescent="0.3">
      <c r="A4737" s="20"/>
      <c r="B4737" s="20"/>
    </row>
    <row r="4738" spans="1:2" x14ac:dyDescent="0.3">
      <c r="A4738" s="20"/>
      <c r="B4738" s="20"/>
    </row>
    <row r="4739" spans="1:2" x14ac:dyDescent="0.3">
      <c r="A4739" s="20"/>
      <c r="B4739" s="20"/>
    </row>
    <row r="4740" spans="1:2" x14ac:dyDescent="0.3">
      <c r="A4740" s="20"/>
      <c r="B4740" s="20"/>
    </row>
    <row r="4741" spans="1:2" x14ac:dyDescent="0.3">
      <c r="A4741" s="20"/>
      <c r="B4741" s="20"/>
    </row>
    <row r="4742" spans="1:2" x14ac:dyDescent="0.3">
      <c r="A4742" s="20"/>
      <c r="B4742" s="20"/>
    </row>
    <row r="4743" spans="1:2" x14ac:dyDescent="0.3">
      <c r="A4743" s="20"/>
      <c r="B4743" s="20"/>
    </row>
    <row r="4744" spans="1:2" x14ac:dyDescent="0.3">
      <c r="A4744" s="20"/>
      <c r="B4744" s="20"/>
    </row>
    <row r="4745" spans="1:2" x14ac:dyDescent="0.3">
      <c r="A4745" s="20"/>
      <c r="B4745" s="20"/>
    </row>
    <row r="4746" spans="1:2" x14ac:dyDescent="0.3">
      <c r="A4746" s="20"/>
      <c r="B4746" s="20"/>
    </row>
    <row r="4747" spans="1:2" x14ac:dyDescent="0.3">
      <c r="A4747" s="20"/>
      <c r="B4747" s="20"/>
    </row>
    <row r="4748" spans="1:2" x14ac:dyDescent="0.3">
      <c r="A4748" s="20"/>
      <c r="B4748" s="20"/>
    </row>
    <row r="4749" spans="1:2" x14ac:dyDescent="0.3">
      <c r="A4749" s="20"/>
      <c r="B4749" s="20"/>
    </row>
    <row r="4750" spans="1:2" x14ac:dyDescent="0.3">
      <c r="A4750" s="20"/>
      <c r="B4750" s="20"/>
    </row>
    <row r="4751" spans="1:2" x14ac:dyDescent="0.3">
      <c r="A4751" s="20"/>
      <c r="B4751" s="20"/>
    </row>
    <row r="4752" spans="1:2" x14ac:dyDescent="0.3">
      <c r="A4752" s="20"/>
      <c r="B4752" s="20"/>
    </row>
    <row r="4753" spans="1:2" x14ac:dyDescent="0.3">
      <c r="A4753" s="20"/>
      <c r="B4753" s="20"/>
    </row>
    <row r="4754" spans="1:2" x14ac:dyDescent="0.3">
      <c r="A4754" s="20"/>
      <c r="B4754" s="20"/>
    </row>
    <row r="4755" spans="1:2" x14ac:dyDescent="0.3">
      <c r="A4755" s="20"/>
      <c r="B4755" s="20"/>
    </row>
    <row r="4756" spans="1:2" x14ac:dyDescent="0.3">
      <c r="A4756" s="20"/>
      <c r="B4756" s="20"/>
    </row>
    <row r="4757" spans="1:2" x14ac:dyDescent="0.3">
      <c r="A4757" s="20"/>
      <c r="B4757" s="20"/>
    </row>
    <row r="4758" spans="1:2" x14ac:dyDescent="0.3">
      <c r="A4758" s="20"/>
      <c r="B4758" s="20"/>
    </row>
    <row r="4759" spans="1:2" x14ac:dyDescent="0.3">
      <c r="A4759" s="20"/>
      <c r="B4759" s="20"/>
    </row>
    <row r="4760" spans="1:2" x14ac:dyDescent="0.3">
      <c r="A4760" s="20"/>
      <c r="B4760" s="20"/>
    </row>
    <row r="4761" spans="1:2" x14ac:dyDescent="0.3">
      <c r="A4761" s="20"/>
      <c r="B4761" s="20"/>
    </row>
    <row r="4762" spans="1:2" x14ac:dyDescent="0.3">
      <c r="A4762" s="20"/>
      <c r="B4762" s="20"/>
    </row>
    <row r="4763" spans="1:2" x14ac:dyDescent="0.3">
      <c r="A4763" s="20"/>
      <c r="B4763" s="20"/>
    </row>
    <row r="4764" spans="1:2" x14ac:dyDescent="0.3">
      <c r="A4764" s="20"/>
      <c r="B4764" s="20"/>
    </row>
    <row r="4765" spans="1:2" x14ac:dyDescent="0.3">
      <c r="A4765" s="20"/>
      <c r="B4765" s="20"/>
    </row>
    <row r="4766" spans="1:2" x14ac:dyDescent="0.3">
      <c r="A4766" s="20"/>
      <c r="B4766" s="20"/>
    </row>
    <row r="4767" spans="1:2" x14ac:dyDescent="0.3">
      <c r="A4767" s="20"/>
      <c r="B4767" s="20"/>
    </row>
    <row r="4768" spans="1:2" x14ac:dyDescent="0.3">
      <c r="A4768" s="20"/>
      <c r="B4768" s="20"/>
    </row>
    <row r="4769" spans="1:2" x14ac:dyDescent="0.3">
      <c r="A4769" s="20"/>
      <c r="B4769" s="20"/>
    </row>
    <row r="4770" spans="1:2" x14ac:dyDescent="0.3">
      <c r="A4770" s="20"/>
      <c r="B4770" s="20"/>
    </row>
    <row r="4771" spans="1:2" x14ac:dyDescent="0.3">
      <c r="A4771" s="20"/>
      <c r="B4771" s="20"/>
    </row>
    <row r="4772" spans="1:2" x14ac:dyDescent="0.3">
      <c r="A4772" s="20"/>
      <c r="B4772" s="20"/>
    </row>
    <row r="4773" spans="1:2" x14ac:dyDescent="0.3">
      <c r="A4773" s="20"/>
      <c r="B4773" s="20"/>
    </row>
    <row r="4774" spans="1:2" x14ac:dyDescent="0.3">
      <c r="A4774" s="20"/>
      <c r="B4774" s="20"/>
    </row>
    <row r="4775" spans="1:2" x14ac:dyDescent="0.3">
      <c r="A4775" s="20"/>
      <c r="B4775" s="20"/>
    </row>
    <row r="4776" spans="1:2" x14ac:dyDescent="0.3">
      <c r="A4776" s="20"/>
      <c r="B4776" s="20"/>
    </row>
    <row r="4777" spans="1:2" x14ac:dyDescent="0.3">
      <c r="A4777" s="20"/>
      <c r="B4777" s="20"/>
    </row>
    <row r="4778" spans="1:2" x14ac:dyDescent="0.3">
      <c r="A4778" s="20"/>
      <c r="B4778" s="20"/>
    </row>
    <row r="4779" spans="1:2" x14ac:dyDescent="0.3">
      <c r="A4779" s="20"/>
      <c r="B4779" s="20"/>
    </row>
    <row r="4780" spans="1:2" x14ac:dyDescent="0.3">
      <c r="A4780" s="20"/>
      <c r="B4780" s="20"/>
    </row>
    <row r="4781" spans="1:2" x14ac:dyDescent="0.3">
      <c r="A4781" s="20"/>
      <c r="B4781" s="20"/>
    </row>
    <row r="4782" spans="1:2" x14ac:dyDescent="0.3">
      <c r="A4782" s="20"/>
      <c r="B4782" s="20"/>
    </row>
    <row r="4783" spans="1:2" x14ac:dyDescent="0.3">
      <c r="A4783" s="20"/>
      <c r="B4783" s="20"/>
    </row>
    <row r="4784" spans="1:2" x14ac:dyDescent="0.3">
      <c r="A4784" s="20"/>
      <c r="B4784" s="20"/>
    </row>
    <row r="4785" spans="1:2" x14ac:dyDescent="0.3">
      <c r="A4785" s="20"/>
      <c r="B4785" s="20"/>
    </row>
    <row r="4786" spans="1:2" x14ac:dyDescent="0.3">
      <c r="A4786" s="20"/>
      <c r="B4786" s="20"/>
    </row>
    <row r="4787" spans="1:2" x14ac:dyDescent="0.3">
      <c r="A4787" s="20"/>
      <c r="B4787" s="20"/>
    </row>
    <row r="4788" spans="1:2" x14ac:dyDescent="0.3">
      <c r="A4788" s="20"/>
      <c r="B4788" s="20"/>
    </row>
    <row r="4789" spans="1:2" x14ac:dyDescent="0.3">
      <c r="A4789" s="20"/>
      <c r="B4789" s="20"/>
    </row>
    <row r="4790" spans="1:2" x14ac:dyDescent="0.3">
      <c r="A4790" s="20"/>
      <c r="B4790" s="20"/>
    </row>
    <row r="4791" spans="1:2" x14ac:dyDescent="0.3">
      <c r="A4791" s="20"/>
      <c r="B4791" s="20"/>
    </row>
    <row r="4792" spans="1:2" x14ac:dyDescent="0.3">
      <c r="A4792" s="20"/>
      <c r="B4792" s="20"/>
    </row>
    <row r="4793" spans="1:2" x14ac:dyDescent="0.3">
      <c r="A4793" s="20"/>
      <c r="B4793" s="20"/>
    </row>
    <row r="4794" spans="1:2" x14ac:dyDescent="0.3">
      <c r="A4794" s="20"/>
      <c r="B4794" s="20"/>
    </row>
    <row r="4795" spans="1:2" x14ac:dyDescent="0.3">
      <c r="A4795" s="20"/>
      <c r="B4795" s="20"/>
    </row>
    <row r="4796" spans="1:2" x14ac:dyDescent="0.3">
      <c r="A4796" s="20"/>
      <c r="B4796" s="20"/>
    </row>
    <row r="4797" spans="1:2" x14ac:dyDescent="0.3">
      <c r="A4797" s="20"/>
      <c r="B4797" s="20"/>
    </row>
    <row r="4798" spans="1:2" x14ac:dyDescent="0.3">
      <c r="A4798" s="20"/>
      <c r="B4798" s="20"/>
    </row>
    <row r="4799" spans="1:2" x14ac:dyDescent="0.3">
      <c r="A4799" s="20"/>
      <c r="B4799" s="20"/>
    </row>
    <row r="4800" spans="1:2" x14ac:dyDescent="0.3">
      <c r="A4800" s="20"/>
      <c r="B4800" s="20"/>
    </row>
    <row r="4801" spans="1:2" x14ac:dyDescent="0.3">
      <c r="A4801" s="20"/>
      <c r="B4801" s="20"/>
    </row>
    <row r="4802" spans="1:2" x14ac:dyDescent="0.3">
      <c r="A4802" s="20"/>
      <c r="B4802" s="20"/>
    </row>
    <row r="4803" spans="1:2" x14ac:dyDescent="0.3">
      <c r="A4803" s="20"/>
      <c r="B4803" s="20"/>
    </row>
    <row r="4804" spans="1:2" x14ac:dyDescent="0.3">
      <c r="A4804" s="20"/>
      <c r="B4804" s="20"/>
    </row>
    <row r="4805" spans="1:2" x14ac:dyDescent="0.3">
      <c r="A4805" s="20"/>
      <c r="B4805" s="20"/>
    </row>
    <row r="4806" spans="1:2" x14ac:dyDescent="0.3">
      <c r="A4806" s="20"/>
      <c r="B4806" s="20"/>
    </row>
    <row r="4807" spans="1:2" x14ac:dyDescent="0.3">
      <c r="A4807" s="20"/>
      <c r="B4807" s="20"/>
    </row>
    <row r="4808" spans="1:2" x14ac:dyDescent="0.3">
      <c r="A4808" s="20"/>
      <c r="B4808" s="20"/>
    </row>
    <row r="4809" spans="1:2" x14ac:dyDescent="0.3">
      <c r="A4809" s="20"/>
      <c r="B4809" s="20"/>
    </row>
    <row r="4810" spans="1:2" x14ac:dyDescent="0.3">
      <c r="A4810" s="20"/>
      <c r="B4810" s="20"/>
    </row>
    <row r="4811" spans="1:2" x14ac:dyDescent="0.3">
      <c r="A4811" s="20"/>
      <c r="B4811" s="20"/>
    </row>
    <row r="4812" spans="1:2" x14ac:dyDescent="0.3">
      <c r="A4812" s="20"/>
      <c r="B4812" s="20"/>
    </row>
    <row r="4813" spans="1:2" x14ac:dyDescent="0.3">
      <c r="A4813" s="20"/>
      <c r="B4813" s="20"/>
    </row>
    <row r="4814" spans="1:2" x14ac:dyDescent="0.3">
      <c r="A4814" s="20"/>
      <c r="B4814" s="20"/>
    </row>
    <row r="4815" spans="1:2" x14ac:dyDescent="0.3">
      <c r="A4815" s="20"/>
      <c r="B4815" s="20"/>
    </row>
    <row r="4816" spans="1:2" x14ac:dyDescent="0.3">
      <c r="A4816" s="20"/>
      <c r="B4816" s="20"/>
    </row>
    <row r="4817" spans="1:2" x14ac:dyDescent="0.3">
      <c r="A4817" s="20"/>
      <c r="B4817" s="20"/>
    </row>
    <row r="4818" spans="1:2" x14ac:dyDescent="0.3">
      <c r="A4818" s="20"/>
      <c r="B4818" s="20"/>
    </row>
    <row r="4819" spans="1:2" x14ac:dyDescent="0.3">
      <c r="A4819" s="20"/>
      <c r="B4819" s="20"/>
    </row>
    <row r="4820" spans="1:2" x14ac:dyDescent="0.3">
      <c r="A4820" s="20"/>
      <c r="B4820" s="20"/>
    </row>
    <row r="4821" spans="1:2" x14ac:dyDescent="0.3">
      <c r="A4821" s="20"/>
      <c r="B4821" s="20"/>
    </row>
    <row r="4822" spans="1:2" x14ac:dyDescent="0.3">
      <c r="A4822" s="20"/>
      <c r="B4822" s="20"/>
    </row>
    <row r="4823" spans="1:2" x14ac:dyDescent="0.3">
      <c r="A4823" s="20"/>
      <c r="B4823" s="20"/>
    </row>
    <row r="4824" spans="1:2" x14ac:dyDescent="0.3">
      <c r="A4824" s="20"/>
      <c r="B4824" s="20"/>
    </row>
    <row r="4825" spans="1:2" x14ac:dyDescent="0.3">
      <c r="A4825" s="20"/>
      <c r="B4825" s="20"/>
    </row>
    <row r="4826" spans="1:2" x14ac:dyDescent="0.3">
      <c r="A4826" s="20"/>
      <c r="B4826" s="20"/>
    </row>
    <row r="4827" spans="1:2" x14ac:dyDescent="0.3">
      <c r="A4827" s="20"/>
      <c r="B4827" s="20"/>
    </row>
    <row r="4828" spans="1:2" x14ac:dyDescent="0.3">
      <c r="A4828" s="20"/>
      <c r="B4828" s="20"/>
    </row>
    <row r="4829" spans="1:2" x14ac:dyDescent="0.3">
      <c r="A4829" s="20"/>
      <c r="B4829" s="20"/>
    </row>
    <row r="4830" spans="1:2" x14ac:dyDescent="0.3">
      <c r="A4830" s="20"/>
      <c r="B4830" s="20"/>
    </row>
    <row r="4831" spans="1:2" x14ac:dyDescent="0.3">
      <c r="A4831" s="20"/>
      <c r="B4831" s="20"/>
    </row>
    <row r="4832" spans="1:2" x14ac:dyDescent="0.3">
      <c r="A4832" s="20"/>
      <c r="B4832" s="20"/>
    </row>
    <row r="4833" spans="1:2" x14ac:dyDescent="0.3">
      <c r="A4833" s="20"/>
      <c r="B4833" s="20"/>
    </row>
    <row r="4834" spans="1:2" x14ac:dyDescent="0.3">
      <c r="A4834" s="20"/>
      <c r="B4834" s="20"/>
    </row>
    <row r="4835" spans="1:2" x14ac:dyDescent="0.3">
      <c r="A4835" s="20"/>
      <c r="B4835" s="20"/>
    </row>
    <row r="4836" spans="1:2" x14ac:dyDescent="0.3">
      <c r="A4836" s="20"/>
      <c r="B4836" s="20"/>
    </row>
    <row r="4837" spans="1:2" x14ac:dyDescent="0.3">
      <c r="A4837" s="20"/>
      <c r="B4837" s="20"/>
    </row>
    <row r="4838" spans="1:2" x14ac:dyDescent="0.3">
      <c r="A4838" s="20"/>
      <c r="B4838" s="20"/>
    </row>
    <row r="4839" spans="1:2" x14ac:dyDescent="0.3">
      <c r="A4839" s="20"/>
      <c r="B4839" s="20"/>
    </row>
    <row r="4840" spans="1:2" x14ac:dyDescent="0.3">
      <c r="A4840" s="20"/>
      <c r="B4840" s="20"/>
    </row>
    <row r="4841" spans="1:2" x14ac:dyDescent="0.3">
      <c r="A4841" s="20"/>
      <c r="B4841" s="20"/>
    </row>
    <row r="4842" spans="1:2" x14ac:dyDescent="0.3">
      <c r="A4842" s="20"/>
      <c r="B4842" s="20"/>
    </row>
    <row r="4843" spans="1:2" x14ac:dyDescent="0.3">
      <c r="A4843" s="20"/>
      <c r="B4843" s="20"/>
    </row>
    <row r="4844" spans="1:2" x14ac:dyDescent="0.3">
      <c r="A4844" s="20"/>
      <c r="B4844" s="20"/>
    </row>
    <row r="4845" spans="1:2" x14ac:dyDescent="0.3">
      <c r="A4845" s="20"/>
      <c r="B4845" s="20"/>
    </row>
    <row r="4846" spans="1:2" x14ac:dyDescent="0.3">
      <c r="A4846" s="20"/>
      <c r="B4846" s="20"/>
    </row>
    <row r="4847" spans="1:2" x14ac:dyDescent="0.3">
      <c r="A4847" s="20"/>
      <c r="B4847" s="20"/>
    </row>
    <row r="4848" spans="1:2" x14ac:dyDescent="0.3">
      <c r="A4848" s="20"/>
      <c r="B4848" s="20"/>
    </row>
    <row r="4849" spans="1:2" x14ac:dyDescent="0.3">
      <c r="A4849" s="20"/>
      <c r="B4849" s="20"/>
    </row>
    <row r="4850" spans="1:2" x14ac:dyDescent="0.3">
      <c r="A4850" s="20"/>
      <c r="B4850" s="20"/>
    </row>
    <row r="4851" spans="1:2" x14ac:dyDescent="0.3">
      <c r="A4851" s="20"/>
      <c r="B4851" s="20"/>
    </row>
    <row r="4852" spans="1:2" x14ac:dyDescent="0.3">
      <c r="A4852" s="20"/>
      <c r="B4852" s="20"/>
    </row>
    <row r="4853" spans="1:2" x14ac:dyDescent="0.3">
      <c r="A4853" s="20"/>
      <c r="B4853" s="20"/>
    </row>
    <row r="4854" spans="1:2" x14ac:dyDescent="0.3">
      <c r="A4854" s="20"/>
      <c r="B4854" s="20"/>
    </row>
    <row r="4855" spans="1:2" x14ac:dyDescent="0.3">
      <c r="A4855" s="20"/>
      <c r="B4855" s="20"/>
    </row>
    <row r="4856" spans="1:2" x14ac:dyDescent="0.3">
      <c r="A4856" s="20"/>
      <c r="B4856" s="20"/>
    </row>
    <row r="4857" spans="1:2" x14ac:dyDescent="0.3">
      <c r="A4857" s="20"/>
      <c r="B4857" s="20"/>
    </row>
    <row r="4858" spans="1:2" x14ac:dyDescent="0.3">
      <c r="A4858" s="20"/>
      <c r="B4858" s="20"/>
    </row>
    <row r="4859" spans="1:2" x14ac:dyDescent="0.3">
      <c r="A4859" s="20"/>
      <c r="B4859" s="20"/>
    </row>
    <row r="4860" spans="1:2" x14ac:dyDescent="0.3">
      <c r="A4860" s="20"/>
      <c r="B4860" s="20"/>
    </row>
    <row r="4861" spans="1:2" x14ac:dyDescent="0.3">
      <c r="A4861" s="20"/>
      <c r="B4861" s="20"/>
    </row>
    <row r="4862" spans="1:2" x14ac:dyDescent="0.3">
      <c r="A4862" s="20"/>
      <c r="B4862" s="20"/>
    </row>
    <row r="4863" spans="1:2" x14ac:dyDescent="0.3">
      <c r="A4863" s="20"/>
      <c r="B4863" s="20"/>
    </row>
    <row r="4864" spans="1:2" x14ac:dyDescent="0.3">
      <c r="A4864" s="20"/>
      <c r="B4864" s="20"/>
    </row>
    <row r="4865" spans="1:2" x14ac:dyDescent="0.3">
      <c r="A4865" s="20"/>
      <c r="B4865" s="20"/>
    </row>
    <row r="4866" spans="1:2" x14ac:dyDescent="0.3">
      <c r="A4866" s="20"/>
      <c r="B4866" s="20"/>
    </row>
    <row r="4867" spans="1:2" x14ac:dyDescent="0.3">
      <c r="A4867" s="20"/>
      <c r="B4867" s="20"/>
    </row>
    <row r="4868" spans="1:2" x14ac:dyDescent="0.3">
      <c r="A4868" s="20"/>
      <c r="B4868" s="20"/>
    </row>
    <row r="4869" spans="1:2" x14ac:dyDescent="0.3">
      <c r="A4869" s="20"/>
      <c r="B4869" s="20"/>
    </row>
    <row r="4870" spans="1:2" x14ac:dyDescent="0.3">
      <c r="A4870" s="20"/>
      <c r="B4870" s="20"/>
    </row>
    <row r="4871" spans="1:2" x14ac:dyDescent="0.3">
      <c r="A4871" s="20"/>
      <c r="B4871" s="20"/>
    </row>
    <row r="4872" spans="1:2" x14ac:dyDescent="0.3">
      <c r="A4872" s="20"/>
      <c r="B4872" s="20"/>
    </row>
    <row r="4873" spans="1:2" x14ac:dyDescent="0.3">
      <c r="A4873" s="20"/>
      <c r="B4873" s="20"/>
    </row>
    <row r="4874" spans="1:2" x14ac:dyDescent="0.3">
      <c r="A4874" s="20"/>
      <c r="B4874" s="20"/>
    </row>
    <row r="4875" spans="1:2" x14ac:dyDescent="0.3">
      <c r="A4875" s="20"/>
      <c r="B4875" s="20"/>
    </row>
    <row r="4876" spans="1:2" x14ac:dyDescent="0.3">
      <c r="A4876" s="20"/>
      <c r="B4876" s="20"/>
    </row>
    <row r="4877" spans="1:2" x14ac:dyDescent="0.3">
      <c r="A4877" s="20"/>
      <c r="B4877" s="20"/>
    </row>
    <row r="4878" spans="1:2" x14ac:dyDescent="0.3">
      <c r="A4878" s="20"/>
      <c r="B4878" s="20"/>
    </row>
    <row r="4879" spans="1:2" x14ac:dyDescent="0.3">
      <c r="A4879" s="20"/>
      <c r="B4879" s="20"/>
    </row>
    <row r="4880" spans="1:2" x14ac:dyDescent="0.3">
      <c r="A4880" s="20"/>
      <c r="B4880" s="20"/>
    </row>
    <row r="4881" spans="1:2" x14ac:dyDescent="0.3">
      <c r="A4881" s="20"/>
      <c r="B4881" s="20"/>
    </row>
    <row r="4882" spans="1:2" x14ac:dyDescent="0.3">
      <c r="A4882" s="20"/>
      <c r="B4882" s="20"/>
    </row>
    <row r="4883" spans="1:2" x14ac:dyDescent="0.3">
      <c r="A4883" s="20"/>
      <c r="B4883" s="20"/>
    </row>
    <row r="4884" spans="1:2" x14ac:dyDescent="0.3">
      <c r="A4884" s="20"/>
      <c r="B4884" s="20"/>
    </row>
    <row r="4885" spans="1:2" x14ac:dyDescent="0.3">
      <c r="A4885" s="20"/>
      <c r="B4885" s="20"/>
    </row>
    <row r="4886" spans="1:2" x14ac:dyDescent="0.3">
      <c r="A4886" s="20"/>
      <c r="B4886" s="20"/>
    </row>
    <row r="4887" spans="1:2" x14ac:dyDescent="0.3">
      <c r="A4887" s="20"/>
      <c r="B4887" s="20"/>
    </row>
    <row r="4888" spans="1:2" x14ac:dyDescent="0.3">
      <c r="A4888" s="20"/>
      <c r="B4888" s="20"/>
    </row>
    <row r="4889" spans="1:2" x14ac:dyDescent="0.3">
      <c r="A4889" s="20"/>
      <c r="B4889" s="20"/>
    </row>
    <row r="4890" spans="1:2" x14ac:dyDescent="0.3">
      <c r="A4890" s="20"/>
      <c r="B4890" s="20"/>
    </row>
    <row r="4891" spans="1:2" x14ac:dyDescent="0.3">
      <c r="A4891" s="20"/>
      <c r="B4891" s="20"/>
    </row>
    <row r="4892" spans="1:2" x14ac:dyDescent="0.3">
      <c r="A4892" s="20"/>
      <c r="B4892" s="20"/>
    </row>
    <row r="4893" spans="1:2" x14ac:dyDescent="0.3">
      <c r="A4893" s="20"/>
      <c r="B4893" s="20"/>
    </row>
    <row r="4894" spans="1:2" x14ac:dyDescent="0.3">
      <c r="A4894" s="20"/>
      <c r="B4894" s="20"/>
    </row>
    <row r="4895" spans="1:2" x14ac:dyDescent="0.3">
      <c r="A4895" s="20"/>
      <c r="B4895" s="20"/>
    </row>
    <row r="4896" spans="1:2" x14ac:dyDescent="0.3">
      <c r="A4896" s="20"/>
      <c r="B4896" s="20"/>
    </row>
    <row r="4897" spans="1:2" x14ac:dyDescent="0.3">
      <c r="A4897" s="20"/>
      <c r="B4897" s="20"/>
    </row>
    <row r="4898" spans="1:2" x14ac:dyDescent="0.3">
      <c r="A4898" s="20"/>
      <c r="B4898" s="20"/>
    </row>
    <row r="4899" spans="1:2" x14ac:dyDescent="0.3">
      <c r="A4899" s="20"/>
      <c r="B4899" s="20"/>
    </row>
    <row r="4900" spans="1:2" x14ac:dyDescent="0.3">
      <c r="A4900" s="20"/>
      <c r="B4900" s="20"/>
    </row>
    <row r="4901" spans="1:2" x14ac:dyDescent="0.3">
      <c r="A4901" s="20"/>
      <c r="B4901" s="20"/>
    </row>
    <row r="4902" spans="1:2" x14ac:dyDescent="0.3">
      <c r="A4902" s="20"/>
      <c r="B4902" s="20"/>
    </row>
    <row r="4903" spans="1:2" x14ac:dyDescent="0.3">
      <c r="A4903" s="20"/>
      <c r="B4903" s="20"/>
    </row>
    <row r="4904" spans="1:2" x14ac:dyDescent="0.3">
      <c r="A4904" s="20"/>
      <c r="B4904" s="20"/>
    </row>
    <row r="4905" spans="1:2" x14ac:dyDescent="0.3">
      <c r="A4905" s="20"/>
      <c r="B4905" s="20"/>
    </row>
    <row r="4906" spans="1:2" x14ac:dyDescent="0.3">
      <c r="A4906" s="20"/>
      <c r="B4906" s="20"/>
    </row>
    <row r="4907" spans="1:2" x14ac:dyDescent="0.3">
      <c r="A4907" s="20"/>
      <c r="B4907" s="20"/>
    </row>
    <row r="4908" spans="1:2" x14ac:dyDescent="0.3">
      <c r="A4908" s="20"/>
      <c r="B4908" s="20"/>
    </row>
    <row r="4909" spans="1:2" x14ac:dyDescent="0.3">
      <c r="A4909" s="20"/>
      <c r="B4909" s="20"/>
    </row>
    <row r="4910" spans="1:2" x14ac:dyDescent="0.3">
      <c r="A4910" s="20"/>
      <c r="B4910" s="20"/>
    </row>
    <row r="4911" spans="1:2" x14ac:dyDescent="0.3">
      <c r="A4911" s="20"/>
      <c r="B4911" s="20"/>
    </row>
    <row r="4912" spans="1:2" x14ac:dyDescent="0.3">
      <c r="A4912" s="20"/>
      <c r="B4912" s="20"/>
    </row>
    <row r="4913" spans="1:2" x14ac:dyDescent="0.3">
      <c r="A4913" s="20"/>
      <c r="B4913" s="20"/>
    </row>
    <row r="4914" spans="1:2" x14ac:dyDescent="0.3">
      <c r="A4914" s="20"/>
      <c r="B4914" s="20"/>
    </row>
    <row r="4915" spans="1:2" x14ac:dyDescent="0.3">
      <c r="A4915" s="20"/>
      <c r="B4915" s="20"/>
    </row>
    <row r="4916" spans="1:2" x14ac:dyDescent="0.3">
      <c r="A4916" s="20"/>
      <c r="B4916" s="20"/>
    </row>
    <row r="4917" spans="1:2" x14ac:dyDescent="0.3">
      <c r="A4917" s="20"/>
      <c r="B4917" s="20"/>
    </row>
    <row r="4918" spans="1:2" x14ac:dyDescent="0.3">
      <c r="A4918" s="20"/>
      <c r="B4918" s="20"/>
    </row>
    <row r="4919" spans="1:2" x14ac:dyDescent="0.3">
      <c r="A4919" s="20"/>
      <c r="B4919" s="20"/>
    </row>
    <row r="4920" spans="1:2" x14ac:dyDescent="0.3">
      <c r="A4920" s="20"/>
      <c r="B4920" s="20"/>
    </row>
    <row r="4921" spans="1:2" x14ac:dyDescent="0.3">
      <c r="A4921" s="20"/>
      <c r="B4921" s="20"/>
    </row>
    <row r="4922" spans="1:2" x14ac:dyDescent="0.3">
      <c r="A4922" s="20"/>
      <c r="B4922" s="20"/>
    </row>
    <row r="4923" spans="1:2" x14ac:dyDescent="0.3">
      <c r="A4923" s="20"/>
      <c r="B4923" s="20"/>
    </row>
    <row r="4924" spans="1:2" x14ac:dyDescent="0.3">
      <c r="A4924" s="20"/>
      <c r="B4924" s="20"/>
    </row>
    <row r="4925" spans="1:2" x14ac:dyDescent="0.3">
      <c r="A4925" s="20"/>
      <c r="B4925" s="20"/>
    </row>
    <row r="4926" spans="1:2" x14ac:dyDescent="0.3">
      <c r="A4926" s="20"/>
      <c r="B4926" s="20"/>
    </row>
    <row r="4927" spans="1:2" x14ac:dyDescent="0.3">
      <c r="A4927" s="20"/>
      <c r="B4927" s="20"/>
    </row>
    <row r="4928" spans="1:2" x14ac:dyDescent="0.3">
      <c r="A4928" s="20"/>
      <c r="B4928" s="20"/>
    </row>
    <row r="4929" spans="1:2" x14ac:dyDescent="0.3">
      <c r="A4929" s="20"/>
      <c r="B4929" s="20"/>
    </row>
    <row r="4930" spans="1:2" x14ac:dyDescent="0.3">
      <c r="A4930" s="20"/>
      <c r="B4930" s="20"/>
    </row>
    <row r="4931" spans="1:2" x14ac:dyDescent="0.3">
      <c r="A4931" s="20"/>
      <c r="B4931" s="20"/>
    </row>
    <row r="4932" spans="1:2" x14ac:dyDescent="0.3">
      <c r="A4932" s="20"/>
      <c r="B4932" s="20"/>
    </row>
    <row r="4933" spans="1:2" x14ac:dyDescent="0.3">
      <c r="A4933" s="20"/>
      <c r="B4933" s="20"/>
    </row>
    <row r="4934" spans="1:2" x14ac:dyDescent="0.3">
      <c r="A4934" s="20"/>
      <c r="B4934" s="20"/>
    </row>
    <row r="4935" spans="1:2" x14ac:dyDescent="0.3">
      <c r="A4935" s="20"/>
      <c r="B4935" s="20"/>
    </row>
    <row r="4936" spans="1:2" x14ac:dyDescent="0.3">
      <c r="A4936" s="20"/>
      <c r="B4936" s="20"/>
    </row>
    <row r="4937" spans="1:2" x14ac:dyDescent="0.3">
      <c r="A4937" s="20"/>
      <c r="B4937" s="20"/>
    </row>
    <row r="4938" spans="1:2" x14ac:dyDescent="0.3">
      <c r="A4938" s="20"/>
      <c r="B4938" s="20"/>
    </row>
    <row r="4939" spans="1:2" x14ac:dyDescent="0.3">
      <c r="A4939" s="20"/>
      <c r="B4939" s="20"/>
    </row>
    <row r="4940" spans="1:2" x14ac:dyDescent="0.3">
      <c r="A4940" s="20"/>
      <c r="B4940" s="20"/>
    </row>
    <row r="4941" spans="1:2" x14ac:dyDescent="0.3">
      <c r="A4941" s="20"/>
      <c r="B4941" s="20"/>
    </row>
    <row r="4942" spans="1:2" x14ac:dyDescent="0.3">
      <c r="A4942" s="20"/>
      <c r="B4942" s="20"/>
    </row>
    <row r="4943" spans="1:2" x14ac:dyDescent="0.3">
      <c r="A4943" s="20"/>
      <c r="B4943" s="20"/>
    </row>
    <row r="4944" spans="1:2" x14ac:dyDescent="0.3">
      <c r="A4944" s="20"/>
      <c r="B4944" s="20"/>
    </row>
    <row r="4945" spans="1:2" x14ac:dyDescent="0.3">
      <c r="A4945" s="20"/>
      <c r="B4945" s="20"/>
    </row>
    <row r="4946" spans="1:2" x14ac:dyDescent="0.3">
      <c r="A4946" s="20"/>
      <c r="B4946" s="20"/>
    </row>
    <row r="4947" spans="1:2" x14ac:dyDescent="0.3">
      <c r="A4947" s="20"/>
      <c r="B4947" s="20"/>
    </row>
    <row r="4948" spans="1:2" x14ac:dyDescent="0.3">
      <c r="A4948" s="20"/>
      <c r="B4948" s="20"/>
    </row>
    <row r="4949" spans="1:2" x14ac:dyDescent="0.3">
      <c r="A4949" s="20"/>
      <c r="B4949" s="20"/>
    </row>
    <row r="4950" spans="1:2" x14ac:dyDescent="0.3">
      <c r="A4950" s="20"/>
      <c r="B4950" s="20"/>
    </row>
    <row r="4951" spans="1:2" x14ac:dyDescent="0.3">
      <c r="A4951" s="20"/>
      <c r="B4951" s="20"/>
    </row>
    <row r="4952" spans="1:2" x14ac:dyDescent="0.3">
      <c r="A4952" s="20"/>
      <c r="B4952" s="20"/>
    </row>
    <row r="4953" spans="1:2" x14ac:dyDescent="0.3">
      <c r="A4953" s="20"/>
      <c r="B4953" s="20"/>
    </row>
    <row r="4954" spans="1:2" x14ac:dyDescent="0.3">
      <c r="A4954" s="20"/>
      <c r="B4954" s="20"/>
    </row>
    <row r="4955" spans="1:2" x14ac:dyDescent="0.3">
      <c r="A4955" s="20"/>
      <c r="B4955" s="20"/>
    </row>
    <row r="4956" spans="1:2" x14ac:dyDescent="0.3">
      <c r="A4956" s="20"/>
      <c r="B4956" s="20"/>
    </row>
    <row r="4957" spans="1:2" x14ac:dyDescent="0.3">
      <c r="A4957" s="20"/>
      <c r="B4957" s="20"/>
    </row>
    <row r="4958" spans="1:2" x14ac:dyDescent="0.3">
      <c r="A4958" s="20"/>
      <c r="B4958" s="20"/>
    </row>
    <row r="4959" spans="1:2" x14ac:dyDescent="0.3">
      <c r="A4959" s="20"/>
      <c r="B4959" s="20"/>
    </row>
    <row r="4960" spans="1:2" x14ac:dyDescent="0.3">
      <c r="A4960" s="20"/>
      <c r="B4960" s="20"/>
    </row>
    <row r="4961" spans="1:2" x14ac:dyDescent="0.3">
      <c r="A4961" s="20"/>
      <c r="B4961" s="20"/>
    </row>
    <row r="4962" spans="1:2" x14ac:dyDescent="0.3">
      <c r="A4962" s="20"/>
      <c r="B4962" s="20"/>
    </row>
    <row r="4963" spans="1:2" x14ac:dyDescent="0.3">
      <c r="A4963" s="20"/>
      <c r="B4963" s="20"/>
    </row>
    <row r="4964" spans="1:2" x14ac:dyDescent="0.3">
      <c r="A4964" s="20"/>
      <c r="B4964" s="20"/>
    </row>
    <row r="4965" spans="1:2" x14ac:dyDescent="0.3">
      <c r="A4965" s="20"/>
      <c r="B4965" s="20"/>
    </row>
    <row r="4966" spans="1:2" x14ac:dyDescent="0.3">
      <c r="A4966" s="20"/>
      <c r="B4966" s="20"/>
    </row>
    <row r="4967" spans="1:2" x14ac:dyDescent="0.3">
      <c r="A4967" s="20"/>
      <c r="B4967" s="20"/>
    </row>
    <row r="4968" spans="1:2" x14ac:dyDescent="0.3">
      <c r="A4968" s="20"/>
      <c r="B4968" s="20"/>
    </row>
    <row r="4969" spans="1:2" x14ac:dyDescent="0.3">
      <c r="A4969" s="20"/>
      <c r="B4969" s="20"/>
    </row>
    <row r="4970" spans="1:2" x14ac:dyDescent="0.3">
      <c r="A4970" s="20"/>
      <c r="B4970" s="20"/>
    </row>
    <row r="4971" spans="1:2" x14ac:dyDescent="0.3">
      <c r="A4971" s="20"/>
      <c r="B4971" s="20"/>
    </row>
    <row r="4972" spans="1:2" x14ac:dyDescent="0.3">
      <c r="A4972" s="20"/>
      <c r="B4972" s="20"/>
    </row>
    <row r="4973" spans="1:2" x14ac:dyDescent="0.3">
      <c r="A4973" s="20"/>
      <c r="B4973" s="20"/>
    </row>
    <row r="4974" spans="1:2" x14ac:dyDescent="0.3">
      <c r="A4974" s="20"/>
      <c r="B4974" s="20"/>
    </row>
    <row r="4975" spans="1:2" x14ac:dyDescent="0.3">
      <c r="A4975" s="20"/>
      <c r="B4975" s="20"/>
    </row>
    <row r="4976" spans="1:2" x14ac:dyDescent="0.3">
      <c r="A4976" s="20"/>
      <c r="B4976" s="20"/>
    </row>
    <row r="4977" spans="1:2" x14ac:dyDescent="0.3">
      <c r="A4977" s="20"/>
      <c r="B4977" s="20"/>
    </row>
    <row r="4978" spans="1:2" x14ac:dyDescent="0.3">
      <c r="A4978" s="20"/>
      <c r="B4978" s="20"/>
    </row>
    <row r="4979" spans="1:2" x14ac:dyDescent="0.3">
      <c r="A4979" s="20"/>
      <c r="B4979" s="20"/>
    </row>
    <row r="4980" spans="1:2" x14ac:dyDescent="0.3">
      <c r="A4980" s="20"/>
      <c r="B4980" s="20"/>
    </row>
    <row r="4981" spans="1:2" x14ac:dyDescent="0.3">
      <c r="A4981" s="20"/>
      <c r="B4981" s="20"/>
    </row>
    <row r="4982" spans="1:2" x14ac:dyDescent="0.3">
      <c r="A4982" s="20"/>
      <c r="B4982" s="20"/>
    </row>
    <row r="4983" spans="1:2" x14ac:dyDescent="0.3">
      <c r="A4983" s="20"/>
      <c r="B4983" s="20"/>
    </row>
    <row r="4984" spans="1:2" x14ac:dyDescent="0.3">
      <c r="A4984" s="20"/>
      <c r="B4984" s="20"/>
    </row>
    <row r="4985" spans="1:2" x14ac:dyDescent="0.3">
      <c r="A4985" s="20"/>
      <c r="B4985" s="20"/>
    </row>
    <row r="4986" spans="1:2" x14ac:dyDescent="0.3">
      <c r="A4986" s="20"/>
      <c r="B4986" s="20"/>
    </row>
    <row r="4987" spans="1:2" x14ac:dyDescent="0.3">
      <c r="A4987" s="20"/>
      <c r="B4987" s="20"/>
    </row>
    <row r="4988" spans="1:2" x14ac:dyDescent="0.3">
      <c r="A4988" s="20"/>
      <c r="B4988" s="20"/>
    </row>
    <row r="4989" spans="1:2" x14ac:dyDescent="0.3">
      <c r="A4989" s="20"/>
      <c r="B4989" s="20"/>
    </row>
    <row r="4990" spans="1:2" x14ac:dyDescent="0.3">
      <c r="A4990" s="20"/>
      <c r="B4990" s="20"/>
    </row>
    <row r="4991" spans="1:2" x14ac:dyDescent="0.3">
      <c r="A4991" s="20"/>
      <c r="B4991" s="20"/>
    </row>
    <row r="4992" spans="1:2" x14ac:dyDescent="0.3">
      <c r="A4992" s="20"/>
      <c r="B4992" s="20"/>
    </row>
    <row r="4993" spans="1:2" x14ac:dyDescent="0.3">
      <c r="A4993" s="20"/>
      <c r="B4993" s="20"/>
    </row>
    <row r="4994" spans="1:2" x14ac:dyDescent="0.3">
      <c r="A4994" s="20"/>
      <c r="B4994" s="20"/>
    </row>
    <row r="4995" spans="1:2" x14ac:dyDescent="0.3">
      <c r="A4995" s="20"/>
      <c r="B4995" s="20"/>
    </row>
    <row r="4996" spans="1:2" x14ac:dyDescent="0.3">
      <c r="A4996" s="20"/>
      <c r="B4996" s="20"/>
    </row>
    <row r="4997" spans="1:2" x14ac:dyDescent="0.3">
      <c r="A4997" s="20"/>
      <c r="B4997" s="20"/>
    </row>
    <row r="4998" spans="1:2" x14ac:dyDescent="0.3">
      <c r="A4998" s="20"/>
      <c r="B4998" s="20"/>
    </row>
    <row r="4999" spans="1:2" x14ac:dyDescent="0.3">
      <c r="A4999" s="20"/>
      <c r="B4999" s="20"/>
    </row>
    <row r="5000" spans="1:2" x14ac:dyDescent="0.3">
      <c r="A5000" s="20"/>
      <c r="B5000" s="20"/>
    </row>
    <row r="5001" spans="1:2" x14ac:dyDescent="0.3">
      <c r="A5001" s="20"/>
      <c r="B5001" s="20"/>
    </row>
    <row r="5002" spans="1:2" x14ac:dyDescent="0.3">
      <c r="A5002" s="20"/>
      <c r="B5002" s="20"/>
    </row>
    <row r="5003" spans="1:2" x14ac:dyDescent="0.3">
      <c r="A5003" s="20"/>
      <c r="B5003" s="20"/>
    </row>
    <row r="5004" spans="1:2" x14ac:dyDescent="0.3">
      <c r="A5004" s="20"/>
      <c r="B5004" s="20"/>
    </row>
    <row r="5005" spans="1:2" x14ac:dyDescent="0.3">
      <c r="A5005" s="20"/>
      <c r="B5005" s="20"/>
    </row>
    <row r="5006" spans="1:2" x14ac:dyDescent="0.3">
      <c r="A5006" s="20"/>
      <c r="B5006" s="20"/>
    </row>
    <row r="5007" spans="1:2" x14ac:dyDescent="0.3">
      <c r="A5007" s="20"/>
      <c r="B5007" s="20"/>
    </row>
    <row r="5008" spans="1:2" x14ac:dyDescent="0.3">
      <c r="A5008" s="20"/>
      <c r="B5008" s="20"/>
    </row>
    <row r="5009" spans="1:2" x14ac:dyDescent="0.3">
      <c r="A5009" s="20"/>
      <c r="B5009" s="20"/>
    </row>
    <row r="5010" spans="1:2" x14ac:dyDescent="0.3">
      <c r="A5010" s="20"/>
      <c r="B5010" s="20"/>
    </row>
    <row r="5011" spans="1:2" x14ac:dyDescent="0.3">
      <c r="A5011" s="20"/>
      <c r="B5011" s="20"/>
    </row>
    <row r="5012" spans="1:2" x14ac:dyDescent="0.3">
      <c r="A5012" s="20"/>
      <c r="B5012" s="20"/>
    </row>
    <row r="5013" spans="1:2" x14ac:dyDescent="0.3">
      <c r="A5013" s="20"/>
      <c r="B5013" s="20"/>
    </row>
    <row r="5014" spans="1:2" x14ac:dyDescent="0.3">
      <c r="A5014" s="20"/>
      <c r="B5014" s="20"/>
    </row>
    <row r="5015" spans="1:2" x14ac:dyDescent="0.3">
      <c r="A5015" s="20"/>
      <c r="B5015" s="20"/>
    </row>
    <row r="5016" spans="1:2" x14ac:dyDescent="0.3">
      <c r="A5016" s="20"/>
      <c r="B5016" s="20"/>
    </row>
    <row r="5017" spans="1:2" x14ac:dyDescent="0.3">
      <c r="A5017" s="20"/>
      <c r="B5017" s="20"/>
    </row>
    <row r="5018" spans="1:2" x14ac:dyDescent="0.3">
      <c r="A5018" s="20"/>
      <c r="B5018" s="20"/>
    </row>
    <row r="5019" spans="1:2" x14ac:dyDescent="0.3">
      <c r="A5019" s="20"/>
      <c r="B5019" s="20"/>
    </row>
    <row r="5020" spans="1:2" x14ac:dyDescent="0.3">
      <c r="A5020" s="20"/>
      <c r="B5020" s="20"/>
    </row>
    <row r="5021" spans="1:2" x14ac:dyDescent="0.3">
      <c r="A5021" s="20"/>
      <c r="B5021" s="20"/>
    </row>
    <row r="5022" spans="1:2" x14ac:dyDescent="0.3">
      <c r="A5022" s="20"/>
      <c r="B5022" s="20"/>
    </row>
    <row r="5023" spans="1:2" x14ac:dyDescent="0.3">
      <c r="A5023" s="20"/>
      <c r="B5023" s="20"/>
    </row>
    <row r="5024" spans="1:2" x14ac:dyDescent="0.3">
      <c r="A5024" s="20"/>
      <c r="B5024" s="20"/>
    </row>
    <row r="5025" spans="1:2" x14ac:dyDescent="0.3">
      <c r="A5025" s="20"/>
      <c r="B5025" s="20"/>
    </row>
    <row r="5026" spans="1:2" x14ac:dyDescent="0.3">
      <c r="A5026" s="20"/>
      <c r="B5026" s="20"/>
    </row>
    <row r="5027" spans="1:2" x14ac:dyDescent="0.3">
      <c r="A5027" s="20"/>
      <c r="B5027" s="20"/>
    </row>
    <row r="5028" spans="1:2" x14ac:dyDescent="0.3">
      <c r="A5028" s="20"/>
      <c r="B5028" s="20"/>
    </row>
    <row r="5029" spans="1:2" x14ac:dyDescent="0.3">
      <c r="A5029" s="20"/>
      <c r="B5029" s="20"/>
    </row>
    <row r="5030" spans="1:2" x14ac:dyDescent="0.3">
      <c r="A5030" s="20"/>
      <c r="B5030" s="20"/>
    </row>
    <row r="5031" spans="1:2" x14ac:dyDescent="0.3">
      <c r="A5031" s="20"/>
      <c r="B5031" s="20"/>
    </row>
    <row r="5032" spans="1:2" x14ac:dyDescent="0.3">
      <c r="A5032" s="20"/>
      <c r="B5032" s="20"/>
    </row>
    <row r="5033" spans="1:2" x14ac:dyDescent="0.3">
      <c r="A5033" s="20"/>
      <c r="B5033" s="20"/>
    </row>
    <row r="5034" spans="1:2" x14ac:dyDescent="0.3">
      <c r="A5034" s="20"/>
      <c r="B5034" s="20"/>
    </row>
    <row r="5035" spans="1:2" x14ac:dyDescent="0.3">
      <c r="A5035" s="20"/>
      <c r="B5035" s="20"/>
    </row>
    <row r="5036" spans="1:2" x14ac:dyDescent="0.3">
      <c r="A5036" s="20"/>
      <c r="B5036" s="20"/>
    </row>
    <row r="5037" spans="1:2" x14ac:dyDescent="0.3">
      <c r="A5037" s="20"/>
      <c r="B5037" s="20"/>
    </row>
    <row r="5038" spans="1:2" x14ac:dyDescent="0.3">
      <c r="A5038" s="20"/>
      <c r="B5038" s="20"/>
    </row>
    <row r="5039" spans="1:2" x14ac:dyDescent="0.3">
      <c r="A5039" s="20"/>
      <c r="B5039" s="20"/>
    </row>
    <row r="5040" spans="1:2" x14ac:dyDescent="0.3">
      <c r="A5040" s="20"/>
      <c r="B5040" s="20"/>
    </row>
    <row r="5041" spans="1:2" x14ac:dyDescent="0.3">
      <c r="A5041" s="20"/>
      <c r="B5041" s="20"/>
    </row>
    <row r="5042" spans="1:2" x14ac:dyDescent="0.3">
      <c r="A5042" s="20"/>
      <c r="B5042" s="20"/>
    </row>
    <row r="5043" spans="1:2" x14ac:dyDescent="0.3">
      <c r="A5043" s="20"/>
      <c r="B5043" s="20"/>
    </row>
    <row r="5044" spans="1:2" x14ac:dyDescent="0.3">
      <c r="A5044" s="20"/>
      <c r="B5044" s="20"/>
    </row>
    <row r="5045" spans="1:2" x14ac:dyDescent="0.3">
      <c r="A5045" s="20"/>
      <c r="B5045" s="20"/>
    </row>
    <row r="5046" spans="1:2" x14ac:dyDescent="0.3">
      <c r="A5046" s="20"/>
      <c r="B5046" s="20"/>
    </row>
    <row r="5047" spans="1:2" x14ac:dyDescent="0.3">
      <c r="A5047" s="20"/>
      <c r="B5047" s="20"/>
    </row>
    <row r="5048" spans="1:2" x14ac:dyDescent="0.3">
      <c r="A5048" s="20"/>
      <c r="B5048" s="20"/>
    </row>
    <row r="5049" spans="1:2" x14ac:dyDescent="0.3">
      <c r="A5049" s="20"/>
      <c r="B5049" s="20"/>
    </row>
    <row r="5050" spans="1:2" x14ac:dyDescent="0.3">
      <c r="A5050" s="20"/>
      <c r="B5050" s="20"/>
    </row>
    <row r="5051" spans="1:2" x14ac:dyDescent="0.3">
      <c r="A5051" s="20"/>
      <c r="B5051" s="20"/>
    </row>
    <row r="5052" spans="1:2" x14ac:dyDescent="0.3">
      <c r="A5052" s="20"/>
      <c r="B5052" s="20"/>
    </row>
    <row r="5053" spans="1:2" x14ac:dyDescent="0.3">
      <c r="A5053" s="20"/>
      <c r="B5053" s="20"/>
    </row>
    <row r="5054" spans="1:2" x14ac:dyDescent="0.3">
      <c r="A5054" s="20"/>
      <c r="B5054" s="20"/>
    </row>
    <row r="5055" spans="1:2" x14ac:dyDescent="0.3">
      <c r="A5055" s="20"/>
      <c r="B5055" s="20"/>
    </row>
    <row r="5056" spans="1:2" x14ac:dyDescent="0.3">
      <c r="A5056" s="20"/>
      <c r="B5056" s="20"/>
    </row>
    <row r="5057" spans="1:2" x14ac:dyDescent="0.3">
      <c r="A5057" s="20"/>
      <c r="B5057" s="20"/>
    </row>
    <row r="5058" spans="1:2" x14ac:dyDescent="0.3">
      <c r="A5058" s="20"/>
      <c r="B5058" s="20"/>
    </row>
    <row r="5059" spans="1:2" x14ac:dyDescent="0.3">
      <c r="A5059" s="20"/>
      <c r="B5059" s="20"/>
    </row>
    <row r="5060" spans="1:2" x14ac:dyDescent="0.3">
      <c r="A5060" s="20"/>
      <c r="B5060" s="20"/>
    </row>
    <row r="5061" spans="1:2" x14ac:dyDescent="0.3">
      <c r="A5061" s="20"/>
      <c r="B5061" s="20"/>
    </row>
    <row r="5062" spans="1:2" x14ac:dyDescent="0.3">
      <c r="A5062" s="20"/>
      <c r="B5062" s="20"/>
    </row>
    <row r="5063" spans="1:2" x14ac:dyDescent="0.3">
      <c r="A5063" s="20"/>
      <c r="B5063" s="20"/>
    </row>
    <row r="5064" spans="1:2" x14ac:dyDescent="0.3">
      <c r="A5064" s="20"/>
      <c r="B5064" s="20"/>
    </row>
    <row r="5065" spans="1:2" x14ac:dyDescent="0.3">
      <c r="A5065" s="20"/>
      <c r="B5065" s="20"/>
    </row>
    <row r="5066" spans="1:2" x14ac:dyDescent="0.3">
      <c r="A5066" s="20"/>
      <c r="B5066" s="20"/>
    </row>
    <row r="5067" spans="1:2" x14ac:dyDescent="0.3">
      <c r="A5067" s="20"/>
      <c r="B5067" s="20"/>
    </row>
    <row r="5068" spans="1:2" x14ac:dyDescent="0.3">
      <c r="A5068" s="20"/>
      <c r="B5068" s="20"/>
    </row>
    <row r="5069" spans="1:2" x14ac:dyDescent="0.3">
      <c r="A5069" s="20"/>
      <c r="B5069" s="20"/>
    </row>
    <row r="5070" spans="1:2" x14ac:dyDescent="0.3">
      <c r="A5070" s="20"/>
      <c r="B5070" s="20"/>
    </row>
    <row r="5071" spans="1:2" x14ac:dyDescent="0.3">
      <c r="A5071" s="20"/>
      <c r="B5071" s="20"/>
    </row>
    <row r="5072" spans="1:2" x14ac:dyDescent="0.3">
      <c r="A5072" s="20"/>
      <c r="B5072" s="20"/>
    </row>
    <row r="5073" spans="1:2" x14ac:dyDescent="0.3">
      <c r="A5073" s="20"/>
      <c r="B5073" s="20"/>
    </row>
    <row r="5074" spans="1:2" x14ac:dyDescent="0.3">
      <c r="A5074" s="20"/>
      <c r="B5074" s="20"/>
    </row>
    <row r="5075" spans="1:2" x14ac:dyDescent="0.3">
      <c r="A5075" s="20"/>
      <c r="B5075" s="20"/>
    </row>
    <row r="5076" spans="1:2" x14ac:dyDescent="0.3">
      <c r="A5076" s="20"/>
      <c r="B5076" s="20"/>
    </row>
    <row r="5077" spans="1:2" x14ac:dyDescent="0.3">
      <c r="A5077" s="20"/>
      <c r="B5077" s="20"/>
    </row>
    <row r="5078" spans="1:2" x14ac:dyDescent="0.3">
      <c r="A5078" s="20"/>
      <c r="B5078" s="20"/>
    </row>
    <row r="5079" spans="1:2" x14ac:dyDescent="0.3">
      <c r="A5079" s="20"/>
      <c r="B5079" s="20"/>
    </row>
    <row r="5080" spans="1:2" x14ac:dyDescent="0.3">
      <c r="A5080" s="20"/>
      <c r="B5080" s="20"/>
    </row>
    <row r="5081" spans="1:2" x14ac:dyDescent="0.3">
      <c r="A5081" s="20"/>
      <c r="B5081" s="20"/>
    </row>
    <row r="5082" spans="1:2" x14ac:dyDescent="0.3">
      <c r="A5082" s="20"/>
      <c r="B5082" s="20"/>
    </row>
    <row r="5083" spans="1:2" x14ac:dyDescent="0.3">
      <c r="A5083" s="20"/>
      <c r="B5083" s="20"/>
    </row>
    <row r="5084" spans="1:2" x14ac:dyDescent="0.3">
      <c r="A5084" s="20"/>
      <c r="B5084" s="20"/>
    </row>
    <row r="5085" spans="1:2" x14ac:dyDescent="0.3">
      <c r="A5085" s="20"/>
      <c r="B5085" s="20"/>
    </row>
    <row r="5086" spans="1:2" x14ac:dyDescent="0.3">
      <c r="A5086" s="20"/>
      <c r="B5086" s="20"/>
    </row>
    <row r="5087" spans="1:2" x14ac:dyDescent="0.3">
      <c r="A5087" s="20"/>
      <c r="B5087" s="20"/>
    </row>
    <row r="5088" spans="1:2" x14ac:dyDescent="0.3">
      <c r="A5088" s="20"/>
      <c r="B5088" s="20"/>
    </row>
    <row r="5089" spans="1:2" x14ac:dyDescent="0.3">
      <c r="A5089" s="20"/>
      <c r="B5089" s="20"/>
    </row>
    <row r="5090" spans="1:2" x14ac:dyDescent="0.3">
      <c r="A5090" s="20"/>
      <c r="B5090" s="20"/>
    </row>
    <row r="5091" spans="1:2" x14ac:dyDescent="0.3">
      <c r="A5091" s="20"/>
      <c r="B5091" s="20"/>
    </row>
    <row r="5092" spans="1:2" x14ac:dyDescent="0.3">
      <c r="A5092" s="20"/>
      <c r="B5092" s="20"/>
    </row>
    <row r="5093" spans="1:2" x14ac:dyDescent="0.3">
      <c r="A5093" s="20"/>
      <c r="B5093" s="20"/>
    </row>
    <row r="5094" spans="1:2" x14ac:dyDescent="0.3">
      <c r="A5094" s="20"/>
      <c r="B5094" s="20"/>
    </row>
    <row r="5095" spans="1:2" x14ac:dyDescent="0.3">
      <c r="A5095" s="20"/>
      <c r="B5095" s="20"/>
    </row>
    <row r="5096" spans="1:2" x14ac:dyDescent="0.3">
      <c r="A5096" s="20"/>
      <c r="B5096" s="20"/>
    </row>
    <row r="5097" spans="1:2" x14ac:dyDescent="0.3">
      <c r="A5097" s="20"/>
      <c r="B5097" s="20"/>
    </row>
    <row r="5098" spans="1:2" x14ac:dyDescent="0.3">
      <c r="A5098" s="20"/>
      <c r="B5098" s="20"/>
    </row>
    <row r="5099" spans="1:2" x14ac:dyDescent="0.3">
      <c r="A5099" s="20"/>
      <c r="B5099" s="20"/>
    </row>
    <row r="5100" spans="1:2" x14ac:dyDescent="0.3">
      <c r="A5100" s="20"/>
      <c r="B5100" s="20"/>
    </row>
    <row r="5101" spans="1:2" x14ac:dyDescent="0.3">
      <c r="A5101" s="20"/>
      <c r="B5101" s="20"/>
    </row>
    <row r="5102" spans="1:2" x14ac:dyDescent="0.3">
      <c r="A5102" s="20"/>
      <c r="B5102" s="20"/>
    </row>
    <row r="5103" spans="1:2" x14ac:dyDescent="0.3">
      <c r="A5103" s="20"/>
      <c r="B5103" s="20"/>
    </row>
    <row r="5104" spans="1:2" x14ac:dyDescent="0.3">
      <c r="A5104" s="20"/>
      <c r="B5104" s="20"/>
    </row>
    <row r="5105" spans="1:2" x14ac:dyDescent="0.3">
      <c r="A5105" s="20"/>
      <c r="B5105" s="20"/>
    </row>
    <row r="5106" spans="1:2" x14ac:dyDescent="0.3">
      <c r="A5106" s="20"/>
      <c r="B5106" s="20"/>
    </row>
    <row r="5107" spans="1:2" x14ac:dyDescent="0.3">
      <c r="A5107" s="20"/>
      <c r="B5107" s="20"/>
    </row>
    <row r="5108" spans="1:2" x14ac:dyDescent="0.3">
      <c r="A5108" s="20"/>
      <c r="B5108" s="20"/>
    </row>
    <row r="5109" spans="1:2" x14ac:dyDescent="0.3">
      <c r="A5109" s="20"/>
      <c r="B5109" s="20"/>
    </row>
    <row r="5110" spans="1:2" x14ac:dyDescent="0.3">
      <c r="A5110" s="20"/>
      <c r="B5110" s="20"/>
    </row>
    <row r="5111" spans="1:2" x14ac:dyDescent="0.3">
      <c r="A5111" s="20"/>
      <c r="B5111" s="20"/>
    </row>
    <row r="5112" spans="1:2" x14ac:dyDescent="0.3">
      <c r="A5112" s="20"/>
      <c r="B5112" s="20"/>
    </row>
    <row r="5113" spans="1:2" x14ac:dyDescent="0.3">
      <c r="A5113" s="20"/>
      <c r="B5113" s="20"/>
    </row>
    <row r="5114" spans="1:2" x14ac:dyDescent="0.3">
      <c r="A5114" s="20"/>
      <c r="B5114" s="20"/>
    </row>
    <row r="5115" spans="1:2" x14ac:dyDescent="0.3">
      <c r="A5115" s="20"/>
      <c r="B5115" s="20"/>
    </row>
    <row r="5116" spans="1:2" x14ac:dyDescent="0.3">
      <c r="A5116" s="20"/>
      <c r="B5116" s="20"/>
    </row>
    <row r="5117" spans="1:2" x14ac:dyDescent="0.3">
      <c r="A5117" s="20"/>
      <c r="B5117" s="20"/>
    </row>
    <row r="5118" spans="1:2" x14ac:dyDescent="0.3">
      <c r="A5118" s="20"/>
      <c r="B5118" s="20"/>
    </row>
    <row r="5119" spans="1:2" x14ac:dyDescent="0.3">
      <c r="A5119" s="20"/>
      <c r="B5119" s="20"/>
    </row>
    <row r="5120" spans="1:2" x14ac:dyDescent="0.3">
      <c r="A5120" s="20"/>
      <c r="B5120" s="20"/>
    </row>
    <row r="5121" spans="1:2" x14ac:dyDescent="0.3">
      <c r="A5121" s="20"/>
      <c r="B5121" s="20"/>
    </row>
    <row r="5122" spans="1:2" x14ac:dyDescent="0.3">
      <c r="A5122" s="20"/>
      <c r="B5122" s="20"/>
    </row>
    <row r="5123" spans="1:2" x14ac:dyDescent="0.3">
      <c r="A5123" s="20"/>
      <c r="B5123" s="20"/>
    </row>
    <row r="5124" spans="1:2" x14ac:dyDescent="0.3">
      <c r="A5124" s="20"/>
      <c r="B5124" s="20"/>
    </row>
    <row r="5125" spans="1:2" x14ac:dyDescent="0.3">
      <c r="A5125" s="20"/>
      <c r="B5125" s="20"/>
    </row>
    <row r="5126" spans="1:2" x14ac:dyDescent="0.3">
      <c r="A5126" s="20"/>
      <c r="B5126" s="20"/>
    </row>
    <row r="5127" spans="1:2" x14ac:dyDescent="0.3">
      <c r="A5127" s="20"/>
      <c r="B5127" s="20"/>
    </row>
    <row r="5128" spans="1:2" x14ac:dyDescent="0.3">
      <c r="A5128" s="20"/>
      <c r="B5128" s="20"/>
    </row>
    <row r="5129" spans="1:2" x14ac:dyDescent="0.3">
      <c r="A5129" s="20"/>
      <c r="B5129" s="20"/>
    </row>
    <row r="5130" spans="1:2" x14ac:dyDescent="0.3">
      <c r="A5130" s="20"/>
      <c r="B5130" s="20"/>
    </row>
    <row r="5131" spans="1:2" x14ac:dyDescent="0.3">
      <c r="A5131" s="20"/>
      <c r="B5131" s="20"/>
    </row>
    <row r="5132" spans="1:2" x14ac:dyDescent="0.3">
      <c r="A5132" s="20"/>
      <c r="B5132" s="20"/>
    </row>
    <row r="5133" spans="1:2" x14ac:dyDescent="0.3">
      <c r="A5133" s="20"/>
      <c r="B5133" s="20"/>
    </row>
    <row r="5134" spans="1:2" x14ac:dyDescent="0.3">
      <c r="A5134" s="20"/>
      <c r="B5134" s="20"/>
    </row>
    <row r="5135" spans="1:2" x14ac:dyDescent="0.3">
      <c r="A5135" s="20"/>
      <c r="B5135" s="20"/>
    </row>
    <row r="5136" spans="1:2" x14ac:dyDescent="0.3">
      <c r="A5136" s="20"/>
      <c r="B5136" s="20"/>
    </row>
    <row r="5137" spans="1:2" x14ac:dyDescent="0.3">
      <c r="A5137" s="20"/>
      <c r="B5137" s="20"/>
    </row>
    <row r="5138" spans="1:2" x14ac:dyDescent="0.3">
      <c r="A5138" s="20"/>
      <c r="B5138" s="20"/>
    </row>
    <row r="5139" spans="1:2" x14ac:dyDescent="0.3">
      <c r="A5139" s="20"/>
      <c r="B5139" s="20"/>
    </row>
    <row r="5140" spans="1:2" x14ac:dyDescent="0.3">
      <c r="A5140" s="20"/>
      <c r="B5140" s="20"/>
    </row>
    <row r="5141" spans="1:2" x14ac:dyDescent="0.3">
      <c r="A5141" s="20"/>
      <c r="B5141" s="20"/>
    </row>
    <row r="5142" spans="1:2" x14ac:dyDescent="0.3">
      <c r="A5142" s="20"/>
      <c r="B5142" s="20"/>
    </row>
    <row r="5143" spans="1:2" x14ac:dyDescent="0.3">
      <c r="A5143" s="20"/>
      <c r="B5143" s="20"/>
    </row>
    <row r="5144" spans="1:2" x14ac:dyDescent="0.3">
      <c r="A5144" s="20"/>
      <c r="B5144" s="20"/>
    </row>
    <row r="5145" spans="1:2" x14ac:dyDescent="0.3">
      <c r="A5145" s="20"/>
      <c r="B5145" s="20"/>
    </row>
    <row r="5146" spans="1:2" x14ac:dyDescent="0.3">
      <c r="A5146" s="20"/>
      <c r="B5146" s="20"/>
    </row>
    <row r="5147" spans="1:2" x14ac:dyDescent="0.3">
      <c r="A5147" s="20"/>
      <c r="B5147" s="20"/>
    </row>
    <row r="5148" spans="1:2" x14ac:dyDescent="0.3">
      <c r="A5148" s="20"/>
      <c r="B5148" s="20"/>
    </row>
    <row r="5149" spans="1:2" x14ac:dyDescent="0.3">
      <c r="A5149" s="20"/>
      <c r="B5149" s="20"/>
    </row>
    <row r="5150" spans="1:2" x14ac:dyDescent="0.3">
      <c r="A5150" s="20"/>
      <c r="B5150" s="20"/>
    </row>
    <row r="5151" spans="1:2" x14ac:dyDescent="0.3">
      <c r="A5151" s="20"/>
      <c r="B5151" s="20"/>
    </row>
    <row r="5152" spans="1:2" x14ac:dyDescent="0.3">
      <c r="A5152" s="20"/>
      <c r="B5152" s="20"/>
    </row>
    <row r="5153" spans="1:2" x14ac:dyDescent="0.3">
      <c r="A5153" s="20"/>
      <c r="B5153" s="20"/>
    </row>
    <row r="5154" spans="1:2" x14ac:dyDescent="0.3">
      <c r="A5154" s="20"/>
      <c r="B5154" s="20"/>
    </row>
    <row r="5155" spans="1:2" x14ac:dyDescent="0.3">
      <c r="A5155" s="20"/>
      <c r="B5155" s="20"/>
    </row>
    <row r="5156" spans="1:2" x14ac:dyDescent="0.3">
      <c r="A5156" s="20"/>
      <c r="B5156" s="20"/>
    </row>
    <row r="5157" spans="1:2" x14ac:dyDescent="0.3">
      <c r="A5157" s="20"/>
      <c r="B5157" s="20"/>
    </row>
    <row r="5158" spans="1:2" x14ac:dyDescent="0.3">
      <c r="A5158" s="20"/>
      <c r="B5158" s="20"/>
    </row>
    <row r="5159" spans="1:2" x14ac:dyDescent="0.3">
      <c r="A5159" s="20"/>
      <c r="B5159" s="20"/>
    </row>
    <row r="5160" spans="1:2" x14ac:dyDescent="0.3">
      <c r="A5160" s="20"/>
      <c r="B5160" s="20"/>
    </row>
    <row r="5161" spans="1:2" x14ac:dyDescent="0.3">
      <c r="A5161" s="20"/>
      <c r="B5161" s="20"/>
    </row>
    <row r="5162" spans="1:2" x14ac:dyDescent="0.3">
      <c r="A5162" s="20"/>
      <c r="B5162" s="20"/>
    </row>
    <row r="5163" spans="1:2" x14ac:dyDescent="0.3">
      <c r="A5163" s="20"/>
      <c r="B5163" s="20"/>
    </row>
    <row r="5164" spans="1:2" x14ac:dyDescent="0.3">
      <c r="A5164" s="20"/>
      <c r="B5164" s="20"/>
    </row>
    <row r="5165" spans="1:2" x14ac:dyDescent="0.3">
      <c r="A5165" s="20"/>
      <c r="B5165" s="20"/>
    </row>
    <row r="5166" spans="1:2" x14ac:dyDescent="0.3">
      <c r="A5166" s="20"/>
      <c r="B5166" s="20"/>
    </row>
    <row r="5167" spans="1:2" x14ac:dyDescent="0.3">
      <c r="A5167" s="20"/>
      <c r="B5167" s="20"/>
    </row>
    <row r="5168" spans="1:2" x14ac:dyDescent="0.3">
      <c r="A5168" s="20"/>
      <c r="B5168" s="20"/>
    </row>
    <row r="5169" spans="1:2" x14ac:dyDescent="0.3">
      <c r="A5169" s="20"/>
      <c r="B5169" s="20"/>
    </row>
    <row r="5170" spans="1:2" x14ac:dyDescent="0.3">
      <c r="A5170" s="20"/>
      <c r="B5170" s="20"/>
    </row>
    <row r="5171" spans="1:2" x14ac:dyDescent="0.3">
      <c r="A5171" s="20"/>
      <c r="B5171" s="20"/>
    </row>
    <row r="5172" spans="1:2" x14ac:dyDescent="0.3">
      <c r="A5172" s="20"/>
      <c r="B5172" s="20"/>
    </row>
    <row r="5173" spans="1:2" x14ac:dyDescent="0.3">
      <c r="A5173" s="20"/>
      <c r="B5173" s="20"/>
    </row>
    <row r="5174" spans="1:2" x14ac:dyDescent="0.3">
      <c r="A5174" s="20"/>
      <c r="B5174" s="20"/>
    </row>
    <row r="5175" spans="1:2" x14ac:dyDescent="0.3">
      <c r="A5175" s="20"/>
      <c r="B5175" s="20"/>
    </row>
    <row r="5176" spans="1:2" x14ac:dyDescent="0.3">
      <c r="A5176" s="20"/>
      <c r="B5176" s="20"/>
    </row>
    <row r="5177" spans="1:2" x14ac:dyDescent="0.3">
      <c r="A5177" s="20"/>
      <c r="B5177" s="20"/>
    </row>
    <row r="5178" spans="1:2" x14ac:dyDescent="0.3">
      <c r="A5178" s="20"/>
      <c r="B5178" s="20"/>
    </row>
    <row r="5179" spans="1:2" x14ac:dyDescent="0.3">
      <c r="A5179" s="20"/>
      <c r="B5179" s="20"/>
    </row>
    <row r="5180" spans="1:2" x14ac:dyDescent="0.3">
      <c r="A5180" s="20"/>
      <c r="B5180" s="20"/>
    </row>
    <row r="5181" spans="1:2" x14ac:dyDescent="0.3">
      <c r="A5181" s="20"/>
      <c r="B5181" s="20"/>
    </row>
    <row r="5182" spans="1:2" x14ac:dyDescent="0.3">
      <c r="A5182" s="20"/>
      <c r="B5182" s="20"/>
    </row>
    <row r="5183" spans="1:2" x14ac:dyDescent="0.3">
      <c r="A5183" s="20"/>
      <c r="B5183" s="20"/>
    </row>
    <row r="5184" spans="1:2" x14ac:dyDescent="0.3">
      <c r="A5184" s="20"/>
      <c r="B5184" s="20"/>
    </row>
    <row r="5185" spans="1:2" x14ac:dyDescent="0.3">
      <c r="A5185" s="20"/>
      <c r="B5185" s="20"/>
    </row>
    <row r="5186" spans="1:2" x14ac:dyDescent="0.3">
      <c r="A5186" s="20"/>
      <c r="B5186" s="20"/>
    </row>
    <row r="5187" spans="1:2" x14ac:dyDescent="0.3">
      <c r="A5187" s="20"/>
      <c r="B5187" s="20"/>
    </row>
    <row r="5188" spans="1:2" x14ac:dyDescent="0.3">
      <c r="A5188" s="20"/>
      <c r="B5188" s="20"/>
    </row>
    <row r="5189" spans="1:2" x14ac:dyDescent="0.3">
      <c r="A5189" s="20"/>
      <c r="B5189" s="20"/>
    </row>
    <row r="5190" spans="1:2" x14ac:dyDescent="0.3">
      <c r="A5190" s="20"/>
      <c r="B5190" s="20"/>
    </row>
    <row r="5191" spans="1:2" x14ac:dyDescent="0.3">
      <c r="A5191" s="20"/>
      <c r="B5191" s="20"/>
    </row>
    <row r="5192" spans="1:2" x14ac:dyDescent="0.3">
      <c r="A5192" s="20"/>
      <c r="B5192" s="20"/>
    </row>
    <row r="5193" spans="1:2" x14ac:dyDescent="0.3">
      <c r="A5193" s="20"/>
      <c r="B5193" s="20"/>
    </row>
    <row r="5194" spans="1:2" x14ac:dyDescent="0.3">
      <c r="A5194" s="20"/>
      <c r="B5194" s="20"/>
    </row>
    <row r="5195" spans="1:2" x14ac:dyDescent="0.3">
      <c r="A5195" s="20"/>
      <c r="B5195" s="20"/>
    </row>
    <row r="5196" spans="1:2" x14ac:dyDescent="0.3">
      <c r="A5196" s="20"/>
      <c r="B5196" s="20"/>
    </row>
    <row r="5197" spans="1:2" x14ac:dyDescent="0.3">
      <c r="A5197" s="20"/>
      <c r="B5197" s="20"/>
    </row>
    <row r="5198" spans="1:2" x14ac:dyDescent="0.3">
      <c r="A5198" s="20"/>
      <c r="B5198" s="20"/>
    </row>
    <row r="5199" spans="1:2" x14ac:dyDescent="0.3">
      <c r="A5199" s="20"/>
      <c r="B5199" s="20"/>
    </row>
    <row r="5200" spans="1:2" x14ac:dyDescent="0.3">
      <c r="A5200" s="20"/>
      <c r="B5200" s="20"/>
    </row>
    <row r="5201" spans="1:2" x14ac:dyDescent="0.3">
      <c r="A5201" s="20"/>
      <c r="B5201" s="20"/>
    </row>
    <row r="5202" spans="1:2" x14ac:dyDescent="0.3">
      <c r="A5202" s="20"/>
      <c r="B5202" s="20"/>
    </row>
    <row r="5203" spans="1:2" x14ac:dyDescent="0.3">
      <c r="A5203" s="20"/>
      <c r="B5203" s="20"/>
    </row>
    <row r="5204" spans="1:2" x14ac:dyDescent="0.3">
      <c r="A5204" s="20"/>
      <c r="B5204" s="20"/>
    </row>
    <row r="5205" spans="1:2" x14ac:dyDescent="0.3">
      <c r="A5205" s="20"/>
      <c r="B5205" s="20"/>
    </row>
    <row r="5206" spans="1:2" x14ac:dyDescent="0.3">
      <c r="A5206" s="20"/>
      <c r="B5206" s="20"/>
    </row>
    <row r="5207" spans="1:2" x14ac:dyDescent="0.3">
      <c r="A5207" s="20"/>
      <c r="B5207" s="20"/>
    </row>
    <row r="5208" spans="1:2" x14ac:dyDescent="0.3">
      <c r="A5208" s="20"/>
      <c r="B5208" s="20"/>
    </row>
    <row r="5209" spans="1:2" x14ac:dyDescent="0.3">
      <c r="A5209" s="20"/>
      <c r="B5209" s="20"/>
    </row>
    <row r="5210" spans="1:2" x14ac:dyDescent="0.3">
      <c r="A5210" s="20"/>
      <c r="B5210" s="20"/>
    </row>
    <row r="5211" spans="1:2" x14ac:dyDescent="0.3">
      <c r="A5211" s="20"/>
      <c r="B5211" s="20"/>
    </row>
    <row r="5212" spans="1:2" x14ac:dyDescent="0.3">
      <c r="A5212" s="20"/>
      <c r="B5212" s="20"/>
    </row>
    <row r="5213" spans="1:2" x14ac:dyDescent="0.3">
      <c r="A5213" s="20"/>
      <c r="B5213" s="20"/>
    </row>
    <row r="5214" spans="1:2" x14ac:dyDescent="0.3">
      <c r="A5214" s="20"/>
      <c r="B5214" s="20"/>
    </row>
    <row r="5215" spans="1:2" x14ac:dyDescent="0.3">
      <c r="A5215" s="20"/>
      <c r="B5215" s="20"/>
    </row>
    <row r="5216" spans="1:2" x14ac:dyDescent="0.3">
      <c r="A5216" s="20"/>
      <c r="B5216" s="20"/>
    </row>
    <row r="5217" spans="1:2" x14ac:dyDescent="0.3">
      <c r="A5217" s="20"/>
      <c r="B5217" s="20"/>
    </row>
    <row r="5218" spans="1:2" x14ac:dyDescent="0.3">
      <c r="A5218" s="20"/>
      <c r="B5218" s="20"/>
    </row>
    <row r="5219" spans="1:2" x14ac:dyDescent="0.3">
      <c r="A5219" s="20"/>
      <c r="B5219" s="20"/>
    </row>
    <row r="5220" spans="1:2" x14ac:dyDescent="0.3">
      <c r="A5220" s="20"/>
      <c r="B5220" s="20"/>
    </row>
    <row r="5221" spans="1:2" x14ac:dyDescent="0.3">
      <c r="A5221" s="20"/>
      <c r="B5221" s="20"/>
    </row>
    <row r="5222" spans="1:2" x14ac:dyDescent="0.3">
      <c r="A5222" s="20"/>
      <c r="B5222" s="20"/>
    </row>
    <row r="5223" spans="1:2" x14ac:dyDescent="0.3">
      <c r="A5223" s="20"/>
      <c r="B5223" s="20"/>
    </row>
    <row r="5224" spans="1:2" x14ac:dyDescent="0.3">
      <c r="A5224" s="20"/>
      <c r="B5224" s="20"/>
    </row>
    <row r="5225" spans="1:2" x14ac:dyDescent="0.3">
      <c r="A5225" s="20"/>
      <c r="B5225" s="20"/>
    </row>
    <row r="5226" spans="1:2" x14ac:dyDescent="0.3">
      <c r="A5226" s="20"/>
      <c r="B5226" s="20"/>
    </row>
    <row r="5227" spans="1:2" x14ac:dyDescent="0.3">
      <c r="A5227" s="20"/>
      <c r="B5227" s="20"/>
    </row>
    <row r="5228" spans="1:2" x14ac:dyDescent="0.3">
      <c r="A5228" s="20"/>
      <c r="B5228" s="20"/>
    </row>
    <row r="5229" spans="1:2" x14ac:dyDescent="0.3">
      <c r="A5229" s="20"/>
      <c r="B5229" s="20"/>
    </row>
    <row r="5230" spans="1:2" x14ac:dyDescent="0.3">
      <c r="A5230" s="20"/>
      <c r="B5230" s="20"/>
    </row>
    <row r="5231" spans="1:2" x14ac:dyDescent="0.3">
      <c r="A5231" s="20"/>
      <c r="B5231" s="20"/>
    </row>
    <row r="5232" spans="1:2" x14ac:dyDescent="0.3">
      <c r="A5232" s="20"/>
      <c r="B5232" s="20"/>
    </row>
    <row r="5233" spans="1:2" x14ac:dyDescent="0.3">
      <c r="A5233" s="20"/>
      <c r="B5233" s="20"/>
    </row>
    <row r="5234" spans="1:2" x14ac:dyDescent="0.3">
      <c r="A5234" s="20"/>
      <c r="B5234" s="20"/>
    </row>
    <row r="5235" spans="1:2" x14ac:dyDescent="0.3">
      <c r="A5235" s="20"/>
      <c r="B5235" s="20"/>
    </row>
    <row r="5236" spans="1:2" x14ac:dyDescent="0.3">
      <c r="A5236" s="20"/>
      <c r="B5236" s="20"/>
    </row>
    <row r="5237" spans="1:2" x14ac:dyDescent="0.3">
      <c r="A5237" s="20"/>
      <c r="B5237" s="20"/>
    </row>
    <row r="5238" spans="1:2" x14ac:dyDescent="0.3">
      <c r="A5238" s="20"/>
      <c r="B5238" s="20"/>
    </row>
    <row r="5239" spans="1:2" x14ac:dyDescent="0.3">
      <c r="A5239" s="20"/>
      <c r="B5239" s="20"/>
    </row>
    <row r="5240" spans="1:2" x14ac:dyDescent="0.3">
      <c r="A5240" s="20"/>
      <c r="B5240" s="20"/>
    </row>
    <row r="5241" spans="1:2" x14ac:dyDescent="0.3">
      <c r="A5241" s="20"/>
      <c r="B5241" s="20"/>
    </row>
    <row r="5242" spans="1:2" x14ac:dyDescent="0.3">
      <c r="A5242" s="20"/>
      <c r="B5242" s="20"/>
    </row>
    <row r="5243" spans="1:2" x14ac:dyDescent="0.3">
      <c r="A5243" s="20"/>
      <c r="B5243" s="20"/>
    </row>
    <row r="5244" spans="1:2" x14ac:dyDescent="0.3">
      <c r="A5244" s="20"/>
      <c r="B5244" s="20"/>
    </row>
    <row r="5245" spans="1:2" x14ac:dyDescent="0.3">
      <c r="A5245" s="20"/>
      <c r="B5245" s="20"/>
    </row>
    <row r="5246" spans="1:2" x14ac:dyDescent="0.3">
      <c r="A5246" s="20"/>
      <c r="B5246" s="20"/>
    </row>
    <row r="5247" spans="1:2" x14ac:dyDescent="0.3">
      <c r="A5247" s="20"/>
      <c r="B5247" s="20"/>
    </row>
    <row r="5248" spans="1:2" x14ac:dyDescent="0.3">
      <c r="A5248" s="20"/>
      <c r="B5248" s="20"/>
    </row>
    <row r="5249" spans="1:2" x14ac:dyDescent="0.3">
      <c r="A5249" s="20"/>
      <c r="B5249" s="20"/>
    </row>
    <row r="5250" spans="1:2" x14ac:dyDescent="0.3">
      <c r="A5250" s="20"/>
      <c r="B5250" s="20"/>
    </row>
    <row r="5251" spans="1:2" x14ac:dyDescent="0.3">
      <c r="A5251" s="20"/>
      <c r="B5251" s="20"/>
    </row>
    <row r="5252" spans="1:2" x14ac:dyDescent="0.3">
      <c r="A5252" s="20"/>
      <c r="B5252" s="20"/>
    </row>
    <row r="5253" spans="1:2" x14ac:dyDescent="0.3">
      <c r="A5253" s="20"/>
      <c r="B5253" s="20"/>
    </row>
    <row r="5254" spans="1:2" x14ac:dyDescent="0.3">
      <c r="A5254" s="20"/>
      <c r="B5254" s="20"/>
    </row>
    <row r="5255" spans="1:2" x14ac:dyDescent="0.3">
      <c r="A5255" s="20"/>
      <c r="B5255" s="20"/>
    </row>
    <row r="5256" spans="1:2" x14ac:dyDescent="0.3">
      <c r="A5256" s="20"/>
      <c r="B5256" s="20"/>
    </row>
    <row r="5257" spans="1:2" x14ac:dyDescent="0.3">
      <c r="A5257" s="20"/>
      <c r="B5257" s="20"/>
    </row>
    <row r="5258" spans="1:2" x14ac:dyDescent="0.3">
      <c r="A5258" s="20"/>
      <c r="B5258" s="20"/>
    </row>
    <row r="5259" spans="1:2" x14ac:dyDescent="0.3">
      <c r="A5259" s="20"/>
      <c r="B5259" s="20"/>
    </row>
    <row r="5260" spans="1:2" x14ac:dyDescent="0.3">
      <c r="A5260" s="20"/>
      <c r="B5260" s="20"/>
    </row>
    <row r="5261" spans="1:2" x14ac:dyDescent="0.3">
      <c r="A5261" s="20"/>
      <c r="B5261" s="20"/>
    </row>
    <row r="5262" spans="1:2" x14ac:dyDescent="0.3">
      <c r="A5262" s="20"/>
      <c r="B5262" s="20"/>
    </row>
    <row r="5263" spans="1:2" x14ac:dyDescent="0.3">
      <c r="A5263" s="20"/>
      <c r="B5263" s="20"/>
    </row>
    <row r="5264" spans="1:2" x14ac:dyDescent="0.3">
      <c r="A5264" s="20"/>
      <c r="B5264" s="20"/>
    </row>
    <row r="5265" spans="1:2" x14ac:dyDescent="0.3">
      <c r="A5265" s="20"/>
      <c r="B5265" s="20"/>
    </row>
    <row r="5266" spans="1:2" x14ac:dyDescent="0.3">
      <c r="A5266" s="20"/>
      <c r="B5266" s="20"/>
    </row>
    <row r="5267" spans="1:2" x14ac:dyDescent="0.3">
      <c r="A5267" s="20"/>
      <c r="B5267" s="20"/>
    </row>
    <row r="5268" spans="1:2" x14ac:dyDescent="0.3">
      <c r="A5268" s="20"/>
      <c r="B5268" s="20"/>
    </row>
    <row r="5269" spans="1:2" x14ac:dyDescent="0.3">
      <c r="A5269" s="20"/>
      <c r="B5269" s="20"/>
    </row>
    <row r="5270" spans="1:2" x14ac:dyDescent="0.3">
      <c r="A5270" s="20"/>
      <c r="B5270" s="20"/>
    </row>
    <row r="5271" spans="1:2" x14ac:dyDescent="0.3">
      <c r="A5271" s="20"/>
      <c r="B5271" s="20"/>
    </row>
    <row r="5272" spans="1:2" x14ac:dyDescent="0.3">
      <c r="A5272" s="20"/>
      <c r="B5272" s="20"/>
    </row>
    <row r="5273" spans="1:2" x14ac:dyDescent="0.3">
      <c r="A5273" s="20"/>
      <c r="B5273" s="20"/>
    </row>
    <row r="5274" spans="1:2" x14ac:dyDescent="0.3">
      <c r="A5274" s="20"/>
      <c r="B5274" s="20"/>
    </row>
    <row r="5275" spans="1:2" x14ac:dyDescent="0.3">
      <c r="A5275" s="20"/>
      <c r="B5275" s="20"/>
    </row>
    <row r="5276" spans="1:2" x14ac:dyDescent="0.3">
      <c r="A5276" s="20"/>
      <c r="B5276" s="20"/>
    </row>
    <row r="5277" spans="1:2" x14ac:dyDescent="0.3">
      <c r="A5277" s="20"/>
      <c r="B5277" s="20"/>
    </row>
    <row r="5278" spans="1:2" x14ac:dyDescent="0.3">
      <c r="A5278" s="20"/>
      <c r="B5278" s="20"/>
    </row>
    <row r="5279" spans="1:2" x14ac:dyDescent="0.3">
      <c r="A5279" s="20"/>
      <c r="B5279" s="20"/>
    </row>
    <row r="5280" spans="1:2" x14ac:dyDescent="0.3">
      <c r="A5280" s="20"/>
      <c r="B5280" s="20"/>
    </row>
    <row r="5281" spans="1:2" x14ac:dyDescent="0.3">
      <c r="A5281" s="20"/>
      <c r="B5281" s="20"/>
    </row>
    <row r="5282" spans="1:2" x14ac:dyDescent="0.3">
      <c r="A5282" s="20"/>
      <c r="B5282" s="20"/>
    </row>
    <row r="5283" spans="1:2" x14ac:dyDescent="0.3">
      <c r="A5283" s="20"/>
      <c r="B5283" s="20"/>
    </row>
    <row r="5284" spans="1:2" x14ac:dyDescent="0.3">
      <c r="A5284" s="20"/>
      <c r="B5284" s="20"/>
    </row>
    <row r="5285" spans="1:2" x14ac:dyDescent="0.3">
      <c r="A5285" s="20"/>
      <c r="B5285" s="20"/>
    </row>
    <row r="5286" spans="1:2" x14ac:dyDescent="0.3">
      <c r="A5286" s="20"/>
      <c r="B5286" s="20"/>
    </row>
    <row r="5287" spans="1:2" x14ac:dyDescent="0.3">
      <c r="A5287" s="20"/>
      <c r="B5287" s="20"/>
    </row>
    <row r="5288" spans="1:2" x14ac:dyDescent="0.3">
      <c r="A5288" s="20"/>
      <c r="B5288" s="20"/>
    </row>
    <row r="5289" spans="1:2" x14ac:dyDescent="0.3">
      <c r="A5289" s="20"/>
      <c r="B5289" s="20"/>
    </row>
    <row r="5290" spans="1:2" x14ac:dyDescent="0.3">
      <c r="A5290" s="20"/>
      <c r="B5290" s="20"/>
    </row>
    <row r="5291" spans="1:2" x14ac:dyDescent="0.3">
      <c r="A5291" s="20"/>
      <c r="B5291" s="20"/>
    </row>
    <row r="5292" spans="1:2" x14ac:dyDescent="0.3">
      <c r="A5292" s="20"/>
      <c r="B5292" s="20"/>
    </row>
    <row r="5293" spans="1:2" x14ac:dyDescent="0.3">
      <c r="A5293" s="20"/>
      <c r="B5293" s="20"/>
    </row>
    <row r="5294" spans="1:2" x14ac:dyDescent="0.3">
      <c r="A5294" s="20"/>
      <c r="B5294" s="20"/>
    </row>
    <row r="5295" spans="1:2" x14ac:dyDescent="0.3">
      <c r="A5295" s="20"/>
      <c r="B5295" s="20"/>
    </row>
    <row r="5296" spans="1:2" x14ac:dyDescent="0.3">
      <c r="A5296" s="20"/>
      <c r="B5296" s="20"/>
    </row>
    <row r="5297" spans="1:2" x14ac:dyDescent="0.3">
      <c r="A5297" s="20"/>
      <c r="B5297" s="20"/>
    </row>
    <row r="5298" spans="1:2" x14ac:dyDescent="0.3">
      <c r="A5298" s="20"/>
      <c r="B5298" s="20"/>
    </row>
    <row r="5299" spans="1:2" x14ac:dyDescent="0.3">
      <c r="A5299" s="20"/>
      <c r="B5299" s="20"/>
    </row>
    <row r="5300" spans="1:2" x14ac:dyDescent="0.3">
      <c r="A5300" s="20"/>
      <c r="B5300" s="20"/>
    </row>
    <row r="5301" spans="1:2" x14ac:dyDescent="0.3">
      <c r="A5301" s="20"/>
      <c r="B5301" s="20"/>
    </row>
    <row r="5302" spans="1:2" x14ac:dyDescent="0.3">
      <c r="A5302" s="20"/>
      <c r="B5302" s="20"/>
    </row>
    <row r="5303" spans="1:2" x14ac:dyDescent="0.3">
      <c r="A5303" s="20"/>
      <c r="B5303" s="20"/>
    </row>
    <row r="5304" spans="1:2" x14ac:dyDescent="0.3">
      <c r="A5304" s="20"/>
      <c r="B5304" s="20"/>
    </row>
    <row r="5305" spans="1:2" x14ac:dyDescent="0.3">
      <c r="A5305" s="20"/>
      <c r="B5305" s="20"/>
    </row>
    <row r="5306" spans="1:2" x14ac:dyDescent="0.3">
      <c r="A5306" s="20"/>
      <c r="B5306" s="20"/>
    </row>
    <row r="5307" spans="1:2" x14ac:dyDescent="0.3">
      <c r="A5307" s="20"/>
      <c r="B5307" s="20"/>
    </row>
    <row r="5308" spans="1:2" x14ac:dyDescent="0.3">
      <c r="A5308" s="20"/>
      <c r="B5308" s="20"/>
    </row>
    <row r="5309" spans="1:2" x14ac:dyDescent="0.3">
      <c r="A5309" s="20"/>
      <c r="B5309" s="20"/>
    </row>
    <row r="5310" spans="1:2" x14ac:dyDescent="0.3">
      <c r="A5310" s="20"/>
      <c r="B5310" s="20"/>
    </row>
    <row r="5311" spans="1:2" x14ac:dyDescent="0.3">
      <c r="A5311" s="20"/>
      <c r="B5311" s="20"/>
    </row>
    <row r="5312" spans="1:2" x14ac:dyDescent="0.3">
      <c r="A5312" s="20"/>
      <c r="B5312" s="20"/>
    </row>
    <row r="5313" spans="1:2" x14ac:dyDescent="0.3">
      <c r="A5313" s="20"/>
      <c r="B5313" s="20"/>
    </row>
    <row r="5314" spans="1:2" x14ac:dyDescent="0.3">
      <c r="A5314" s="20"/>
      <c r="B5314" s="20"/>
    </row>
    <row r="5315" spans="1:2" x14ac:dyDescent="0.3">
      <c r="A5315" s="20"/>
      <c r="B5315" s="20"/>
    </row>
    <row r="5316" spans="1:2" x14ac:dyDescent="0.3">
      <c r="A5316" s="20"/>
      <c r="B5316" s="20"/>
    </row>
    <row r="5317" spans="1:2" x14ac:dyDescent="0.3">
      <c r="A5317" s="20"/>
      <c r="B5317" s="20"/>
    </row>
    <row r="5318" spans="1:2" x14ac:dyDescent="0.3">
      <c r="A5318" s="20"/>
      <c r="B5318" s="20"/>
    </row>
    <row r="5319" spans="1:2" x14ac:dyDescent="0.3">
      <c r="A5319" s="20"/>
      <c r="B5319" s="20"/>
    </row>
    <row r="5320" spans="1:2" x14ac:dyDescent="0.3">
      <c r="A5320" s="20"/>
      <c r="B5320" s="20"/>
    </row>
    <row r="5321" spans="1:2" x14ac:dyDescent="0.3">
      <c r="A5321" s="20"/>
      <c r="B5321" s="20"/>
    </row>
    <row r="5322" spans="1:2" x14ac:dyDescent="0.3">
      <c r="A5322" s="20"/>
      <c r="B5322" s="20"/>
    </row>
    <row r="5323" spans="1:2" x14ac:dyDescent="0.3">
      <c r="A5323" s="20"/>
      <c r="B5323" s="20"/>
    </row>
    <row r="5324" spans="1:2" x14ac:dyDescent="0.3">
      <c r="A5324" s="20"/>
      <c r="B5324" s="20"/>
    </row>
    <row r="5325" spans="1:2" x14ac:dyDescent="0.3">
      <c r="A5325" s="20"/>
      <c r="B5325" s="20"/>
    </row>
    <row r="5326" spans="1:2" x14ac:dyDescent="0.3">
      <c r="A5326" s="20"/>
      <c r="B5326" s="20"/>
    </row>
    <row r="5327" spans="1:2" x14ac:dyDescent="0.3">
      <c r="A5327" s="20"/>
      <c r="B5327" s="20"/>
    </row>
    <row r="5328" spans="1:2" x14ac:dyDescent="0.3">
      <c r="A5328" s="20"/>
      <c r="B5328" s="20"/>
    </row>
    <row r="5329" spans="1:2" x14ac:dyDescent="0.3">
      <c r="A5329" s="20"/>
      <c r="B5329" s="20"/>
    </row>
    <row r="5330" spans="1:2" x14ac:dyDescent="0.3">
      <c r="A5330" s="20"/>
      <c r="B5330" s="20"/>
    </row>
    <row r="5331" spans="1:2" x14ac:dyDescent="0.3">
      <c r="A5331" s="20"/>
      <c r="B5331" s="20"/>
    </row>
    <row r="5332" spans="1:2" x14ac:dyDescent="0.3">
      <c r="A5332" s="20"/>
      <c r="B5332" s="20"/>
    </row>
    <row r="5333" spans="1:2" x14ac:dyDescent="0.3">
      <c r="A5333" s="20"/>
      <c r="B5333" s="20"/>
    </row>
    <row r="5334" spans="1:2" x14ac:dyDescent="0.3">
      <c r="A5334" s="20"/>
      <c r="B5334" s="20"/>
    </row>
    <row r="5335" spans="1:2" x14ac:dyDescent="0.3">
      <c r="A5335" s="20"/>
      <c r="B5335" s="20"/>
    </row>
    <row r="5336" spans="1:2" x14ac:dyDescent="0.3">
      <c r="A5336" s="20"/>
      <c r="B5336" s="20"/>
    </row>
    <row r="5337" spans="1:2" x14ac:dyDescent="0.3">
      <c r="A5337" s="20"/>
      <c r="B5337" s="20"/>
    </row>
    <row r="5338" spans="1:2" x14ac:dyDescent="0.3">
      <c r="A5338" s="20"/>
      <c r="B5338" s="20"/>
    </row>
    <row r="5339" spans="1:2" x14ac:dyDescent="0.3">
      <c r="A5339" s="20"/>
      <c r="B5339" s="20"/>
    </row>
    <row r="5340" spans="1:2" x14ac:dyDescent="0.3">
      <c r="A5340" s="20"/>
      <c r="B5340" s="20"/>
    </row>
    <row r="5341" spans="1:2" x14ac:dyDescent="0.3">
      <c r="A5341" s="20"/>
      <c r="B5341" s="20"/>
    </row>
    <row r="5342" spans="1:2" x14ac:dyDescent="0.3">
      <c r="A5342" s="20"/>
      <c r="B5342" s="20"/>
    </row>
    <row r="5343" spans="1:2" x14ac:dyDescent="0.3">
      <c r="A5343" s="20"/>
      <c r="B5343" s="20"/>
    </row>
    <row r="5344" spans="1:2" x14ac:dyDescent="0.3">
      <c r="A5344" s="20"/>
      <c r="B5344" s="20"/>
    </row>
    <row r="5345" spans="1:2" x14ac:dyDescent="0.3">
      <c r="A5345" s="20"/>
      <c r="B5345" s="20"/>
    </row>
    <row r="5346" spans="1:2" x14ac:dyDescent="0.3">
      <c r="A5346" s="20"/>
      <c r="B5346" s="20"/>
    </row>
    <row r="5347" spans="1:2" x14ac:dyDescent="0.3">
      <c r="A5347" s="20"/>
      <c r="B5347" s="20"/>
    </row>
    <row r="5348" spans="1:2" x14ac:dyDescent="0.3">
      <c r="A5348" s="20"/>
      <c r="B5348" s="20"/>
    </row>
    <row r="5349" spans="1:2" x14ac:dyDescent="0.3">
      <c r="A5349" s="20"/>
      <c r="B5349" s="20"/>
    </row>
    <row r="5350" spans="1:2" x14ac:dyDescent="0.3">
      <c r="A5350" s="20"/>
      <c r="B5350" s="20"/>
    </row>
    <row r="5351" spans="1:2" x14ac:dyDescent="0.3">
      <c r="A5351" s="20"/>
      <c r="B5351" s="20"/>
    </row>
    <row r="5352" spans="1:2" x14ac:dyDescent="0.3">
      <c r="A5352" s="20"/>
      <c r="B5352" s="20"/>
    </row>
    <row r="5353" spans="1:2" x14ac:dyDescent="0.3">
      <c r="A5353" s="20"/>
      <c r="B5353" s="20"/>
    </row>
    <row r="5354" spans="1:2" x14ac:dyDescent="0.3">
      <c r="A5354" s="20"/>
      <c r="B5354" s="20"/>
    </row>
    <row r="5355" spans="1:2" x14ac:dyDescent="0.3">
      <c r="A5355" s="20"/>
      <c r="B5355" s="20"/>
    </row>
    <row r="5356" spans="1:2" x14ac:dyDescent="0.3">
      <c r="A5356" s="20"/>
      <c r="B5356" s="20"/>
    </row>
    <row r="5357" spans="1:2" x14ac:dyDescent="0.3">
      <c r="A5357" s="20"/>
      <c r="B5357" s="20"/>
    </row>
    <row r="5358" spans="1:2" x14ac:dyDescent="0.3">
      <c r="A5358" s="20"/>
      <c r="B5358" s="20"/>
    </row>
    <row r="5359" spans="1:2" x14ac:dyDescent="0.3">
      <c r="A5359" s="20"/>
      <c r="B5359" s="20"/>
    </row>
    <row r="5360" spans="1:2" x14ac:dyDescent="0.3">
      <c r="A5360" s="20"/>
      <c r="B5360" s="20"/>
    </row>
    <row r="5361" spans="1:2" x14ac:dyDescent="0.3">
      <c r="A5361" s="20"/>
      <c r="B5361" s="20"/>
    </row>
    <row r="5362" spans="1:2" x14ac:dyDescent="0.3">
      <c r="A5362" s="20"/>
      <c r="B5362" s="20"/>
    </row>
    <row r="5363" spans="1:2" x14ac:dyDescent="0.3">
      <c r="A5363" s="20"/>
      <c r="B5363" s="20"/>
    </row>
    <row r="5364" spans="1:2" x14ac:dyDescent="0.3">
      <c r="A5364" s="20"/>
      <c r="B5364" s="20"/>
    </row>
    <row r="5365" spans="1:2" x14ac:dyDescent="0.3">
      <c r="A5365" s="20"/>
      <c r="B5365" s="20"/>
    </row>
    <row r="5366" spans="1:2" x14ac:dyDescent="0.3">
      <c r="A5366" s="20"/>
      <c r="B5366" s="20"/>
    </row>
    <row r="5367" spans="1:2" x14ac:dyDescent="0.3">
      <c r="A5367" s="20"/>
      <c r="B5367" s="20"/>
    </row>
    <row r="5368" spans="1:2" x14ac:dyDescent="0.3">
      <c r="A5368" s="20"/>
      <c r="B5368" s="20"/>
    </row>
    <row r="5369" spans="1:2" x14ac:dyDescent="0.3">
      <c r="A5369" s="20"/>
      <c r="B5369" s="20"/>
    </row>
    <row r="5370" spans="1:2" x14ac:dyDescent="0.3">
      <c r="A5370" s="20"/>
      <c r="B5370" s="20"/>
    </row>
    <row r="5371" spans="1:2" x14ac:dyDescent="0.3">
      <c r="A5371" s="20"/>
      <c r="B5371" s="20"/>
    </row>
    <row r="5372" spans="1:2" x14ac:dyDescent="0.3">
      <c r="A5372" s="20"/>
      <c r="B5372" s="20"/>
    </row>
    <row r="5373" spans="1:2" x14ac:dyDescent="0.3">
      <c r="A5373" s="20"/>
      <c r="B5373" s="20"/>
    </row>
    <row r="5374" spans="1:2" x14ac:dyDescent="0.3">
      <c r="A5374" s="20"/>
      <c r="B5374" s="20"/>
    </row>
    <row r="5375" spans="1:2" x14ac:dyDescent="0.3">
      <c r="A5375" s="20"/>
      <c r="B5375" s="20"/>
    </row>
    <row r="5376" spans="1:2" x14ac:dyDescent="0.3">
      <c r="A5376" s="20"/>
      <c r="B5376" s="20"/>
    </row>
    <row r="5377" spans="1:2" x14ac:dyDescent="0.3">
      <c r="A5377" s="20"/>
      <c r="B5377" s="20"/>
    </row>
    <row r="5378" spans="1:2" x14ac:dyDescent="0.3">
      <c r="A5378" s="20"/>
      <c r="B5378" s="20"/>
    </row>
    <row r="5379" spans="1:2" x14ac:dyDescent="0.3">
      <c r="A5379" s="20"/>
      <c r="B5379" s="20"/>
    </row>
    <row r="5380" spans="1:2" x14ac:dyDescent="0.3">
      <c r="A5380" s="20"/>
      <c r="B5380" s="20"/>
    </row>
    <row r="5381" spans="1:2" x14ac:dyDescent="0.3">
      <c r="A5381" s="20"/>
      <c r="B5381" s="20"/>
    </row>
    <row r="5382" spans="1:2" x14ac:dyDescent="0.3">
      <c r="A5382" s="20"/>
      <c r="B5382" s="20"/>
    </row>
    <row r="5383" spans="1:2" x14ac:dyDescent="0.3">
      <c r="A5383" s="20"/>
      <c r="B5383" s="20"/>
    </row>
    <row r="5384" spans="1:2" x14ac:dyDescent="0.3">
      <c r="A5384" s="20"/>
      <c r="B5384" s="20"/>
    </row>
    <row r="5385" spans="1:2" x14ac:dyDescent="0.3">
      <c r="A5385" s="20"/>
      <c r="B5385" s="20"/>
    </row>
    <row r="5386" spans="1:2" x14ac:dyDescent="0.3">
      <c r="A5386" s="20"/>
      <c r="B5386" s="20"/>
    </row>
    <row r="5387" spans="1:2" x14ac:dyDescent="0.3">
      <c r="A5387" s="20"/>
      <c r="B5387" s="20"/>
    </row>
    <row r="5388" spans="1:2" x14ac:dyDescent="0.3">
      <c r="A5388" s="20"/>
      <c r="B5388" s="20"/>
    </row>
    <row r="5389" spans="1:2" x14ac:dyDescent="0.3">
      <c r="A5389" s="20"/>
      <c r="B5389" s="20"/>
    </row>
    <row r="5390" spans="1:2" x14ac:dyDescent="0.3">
      <c r="A5390" s="20"/>
      <c r="B5390" s="20"/>
    </row>
    <row r="5391" spans="1:2" x14ac:dyDescent="0.3">
      <c r="A5391" s="20"/>
      <c r="B5391" s="20"/>
    </row>
    <row r="5392" spans="1:2" x14ac:dyDescent="0.3">
      <c r="A5392" s="20"/>
      <c r="B5392" s="20"/>
    </row>
    <row r="5393" spans="1:2" x14ac:dyDescent="0.3">
      <c r="A5393" s="20"/>
      <c r="B5393" s="20"/>
    </row>
    <row r="5394" spans="1:2" x14ac:dyDescent="0.3">
      <c r="A5394" s="20"/>
      <c r="B5394" s="20"/>
    </row>
    <row r="5395" spans="1:2" x14ac:dyDescent="0.3">
      <c r="A5395" s="20"/>
      <c r="B5395" s="20"/>
    </row>
    <row r="5396" spans="1:2" x14ac:dyDescent="0.3">
      <c r="A5396" s="20"/>
      <c r="B5396" s="20"/>
    </row>
    <row r="5397" spans="1:2" x14ac:dyDescent="0.3">
      <c r="A5397" s="20"/>
      <c r="B5397" s="20"/>
    </row>
    <row r="5398" spans="1:2" x14ac:dyDescent="0.3">
      <c r="A5398" s="20"/>
      <c r="B5398" s="20"/>
    </row>
    <row r="5399" spans="1:2" x14ac:dyDescent="0.3">
      <c r="A5399" s="20"/>
      <c r="B5399" s="20"/>
    </row>
    <row r="5400" spans="1:2" x14ac:dyDescent="0.3">
      <c r="A5400" s="20"/>
      <c r="B5400" s="20"/>
    </row>
    <row r="5401" spans="1:2" x14ac:dyDescent="0.3">
      <c r="A5401" s="20"/>
      <c r="B5401" s="20"/>
    </row>
    <row r="5402" spans="1:2" x14ac:dyDescent="0.3">
      <c r="A5402" s="20"/>
      <c r="B5402" s="20"/>
    </row>
    <row r="5403" spans="1:2" x14ac:dyDescent="0.3">
      <c r="A5403" s="20"/>
      <c r="B5403" s="20"/>
    </row>
    <row r="5404" spans="1:2" x14ac:dyDescent="0.3">
      <c r="A5404" s="20"/>
      <c r="B5404" s="20"/>
    </row>
    <row r="5405" spans="1:2" x14ac:dyDescent="0.3">
      <c r="A5405" s="20"/>
      <c r="B5405" s="20"/>
    </row>
    <row r="5406" spans="1:2" x14ac:dyDescent="0.3">
      <c r="A5406" s="20"/>
      <c r="B5406" s="20"/>
    </row>
    <row r="5407" spans="1:2" x14ac:dyDescent="0.3">
      <c r="A5407" s="20"/>
      <c r="B5407" s="20"/>
    </row>
    <row r="5408" spans="1:2" x14ac:dyDescent="0.3">
      <c r="A5408" s="20"/>
      <c r="B5408" s="20"/>
    </row>
    <row r="5409" spans="1:2" x14ac:dyDescent="0.3">
      <c r="A5409" s="20"/>
      <c r="B5409" s="20"/>
    </row>
    <row r="5410" spans="1:2" x14ac:dyDescent="0.3">
      <c r="A5410" s="20"/>
      <c r="B5410" s="20"/>
    </row>
    <row r="5411" spans="1:2" x14ac:dyDescent="0.3">
      <c r="A5411" s="20"/>
      <c r="B5411" s="20"/>
    </row>
    <row r="5412" spans="1:2" x14ac:dyDescent="0.3">
      <c r="A5412" s="20"/>
      <c r="B5412" s="20"/>
    </row>
    <row r="5413" spans="1:2" x14ac:dyDescent="0.3">
      <c r="A5413" s="20"/>
      <c r="B5413" s="20"/>
    </row>
    <row r="5414" spans="1:2" x14ac:dyDescent="0.3">
      <c r="A5414" s="20"/>
      <c r="B5414" s="20"/>
    </row>
    <row r="5415" spans="1:2" x14ac:dyDescent="0.3">
      <c r="A5415" s="20"/>
      <c r="B5415" s="20"/>
    </row>
    <row r="5416" spans="1:2" x14ac:dyDescent="0.3">
      <c r="A5416" s="20"/>
      <c r="B5416" s="20"/>
    </row>
    <row r="5417" spans="1:2" x14ac:dyDescent="0.3">
      <c r="A5417" s="20"/>
      <c r="B5417" s="20"/>
    </row>
    <row r="5418" spans="1:2" x14ac:dyDescent="0.3">
      <c r="A5418" s="20"/>
      <c r="B5418" s="20"/>
    </row>
    <row r="5419" spans="1:2" x14ac:dyDescent="0.3">
      <c r="A5419" s="20"/>
      <c r="B5419" s="20"/>
    </row>
    <row r="5420" spans="1:2" x14ac:dyDescent="0.3">
      <c r="A5420" s="20"/>
      <c r="B5420" s="20"/>
    </row>
    <row r="5421" spans="1:2" x14ac:dyDescent="0.3">
      <c r="A5421" s="20"/>
      <c r="B5421" s="20"/>
    </row>
    <row r="5422" spans="1:2" x14ac:dyDescent="0.3">
      <c r="A5422" s="20"/>
      <c r="B5422" s="20"/>
    </row>
    <row r="5423" spans="1:2" x14ac:dyDescent="0.3">
      <c r="A5423" s="20"/>
      <c r="B5423" s="20"/>
    </row>
    <row r="5424" spans="1:2" x14ac:dyDescent="0.3">
      <c r="A5424" s="20"/>
      <c r="B5424" s="20"/>
    </row>
    <row r="5425" spans="1:2" x14ac:dyDescent="0.3">
      <c r="A5425" s="20"/>
      <c r="B5425" s="20"/>
    </row>
    <row r="5426" spans="1:2" x14ac:dyDescent="0.3">
      <c r="A5426" s="20"/>
      <c r="B5426" s="20"/>
    </row>
    <row r="5427" spans="1:2" x14ac:dyDescent="0.3">
      <c r="A5427" s="20"/>
      <c r="B5427" s="20"/>
    </row>
    <row r="5428" spans="1:2" x14ac:dyDescent="0.3">
      <c r="A5428" s="20"/>
      <c r="B5428" s="20"/>
    </row>
    <row r="5429" spans="1:2" x14ac:dyDescent="0.3">
      <c r="A5429" s="20"/>
      <c r="B5429" s="20"/>
    </row>
    <row r="5430" spans="1:2" x14ac:dyDescent="0.3">
      <c r="A5430" s="20"/>
      <c r="B5430" s="20"/>
    </row>
    <row r="5431" spans="1:2" x14ac:dyDescent="0.3">
      <c r="A5431" s="20"/>
      <c r="B5431" s="20"/>
    </row>
    <row r="5432" spans="1:2" x14ac:dyDescent="0.3">
      <c r="A5432" s="20"/>
      <c r="B5432" s="20"/>
    </row>
    <row r="5433" spans="1:2" x14ac:dyDescent="0.3">
      <c r="A5433" s="20"/>
      <c r="B5433" s="20"/>
    </row>
    <row r="5434" spans="1:2" x14ac:dyDescent="0.3">
      <c r="A5434" s="20"/>
      <c r="B5434" s="20"/>
    </row>
    <row r="5435" spans="1:2" x14ac:dyDescent="0.3">
      <c r="A5435" s="20"/>
      <c r="B5435" s="20"/>
    </row>
    <row r="5436" spans="1:2" x14ac:dyDescent="0.3">
      <c r="A5436" s="20"/>
      <c r="B5436" s="20"/>
    </row>
    <row r="5437" spans="1:2" x14ac:dyDescent="0.3">
      <c r="A5437" s="20"/>
      <c r="B5437" s="20"/>
    </row>
    <row r="5438" spans="1:2" x14ac:dyDescent="0.3">
      <c r="A5438" s="20"/>
      <c r="B5438" s="20"/>
    </row>
    <row r="5439" spans="1:2" x14ac:dyDescent="0.3">
      <c r="A5439" s="20"/>
      <c r="B5439" s="20"/>
    </row>
    <row r="5440" spans="1:2" x14ac:dyDescent="0.3">
      <c r="A5440" s="20"/>
      <c r="B5440" s="20"/>
    </row>
    <row r="5441" spans="1:2" x14ac:dyDescent="0.3">
      <c r="A5441" s="20"/>
      <c r="B5441" s="20"/>
    </row>
    <row r="5442" spans="1:2" x14ac:dyDescent="0.3">
      <c r="A5442" s="20"/>
      <c r="B5442" s="20"/>
    </row>
    <row r="5443" spans="1:2" x14ac:dyDescent="0.3">
      <c r="A5443" s="20"/>
      <c r="B5443" s="20"/>
    </row>
    <row r="5444" spans="1:2" x14ac:dyDescent="0.3">
      <c r="A5444" s="20"/>
      <c r="B5444" s="20"/>
    </row>
    <row r="5445" spans="1:2" x14ac:dyDescent="0.3">
      <c r="A5445" s="20"/>
      <c r="B5445" s="20"/>
    </row>
    <row r="5446" spans="1:2" x14ac:dyDescent="0.3">
      <c r="A5446" s="20"/>
      <c r="B5446" s="20"/>
    </row>
    <row r="5447" spans="1:2" x14ac:dyDescent="0.3">
      <c r="A5447" s="20"/>
      <c r="B5447" s="20"/>
    </row>
    <row r="5448" spans="1:2" x14ac:dyDescent="0.3">
      <c r="A5448" s="20"/>
      <c r="B5448" s="20"/>
    </row>
    <row r="5449" spans="1:2" x14ac:dyDescent="0.3">
      <c r="A5449" s="20"/>
      <c r="B5449" s="20"/>
    </row>
    <row r="5450" spans="1:2" x14ac:dyDescent="0.3">
      <c r="A5450" s="20"/>
      <c r="B5450" s="20"/>
    </row>
    <row r="5451" spans="1:2" x14ac:dyDescent="0.3">
      <c r="A5451" s="20"/>
      <c r="B5451" s="20"/>
    </row>
    <row r="5452" spans="1:2" x14ac:dyDescent="0.3">
      <c r="A5452" s="20"/>
      <c r="B5452" s="20"/>
    </row>
    <row r="5453" spans="1:2" x14ac:dyDescent="0.3">
      <c r="A5453" s="20"/>
      <c r="B5453" s="20"/>
    </row>
    <row r="5454" spans="1:2" x14ac:dyDescent="0.3">
      <c r="A5454" s="20"/>
      <c r="B5454" s="20"/>
    </row>
    <row r="5455" spans="1:2" x14ac:dyDescent="0.3">
      <c r="A5455" s="20"/>
      <c r="B5455" s="20"/>
    </row>
    <row r="5456" spans="1:2" x14ac:dyDescent="0.3">
      <c r="A5456" s="20"/>
      <c r="B5456" s="20"/>
    </row>
    <row r="5457" spans="1:2" x14ac:dyDescent="0.3">
      <c r="A5457" s="20"/>
      <c r="B5457" s="20"/>
    </row>
    <row r="5458" spans="1:2" x14ac:dyDescent="0.3">
      <c r="A5458" s="20"/>
      <c r="B5458" s="20"/>
    </row>
    <row r="5459" spans="1:2" x14ac:dyDescent="0.3">
      <c r="A5459" s="20"/>
      <c r="B5459" s="20"/>
    </row>
    <row r="5460" spans="1:2" x14ac:dyDescent="0.3">
      <c r="A5460" s="20"/>
      <c r="B5460" s="20"/>
    </row>
    <row r="5461" spans="1:2" x14ac:dyDescent="0.3">
      <c r="A5461" s="20"/>
      <c r="B5461" s="20"/>
    </row>
    <row r="5462" spans="1:2" x14ac:dyDescent="0.3">
      <c r="A5462" s="20"/>
      <c r="B5462" s="20"/>
    </row>
    <row r="5463" spans="1:2" x14ac:dyDescent="0.3">
      <c r="A5463" s="20"/>
      <c r="B5463" s="20"/>
    </row>
    <row r="5464" spans="1:2" x14ac:dyDescent="0.3">
      <c r="A5464" s="20"/>
      <c r="B5464" s="20"/>
    </row>
    <row r="5465" spans="1:2" x14ac:dyDescent="0.3">
      <c r="A5465" s="20"/>
      <c r="B5465" s="20"/>
    </row>
    <row r="5466" spans="1:2" x14ac:dyDescent="0.3">
      <c r="A5466" s="20"/>
      <c r="B5466" s="20"/>
    </row>
    <row r="5467" spans="1:2" x14ac:dyDescent="0.3">
      <c r="A5467" s="20"/>
      <c r="B5467" s="20"/>
    </row>
    <row r="5468" spans="1:2" x14ac:dyDescent="0.3">
      <c r="A5468" s="20"/>
      <c r="B5468" s="20"/>
    </row>
    <row r="5469" spans="1:2" x14ac:dyDescent="0.3">
      <c r="A5469" s="20"/>
      <c r="B5469" s="20"/>
    </row>
    <row r="5470" spans="1:2" x14ac:dyDescent="0.3">
      <c r="A5470" s="20"/>
      <c r="B5470" s="20"/>
    </row>
    <row r="5471" spans="1:2" x14ac:dyDescent="0.3">
      <c r="A5471" s="20"/>
      <c r="B5471" s="20"/>
    </row>
    <row r="5472" spans="1:2" x14ac:dyDescent="0.3">
      <c r="A5472" s="20"/>
      <c r="B5472" s="20"/>
    </row>
    <row r="5473" spans="1:2" x14ac:dyDescent="0.3">
      <c r="A5473" s="20"/>
      <c r="B5473" s="20"/>
    </row>
    <row r="5474" spans="1:2" x14ac:dyDescent="0.3">
      <c r="A5474" s="20"/>
      <c r="B5474" s="20"/>
    </row>
    <row r="5475" spans="1:2" x14ac:dyDescent="0.3">
      <c r="A5475" s="20"/>
      <c r="B5475" s="20"/>
    </row>
    <row r="5476" spans="1:2" x14ac:dyDescent="0.3">
      <c r="A5476" s="20"/>
      <c r="B5476" s="20"/>
    </row>
    <row r="5477" spans="1:2" x14ac:dyDescent="0.3">
      <c r="A5477" s="20"/>
      <c r="B5477" s="20"/>
    </row>
    <row r="5478" spans="1:2" x14ac:dyDescent="0.3">
      <c r="A5478" s="20"/>
      <c r="B5478" s="20"/>
    </row>
    <row r="5479" spans="1:2" x14ac:dyDescent="0.3">
      <c r="A5479" s="20"/>
      <c r="B5479" s="20"/>
    </row>
    <row r="5480" spans="1:2" x14ac:dyDescent="0.3">
      <c r="A5480" s="20"/>
      <c r="B5480" s="20"/>
    </row>
    <row r="5481" spans="1:2" x14ac:dyDescent="0.3">
      <c r="A5481" s="20"/>
      <c r="B5481" s="20"/>
    </row>
    <row r="5482" spans="1:2" x14ac:dyDescent="0.3">
      <c r="A5482" s="20"/>
      <c r="B5482" s="20"/>
    </row>
    <row r="5483" spans="1:2" x14ac:dyDescent="0.3">
      <c r="A5483" s="20"/>
      <c r="B5483" s="20"/>
    </row>
    <row r="5484" spans="1:2" x14ac:dyDescent="0.3">
      <c r="A5484" s="20"/>
      <c r="B5484" s="20"/>
    </row>
    <row r="5485" spans="1:2" x14ac:dyDescent="0.3">
      <c r="A5485" s="20"/>
      <c r="B5485" s="20"/>
    </row>
    <row r="5486" spans="1:2" x14ac:dyDescent="0.3">
      <c r="A5486" s="20"/>
      <c r="B5486" s="20"/>
    </row>
    <row r="5487" spans="1:2" x14ac:dyDescent="0.3">
      <c r="A5487" s="20"/>
      <c r="B5487" s="20"/>
    </row>
    <row r="5488" spans="1:2" x14ac:dyDescent="0.3">
      <c r="A5488" s="20"/>
      <c r="B5488" s="20"/>
    </row>
    <row r="5489" spans="1:2" x14ac:dyDescent="0.3">
      <c r="A5489" s="20"/>
      <c r="B5489" s="20"/>
    </row>
    <row r="5490" spans="1:2" x14ac:dyDescent="0.3">
      <c r="A5490" s="20"/>
      <c r="B5490" s="20"/>
    </row>
    <row r="5491" spans="1:2" x14ac:dyDescent="0.3">
      <c r="A5491" s="20"/>
      <c r="B5491" s="20"/>
    </row>
    <row r="5492" spans="1:2" x14ac:dyDescent="0.3">
      <c r="A5492" s="20"/>
      <c r="B5492" s="20"/>
    </row>
    <row r="5493" spans="1:2" x14ac:dyDescent="0.3">
      <c r="A5493" s="20"/>
      <c r="B5493" s="20"/>
    </row>
    <row r="5494" spans="1:2" x14ac:dyDescent="0.3">
      <c r="A5494" s="20"/>
      <c r="B5494" s="20"/>
    </row>
    <row r="5495" spans="1:2" x14ac:dyDescent="0.3">
      <c r="A5495" s="20"/>
      <c r="B5495" s="20"/>
    </row>
    <row r="5496" spans="1:2" x14ac:dyDescent="0.3">
      <c r="A5496" s="20"/>
      <c r="B5496" s="20"/>
    </row>
    <row r="5497" spans="1:2" x14ac:dyDescent="0.3">
      <c r="A5497" s="20"/>
      <c r="B5497" s="20"/>
    </row>
    <row r="5498" spans="1:2" x14ac:dyDescent="0.3">
      <c r="A5498" s="20"/>
      <c r="B5498" s="20"/>
    </row>
    <row r="5499" spans="1:2" x14ac:dyDescent="0.3">
      <c r="A5499" s="20"/>
      <c r="B5499" s="20"/>
    </row>
    <row r="5500" spans="1:2" x14ac:dyDescent="0.3">
      <c r="A5500" s="20"/>
      <c r="B5500" s="20"/>
    </row>
    <row r="5501" spans="1:2" x14ac:dyDescent="0.3">
      <c r="A5501" s="20"/>
      <c r="B5501" s="20"/>
    </row>
    <row r="5502" spans="1:2" x14ac:dyDescent="0.3">
      <c r="A5502" s="20"/>
      <c r="B5502" s="20"/>
    </row>
    <row r="5503" spans="1:2" x14ac:dyDescent="0.3">
      <c r="A5503" s="20"/>
      <c r="B5503" s="20"/>
    </row>
    <row r="5504" spans="1:2" x14ac:dyDescent="0.3">
      <c r="A5504" s="20"/>
      <c r="B5504" s="20"/>
    </row>
    <row r="5505" spans="1:2" x14ac:dyDescent="0.3">
      <c r="A5505" s="20"/>
      <c r="B5505" s="20"/>
    </row>
    <row r="5506" spans="1:2" x14ac:dyDescent="0.3">
      <c r="A5506" s="20"/>
      <c r="B5506" s="20"/>
    </row>
    <row r="5507" spans="1:2" x14ac:dyDescent="0.3">
      <c r="A5507" s="20"/>
      <c r="B5507" s="20"/>
    </row>
    <row r="5508" spans="1:2" x14ac:dyDescent="0.3">
      <c r="A5508" s="20"/>
      <c r="B5508" s="20"/>
    </row>
    <row r="5509" spans="1:2" x14ac:dyDescent="0.3">
      <c r="A5509" s="20"/>
      <c r="B5509" s="20"/>
    </row>
    <row r="5510" spans="1:2" x14ac:dyDescent="0.3">
      <c r="A5510" s="20"/>
      <c r="B5510" s="20"/>
    </row>
    <row r="5511" spans="1:2" x14ac:dyDescent="0.3">
      <c r="A5511" s="20"/>
      <c r="B5511" s="20"/>
    </row>
    <row r="5512" spans="1:2" x14ac:dyDescent="0.3">
      <c r="A5512" s="20"/>
      <c r="B5512" s="20"/>
    </row>
    <row r="5513" spans="1:2" x14ac:dyDescent="0.3">
      <c r="A5513" s="20"/>
      <c r="B5513" s="20"/>
    </row>
    <row r="5514" spans="1:2" x14ac:dyDescent="0.3">
      <c r="A5514" s="20"/>
      <c r="B5514" s="20"/>
    </row>
    <row r="5515" spans="1:2" x14ac:dyDescent="0.3">
      <c r="A5515" s="20"/>
      <c r="B5515" s="20"/>
    </row>
    <row r="5516" spans="1:2" x14ac:dyDescent="0.3">
      <c r="A5516" s="20"/>
      <c r="B5516" s="20"/>
    </row>
    <row r="5517" spans="1:2" x14ac:dyDescent="0.3">
      <c r="A5517" s="20"/>
      <c r="B5517" s="20"/>
    </row>
    <row r="5518" spans="1:2" x14ac:dyDescent="0.3">
      <c r="A5518" s="20"/>
      <c r="B5518" s="20"/>
    </row>
    <row r="5519" spans="1:2" x14ac:dyDescent="0.3">
      <c r="A5519" s="20"/>
      <c r="B5519" s="20"/>
    </row>
    <row r="5520" spans="1:2" x14ac:dyDescent="0.3">
      <c r="A5520" s="20"/>
      <c r="B5520" s="20"/>
    </row>
    <row r="5521" spans="1:2" x14ac:dyDescent="0.3">
      <c r="A5521" s="20"/>
      <c r="B5521" s="20"/>
    </row>
    <row r="5522" spans="1:2" x14ac:dyDescent="0.3">
      <c r="A5522" s="20"/>
      <c r="B5522" s="20"/>
    </row>
    <row r="5523" spans="1:2" x14ac:dyDescent="0.3">
      <c r="A5523" s="20"/>
      <c r="B5523" s="20"/>
    </row>
    <row r="5524" spans="1:2" x14ac:dyDescent="0.3">
      <c r="A5524" s="20"/>
      <c r="B5524" s="20"/>
    </row>
    <row r="5525" spans="1:2" x14ac:dyDescent="0.3">
      <c r="A5525" s="20"/>
      <c r="B5525" s="20"/>
    </row>
    <row r="5526" spans="1:2" x14ac:dyDescent="0.3">
      <c r="A5526" s="20"/>
      <c r="B5526" s="20"/>
    </row>
    <row r="5527" spans="1:2" x14ac:dyDescent="0.3">
      <c r="A5527" s="20"/>
      <c r="B5527" s="20"/>
    </row>
    <row r="5528" spans="1:2" x14ac:dyDescent="0.3">
      <c r="A5528" s="20"/>
      <c r="B5528" s="20"/>
    </row>
    <row r="5529" spans="1:2" x14ac:dyDescent="0.3">
      <c r="A5529" s="20"/>
      <c r="B5529" s="20"/>
    </row>
    <row r="5530" spans="1:2" x14ac:dyDescent="0.3">
      <c r="A5530" s="20"/>
      <c r="B5530" s="20"/>
    </row>
    <row r="5531" spans="1:2" x14ac:dyDescent="0.3">
      <c r="A5531" s="20"/>
      <c r="B5531" s="20"/>
    </row>
    <row r="5532" spans="1:2" x14ac:dyDescent="0.3">
      <c r="A5532" s="20"/>
      <c r="B5532" s="20"/>
    </row>
    <row r="5533" spans="1:2" x14ac:dyDescent="0.3">
      <c r="A5533" s="20"/>
      <c r="B5533" s="20"/>
    </row>
    <row r="5534" spans="1:2" x14ac:dyDescent="0.3">
      <c r="A5534" s="20"/>
      <c r="B5534" s="20"/>
    </row>
    <row r="5535" spans="1:2" x14ac:dyDescent="0.3">
      <c r="A5535" s="20"/>
      <c r="B5535" s="20"/>
    </row>
    <row r="5536" spans="1:2" x14ac:dyDescent="0.3">
      <c r="A5536" s="20"/>
      <c r="B5536" s="20"/>
    </row>
    <row r="5537" spans="1:2" x14ac:dyDescent="0.3">
      <c r="A5537" s="20"/>
      <c r="B5537" s="20"/>
    </row>
    <row r="5538" spans="1:2" x14ac:dyDescent="0.3">
      <c r="A5538" s="20"/>
      <c r="B5538" s="20"/>
    </row>
    <row r="5539" spans="1:2" x14ac:dyDescent="0.3">
      <c r="A5539" s="20"/>
      <c r="B5539" s="20"/>
    </row>
    <row r="5540" spans="1:2" x14ac:dyDescent="0.3">
      <c r="A5540" s="20"/>
      <c r="B5540" s="20"/>
    </row>
    <row r="5541" spans="1:2" x14ac:dyDescent="0.3">
      <c r="A5541" s="20"/>
      <c r="B5541" s="20"/>
    </row>
    <row r="5542" spans="1:2" x14ac:dyDescent="0.3">
      <c r="A5542" s="20"/>
      <c r="B5542" s="20"/>
    </row>
    <row r="5543" spans="1:2" x14ac:dyDescent="0.3">
      <c r="A5543" s="20"/>
      <c r="B5543" s="20"/>
    </row>
    <row r="5544" spans="1:2" x14ac:dyDescent="0.3">
      <c r="A5544" s="20"/>
      <c r="B5544" s="20"/>
    </row>
    <row r="5545" spans="1:2" x14ac:dyDescent="0.3">
      <c r="A5545" s="20"/>
      <c r="B5545" s="20"/>
    </row>
    <row r="5546" spans="1:2" x14ac:dyDescent="0.3">
      <c r="A5546" s="20"/>
      <c r="B5546" s="20"/>
    </row>
    <row r="5547" spans="1:2" x14ac:dyDescent="0.3">
      <c r="A5547" s="20"/>
      <c r="B5547" s="20"/>
    </row>
    <row r="5548" spans="1:2" x14ac:dyDescent="0.3">
      <c r="A5548" s="20"/>
      <c r="B5548" s="20"/>
    </row>
    <row r="5549" spans="1:2" x14ac:dyDescent="0.3">
      <c r="A5549" s="20"/>
      <c r="B5549" s="20"/>
    </row>
    <row r="5550" spans="1:2" x14ac:dyDescent="0.3">
      <c r="A5550" s="20"/>
      <c r="B5550" s="20"/>
    </row>
    <row r="5551" spans="1:2" x14ac:dyDescent="0.3">
      <c r="A5551" s="20"/>
      <c r="B5551" s="20"/>
    </row>
    <row r="5552" spans="1:2" x14ac:dyDescent="0.3">
      <c r="A5552" s="20"/>
      <c r="B5552" s="20"/>
    </row>
    <row r="5553" spans="1:2" x14ac:dyDescent="0.3">
      <c r="A5553" s="20"/>
      <c r="B5553" s="20"/>
    </row>
    <row r="5554" spans="1:2" x14ac:dyDescent="0.3">
      <c r="A5554" s="20"/>
      <c r="B5554" s="20"/>
    </row>
    <row r="5555" spans="1:2" x14ac:dyDescent="0.3">
      <c r="A5555" s="20"/>
      <c r="B5555" s="20"/>
    </row>
    <row r="5556" spans="1:2" x14ac:dyDescent="0.3">
      <c r="A5556" s="20"/>
      <c r="B5556" s="20"/>
    </row>
    <row r="5557" spans="1:2" x14ac:dyDescent="0.3">
      <c r="A5557" s="20"/>
      <c r="B5557" s="20"/>
    </row>
    <row r="5558" spans="1:2" x14ac:dyDescent="0.3">
      <c r="A5558" s="20"/>
      <c r="B5558" s="20"/>
    </row>
    <row r="5559" spans="1:2" x14ac:dyDescent="0.3">
      <c r="A5559" s="20"/>
      <c r="B5559" s="20"/>
    </row>
    <row r="5560" spans="1:2" x14ac:dyDescent="0.3">
      <c r="A5560" s="20"/>
      <c r="B5560" s="20"/>
    </row>
    <row r="5561" spans="1:2" x14ac:dyDescent="0.3">
      <c r="A5561" s="20"/>
      <c r="B5561" s="20"/>
    </row>
    <row r="5562" spans="1:2" x14ac:dyDescent="0.3">
      <c r="A5562" s="20"/>
      <c r="B5562" s="20"/>
    </row>
    <row r="5563" spans="1:2" x14ac:dyDescent="0.3">
      <c r="A5563" s="20"/>
      <c r="B5563" s="20"/>
    </row>
    <row r="5564" spans="1:2" x14ac:dyDescent="0.3">
      <c r="A5564" s="20"/>
      <c r="B5564" s="20"/>
    </row>
    <row r="5565" spans="1:2" x14ac:dyDescent="0.3">
      <c r="A5565" s="20"/>
      <c r="B5565" s="20"/>
    </row>
    <row r="5566" spans="1:2" x14ac:dyDescent="0.3">
      <c r="A5566" s="20"/>
      <c r="B5566" s="20"/>
    </row>
    <row r="5567" spans="1:2" x14ac:dyDescent="0.3">
      <c r="A5567" s="20"/>
      <c r="B5567" s="20"/>
    </row>
    <row r="5568" spans="1:2" x14ac:dyDescent="0.3">
      <c r="A5568" s="20"/>
      <c r="B5568" s="20"/>
    </row>
    <row r="5569" spans="1:2" x14ac:dyDescent="0.3">
      <c r="A5569" s="20"/>
      <c r="B5569" s="20"/>
    </row>
    <row r="5570" spans="1:2" x14ac:dyDescent="0.3">
      <c r="A5570" s="20"/>
      <c r="B5570" s="20"/>
    </row>
    <row r="5571" spans="1:2" x14ac:dyDescent="0.3">
      <c r="A5571" s="20"/>
      <c r="B5571" s="20"/>
    </row>
    <row r="5572" spans="1:2" x14ac:dyDescent="0.3">
      <c r="A5572" s="20"/>
      <c r="B5572" s="20"/>
    </row>
    <row r="5573" spans="1:2" x14ac:dyDescent="0.3">
      <c r="A5573" s="20"/>
      <c r="B5573" s="20"/>
    </row>
    <row r="5574" spans="1:2" x14ac:dyDescent="0.3">
      <c r="A5574" s="20"/>
      <c r="B5574" s="20"/>
    </row>
    <row r="5575" spans="1:2" x14ac:dyDescent="0.3">
      <c r="A5575" s="20"/>
      <c r="B5575" s="20"/>
    </row>
    <row r="5576" spans="1:2" x14ac:dyDescent="0.3">
      <c r="A5576" s="20"/>
      <c r="B5576" s="20"/>
    </row>
    <row r="5577" spans="1:2" x14ac:dyDescent="0.3">
      <c r="A5577" s="20"/>
      <c r="B5577" s="20"/>
    </row>
    <row r="5578" spans="1:2" x14ac:dyDescent="0.3">
      <c r="A5578" s="20"/>
      <c r="B5578" s="20"/>
    </row>
    <row r="5579" spans="1:2" x14ac:dyDescent="0.3">
      <c r="A5579" s="20"/>
      <c r="B5579" s="20"/>
    </row>
    <row r="5580" spans="1:2" x14ac:dyDescent="0.3">
      <c r="A5580" s="20"/>
      <c r="B5580" s="20"/>
    </row>
    <row r="5581" spans="1:2" x14ac:dyDescent="0.3">
      <c r="A5581" s="20"/>
      <c r="B5581" s="20"/>
    </row>
    <row r="5582" spans="1:2" x14ac:dyDescent="0.3">
      <c r="A5582" s="20"/>
      <c r="B5582" s="20"/>
    </row>
    <row r="5583" spans="1:2" x14ac:dyDescent="0.3">
      <c r="A5583" s="20"/>
      <c r="B5583" s="20"/>
    </row>
    <row r="5584" spans="1:2" x14ac:dyDescent="0.3">
      <c r="A5584" s="20"/>
      <c r="B5584" s="20"/>
    </row>
    <row r="5585" spans="1:2" x14ac:dyDescent="0.3">
      <c r="A5585" s="20"/>
      <c r="B5585" s="20"/>
    </row>
    <row r="5586" spans="1:2" x14ac:dyDescent="0.3">
      <c r="A5586" s="20"/>
      <c r="B5586" s="20"/>
    </row>
    <row r="5587" spans="1:2" x14ac:dyDescent="0.3">
      <c r="A5587" s="20"/>
      <c r="B5587" s="20"/>
    </row>
    <row r="5588" spans="1:2" x14ac:dyDescent="0.3">
      <c r="A5588" s="20"/>
      <c r="B5588" s="20"/>
    </row>
    <row r="5589" spans="1:2" x14ac:dyDescent="0.3">
      <c r="A5589" s="20"/>
      <c r="B5589" s="20"/>
    </row>
    <row r="5590" spans="1:2" x14ac:dyDescent="0.3">
      <c r="A5590" s="20"/>
      <c r="B5590" s="20"/>
    </row>
    <row r="5591" spans="1:2" x14ac:dyDescent="0.3">
      <c r="A5591" s="20"/>
      <c r="B5591" s="20"/>
    </row>
    <row r="5592" spans="1:2" x14ac:dyDescent="0.3">
      <c r="A5592" s="20"/>
      <c r="B5592" s="20"/>
    </row>
    <row r="5593" spans="1:2" x14ac:dyDescent="0.3">
      <c r="A5593" s="20"/>
      <c r="B5593" s="20"/>
    </row>
    <row r="5594" spans="1:2" x14ac:dyDescent="0.3">
      <c r="A5594" s="20"/>
      <c r="B5594" s="20"/>
    </row>
    <row r="5595" spans="1:2" x14ac:dyDescent="0.3">
      <c r="A5595" s="20"/>
      <c r="B5595" s="20"/>
    </row>
    <row r="5596" spans="1:2" x14ac:dyDescent="0.3">
      <c r="A5596" s="20"/>
      <c r="B5596" s="20"/>
    </row>
    <row r="5597" spans="1:2" x14ac:dyDescent="0.3">
      <c r="A5597" s="20"/>
      <c r="B5597" s="20"/>
    </row>
    <row r="5598" spans="1:2" x14ac:dyDescent="0.3">
      <c r="A5598" s="20"/>
      <c r="B5598" s="20"/>
    </row>
    <row r="5599" spans="1:2" x14ac:dyDescent="0.3">
      <c r="A5599" s="20"/>
      <c r="B5599" s="20"/>
    </row>
    <row r="5600" spans="1:2" x14ac:dyDescent="0.3">
      <c r="A5600" s="20"/>
      <c r="B5600" s="20"/>
    </row>
    <row r="5601" spans="1:2" x14ac:dyDescent="0.3">
      <c r="A5601" s="20"/>
      <c r="B5601" s="20"/>
    </row>
    <row r="5602" spans="1:2" x14ac:dyDescent="0.3">
      <c r="A5602" s="20"/>
      <c r="B5602" s="20"/>
    </row>
    <row r="5603" spans="1:2" x14ac:dyDescent="0.3">
      <c r="A5603" s="20"/>
      <c r="B5603" s="20"/>
    </row>
    <row r="5604" spans="1:2" x14ac:dyDescent="0.3">
      <c r="A5604" s="20"/>
      <c r="B5604" s="20"/>
    </row>
    <row r="5605" spans="1:2" x14ac:dyDescent="0.3">
      <c r="A5605" s="20"/>
      <c r="B5605" s="20"/>
    </row>
    <row r="5606" spans="1:2" x14ac:dyDescent="0.3">
      <c r="A5606" s="20"/>
      <c r="B5606" s="20"/>
    </row>
    <row r="5607" spans="1:2" x14ac:dyDescent="0.3">
      <c r="A5607" s="20"/>
      <c r="B5607" s="20"/>
    </row>
    <row r="5608" spans="1:2" x14ac:dyDescent="0.3">
      <c r="A5608" s="20"/>
      <c r="B5608" s="20"/>
    </row>
    <row r="5609" spans="1:2" x14ac:dyDescent="0.3">
      <c r="A5609" s="20"/>
      <c r="B5609" s="20"/>
    </row>
    <row r="5610" spans="1:2" x14ac:dyDescent="0.3">
      <c r="A5610" s="20"/>
      <c r="B5610" s="20"/>
    </row>
    <row r="5611" spans="1:2" x14ac:dyDescent="0.3">
      <c r="A5611" s="20"/>
      <c r="B5611" s="20"/>
    </row>
    <row r="5612" spans="1:2" x14ac:dyDescent="0.3">
      <c r="A5612" s="20"/>
      <c r="B5612" s="20"/>
    </row>
    <row r="5613" spans="1:2" x14ac:dyDescent="0.3">
      <c r="A5613" s="20"/>
      <c r="B5613" s="20"/>
    </row>
    <row r="5614" spans="1:2" x14ac:dyDescent="0.3">
      <c r="A5614" s="20"/>
      <c r="B5614" s="20"/>
    </row>
    <row r="5615" spans="1:2" x14ac:dyDescent="0.3">
      <c r="A5615" s="20"/>
      <c r="B5615" s="20"/>
    </row>
    <row r="5616" spans="1:2" x14ac:dyDescent="0.3">
      <c r="A5616" s="20"/>
      <c r="B5616" s="20"/>
    </row>
    <row r="5617" spans="1:2" x14ac:dyDescent="0.3">
      <c r="A5617" s="20"/>
      <c r="B5617" s="20"/>
    </row>
    <row r="5618" spans="1:2" x14ac:dyDescent="0.3">
      <c r="A5618" s="20"/>
      <c r="B5618" s="20"/>
    </row>
    <row r="5619" spans="1:2" x14ac:dyDescent="0.3">
      <c r="A5619" s="20"/>
      <c r="B5619" s="20"/>
    </row>
    <row r="5620" spans="1:2" x14ac:dyDescent="0.3">
      <c r="A5620" s="20"/>
      <c r="B5620" s="20"/>
    </row>
    <row r="5621" spans="1:2" x14ac:dyDescent="0.3">
      <c r="A5621" s="20"/>
      <c r="B5621" s="20"/>
    </row>
    <row r="5622" spans="1:2" x14ac:dyDescent="0.3">
      <c r="A5622" s="20"/>
      <c r="B5622" s="20"/>
    </row>
    <row r="5623" spans="1:2" x14ac:dyDescent="0.3">
      <c r="A5623" s="20"/>
      <c r="B5623" s="20"/>
    </row>
    <row r="5624" spans="1:2" x14ac:dyDescent="0.3">
      <c r="A5624" s="20"/>
      <c r="B5624" s="20"/>
    </row>
    <row r="5625" spans="1:2" x14ac:dyDescent="0.3">
      <c r="A5625" s="20"/>
      <c r="B5625" s="20"/>
    </row>
    <row r="5626" spans="1:2" x14ac:dyDescent="0.3">
      <c r="A5626" s="20"/>
      <c r="B5626" s="20"/>
    </row>
    <row r="5627" spans="1:2" x14ac:dyDescent="0.3">
      <c r="A5627" s="20"/>
      <c r="B5627" s="20"/>
    </row>
    <row r="5628" spans="1:2" x14ac:dyDescent="0.3">
      <c r="A5628" s="20"/>
      <c r="B5628" s="20"/>
    </row>
    <row r="5629" spans="1:2" x14ac:dyDescent="0.3">
      <c r="A5629" s="20"/>
      <c r="B5629" s="20"/>
    </row>
    <row r="5630" spans="1:2" x14ac:dyDescent="0.3">
      <c r="A5630" s="20"/>
      <c r="B5630" s="20"/>
    </row>
    <row r="5631" spans="1:2" x14ac:dyDescent="0.3">
      <c r="A5631" s="20"/>
      <c r="B5631" s="20"/>
    </row>
    <row r="5632" spans="1:2" x14ac:dyDescent="0.3">
      <c r="A5632" s="20"/>
      <c r="B5632" s="20"/>
    </row>
    <row r="5633" spans="1:2" x14ac:dyDescent="0.3">
      <c r="A5633" s="20"/>
      <c r="B5633" s="20"/>
    </row>
    <row r="5634" spans="1:2" x14ac:dyDescent="0.3">
      <c r="A5634" s="20"/>
      <c r="B5634" s="20"/>
    </row>
    <row r="5635" spans="1:2" x14ac:dyDescent="0.3">
      <c r="A5635" s="20"/>
      <c r="B5635" s="20"/>
    </row>
    <row r="5636" spans="1:2" x14ac:dyDescent="0.3">
      <c r="A5636" s="20"/>
      <c r="B5636" s="20"/>
    </row>
    <row r="5637" spans="1:2" x14ac:dyDescent="0.3">
      <c r="A5637" s="20"/>
      <c r="B5637" s="20"/>
    </row>
    <row r="5638" spans="1:2" x14ac:dyDescent="0.3">
      <c r="A5638" s="20"/>
      <c r="B5638" s="20"/>
    </row>
    <row r="5639" spans="1:2" x14ac:dyDescent="0.3">
      <c r="A5639" s="20"/>
      <c r="B5639" s="20"/>
    </row>
    <row r="5640" spans="1:2" x14ac:dyDescent="0.3">
      <c r="A5640" s="20"/>
      <c r="B5640" s="20"/>
    </row>
    <row r="5641" spans="1:2" x14ac:dyDescent="0.3">
      <c r="A5641" s="20"/>
      <c r="B5641" s="20"/>
    </row>
    <row r="5642" spans="1:2" x14ac:dyDescent="0.3">
      <c r="A5642" s="20"/>
      <c r="B5642" s="20"/>
    </row>
    <row r="5643" spans="1:2" x14ac:dyDescent="0.3">
      <c r="A5643" s="20"/>
      <c r="B5643" s="20"/>
    </row>
    <row r="5644" spans="1:2" x14ac:dyDescent="0.3">
      <c r="A5644" s="20"/>
      <c r="B5644" s="20"/>
    </row>
    <row r="5645" spans="1:2" x14ac:dyDescent="0.3">
      <c r="A5645" s="20"/>
      <c r="B5645" s="20"/>
    </row>
    <row r="5646" spans="1:2" x14ac:dyDescent="0.3">
      <c r="A5646" s="20"/>
      <c r="B5646" s="20"/>
    </row>
    <row r="5647" spans="1:2" x14ac:dyDescent="0.3">
      <c r="A5647" s="20"/>
      <c r="B5647" s="20"/>
    </row>
    <row r="5648" spans="1:2" x14ac:dyDescent="0.3">
      <c r="A5648" s="20"/>
      <c r="B5648" s="20"/>
    </row>
    <row r="5649" spans="1:2" x14ac:dyDescent="0.3">
      <c r="A5649" s="20"/>
      <c r="B5649" s="20"/>
    </row>
    <row r="5650" spans="1:2" x14ac:dyDescent="0.3">
      <c r="A5650" s="20"/>
      <c r="B5650" s="20"/>
    </row>
    <row r="5651" spans="1:2" x14ac:dyDescent="0.3">
      <c r="A5651" s="20"/>
      <c r="B5651" s="20"/>
    </row>
    <row r="5652" spans="1:2" x14ac:dyDescent="0.3">
      <c r="A5652" s="20"/>
      <c r="B5652" s="20"/>
    </row>
    <row r="5653" spans="1:2" x14ac:dyDescent="0.3">
      <c r="A5653" s="20"/>
      <c r="B5653" s="20"/>
    </row>
    <row r="5654" spans="1:2" x14ac:dyDescent="0.3">
      <c r="A5654" s="20"/>
      <c r="B5654" s="20"/>
    </row>
    <row r="5655" spans="1:2" x14ac:dyDescent="0.3">
      <c r="A5655" s="20"/>
      <c r="B5655" s="20"/>
    </row>
    <row r="5656" spans="1:2" x14ac:dyDescent="0.3">
      <c r="A5656" s="20"/>
      <c r="B5656" s="20"/>
    </row>
    <row r="5657" spans="1:2" x14ac:dyDescent="0.3">
      <c r="A5657" s="20"/>
      <c r="B5657" s="20"/>
    </row>
    <row r="5658" spans="1:2" x14ac:dyDescent="0.3">
      <c r="A5658" s="20"/>
      <c r="B5658" s="20"/>
    </row>
    <row r="5659" spans="1:2" x14ac:dyDescent="0.3">
      <c r="A5659" s="20"/>
      <c r="B5659" s="20"/>
    </row>
    <row r="5660" spans="1:2" x14ac:dyDescent="0.3">
      <c r="A5660" s="20"/>
      <c r="B5660" s="20"/>
    </row>
    <row r="5661" spans="1:2" x14ac:dyDescent="0.3">
      <c r="A5661" s="20"/>
      <c r="B5661" s="20"/>
    </row>
    <row r="5662" spans="1:2" x14ac:dyDescent="0.3">
      <c r="A5662" s="20"/>
      <c r="B5662" s="20"/>
    </row>
    <row r="5663" spans="1:2" x14ac:dyDescent="0.3">
      <c r="A5663" s="20"/>
      <c r="B5663" s="20"/>
    </row>
    <row r="5664" spans="1:2" x14ac:dyDescent="0.3">
      <c r="A5664" s="20"/>
      <c r="B5664" s="20"/>
    </row>
    <row r="5665" spans="1:2" x14ac:dyDescent="0.3">
      <c r="A5665" s="20"/>
      <c r="B5665" s="20"/>
    </row>
    <row r="5666" spans="1:2" x14ac:dyDescent="0.3">
      <c r="A5666" s="20"/>
      <c r="B5666" s="20"/>
    </row>
    <row r="5667" spans="1:2" x14ac:dyDescent="0.3">
      <c r="A5667" s="20"/>
      <c r="B5667" s="20"/>
    </row>
    <row r="5668" spans="1:2" x14ac:dyDescent="0.3">
      <c r="A5668" s="20"/>
      <c r="B5668" s="20"/>
    </row>
    <row r="5669" spans="1:2" x14ac:dyDescent="0.3">
      <c r="A5669" s="20"/>
      <c r="B5669" s="20"/>
    </row>
    <row r="5670" spans="1:2" x14ac:dyDescent="0.3">
      <c r="A5670" s="20"/>
      <c r="B5670" s="20"/>
    </row>
    <row r="5671" spans="1:2" x14ac:dyDescent="0.3">
      <c r="A5671" s="20"/>
      <c r="B5671" s="20"/>
    </row>
    <row r="5672" spans="1:2" x14ac:dyDescent="0.3">
      <c r="A5672" s="20"/>
      <c r="B5672" s="20"/>
    </row>
    <row r="5673" spans="1:2" x14ac:dyDescent="0.3">
      <c r="A5673" s="20"/>
      <c r="B5673" s="20"/>
    </row>
    <row r="5674" spans="1:2" x14ac:dyDescent="0.3">
      <c r="A5674" s="20"/>
      <c r="B5674" s="20"/>
    </row>
    <row r="5675" spans="1:2" x14ac:dyDescent="0.3">
      <c r="A5675" s="20"/>
      <c r="B5675" s="20"/>
    </row>
    <row r="5676" spans="1:2" x14ac:dyDescent="0.3">
      <c r="A5676" s="20"/>
      <c r="B5676" s="20"/>
    </row>
    <row r="5677" spans="1:2" x14ac:dyDescent="0.3">
      <c r="A5677" s="20"/>
      <c r="B5677" s="20"/>
    </row>
    <row r="5678" spans="1:2" x14ac:dyDescent="0.3">
      <c r="A5678" s="20"/>
      <c r="B5678" s="20"/>
    </row>
    <row r="5679" spans="1:2" x14ac:dyDescent="0.3">
      <c r="A5679" s="20"/>
      <c r="B5679" s="20"/>
    </row>
    <row r="5680" spans="1:2" x14ac:dyDescent="0.3">
      <c r="A5680" s="20"/>
      <c r="B5680" s="20"/>
    </row>
    <row r="5681" spans="1:2" x14ac:dyDescent="0.3">
      <c r="A5681" s="20"/>
      <c r="B5681" s="20"/>
    </row>
    <row r="5682" spans="1:2" x14ac:dyDescent="0.3">
      <c r="A5682" s="20"/>
      <c r="B5682" s="20"/>
    </row>
    <row r="5683" spans="1:2" x14ac:dyDescent="0.3">
      <c r="A5683" s="20"/>
      <c r="B5683" s="20"/>
    </row>
    <row r="5684" spans="1:2" x14ac:dyDescent="0.3">
      <c r="A5684" s="20"/>
      <c r="B5684" s="20"/>
    </row>
    <row r="5685" spans="1:2" x14ac:dyDescent="0.3">
      <c r="A5685" s="20"/>
      <c r="B5685" s="20"/>
    </row>
    <row r="5686" spans="1:2" x14ac:dyDescent="0.3">
      <c r="A5686" s="20"/>
      <c r="B5686" s="20"/>
    </row>
    <row r="5687" spans="1:2" x14ac:dyDescent="0.3">
      <c r="A5687" s="20"/>
      <c r="B5687" s="20"/>
    </row>
    <row r="5688" spans="1:2" x14ac:dyDescent="0.3">
      <c r="A5688" s="20"/>
      <c r="B5688" s="20"/>
    </row>
    <row r="5689" spans="1:2" x14ac:dyDescent="0.3">
      <c r="A5689" s="20"/>
      <c r="B5689" s="20"/>
    </row>
    <row r="5690" spans="1:2" x14ac:dyDescent="0.3">
      <c r="A5690" s="20"/>
      <c r="B5690" s="20"/>
    </row>
    <row r="5691" spans="1:2" x14ac:dyDescent="0.3">
      <c r="A5691" s="20"/>
      <c r="B5691" s="20"/>
    </row>
    <row r="5692" spans="1:2" x14ac:dyDescent="0.3">
      <c r="A5692" s="20"/>
      <c r="B5692" s="20"/>
    </row>
    <row r="5693" spans="1:2" x14ac:dyDescent="0.3">
      <c r="A5693" s="20"/>
      <c r="B5693" s="20"/>
    </row>
    <row r="5694" spans="1:2" x14ac:dyDescent="0.3">
      <c r="A5694" s="20"/>
      <c r="B5694" s="20"/>
    </row>
    <row r="5695" spans="1:2" x14ac:dyDescent="0.3">
      <c r="A5695" s="20"/>
      <c r="B5695" s="20"/>
    </row>
    <row r="5696" spans="1:2" x14ac:dyDescent="0.3">
      <c r="A5696" s="20"/>
      <c r="B5696" s="20"/>
    </row>
    <row r="5697" spans="1:2" x14ac:dyDescent="0.3">
      <c r="A5697" s="20"/>
      <c r="B5697" s="20"/>
    </row>
    <row r="5698" spans="1:2" x14ac:dyDescent="0.3">
      <c r="A5698" s="20"/>
      <c r="B5698" s="20"/>
    </row>
    <row r="5699" spans="1:2" x14ac:dyDescent="0.3">
      <c r="A5699" s="20"/>
      <c r="B5699" s="20"/>
    </row>
    <row r="5700" spans="1:2" x14ac:dyDescent="0.3">
      <c r="A5700" s="20"/>
      <c r="B5700" s="20"/>
    </row>
    <row r="5701" spans="1:2" x14ac:dyDescent="0.3">
      <c r="A5701" s="20"/>
      <c r="B5701" s="20"/>
    </row>
    <row r="5702" spans="1:2" x14ac:dyDescent="0.3">
      <c r="A5702" s="20"/>
      <c r="B5702" s="20"/>
    </row>
    <row r="5703" spans="1:2" x14ac:dyDescent="0.3">
      <c r="A5703" s="20"/>
      <c r="B5703" s="20"/>
    </row>
    <row r="5704" spans="1:2" x14ac:dyDescent="0.3">
      <c r="A5704" s="20"/>
      <c r="B5704" s="20"/>
    </row>
    <row r="5705" spans="1:2" x14ac:dyDescent="0.3">
      <c r="A5705" s="20"/>
      <c r="B5705" s="20"/>
    </row>
    <row r="5706" spans="1:2" x14ac:dyDescent="0.3">
      <c r="A5706" s="20"/>
      <c r="B5706" s="20"/>
    </row>
    <row r="5707" spans="1:2" x14ac:dyDescent="0.3">
      <c r="A5707" s="20"/>
      <c r="B5707" s="20"/>
    </row>
    <row r="5708" spans="1:2" x14ac:dyDescent="0.3">
      <c r="A5708" s="20"/>
      <c r="B5708" s="20"/>
    </row>
    <row r="5709" spans="1:2" x14ac:dyDescent="0.3">
      <c r="A5709" s="20"/>
      <c r="B5709" s="20"/>
    </row>
    <row r="5710" spans="1:2" x14ac:dyDescent="0.3">
      <c r="A5710" s="20"/>
      <c r="B5710" s="20"/>
    </row>
    <row r="5711" spans="1:2" x14ac:dyDescent="0.3">
      <c r="A5711" s="20"/>
      <c r="B5711" s="20"/>
    </row>
    <row r="5712" spans="1:2" x14ac:dyDescent="0.3">
      <c r="A5712" s="20"/>
      <c r="B5712" s="20"/>
    </row>
    <row r="5713" spans="1:2" x14ac:dyDescent="0.3">
      <c r="A5713" s="20"/>
      <c r="B5713" s="20"/>
    </row>
    <row r="5714" spans="1:2" x14ac:dyDescent="0.3">
      <c r="A5714" s="20"/>
      <c r="B5714" s="20"/>
    </row>
    <row r="5715" spans="1:2" x14ac:dyDescent="0.3">
      <c r="A5715" s="20"/>
      <c r="B5715" s="20"/>
    </row>
    <row r="5716" spans="1:2" x14ac:dyDescent="0.3">
      <c r="A5716" s="20"/>
      <c r="B5716" s="20"/>
    </row>
    <row r="5717" spans="1:2" x14ac:dyDescent="0.3">
      <c r="A5717" s="20"/>
      <c r="B5717" s="20"/>
    </row>
    <row r="5718" spans="1:2" x14ac:dyDescent="0.3">
      <c r="A5718" s="20"/>
      <c r="B5718" s="20"/>
    </row>
    <row r="5719" spans="1:2" x14ac:dyDescent="0.3">
      <c r="A5719" s="20"/>
      <c r="B5719" s="20"/>
    </row>
    <row r="5720" spans="1:2" x14ac:dyDescent="0.3">
      <c r="A5720" s="20"/>
      <c r="B5720" s="20"/>
    </row>
    <row r="5721" spans="1:2" x14ac:dyDescent="0.3">
      <c r="A5721" s="20"/>
      <c r="B5721" s="20"/>
    </row>
    <row r="5722" spans="1:2" x14ac:dyDescent="0.3">
      <c r="A5722" s="20"/>
      <c r="B5722" s="20"/>
    </row>
    <row r="5723" spans="1:2" x14ac:dyDescent="0.3">
      <c r="A5723" s="20"/>
      <c r="B5723" s="20"/>
    </row>
    <row r="5724" spans="1:2" x14ac:dyDescent="0.3">
      <c r="A5724" s="20"/>
      <c r="B5724" s="20"/>
    </row>
    <row r="5725" spans="1:2" x14ac:dyDescent="0.3">
      <c r="A5725" s="20"/>
      <c r="B5725" s="20"/>
    </row>
    <row r="5726" spans="1:2" x14ac:dyDescent="0.3">
      <c r="A5726" s="20"/>
      <c r="B5726" s="20"/>
    </row>
    <row r="5727" spans="1:2" x14ac:dyDescent="0.3">
      <c r="A5727" s="20"/>
      <c r="B5727" s="20"/>
    </row>
    <row r="5728" spans="1:2" x14ac:dyDescent="0.3">
      <c r="A5728" s="20"/>
      <c r="B5728" s="20"/>
    </row>
    <row r="5729" spans="1:2" x14ac:dyDescent="0.3">
      <c r="A5729" s="20"/>
      <c r="B5729" s="20"/>
    </row>
    <row r="5730" spans="1:2" x14ac:dyDescent="0.3">
      <c r="A5730" s="20"/>
      <c r="B5730" s="20"/>
    </row>
    <row r="5731" spans="1:2" x14ac:dyDescent="0.3">
      <c r="A5731" s="20"/>
      <c r="B5731" s="20"/>
    </row>
    <row r="5732" spans="1:2" x14ac:dyDescent="0.3">
      <c r="A5732" s="20"/>
      <c r="B5732" s="20"/>
    </row>
    <row r="5733" spans="1:2" x14ac:dyDescent="0.3">
      <c r="A5733" s="20"/>
      <c r="B5733" s="20"/>
    </row>
    <row r="5734" spans="1:2" x14ac:dyDescent="0.3">
      <c r="A5734" s="20"/>
      <c r="B5734" s="20"/>
    </row>
    <row r="5735" spans="1:2" x14ac:dyDescent="0.3">
      <c r="A5735" s="20"/>
      <c r="B5735" s="20"/>
    </row>
    <row r="5736" spans="1:2" x14ac:dyDescent="0.3">
      <c r="A5736" s="20"/>
      <c r="B5736" s="20"/>
    </row>
    <row r="5737" spans="1:2" x14ac:dyDescent="0.3">
      <c r="A5737" s="20"/>
      <c r="B5737" s="20"/>
    </row>
    <row r="5738" spans="1:2" x14ac:dyDescent="0.3">
      <c r="A5738" s="20"/>
      <c r="B5738" s="20"/>
    </row>
    <row r="5739" spans="1:2" x14ac:dyDescent="0.3">
      <c r="A5739" s="20"/>
      <c r="B5739" s="20"/>
    </row>
    <row r="5740" spans="1:2" x14ac:dyDescent="0.3">
      <c r="A5740" s="20"/>
      <c r="B5740" s="20"/>
    </row>
    <row r="5741" spans="1:2" x14ac:dyDescent="0.3">
      <c r="A5741" s="20"/>
      <c r="B5741" s="20"/>
    </row>
    <row r="5742" spans="1:2" x14ac:dyDescent="0.3">
      <c r="A5742" s="20"/>
      <c r="B5742" s="20"/>
    </row>
    <row r="5743" spans="1:2" x14ac:dyDescent="0.3">
      <c r="A5743" s="20"/>
      <c r="B5743" s="20"/>
    </row>
    <row r="5744" spans="1:2" x14ac:dyDescent="0.3">
      <c r="A5744" s="20"/>
      <c r="B5744" s="20"/>
    </row>
    <row r="5745" spans="1:2" x14ac:dyDescent="0.3">
      <c r="A5745" s="20"/>
      <c r="B5745" s="20"/>
    </row>
    <row r="5746" spans="1:2" x14ac:dyDescent="0.3">
      <c r="A5746" s="20"/>
      <c r="B5746" s="20"/>
    </row>
    <row r="5747" spans="1:2" x14ac:dyDescent="0.3">
      <c r="A5747" s="20"/>
      <c r="B5747" s="20"/>
    </row>
    <row r="5748" spans="1:2" x14ac:dyDescent="0.3">
      <c r="A5748" s="20"/>
      <c r="B5748" s="20"/>
    </row>
    <row r="5749" spans="1:2" x14ac:dyDescent="0.3">
      <c r="A5749" s="20"/>
      <c r="B5749" s="20"/>
    </row>
    <row r="5750" spans="1:2" x14ac:dyDescent="0.3">
      <c r="A5750" s="20"/>
      <c r="B5750" s="20"/>
    </row>
    <row r="5751" spans="1:2" x14ac:dyDescent="0.3">
      <c r="A5751" s="20"/>
      <c r="B5751" s="20"/>
    </row>
    <row r="5752" spans="1:2" x14ac:dyDescent="0.3">
      <c r="A5752" s="20"/>
      <c r="B5752" s="20"/>
    </row>
    <row r="5753" spans="1:2" x14ac:dyDescent="0.3">
      <c r="A5753" s="20"/>
      <c r="B5753" s="20"/>
    </row>
    <row r="5754" spans="1:2" x14ac:dyDescent="0.3">
      <c r="A5754" s="20"/>
      <c r="B5754" s="20"/>
    </row>
    <row r="5755" spans="1:2" x14ac:dyDescent="0.3">
      <c r="A5755" s="20"/>
      <c r="B5755" s="20"/>
    </row>
    <row r="5756" spans="1:2" x14ac:dyDescent="0.3">
      <c r="A5756" s="20"/>
      <c r="B5756" s="20"/>
    </row>
    <row r="5757" spans="1:2" x14ac:dyDescent="0.3">
      <c r="A5757" s="20"/>
      <c r="B5757" s="20"/>
    </row>
    <row r="5758" spans="1:2" x14ac:dyDescent="0.3">
      <c r="A5758" s="20"/>
      <c r="B5758" s="20"/>
    </row>
    <row r="5759" spans="1:2" x14ac:dyDescent="0.3">
      <c r="A5759" s="20"/>
      <c r="B5759" s="20"/>
    </row>
    <row r="5760" spans="1:2" x14ac:dyDescent="0.3">
      <c r="A5760" s="20"/>
      <c r="B5760" s="20"/>
    </row>
    <row r="5761" spans="1:2" x14ac:dyDescent="0.3">
      <c r="A5761" s="20"/>
      <c r="B5761" s="20"/>
    </row>
    <row r="5762" spans="1:2" x14ac:dyDescent="0.3">
      <c r="A5762" s="20"/>
      <c r="B5762" s="20"/>
    </row>
    <row r="5763" spans="1:2" x14ac:dyDescent="0.3">
      <c r="A5763" s="20"/>
      <c r="B5763" s="20"/>
    </row>
    <row r="5764" spans="1:2" x14ac:dyDescent="0.3">
      <c r="A5764" s="20"/>
      <c r="B5764" s="20"/>
    </row>
    <row r="5765" spans="1:2" x14ac:dyDescent="0.3">
      <c r="A5765" s="20"/>
      <c r="B5765" s="20"/>
    </row>
    <row r="5766" spans="1:2" x14ac:dyDescent="0.3">
      <c r="A5766" s="20"/>
      <c r="B5766" s="20"/>
    </row>
    <row r="5767" spans="1:2" x14ac:dyDescent="0.3">
      <c r="A5767" s="20"/>
      <c r="B5767" s="20"/>
    </row>
    <row r="5768" spans="1:2" x14ac:dyDescent="0.3">
      <c r="A5768" s="20"/>
      <c r="B5768" s="20"/>
    </row>
    <row r="5769" spans="1:2" x14ac:dyDescent="0.3">
      <c r="A5769" s="20"/>
      <c r="B5769" s="20"/>
    </row>
    <row r="5770" spans="1:2" x14ac:dyDescent="0.3">
      <c r="A5770" s="20"/>
      <c r="B5770" s="20"/>
    </row>
    <row r="5771" spans="1:2" x14ac:dyDescent="0.3">
      <c r="A5771" s="20"/>
      <c r="B5771" s="20"/>
    </row>
    <row r="5772" spans="1:2" x14ac:dyDescent="0.3">
      <c r="A5772" s="20"/>
      <c r="B5772" s="20"/>
    </row>
    <row r="5773" spans="1:2" x14ac:dyDescent="0.3">
      <c r="A5773" s="20"/>
      <c r="B5773" s="20"/>
    </row>
    <row r="5774" spans="1:2" x14ac:dyDescent="0.3">
      <c r="A5774" s="20"/>
      <c r="B5774" s="20"/>
    </row>
    <row r="5775" spans="1:2" x14ac:dyDescent="0.3">
      <c r="A5775" s="20"/>
      <c r="B5775" s="20"/>
    </row>
    <row r="5776" spans="1:2" x14ac:dyDescent="0.3">
      <c r="A5776" s="20"/>
      <c r="B5776" s="20"/>
    </row>
    <row r="5777" spans="1:2" x14ac:dyDescent="0.3">
      <c r="A5777" s="20"/>
      <c r="B5777" s="20"/>
    </row>
    <row r="5778" spans="1:2" x14ac:dyDescent="0.3">
      <c r="A5778" s="20"/>
      <c r="B5778" s="20"/>
    </row>
    <row r="5779" spans="1:2" x14ac:dyDescent="0.3">
      <c r="A5779" s="20"/>
      <c r="B5779" s="20"/>
    </row>
    <row r="5780" spans="1:2" x14ac:dyDescent="0.3">
      <c r="A5780" s="20"/>
      <c r="B5780" s="20"/>
    </row>
    <row r="5781" spans="1:2" x14ac:dyDescent="0.3">
      <c r="A5781" s="20"/>
      <c r="B5781" s="20"/>
    </row>
    <row r="5782" spans="1:2" x14ac:dyDescent="0.3">
      <c r="A5782" s="20"/>
      <c r="B5782" s="20"/>
    </row>
    <row r="5783" spans="1:2" x14ac:dyDescent="0.3">
      <c r="A5783" s="20"/>
      <c r="B5783" s="20"/>
    </row>
    <row r="5784" spans="1:2" x14ac:dyDescent="0.3">
      <c r="A5784" s="20"/>
      <c r="B5784" s="20"/>
    </row>
    <row r="5785" spans="1:2" x14ac:dyDescent="0.3">
      <c r="A5785" s="20"/>
      <c r="B5785" s="20"/>
    </row>
    <row r="5786" spans="1:2" x14ac:dyDescent="0.3">
      <c r="A5786" s="20"/>
      <c r="B5786" s="20"/>
    </row>
    <row r="5787" spans="1:2" x14ac:dyDescent="0.3">
      <c r="A5787" s="20"/>
      <c r="B5787" s="20"/>
    </row>
    <row r="5788" spans="1:2" x14ac:dyDescent="0.3">
      <c r="A5788" s="20"/>
      <c r="B5788" s="20"/>
    </row>
    <row r="5789" spans="1:2" x14ac:dyDescent="0.3">
      <c r="A5789" s="20"/>
      <c r="B5789" s="20"/>
    </row>
    <row r="5790" spans="1:2" x14ac:dyDescent="0.3">
      <c r="A5790" s="20"/>
      <c r="B5790" s="20"/>
    </row>
    <row r="5791" spans="1:2" x14ac:dyDescent="0.3">
      <c r="A5791" s="20"/>
      <c r="B5791" s="20"/>
    </row>
    <row r="5792" spans="1:2" x14ac:dyDescent="0.3">
      <c r="A5792" s="20"/>
      <c r="B5792" s="20"/>
    </row>
    <row r="5793" spans="1:2" x14ac:dyDescent="0.3">
      <c r="A5793" s="20"/>
      <c r="B5793" s="20"/>
    </row>
    <row r="5794" spans="1:2" x14ac:dyDescent="0.3">
      <c r="A5794" s="20"/>
      <c r="B5794" s="20"/>
    </row>
    <row r="5795" spans="1:2" x14ac:dyDescent="0.3">
      <c r="A5795" s="20"/>
      <c r="B5795" s="20"/>
    </row>
    <row r="5796" spans="1:2" x14ac:dyDescent="0.3">
      <c r="A5796" s="20"/>
      <c r="B5796" s="20"/>
    </row>
    <row r="5797" spans="1:2" x14ac:dyDescent="0.3">
      <c r="A5797" s="20"/>
      <c r="B5797" s="20"/>
    </row>
    <row r="5798" spans="1:2" x14ac:dyDescent="0.3">
      <c r="A5798" s="20"/>
      <c r="B5798" s="20"/>
    </row>
    <row r="5799" spans="1:2" x14ac:dyDescent="0.3">
      <c r="A5799" s="20"/>
      <c r="B5799" s="20"/>
    </row>
    <row r="5800" spans="1:2" x14ac:dyDescent="0.3">
      <c r="A5800" s="20"/>
      <c r="B5800" s="20"/>
    </row>
    <row r="5801" spans="1:2" x14ac:dyDescent="0.3">
      <c r="A5801" s="20"/>
      <c r="B5801" s="20"/>
    </row>
    <row r="5802" spans="1:2" x14ac:dyDescent="0.3">
      <c r="A5802" s="20"/>
      <c r="B5802" s="20"/>
    </row>
    <row r="5803" spans="1:2" x14ac:dyDescent="0.3">
      <c r="A5803" s="20"/>
      <c r="B5803" s="20"/>
    </row>
    <row r="5804" spans="1:2" x14ac:dyDescent="0.3">
      <c r="A5804" s="20"/>
      <c r="B5804" s="20"/>
    </row>
    <row r="5805" spans="1:2" x14ac:dyDescent="0.3">
      <c r="A5805" s="20"/>
      <c r="B5805" s="20"/>
    </row>
    <row r="5806" spans="1:2" x14ac:dyDescent="0.3">
      <c r="A5806" s="20"/>
      <c r="B5806" s="20"/>
    </row>
    <row r="5807" spans="1:2" x14ac:dyDescent="0.3">
      <c r="A5807" s="20"/>
      <c r="B5807" s="20"/>
    </row>
    <row r="5808" spans="1:2" x14ac:dyDescent="0.3">
      <c r="A5808" s="20"/>
      <c r="B5808" s="20"/>
    </row>
    <row r="5809" spans="1:2" x14ac:dyDescent="0.3">
      <c r="A5809" s="20"/>
      <c r="B5809" s="20"/>
    </row>
    <row r="5810" spans="1:2" x14ac:dyDescent="0.3">
      <c r="A5810" s="20"/>
      <c r="B5810" s="20"/>
    </row>
    <row r="5811" spans="1:2" x14ac:dyDescent="0.3">
      <c r="A5811" s="20"/>
      <c r="B5811" s="20"/>
    </row>
    <row r="5812" spans="1:2" x14ac:dyDescent="0.3">
      <c r="A5812" s="20"/>
      <c r="B5812" s="20"/>
    </row>
    <row r="5813" spans="1:2" x14ac:dyDescent="0.3">
      <c r="A5813" s="20"/>
      <c r="B5813" s="20"/>
    </row>
    <row r="5814" spans="1:2" x14ac:dyDescent="0.3">
      <c r="A5814" s="20"/>
      <c r="B5814" s="20"/>
    </row>
    <row r="5815" spans="1:2" x14ac:dyDescent="0.3">
      <c r="A5815" s="20"/>
      <c r="B5815" s="20"/>
    </row>
    <row r="5816" spans="1:2" x14ac:dyDescent="0.3">
      <c r="A5816" s="20"/>
      <c r="B5816" s="20"/>
    </row>
    <row r="5817" spans="1:2" x14ac:dyDescent="0.3">
      <c r="A5817" s="20"/>
      <c r="B5817" s="20"/>
    </row>
    <row r="5818" spans="1:2" x14ac:dyDescent="0.3">
      <c r="A5818" s="20"/>
      <c r="B5818" s="20"/>
    </row>
    <row r="5819" spans="1:2" x14ac:dyDescent="0.3">
      <c r="A5819" s="20"/>
      <c r="B5819" s="20"/>
    </row>
    <row r="5820" spans="1:2" x14ac:dyDescent="0.3">
      <c r="A5820" s="20"/>
      <c r="B5820" s="20"/>
    </row>
    <row r="5821" spans="1:2" x14ac:dyDescent="0.3">
      <c r="A5821" s="20"/>
      <c r="B5821" s="20"/>
    </row>
    <row r="5822" spans="1:2" x14ac:dyDescent="0.3">
      <c r="A5822" s="20"/>
      <c r="B5822" s="20"/>
    </row>
    <row r="5823" spans="1:2" x14ac:dyDescent="0.3">
      <c r="A5823" s="20"/>
      <c r="B5823" s="20"/>
    </row>
    <row r="5824" spans="1:2" x14ac:dyDescent="0.3">
      <c r="A5824" s="20"/>
      <c r="B5824" s="20"/>
    </row>
    <row r="5825" spans="1:2" x14ac:dyDescent="0.3">
      <c r="A5825" s="20"/>
      <c r="B5825" s="20"/>
    </row>
    <row r="5826" spans="1:2" x14ac:dyDescent="0.3">
      <c r="A5826" s="20"/>
      <c r="B5826" s="20"/>
    </row>
    <row r="5827" spans="1:2" x14ac:dyDescent="0.3">
      <c r="A5827" s="20"/>
      <c r="B5827" s="20"/>
    </row>
    <row r="5828" spans="1:2" x14ac:dyDescent="0.3">
      <c r="A5828" s="20"/>
      <c r="B5828" s="20"/>
    </row>
    <row r="5829" spans="1:2" x14ac:dyDescent="0.3">
      <c r="A5829" s="20"/>
      <c r="B5829" s="20"/>
    </row>
    <row r="5830" spans="1:2" x14ac:dyDescent="0.3">
      <c r="A5830" s="20"/>
      <c r="B5830" s="20"/>
    </row>
    <row r="5831" spans="1:2" x14ac:dyDescent="0.3">
      <c r="A5831" s="20"/>
      <c r="B5831" s="20"/>
    </row>
    <row r="5832" spans="1:2" x14ac:dyDescent="0.3">
      <c r="A5832" s="20"/>
      <c r="B5832" s="20"/>
    </row>
    <row r="5833" spans="1:2" x14ac:dyDescent="0.3">
      <c r="A5833" s="20"/>
      <c r="B5833" s="20"/>
    </row>
    <row r="5834" spans="1:2" x14ac:dyDescent="0.3">
      <c r="A5834" s="20"/>
      <c r="B5834" s="20"/>
    </row>
    <row r="5835" spans="1:2" x14ac:dyDescent="0.3">
      <c r="A5835" s="20"/>
      <c r="B5835" s="20"/>
    </row>
    <row r="5836" spans="1:2" x14ac:dyDescent="0.3">
      <c r="A5836" s="20"/>
      <c r="B5836" s="20"/>
    </row>
    <row r="5837" spans="1:2" x14ac:dyDescent="0.3">
      <c r="A5837" s="20"/>
      <c r="B5837" s="20"/>
    </row>
    <row r="5838" spans="1:2" x14ac:dyDescent="0.3">
      <c r="A5838" s="20"/>
      <c r="B5838" s="20"/>
    </row>
    <row r="5839" spans="1:2" x14ac:dyDescent="0.3">
      <c r="A5839" s="20"/>
      <c r="B5839" s="20"/>
    </row>
    <row r="5840" spans="1:2" x14ac:dyDescent="0.3">
      <c r="A5840" s="20"/>
      <c r="B5840" s="20"/>
    </row>
    <row r="5841" spans="1:2" x14ac:dyDescent="0.3">
      <c r="A5841" s="20"/>
      <c r="B5841" s="20"/>
    </row>
    <row r="5842" spans="1:2" x14ac:dyDescent="0.3">
      <c r="A5842" s="20"/>
      <c r="B5842" s="20"/>
    </row>
    <row r="5843" spans="1:2" x14ac:dyDescent="0.3">
      <c r="A5843" s="20"/>
      <c r="B5843" s="20"/>
    </row>
    <row r="5844" spans="1:2" x14ac:dyDescent="0.3">
      <c r="A5844" s="20"/>
      <c r="B5844" s="20"/>
    </row>
    <row r="5845" spans="1:2" x14ac:dyDescent="0.3">
      <c r="A5845" s="20"/>
      <c r="B5845" s="20"/>
    </row>
    <row r="5846" spans="1:2" x14ac:dyDescent="0.3">
      <c r="A5846" s="20"/>
      <c r="B5846" s="20"/>
    </row>
    <row r="5847" spans="1:2" x14ac:dyDescent="0.3">
      <c r="A5847" s="20"/>
      <c r="B5847" s="20"/>
    </row>
    <row r="5848" spans="1:2" x14ac:dyDescent="0.3">
      <c r="A5848" s="20"/>
      <c r="B5848" s="20"/>
    </row>
    <row r="5849" spans="1:2" x14ac:dyDescent="0.3">
      <c r="A5849" s="20"/>
      <c r="B5849" s="20"/>
    </row>
    <row r="5850" spans="1:2" x14ac:dyDescent="0.3">
      <c r="A5850" s="20"/>
      <c r="B5850" s="20"/>
    </row>
    <row r="5851" spans="1:2" x14ac:dyDescent="0.3">
      <c r="A5851" s="20"/>
      <c r="B5851" s="20"/>
    </row>
    <row r="5852" spans="1:2" x14ac:dyDescent="0.3">
      <c r="A5852" s="20"/>
      <c r="B5852" s="20"/>
    </row>
    <row r="5853" spans="1:2" x14ac:dyDescent="0.3">
      <c r="A5853" s="20"/>
      <c r="B5853" s="20"/>
    </row>
    <row r="5854" spans="1:2" x14ac:dyDescent="0.3">
      <c r="A5854" s="20"/>
      <c r="B5854" s="20"/>
    </row>
    <row r="5855" spans="1:2" x14ac:dyDescent="0.3">
      <c r="A5855" s="20"/>
      <c r="B5855" s="20"/>
    </row>
    <row r="5856" spans="1:2" x14ac:dyDescent="0.3">
      <c r="A5856" s="20"/>
      <c r="B5856" s="20"/>
    </row>
    <row r="5857" spans="1:2" x14ac:dyDescent="0.3">
      <c r="A5857" s="20"/>
      <c r="B5857" s="20"/>
    </row>
    <row r="5858" spans="1:2" x14ac:dyDescent="0.3">
      <c r="A5858" s="20"/>
      <c r="B5858" s="20"/>
    </row>
    <row r="5859" spans="1:2" x14ac:dyDescent="0.3">
      <c r="A5859" s="20"/>
      <c r="B5859" s="20"/>
    </row>
    <row r="5860" spans="1:2" x14ac:dyDescent="0.3">
      <c r="A5860" s="20"/>
      <c r="B5860" s="20"/>
    </row>
    <row r="5861" spans="1:2" x14ac:dyDescent="0.3">
      <c r="A5861" s="20"/>
      <c r="B5861" s="20"/>
    </row>
    <row r="5862" spans="1:2" x14ac:dyDescent="0.3">
      <c r="A5862" s="20"/>
      <c r="B5862" s="20"/>
    </row>
    <row r="5863" spans="1:2" x14ac:dyDescent="0.3">
      <c r="A5863" s="20"/>
      <c r="B5863" s="20"/>
    </row>
    <row r="5864" spans="1:2" x14ac:dyDescent="0.3">
      <c r="A5864" s="20"/>
      <c r="B5864" s="20"/>
    </row>
    <row r="5865" spans="1:2" x14ac:dyDescent="0.3">
      <c r="A5865" s="20"/>
      <c r="B5865" s="20"/>
    </row>
    <row r="5866" spans="1:2" x14ac:dyDescent="0.3">
      <c r="A5866" s="20"/>
      <c r="B5866" s="20"/>
    </row>
    <row r="5867" spans="1:2" x14ac:dyDescent="0.3">
      <c r="A5867" s="20"/>
      <c r="B5867" s="20"/>
    </row>
    <row r="5868" spans="1:2" x14ac:dyDescent="0.3">
      <c r="A5868" s="20"/>
      <c r="B5868" s="20"/>
    </row>
    <row r="5869" spans="1:2" x14ac:dyDescent="0.3">
      <c r="A5869" s="20"/>
      <c r="B5869" s="20"/>
    </row>
    <row r="5870" spans="1:2" x14ac:dyDescent="0.3">
      <c r="A5870" s="20"/>
      <c r="B5870" s="20"/>
    </row>
    <row r="5871" spans="1:2" x14ac:dyDescent="0.3">
      <c r="A5871" s="20"/>
      <c r="B5871" s="20"/>
    </row>
    <row r="5872" spans="1:2" x14ac:dyDescent="0.3">
      <c r="A5872" s="20"/>
      <c r="B5872" s="20"/>
    </row>
    <row r="5873" spans="1:2" x14ac:dyDescent="0.3">
      <c r="A5873" s="20"/>
      <c r="B5873" s="20"/>
    </row>
    <row r="5874" spans="1:2" x14ac:dyDescent="0.3">
      <c r="A5874" s="20"/>
      <c r="B5874" s="20"/>
    </row>
    <row r="5875" spans="1:2" x14ac:dyDescent="0.3">
      <c r="A5875" s="20"/>
      <c r="B5875" s="20"/>
    </row>
    <row r="5876" spans="1:2" x14ac:dyDescent="0.3">
      <c r="A5876" s="20"/>
      <c r="B5876" s="20"/>
    </row>
    <row r="5877" spans="1:2" x14ac:dyDescent="0.3">
      <c r="A5877" s="20"/>
      <c r="B5877" s="20"/>
    </row>
    <row r="5878" spans="1:2" x14ac:dyDescent="0.3">
      <c r="A5878" s="20"/>
      <c r="B5878" s="20"/>
    </row>
    <row r="5879" spans="1:2" x14ac:dyDescent="0.3">
      <c r="A5879" s="20"/>
      <c r="B5879" s="20"/>
    </row>
    <row r="5880" spans="1:2" x14ac:dyDescent="0.3">
      <c r="A5880" s="20"/>
      <c r="B5880" s="20"/>
    </row>
    <row r="5881" spans="1:2" x14ac:dyDescent="0.3">
      <c r="A5881" s="20"/>
      <c r="B5881" s="20"/>
    </row>
    <row r="5882" spans="1:2" x14ac:dyDescent="0.3">
      <c r="A5882" s="20"/>
      <c r="B5882" s="20"/>
    </row>
    <row r="5883" spans="1:2" x14ac:dyDescent="0.3">
      <c r="A5883" s="20"/>
      <c r="B5883" s="20"/>
    </row>
    <row r="5884" spans="1:2" x14ac:dyDescent="0.3">
      <c r="A5884" s="20"/>
      <c r="B5884" s="20"/>
    </row>
    <row r="5885" spans="1:2" x14ac:dyDescent="0.3">
      <c r="A5885" s="20"/>
      <c r="B5885" s="20"/>
    </row>
    <row r="5886" spans="1:2" x14ac:dyDescent="0.3">
      <c r="A5886" s="20"/>
      <c r="B5886" s="20"/>
    </row>
    <row r="5887" spans="1:2" x14ac:dyDescent="0.3">
      <c r="A5887" s="20"/>
      <c r="B5887" s="20"/>
    </row>
    <row r="5888" spans="1:2" x14ac:dyDescent="0.3">
      <c r="A5888" s="20"/>
      <c r="B5888" s="20"/>
    </row>
    <row r="5889" spans="1:2" x14ac:dyDescent="0.3">
      <c r="A5889" s="20"/>
      <c r="B5889" s="20"/>
    </row>
    <row r="5890" spans="1:2" x14ac:dyDescent="0.3">
      <c r="A5890" s="20"/>
      <c r="B5890" s="20"/>
    </row>
    <row r="5891" spans="1:2" x14ac:dyDescent="0.3">
      <c r="A5891" s="20"/>
      <c r="B5891" s="20"/>
    </row>
    <row r="5892" spans="1:2" x14ac:dyDescent="0.3">
      <c r="A5892" s="20"/>
      <c r="B5892" s="20"/>
    </row>
    <row r="5893" spans="1:2" x14ac:dyDescent="0.3">
      <c r="A5893" s="20"/>
      <c r="B5893" s="20"/>
    </row>
    <row r="5894" spans="1:2" x14ac:dyDescent="0.3">
      <c r="A5894" s="20"/>
      <c r="B5894" s="20"/>
    </row>
    <row r="5895" spans="1:2" x14ac:dyDescent="0.3">
      <c r="A5895" s="20"/>
      <c r="B5895" s="20"/>
    </row>
    <row r="5896" spans="1:2" x14ac:dyDescent="0.3">
      <c r="A5896" s="20"/>
      <c r="B5896" s="20"/>
    </row>
    <row r="5897" spans="1:2" x14ac:dyDescent="0.3">
      <c r="A5897" s="20"/>
      <c r="B5897" s="20"/>
    </row>
    <row r="5898" spans="1:2" x14ac:dyDescent="0.3">
      <c r="A5898" s="20"/>
      <c r="B5898" s="20"/>
    </row>
    <row r="5899" spans="1:2" x14ac:dyDescent="0.3">
      <c r="A5899" s="20"/>
      <c r="B5899" s="20"/>
    </row>
    <row r="5900" spans="1:2" x14ac:dyDescent="0.3">
      <c r="A5900" s="20"/>
      <c r="B5900" s="20"/>
    </row>
    <row r="5901" spans="1:2" x14ac:dyDescent="0.3">
      <c r="A5901" s="20"/>
      <c r="B5901" s="20"/>
    </row>
    <row r="5902" spans="1:2" x14ac:dyDescent="0.3">
      <c r="A5902" s="20"/>
      <c r="B5902" s="20"/>
    </row>
    <row r="5903" spans="1:2" x14ac:dyDescent="0.3">
      <c r="A5903" s="20"/>
      <c r="B5903" s="20"/>
    </row>
    <row r="5904" spans="1:2" x14ac:dyDescent="0.3">
      <c r="A5904" s="20"/>
      <c r="B5904" s="20"/>
    </row>
    <row r="5905" spans="1:2" x14ac:dyDescent="0.3">
      <c r="A5905" s="20"/>
      <c r="B5905" s="20"/>
    </row>
    <row r="5906" spans="1:2" x14ac:dyDescent="0.3">
      <c r="A5906" s="20"/>
      <c r="B5906" s="20"/>
    </row>
    <row r="5907" spans="1:2" x14ac:dyDescent="0.3">
      <c r="A5907" s="20"/>
      <c r="B5907" s="20"/>
    </row>
    <row r="5908" spans="1:2" x14ac:dyDescent="0.3">
      <c r="A5908" s="20"/>
      <c r="B5908" s="20"/>
    </row>
    <row r="5909" spans="1:2" x14ac:dyDescent="0.3">
      <c r="A5909" s="20"/>
      <c r="B5909" s="20"/>
    </row>
    <row r="5910" spans="1:2" x14ac:dyDescent="0.3">
      <c r="A5910" s="20"/>
      <c r="B5910" s="20"/>
    </row>
    <row r="5911" spans="1:2" x14ac:dyDescent="0.3">
      <c r="A5911" s="20"/>
      <c r="B5911" s="20"/>
    </row>
    <row r="5912" spans="1:2" x14ac:dyDescent="0.3">
      <c r="A5912" s="20"/>
      <c r="B5912" s="20"/>
    </row>
    <row r="5913" spans="1:2" x14ac:dyDescent="0.3">
      <c r="A5913" s="20"/>
      <c r="B5913" s="20"/>
    </row>
    <row r="5914" spans="1:2" x14ac:dyDescent="0.3">
      <c r="A5914" s="20"/>
      <c r="B5914" s="20"/>
    </row>
    <row r="5915" spans="1:2" x14ac:dyDescent="0.3">
      <c r="A5915" s="20"/>
      <c r="B5915" s="20"/>
    </row>
    <row r="5916" spans="1:2" x14ac:dyDescent="0.3">
      <c r="A5916" s="20"/>
      <c r="B5916" s="20"/>
    </row>
    <row r="5917" spans="1:2" x14ac:dyDescent="0.3">
      <c r="A5917" s="20"/>
      <c r="B5917" s="20"/>
    </row>
    <row r="5918" spans="1:2" x14ac:dyDescent="0.3">
      <c r="A5918" s="20"/>
      <c r="B5918" s="20"/>
    </row>
    <row r="5919" spans="1:2" x14ac:dyDescent="0.3">
      <c r="A5919" s="20"/>
      <c r="B5919" s="20"/>
    </row>
    <row r="5920" spans="1:2" x14ac:dyDescent="0.3">
      <c r="A5920" s="20"/>
      <c r="B5920" s="20"/>
    </row>
    <row r="5921" spans="1:2" x14ac:dyDescent="0.3">
      <c r="A5921" s="20"/>
      <c r="B5921" s="20"/>
    </row>
    <row r="5922" spans="1:2" x14ac:dyDescent="0.3">
      <c r="A5922" s="20"/>
      <c r="B5922" s="20"/>
    </row>
    <row r="5923" spans="1:2" x14ac:dyDescent="0.3">
      <c r="A5923" s="20"/>
      <c r="B5923" s="20"/>
    </row>
    <row r="5924" spans="1:2" x14ac:dyDescent="0.3">
      <c r="A5924" s="20"/>
      <c r="B5924" s="20"/>
    </row>
    <row r="5925" spans="1:2" x14ac:dyDescent="0.3">
      <c r="A5925" s="20"/>
      <c r="B5925" s="20"/>
    </row>
    <row r="5926" spans="1:2" x14ac:dyDescent="0.3">
      <c r="A5926" s="20"/>
      <c r="B5926" s="20"/>
    </row>
    <row r="5927" spans="1:2" x14ac:dyDescent="0.3">
      <c r="A5927" s="20"/>
      <c r="B5927" s="20"/>
    </row>
    <row r="5928" spans="1:2" x14ac:dyDescent="0.3">
      <c r="A5928" s="20"/>
      <c r="B5928" s="20"/>
    </row>
    <row r="5929" spans="1:2" x14ac:dyDescent="0.3">
      <c r="A5929" s="20"/>
      <c r="B5929" s="20"/>
    </row>
    <row r="5930" spans="1:2" x14ac:dyDescent="0.3">
      <c r="A5930" s="20"/>
      <c r="B5930" s="20"/>
    </row>
    <row r="5931" spans="1:2" x14ac:dyDescent="0.3">
      <c r="A5931" s="20"/>
      <c r="B5931" s="20"/>
    </row>
    <row r="5932" spans="1:2" x14ac:dyDescent="0.3">
      <c r="A5932" s="20"/>
      <c r="B5932" s="20"/>
    </row>
    <row r="5933" spans="1:2" x14ac:dyDescent="0.3">
      <c r="A5933" s="20"/>
      <c r="B5933" s="20"/>
    </row>
    <row r="5934" spans="1:2" x14ac:dyDescent="0.3">
      <c r="A5934" s="20"/>
      <c r="B5934" s="20"/>
    </row>
    <row r="5935" spans="1:2" x14ac:dyDescent="0.3">
      <c r="A5935" s="20"/>
      <c r="B5935" s="20"/>
    </row>
    <row r="5936" spans="1:2" x14ac:dyDescent="0.3">
      <c r="A5936" s="20"/>
      <c r="B5936" s="20"/>
    </row>
    <row r="5937" spans="1:2" x14ac:dyDescent="0.3">
      <c r="A5937" s="20"/>
      <c r="B5937" s="20"/>
    </row>
    <row r="5938" spans="1:2" x14ac:dyDescent="0.3">
      <c r="A5938" s="20"/>
      <c r="B5938" s="20"/>
    </row>
    <row r="5939" spans="1:2" x14ac:dyDescent="0.3">
      <c r="A5939" s="20"/>
      <c r="B5939" s="20"/>
    </row>
    <row r="5940" spans="1:2" x14ac:dyDescent="0.3">
      <c r="A5940" s="20"/>
      <c r="B5940" s="20"/>
    </row>
    <row r="5941" spans="1:2" x14ac:dyDescent="0.3">
      <c r="A5941" s="20"/>
      <c r="B5941" s="20"/>
    </row>
    <row r="5942" spans="1:2" x14ac:dyDescent="0.3">
      <c r="A5942" s="20"/>
      <c r="B5942" s="20"/>
    </row>
    <row r="5943" spans="1:2" x14ac:dyDescent="0.3">
      <c r="A5943" s="20"/>
      <c r="B5943" s="20"/>
    </row>
    <row r="5944" spans="1:2" x14ac:dyDescent="0.3">
      <c r="A5944" s="20"/>
      <c r="B5944" s="20"/>
    </row>
    <row r="5945" spans="1:2" x14ac:dyDescent="0.3">
      <c r="A5945" s="20"/>
      <c r="B5945" s="20"/>
    </row>
    <row r="5946" spans="1:2" x14ac:dyDescent="0.3">
      <c r="A5946" s="20"/>
      <c r="B5946" s="20"/>
    </row>
    <row r="5947" spans="1:2" x14ac:dyDescent="0.3">
      <c r="A5947" s="20"/>
      <c r="B5947" s="20"/>
    </row>
    <row r="5948" spans="1:2" x14ac:dyDescent="0.3">
      <c r="A5948" s="20"/>
      <c r="B5948" s="20"/>
    </row>
    <row r="5949" spans="1:2" x14ac:dyDescent="0.3">
      <c r="A5949" s="20"/>
      <c r="B5949" s="20"/>
    </row>
    <row r="5950" spans="1:2" x14ac:dyDescent="0.3">
      <c r="A5950" s="20"/>
      <c r="B5950" s="20"/>
    </row>
    <row r="5951" spans="1:2" x14ac:dyDescent="0.3">
      <c r="A5951" s="20"/>
      <c r="B5951" s="20"/>
    </row>
    <row r="5952" spans="1:2" x14ac:dyDescent="0.3">
      <c r="A5952" s="20"/>
      <c r="B5952" s="20"/>
    </row>
    <row r="5953" spans="1:2" x14ac:dyDescent="0.3">
      <c r="A5953" s="20"/>
      <c r="B5953" s="20"/>
    </row>
    <row r="5954" spans="1:2" x14ac:dyDescent="0.3">
      <c r="A5954" s="20"/>
      <c r="B5954" s="20"/>
    </row>
    <row r="5955" spans="1:2" x14ac:dyDescent="0.3">
      <c r="A5955" s="20"/>
      <c r="B5955" s="20"/>
    </row>
    <row r="5956" spans="1:2" x14ac:dyDescent="0.3">
      <c r="A5956" s="20"/>
      <c r="B5956" s="20"/>
    </row>
    <row r="5957" spans="1:2" x14ac:dyDescent="0.3">
      <c r="A5957" s="20"/>
      <c r="B5957" s="20"/>
    </row>
    <row r="5958" spans="1:2" x14ac:dyDescent="0.3">
      <c r="A5958" s="20"/>
      <c r="B5958" s="20"/>
    </row>
    <row r="5959" spans="1:2" x14ac:dyDescent="0.3">
      <c r="A5959" s="20"/>
      <c r="B5959" s="20"/>
    </row>
    <row r="5960" spans="1:2" x14ac:dyDescent="0.3">
      <c r="A5960" s="20"/>
      <c r="B5960" s="20"/>
    </row>
    <row r="5961" spans="1:2" x14ac:dyDescent="0.3">
      <c r="A5961" s="20"/>
      <c r="B5961" s="20"/>
    </row>
    <row r="5962" spans="1:2" x14ac:dyDescent="0.3">
      <c r="A5962" s="20"/>
      <c r="B5962" s="20"/>
    </row>
    <row r="5963" spans="1:2" x14ac:dyDescent="0.3">
      <c r="A5963" s="20"/>
      <c r="B5963" s="20"/>
    </row>
    <row r="5964" spans="1:2" x14ac:dyDescent="0.3">
      <c r="A5964" s="20"/>
      <c r="B5964" s="20"/>
    </row>
    <row r="5965" spans="1:2" x14ac:dyDescent="0.3">
      <c r="A5965" s="20"/>
      <c r="B5965" s="20"/>
    </row>
    <row r="5966" spans="1:2" x14ac:dyDescent="0.3">
      <c r="A5966" s="20"/>
      <c r="B5966" s="20"/>
    </row>
    <row r="5967" spans="1:2" x14ac:dyDescent="0.3">
      <c r="A5967" s="20"/>
      <c r="B5967" s="20"/>
    </row>
    <row r="5968" spans="1:2" x14ac:dyDescent="0.3">
      <c r="A5968" s="20"/>
      <c r="B5968" s="20"/>
    </row>
    <row r="5969" spans="1:2" x14ac:dyDescent="0.3">
      <c r="A5969" s="20"/>
      <c r="B5969" s="20"/>
    </row>
    <row r="5970" spans="1:2" x14ac:dyDescent="0.3">
      <c r="A5970" s="20"/>
      <c r="B5970" s="20"/>
    </row>
    <row r="5971" spans="1:2" x14ac:dyDescent="0.3">
      <c r="A5971" s="20"/>
      <c r="B5971" s="20"/>
    </row>
    <row r="5972" spans="1:2" x14ac:dyDescent="0.3">
      <c r="A5972" s="20"/>
      <c r="B5972" s="20"/>
    </row>
    <row r="5973" spans="1:2" x14ac:dyDescent="0.3">
      <c r="A5973" s="20"/>
      <c r="B5973" s="20"/>
    </row>
    <row r="5974" spans="1:2" x14ac:dyDescent="0.3">
      <c r="A5974" s="20"/>
      <c r="B5974" s="20"/>
    </row>
    <row r="5975" spans="1:2" x14ac:dyDescent="0.3">
      <c r="A5975" s="20"/>
      <c r="B5975" s="20"/>
    </row>
    <row r="5976" spans="1:2" x14ac:dyDescent="0.3">
      <c r="A5976" s="20"/>
      <c r="B5976" s="20"/>
    </row>
    <row r="5977" spans="1:2" x14ac:dyDescent="0.3">
      <c r="A5977" s="20"/>
      <c r="B5977" s="20"/>
    </row>
    <row r="5978" spans="1:2" x14ac:dyDescent="0.3">
      <c r="A5978" s="20"/>
      <c r="B5978" s="20"/>
    </row>
    <row r="5979" spans="1:2" x14ac:dyDescent="0.3">
      <c r="A5979" s="20"/>
      <c r="B5979" s="20"/>
    </row>
    <row r="5980" spans="1:2" x14ac:dyDescent="0.3">
      <c r="A5980" s="20"/>
      <c r="B5980" s="20"/>
    </row>
    <row r="5981" spans="1:2" x14ac:dyDescent="0.3">
      <c r="A5981" s="20"/>
      <c r="B5981" s="20"/>
    </row>
    <row r="5982" spans="1:2" x14ac:dyDescent="0.3">
      <c r="A5982" s="20"/>
      <c r="B5982" s="20"/>
    </row>
    <row r="5983" spans="1:2" x14ac:dyDescent="0.3">
      <c r="A5983" s="20"/>
      <c r="B5983" s="20"/>
    </row>
    <row r="5984" spans="1:2" x14ac:dyDescent="0.3">
      <c r="A5984" s="20"/>
      <c r="B5984" s="20"/>
    </row>
    <row r="5985" spans="1:2" x14ac:dyDescent="0.3">
      <c r="A5985" s="20"/>
      <c r="B5985" s="20"/>
    </row>
    <row r="5986" spans="1:2" x14ac:dyDescent="0.3">
      <c r="A5986" s="20"/>
      <c r="B5986" s="20"/>
    </row>
    <row r="5987" spans="1:2" x14ac:dyDescent="0.3">
      <c r="A5987" s="20"/>
      <c r="B5987" s="20"/>
    </row>
    <row r="5988" spans="1:2" x14ac:dyDescent="0.3">
      <c r="A5988" s="20"/>
      <c r="B5988" s="20"/>
    </row>
    <row r="5989" spans="1:2" x14ac:dyDescent="0.3">
      <c r="A5989" s="20"/>
      <c r="B5989" s="20"/>
    </row>
    <row r="5990" spans="1:2" x14ac:dyDescent="0.3">
      <c r="A5990" s="20"/>
      <c r="B5990" s="20"/>
    </row>
    <row r="5991" spans="1:2" x14ac:dyDescent="0.3">
      <c r="A5991" s="20"/>
      <c r="B5991" s="20"/>
    </row>
    <row r="5992" spans="1:2" x14ac:dyDescent="0.3">
      <c r="A5992" s="20"/>
      <c r="B5992" s="20"/>
    </row>
    <row r="5993" spans="1:2" x14ac:dyDescent="0.3">
      <c r="A5993" s="20"/>
      <c r="B5993" s="20"/>
    </row>
    <row r="5994" spans="1:2" x14ac:dyDescent="0.3">
      <c r="A5994" s="20"/>
      <c r="B5994" s="20"/>
    </row>
    <row r="5995" spans="1:2" x14ac:dyDescent="0.3">
      <c r="A5995" s="20"/>
      <c r="B5995" s="20"/>
    </row>
    <row r="5996" spans="1:2" x14ac:dyDescent="0.3">
      <c r="A5996" s="20"/>
      <c r="B5996" s="20"/>
    </row>
    <row r="5997" spans="1:2" x14ac:dyDescent="0.3">
      <c r="A5997" s="20"/>
      <c r="B5997" s="20"/>
    </row>
    <row r="5998" spans="1:2" x14ac:dyDescent="0.3">
      <c r="A5998" s="20"/>
      <c r="B5998" s="20"/>
    </row>
    <row r="5999" spans="1:2" x14ac:dyDescent="0.3">
      <c r="A5999" s="20"/>
      <c r="B5999" s="20"/>
    </row>
    <row r="6000" spans="1:2" x14ac:dyDescent="0.3">
      <c r="A6000" s="20"/>
      <c r="B6000" s="20"/>
    </row>
    <row r="6001" spans="1:2" x14ac:dyDescent="0.3">
      <c r="A6001" s="20"/>
      <c r="B6001" s="20"/>
    </row>
    <row r="6002" spans="1:2" x14ac:dyDescent="0.3">
      <c r="A6002" s="20"/>
      <c r="B6002" s="20"/>
    </row>
    <row r="6003" spans="1:2" x14ac:dyDescent="0.3">
      <c r="A6003" s="20"/>
      <c r="B6003" s="20"/>
    </row>
    <row r="6004" spans="1:2" x14ac:dyDescent="0.3">
      <c r="A6004" s="20"/>
      <c r="B6004" s="20"/>
    </row>
    <row r="6005" spans="1:2" x14ac:dyDescent="0.3">
      <c r="A6005" s="20"/>
      <c r="B6005" s="20"/>
    </row>
    <row r="6006" spans="1:2" x14ac:dyDescent="0.3">
      <c r="A6006" s="20"/>
      <c r="B6006" s="20"/>
    </row>
    <row r="6007" spans="1:2" x14ac:dyDescent="0.3">
      <c r="A6007" s="20"/>
      <c r="B6007" s="20"/>
    </row>
    <row r="6008" spans="1:2" x14ac:dyDescent="0.3">
      <c r="A6008" s="20"/>
      <c r="B6008" s="20"/>
    </row>
    <row r="6009" spans="1:2" x14ac:dyDescent="0.3">
      <c r="A6009" s="20"/>
      <c r="B6009" s="20"/>
    </row>
    <row r="6010" spans="1:2" x14ac:dyDescent="0.3">
      <c r="A6010" s="20"/>
      <c r="B6010" s="20"/>
    </row>
    <row r="6011" spans="1:2" x14ac:dyDescent="0.3">
      <c r="A6011" s="20"/>
      <c r="B6011" s="20"/>
    </row>
    <row r="6012" spans="1:2" x14ac:dyDescent="0.3">
      <c r="A6012" s="20"/>
      <c r="B6012" s="20"/>
    </row>
    <row r="6013" spans="1:2" x14ac:dyDescent="0.3">
      <c r="A6013" s="20"/>
      <c r="B6013" s="20"/>
    </row>
    <row r="6014" spans="1:2" x14ac:dyDescent="0.3">
      <c r="A6014" s="20"/>
      <c r="B6014" s="20"/>
    </row>
    <row r="6015" spans="1:2" x14ac:dyDescent="0.3">
      <c r="A6015" s="20"/>
      <c r="B6015" s="20"/>
    </row>
    <row r="6016" spans="1:2" x14ac:dyDescent="0.3">
      <c r="A6016" s="20"/>
      <c r="B6016" s="20"/>
    </row>
    <row r="6017" spans="1:2" x14ac:dyDescent="0.3">
      <c r="A6017" s="20"/>
      <c r="B6017" s="20"/>
    </row>
    <row r="6018" spans="1:2" x14ac:dyDescent="0.3">
      <c r="A6018" s="20"/>
      <c r="B6018" s="20"/>
    </row>
    <row r="6019" spans="1:2" x14ac:dyDescent="0.3">
      <c r="A6019" s="20"/>
      <c r="B6019" s="20"/>
    </row>
    <row r="6020" spans="1:2" x14ac:dyDescent="0.3">
      <c r="A6020" s="20"/>
      <c r="B6020" s="20"/>
    </row>
    <row r="6021" spans="1:2" x14ac:dyDescent="0.3">
      <c r="A6021" s="20"/>
      <c r="B6021" s="20"/>
    </row>
    <row r="6022" spans="1:2" x14ac:dyDescent="0.3">
      <c r="A6022" s="20"/>
      <c r="B6022" s="20"/>
    </row>
    <row r="6023" spans="1:2" x14ac:dyDescent="0.3">
      <c r="A6023" s="20"/>
      <c r="B6023" s="20"/>
    </row>
    <row r="6024" spans="1:2" x14ac:dyDescent="0.3">
      <c r="A6024" s="20"/>
      <c r="B6024" s="20"/>
    </row>
    <row r="6025" spans="1:2" x14ac:dyDescent="0.3">
      <c r="A6025" s="20"/>
      <c r="B6025" s="20"/>
    </row>
    <row r="6026" spans="1:2" x14ac:dyDescent="0.3">
      <c r="A6026" s="20"/>
      <c r="B6026" s="20"/>
    </row>
    <row r="6027" spans="1:2" x14ac:dyDescent="0.3">
      <c r="A6027" s="20"/>
      <c r="B6027" s="20"/>
    </row>
    <row r="6028" spans="1:2" x14ac:dyDescent="0.3">
      <c r="A6028" s="20"/>
      <c r="B6028" s="20"/>
    </row>
    <row r="6029" spans="1:2" x14ac:dyDescent="0.3">
      <c r="A6029" s="20"/>
      <c r="B6029" s="20"/>
    </row>
    <row r="6030" spans="1:2" x14ac:dyDescent="0.3">
      <c r="A6030" s="20"/>
      <c r="B6030" s="20"/>
    </row>
    <row r="6031" spans="1:2" x14ac:dyDescent="0.3">
      <c r="A6031" s="20"/>
      <c r="B6031" s="20"/>
    </row>
    <row r="6032" spans="1:2" x14ac:dyDescent="0.3">
      <c r="A6032" s="20"/>
      <c r="B6032" s="20"/>
    </row>
    <row r="6033" spans="1:2" x14ac:dyDescent="0.3">
      <c r="A6033" s="20"/>
      <c r="B6033" s="20"/>
    </row>
    <row r="6034" spans="1:2" x14ac:dyDescent="0.3">
      <c r="A6034" s="20"/>
      <c r="B6034" s="20"/>
    </row>
    <row r="6035" spans="1:2" x14ac:dyDescent="0.3">
      <c r="A6035" s="20"/>
      <c r="B6035" s="20"/>
    </row>
    <row r="6036" spans="1:2" x14ac:dyDescent="0.3">
      <c r="A6036" s="20"/>
      <c r="B6036" s="20"/>
    </row>
    <row r="6037" spans="1:2" x14ac:dyDescent="0.3">
      <c r="A6037" s="20"/>
      <c r="B6037" s="20"/>
    </row>
    <row r="6038" spans="1:2" x14ac:dyDescent="0.3">
      <c r="A6038" s="20"/>
      <c r="B6038" s="20"/>
    </row>
    <row r="6039" spans="1:2" x14ac:dyDescent="0.3">
      <c r="A6039" s="20"/>
      <c r="B6039" s="20"/>
    </row>
    <row r="6040" spans="1:2" x14ac:dyDescent="0.3">
      <c r="A6040" s="20"/>
      <c r="B6040" s="20"/>
    </row>
    <row r="6041" spans="1:2" x14ac:dyDescent="0.3">
      <c r="A6041" s="20"/>
      <c r="B6041" s="20"/>
    </row>
    <row r="6042" spans="1:2" x14ac:dyDescent="0.3">
      <c r="A6042" s="20"/>
      <c r="B6042" s="20"/>
    </row>
    <row r="6043" spans="1:2" x14ac:dyDescent="0.3">
      <c r="A6043" s="20"/>
      <c r="B6043" s="20"/>
    </row>
    <row r="6044" spans="1:2" x14ac:dyDescent="0.3">
      <c r="A6044" s="20"/>
      <c r="B6044" s="20"/>
    </row>
    <row r="6045" spans="1:2" x14ac:dyDescent="0.3">
      <c r="A6045" s="20"/>
      <c r="B6045" s="20"/>
    </row>
    <row r="6046" spans="1:2" x14ac:dyDescent="0.3">
      <c r="A6046" s="20"/>
      <c r="B6046" s="20"/>
    </row>
    <row r="6047" spans="1:2" x14ac:dyDescent="0.3">
      <c r="A6047" s="20"/>
      <c r="B6047" s="20"/>
    </row>
    <row r="6048" spans="1:2" x14ac:dyDescent="0.3">
      <c r="A6048" s="20"/>
      <c r="B6048" s="20"/>
    </row>
    <row r="6049" spans="1:2" x14ac:dyDescent="0.3">
      <c r="A6049" s="20"/>
      <c r="B6049" s="20"/>
    </row>
    <row r="6050" spans="1:2" x14ac:dyDescent="0.3">
      <c r="A6050" s="20"/>
      <c r="B6050" s="20"/>
    </row>
    <row r="6051" spans="1:2" x14ac:dyDescent="0.3">
      <c r="A6051" s="20"/>
      <c r="B6051" s="20"/>
    </row>
    <row r="6052" spans="1:2" x14ac:dyDescent="0.3">
      <c r="A6052" s="20"/>
      <c r="B6052" s="20"/>
    </row>
    <row r="6053" spans="1:2" x14ac:dyDescent="0.3">
      <c r="A6053" s="20"/>
      <c r="B6053" s="20"/>
    </row>
    <row r="6054" spans="1:2" x14ac:dyDescent="0.3">
      <c r="A6054" s="20"/>
      <c r="B6054" s="20"/>
    </row>
    <row r="6055" spans="1:2" x14ac:dyDescent="0.3">
      <c r="A6055" s="20"/>
      <c r="B6055" s="20"/>
    </row>
    <row r="6056" spans="1:2" x14ac:dyDescent="0.3">
      <c r="A6056" s="20"/>
      <c r="B6056" s="20"/>
    </row>
    <row r="6057" spans="1:2" x14ac:dyDescent="0.3">
      <c r="A6057" s="20"/>
      <c r="B6057" s="20"/>
    </row>
    <row r="6058" spans="1:2" x14ac:dyDescent="0.3">
      <c r="A6058" s="20"/>
      <c r="B6058" s="20"/>
    </row>
    <row r="6059" spans="1:2" x14ac:dyDescent="0.3">
      <c r="A6059" s="20"/>
      <c r="B6059" s="20"/>
    </row>
    <row r="6060" spans="1:2" x14ac:dyDescent="0.3">
      <c r="A6060" s="20"/>
      <c r="B6060" s="20"/>
    </row>
    <row r="6061" spans="1:2" x14ac:dyDescent="0.3">
      <c r="A6061" s="20"/>
      <c r="B6061" s="20"/>
    </row>
    <row r="6062" spans="1:2" x14ac:dyDescent="0.3">
      <c r="A6062" s="20"/>
      <c r="B6062" s="20"/>
    </row>
    <row r="6063" spans="1:2" x14ac:dyDescent="0.3">
      <c r="A6063" s="20"/>
      <c r="B6063" s="20"/>
    </row>
    <row r="6064" spans="1:2" x14ac:dyDescent="0.3">
      <c r="A6064" s="20"/>
      <c r="B6064" s="20"/>
    </row>
    <row r="6065" spans="1:2" x14ac:dyDescent="0.3">
      <c r="A6065" s="20"/>
      <c r="B6065" s="20"/>
    </row>
    <row r="6066" spans="1:2" x14ac:dyDescent="0.3">
      <c r="A6066" s="20"/>
      <c r="B6066" s="20"/>
    </row>
    <row r="6067" spans="1:2" x14ac:dyDescent="0.3">
      <c r="A6067" s="20"/>
      <c r="B6067" s="20"/>
    </row>
    <row r="6068" spans="1:2" x14ac:dyDescent="0.3">
      <c r="A6068" s="20"/>
      <c r="B6068" s="20"/>
    </row>
    <row r="6069" spans="1:2" x14ac:dyDescent="0.3">
      <c r="A6069" s="20"/>
      <c r="B6069" s="20"/>
    </row>
    <row r="6070" spans="1:2" x14ac:dyDescent="0.3">
      <c r="A6070" s="20"/>
      <c r="B6070" s="20"/>
    </row>
    <row r="6071" spans="1:2" x14ac:dyDescent="0.3">
      <c r="A6071" s="20"/>
      <c r="B6071" s="20"/>
    </row>
    <row r="6072" spans="1:2" x14ac:dyDescent="0.3">
      <c r="A6072" s="20"/>
      <c r="B6072" s="20"/>
    </row>
    <row r="6073" spans="1:2" x14ac:dyDescent="0.3">
      <c r="A6073" s="20"/>
      <c r="B6073" s="20"/>
    </row>
    <row r="6074" spans="1:2" x14ac:dyDescent="0.3">
      <c r="A6074" s="20"/>
      <c r="B6074" s="20"/>
    </row>
    <row r="6075" spans="1:2" x14ac:dyDescent="0.3">
      <c r="A6075" s="20"/>
      <c r="B6075" s="20"/>
    </row>
    <row r="6076" spans="1:2" x14ac:dyDescent="0.3">
      <c r="A6076" s="20"/>
      <c r="B6076" s="20"/>
    </row>
    <row r="6077" spans="1:2" x14ac:dyDescent="0.3">
      <c r="A6077" s="20"/>
      <c r="B6077" s="20"/>
    </row>
    <row r="6078" spans="1:2" x14ac:dyDescent="0.3">
      <c r="A6078" s="20"/>
      <c r="B6078" s="20"/>
    </row>
    <row r="6079" spans="1:2" x14ac:dyDescent="0.3">
      <c r="A6079" s="20"/>
      <c r="B6079" s="20"/>
    </row>
    <row r="6080" spans="1:2" x14ac:dyDescent="0.3">
      <c r="A6080" s="20"/>
      <c r="B6080" s="20"/>
    </row>
    <row r="6081" spans="1:2" x14ac:dyDescent="0.3">
      <c r="A6081" s="20"/>
      <c r="B6081" s="20"/>
    </row>
    <row r="6082" spans="1:2" x14ac:dyDescent="0.3">
      <c r="A6082" s="20"/>
      <c r="B6082" s="20"/>
    </row>
    <row r="6083" spans="1:2" x14ac:dyDescent="0.3">
      <c r="A6083" s="20"/>
      <c r="B6083" s="20"/>
    </row>
    <row r="6084" spans="1:2" x14ac:dyDescent="0.3">
      <c r="A6084" s="20"/>
      <c r="B6084" s="20"/>
    </row>
    <row r="6085" spans="1:2" x14ac:dyDescent="0.3">
      <c r="A6085" s="20"/>
      <c r="B6085" s="20"/>
    </row>
    <row r="6086" spans="1:2" x14ac:dyDescent="0.3">
      <c r="A6086" s="20"/>
      <c r="B6086" s="20"/>
    </row>
    <row r="6087" spans="1:2" x14ac:dyDescent="0.3">
      <c r="A6087" s="20"/>
      <c r="B6087" s="20"/>
    </row>
    <row r="6088" spans="1:2" x14ac:dyDescent="0.3">
      <c r="A6088" s="20"/>
      <c r="B6088" s="20"/>
    </row>
    <row r="6089" spans="1:2" x14ac:dyDescent="0.3">
      <c r="A6089" s="20"/>
      <c r="B6089" s="20"/>
    </row>
    <row r="6090" spans="1:2" x14ac:dyDescent="0.3">
      <c r="A6090" s="20"/>
      <c r="B6090" s="20"/>
    </row>
    <row r="6091" spans="1:2" x14ac:dyDescent="0.3">
      <c r="A6091" s="20"/>
      <c r="B6091" s="20"/>
    </row>
    <row r="6092" spans="1:2" x14ac:dyDescent="0.3">
      <c r="A6092" s="20"/>
      <c r="B6092" s="20"/>
    </row>
    <row r="6093" spans="1:2" x14ac:dyDescent="0.3">
      <c r="A6093" s="20"/>
      <c r="B6093" s="20"/>
    </row>
    <row r="6094" spans="1:2" x14ac:dyDescent="0.3">
      <c r="A6094" s="20"/>
      <c r="B6094" s="20"/>
    </row>
    <row r="6095" spans="1:2" x14ac:dyDescent="0.3">
      <c r="A6095" s="20"/>
      <c r="B6095" s="20"/>
    </row>
    <row r="6096" spans="1:2" x14ac:dyDescent="0.3">
      <c r="A6096" s="20"/>
      <c r="B6096" s="20"/>
    </row>
    <row r="6097" spans="1:2" x14ac:dyDescent="0.3">
      <c r="A6097" s="20"/>
      <c r="B6097" s="20"/>
    </row>
    <row r="6098" spans="1:2" x14ac:dyDescent="0.3">
      <c r="A6098" s="20"/>
      <c r="B6098" s="20"/>
    </row>
    <row r="6099" spans="1:2" x14ac:dyDescent="0.3">
      <c r="A6099" s="20"/>
      <c r="B6099" s="20"/>
    </row>
    <row r="6100" spans="1:2" x14ac:dyDescent="0.3">
      <c r="A6100" s="20"/>
      <c r="B6100" s="20"/>
    </row>
    <row r="6101" spans="1:2" x14ac:dyDescent="0.3">
      <c r="A6101" s="20"/>
      <c r="B6101" s="20"/>
    </row>
    <row r="6102" spans="1:2" x14ac:dyDescent="0.3">
      <c r="A6102" s="20"/>
      <c r="B6102" s="20"/>
    </row>
    <row r="6103" spans="1:2" x14ac:dyDescent="0.3">
      <c r="A6103" s="20"/>
      <c r="B6103" s="20"/>
    </row>
    <row r="6104" spans="1:2" x14ac:dyDescent="0.3">
      <c r="A6104" s="20"/>
      <c r="B6104" s="20"/>
    </row>
    <row r="6105" spans="1:2" x14ac:dyDescent="0.3">
      <c r="A6105" s="20"/>
      <c r="B6105" s="20"/>
    </row>
    <row r="6106" spans="1:2" x14ac:dyDescent="0.3">
      <c r="A6106" s="20"/>
      <c r="B6106" s="20"/>
    </row>
    <row r="6107" spans="1:2" x14ac:dyDescent="0.3">
      <c r="A6107" s="20"/>
      <c r="B6107" s="20"/>
    </row>
    <row r="6108" spans="1:2" x14ac:dyDescent="0.3">
      <c r="A6108" s="20"/>
      <c r="B6108" s="20"/>
    </row>
    <row r="6109" spans="1:2" x14ac:dyDescent="0.3">
      <c r="A6109" s="20"/>
      <c r="B6109" s="20"/>
    </row>
    <row r="6110" spans="1:2" x14ac:dyDescent="0.3">
      <c r="A6110" s="20"/>
      <c r="B6110" s="20"/>
    </row>
    <row r="6111" spans="1:2" x14ac:dyDescent="0.3">
      <c r="A6111" s="20"/>
      <c r="B6111" s="20"/>
    </row>
    <row r="6112" spans="1:2" x14ac:dyDescent="0.3">
      <c r="A6112" s="20"/>
      <c r="B6112" s="20"/>
    </row>
    <row r="6113" spans="1:2" x14ac:dyDescent="0.3">
      <c r="A6113" s="20"/>
      <c r="B6113" s="20"/>
    </row>
    <row r="6114" spans="1:2" x14ac:dyDescent="0.3">
      <c r="A6114" s="20"/>
      <c r="B6114" s="20"/>
    </row>
    <row r="6115" spans="1:2" x14ac:dyDescent="0.3">
      <c r="A6115" s="20"/>
      <c r="B6115" s="20"/>
    </row>
    <row r="6116" spans="1:2" x14ac:dyDescent="0.3">
      <c r="A6116" s="20"/>
      <c r="B6116" s="20"/>
    </row>
    <row r="6117" spans="1:2" x14ac:dyDescent="0.3">
      <c r="A6117" s="20"/>
      <c r="B6117" s="20"/>
    </row>
    <row r="6118" spans="1:2" x14ac:dyDescent="0.3">
      <c r="A6118" s="20"/>
      <c r="B6118" s="20"/>
    </row>
    <row r="6119" spans="1:2" x14ac:dyDescent="0.3">
      <c r="A6119" s="20"/>
      <c r="B6119" s="20"/>
    </row>
    <row r="6120" spans="1:2" x14ac:dyDescent="0.3">
      <c r="A6120" s="20"/>
      <c r="B6120" s="20"/>
    </row>
    <row r="6121" spans="1:2" x14ac:dyDescent="0.3">
      <c r="A6121" s="20"/>
      <c r="B6121" s="20"/>
    </row>
    <row r="6122" spans="1:2" x14ac:dyDescent="0.3">
      <c r="A6122" s="20"/>
      <c r="B6122" s="20"/>
    </row>
    <row r="6123" spans="1:2" x14ac:dyDescent="0.3">
      <c r="A6123" s="20"/>
      <c r="B6123" s="20"/>
    </row>
    <row r="6124" spans="1:2" x14ac:dyDescent="0.3">
      <c r="A6124" s="20"/>
      <c r="B6124" s="20"/>
    </row>
    <row r="6125" spans="1:2" x14ac:dyDescent="0.3">
      <c r="A6125" s="20"/>
      <c r="B6125" s="20"/>
    </row>
    <row r="6126" spans="1:2" x14ac:dyDescent="0.3">
      <c r="A6126" s="20"/>
      <c r="B6126" s="20"/>
    </row>
    <row r="6127" spans="1:2" x14ac:dyDescent="0.3">
      <c r="A6127" s="20"/>
      <c r="B6127" s="20"/>
    </row>
    <row r="6128" spans="1:2" x14ac:dyDescent="0.3">
      <c r="A6128" s="20"/>
      <c r="B6128" s="20"/>
    </row>
    <row r="6129" spans="1:2" x14ac:dyDescent="0.3">
      <c r="A6129" s="20"/>
      <c r="B6129" s="20"/>
    </row>
    <row r="6130" spans="1:2" x14ac:dyDescent="0.3">
      <c r="A6130" s="20"/>
      <c r="B6130" s="20"/>
    </row>
    <row r="6131" spans="1:2" x14ac:dyDescent="0.3">
      <c r="A6131" s="20"/>
      <c r="B6131" s="20"/>
    </row>
    <row r="6132" spans="1:2" x14ac:dyDescent="0.3">
      <c r="A6132" s="20"/>
      <c r="B6132" s="20"/>
    </row>
    <row r="6133" spans="1:2" x14ac:dyDescent="0.3">
      <c r="A6133" s="20"/>
      <c r="B6133" s="20"/>
    </row>
    <row r="6134" spans="1:2" x14ac:dyDescent="0.3">
      <c r="A6134" s="20"/>
      <c r="B6134" s="20"/>
    </row>
    <row r="6135" spans="1:2" x14ac:dyDescent="0.3">
      <c r="A6135" s="20"/>
      <c r="B6135" s="20"/>
    </row>
    <row r="6136" spans="1:2" x14ac:dyDescent="0.3">
      <c r="A6136" s="20"/>
      <c r="B6136" s="20"/>
    </row>
    <row r="6137" spans="1:2" x14ac:dyDescent="0.3">
      <c r="A6137" s="20"/>
      <c r="B6137" s="20"/>
    </row>
    <row r="6138" spans="1:2" x14ac:dyDescent="0.3">
      <c r="A6138" s="20"/>
      <c r="B6138" s="20"/>
    </row>
    <row r="6139" spans="1:2" x14ac:dyDescent="0.3">
      <c r="A6139" s="20"/>
      <c r="B6139" s="20"/>
    </row>
    <row r="6140" spans="1:2" x14ac:dyDescent="0.3">
      <c r="A6140" s="20"/>
      <c r="B6140" s="20"/>
    </row>
    <row r="6141" spans="1:2" x14ac:dyDescent="0.3">
      <c r="A6141" s="20"/>
      <c r="B6141" s="20"/>
    </row>
    <row r="6142" spans="1:2" x14ac:dyDescent="0.3">
      <c r="A6142" s="20"/>
      <c r="B6142" s="20"/>
    </row>
    <row r="6143" spans="1:2" x14ac:dyDescent="0.3">
      <c r="A6143" s="20"/>
      <c r="B6143" s="20"/>
    </row>
    <row r="6144" spans="1:2" x14ac:dyDescent="0.3">
      <c r="A6144" s="20"/>
      <c r="B6144" s="20"/>
    </row>
    <row r="6145" spans="1:2" x14ac:dyDescent="0.3">
      <c r="A6145" s="20"/>
      <c r="B6145" s="20"/>
    </row>
    <row r="6146" spans="1:2" x14ac:dyDescent="0.3">
      <c r="A6146" s="20"/>
      <c r="B6146" s="20"/>
    </row>
    <row r="6147" spans="1:2" x14ac:dyDescent="0.3">
      <c r="A6147" s="20"/>
      <c r="B6147" s="20"/>
    </row>
    <row r="6148" spans="1:2" x14ac:dyDescent="0.3">
      <c r="A6148" s="20"/>
      <c r="B6148" s="20"/>
    </row>
    <row r="6149" spans="1:2" x14ac:dyDescent="0.3">
      <c r="A6149" s="20"/>
      <c r="B6149" s="20"/>
    </row>
    <row r="6150" spans="1:2" x14ac:dyDescent="0.3">
      <c r="A6150" s="20"/>
      <c r="B6150" s="20"/>
    </row>
    <row r="6151" spans="1:2" x14ac:dyDescent="0.3">
      <c r="A6151" s="20"/>
      <c r="B6151" s="20"/>
    </row>
    <row r="6152" spans="1:2" x14ac:dyDescent="0.3">
      <c r="A6152" s="20"/>
      <c r="B6152" s="20"/>
    </row>
    <row r="6153" spans="1:2" x14ac:dyDescent="0.3">
      <c r="A6153" s="20"/>
      <c r="B6153" s="20"/>
    </row>
    <row r="6154" spans="1:2" x14ac:dyDescent="0.3">
      <c r="A6154" s="20"/>
      <c r="B6154" s="20"/>
    </row>
    <row r="6155" spans="1:2" x14ac:dyDescent="0.3">
      <c r="A6155" s="20"/>
      <c r="B6155" s="20"/>
    </row>
    <row r="6156" spans="1:2" x14ac:dyDescent="0.3">
      <c r="A6156" s="20"/>
      <c r="B6156" s="20"/>
    </row>
    <row r="6157" spans="1:2" x14ac:dyDescent="0.3">
      <c r="A6157" s="20"/>
      <c r="B6157" s="20"/>
    </row>
    <row r="6158" spans="1:2" x14ac:dyDescent="0.3">
      <c r="A6158" s="20"/>
      <c r="B6158" s="20"/>
    </row>
    <row r="6159" spans="1:2" x14ac:dyDescent="0.3">
      <c r="A6159" s="20"/>
      <c r="B6159" s="20"/>
    </row>
    <row r="6160" spans="1:2" x14ac:dyDescent="0.3">
      <c r="A6160" s="20"/>
      <c r="B6160" s="20"/>
    </row>
    <row r="6161" spans="1:2" x14ac:dyDescent="0.3">
      <c r="A6161" s="20"/>
      <c r="B6161" s="20"/>
    </row>
    <row r="6162" spans="1:2" x14ac:dyDescent="0.3">
      <c r="A6162" s="20"/>
      <c r="B6162" s="20"/>
    </row>
    <row r="6163" spans="1:2" x14ac:dyDescent="0.3">
      <c r="A6163" s="20"/>
      <c r="B6163" s="20"/>
    </row>
    <row r="6164" spans="1:2" x14ac:dyDescent="0.3">
      <c r="A6164" s="20"/>
      <c r="B6164" s="20"/>
    </row>
    <row r="6165" spans="1:2" x14ac:dyDescent="0.3">
      <c r="A6165" s="20"/>
      <c r="B6165" s="20"/>
    </row>
    <row r="6166" spans="1:2" x14ac:dyDescent="0.3">
      <c r="A6166" s="20"/>
      <c r="B6166" s="20"/>
    </row>
    <row r="6167" spans="1:2" x14ac:dyDescent="0.3">
      <c r="A6167" s="20"/>
      <c r="B6167" s="20"/>
    </row>
    <row r="6168" spans="1:2" x14ac:dyDescent="0.3">
      <c r="A6168" s="20"/>
      <c r="B6168" s="20"/>
    </row>
    <row r="6169" spans="1:2" x14ac:dyDescent="0.3">
      <c r="A6169" s="20"/>
      <c r="B6169" s="20"/>
    </row>
    <row r="6170" spans="1:2" x14ac:dyDescent="0.3">
      <c r="A6170" s="20"/>
      <c r="B6170" s="20"/>
    </row>
    <row r="6171" spans="1:2" x14ac:dyDescent="0.3">
      <c r="A6171" s="20"/>
      <c r="B6171" s="20"/>
    </row>
    <row r="6172" spans="1:2" x14ac:dyDescent="0.3">
      <c r="A6172" s="20"/>
      <c r="B6172" s="20"/>
    </row>
    <row r="6173" spans="1:2" x14ac:dyDescent="0.3">
      <c r="A6173" s="20"/>
      <c r="B6173" s="20"/>
    </row>
    <row r="6174" spans="1:2" x14ac:dyDescent="0.3">
      <c r="A6174" s="20"/>
      <c r="B6174" s="20"/>
    </row>
    <row r="6175" spans="1:2" x14ac:dyDescent="0.3">
      <c r="A6175" s="20"/>
      <c r="B6175" s="20"/>
    </row>
    <row r="6176" spans="1:2" x14ac:dyDescent="0.3">
      <c r="A6176" s="20"/>
      <c r="B6176" s="20"/>
    </row>
    <row r="6177" spans="1:2" x14ac:dyDescent="0.3">
      <c r="A6177" s="20"/>
      <c r="B6177" s="20"/>
    </row>
    <row r="6178" spans="1:2" x14ac:dyDescent="0.3">
      <c r="A6178" s="20"/>
      <c r="B6178" s="20"/>
    </row>
    <row r="6179" spans="1:2" x14ac:dyDescent="0.3">
      <c r="A6179" s="20"/>
      <c r="B6179" s="20"/>
    </row>
    <row r="6180" spans="1:2" x14ac:dyDescent="0.3">
      <c r="A6180" s="20"/>
      <c r="B6180" s="20"/>
    </row>
    <row r="6181" spans="1:2" x14ac:dyDescent="0.3">
      <c r="A6181" s="20"/>
      <c r="B6181" s="20"/>
    </row>
    <row r="6182" spans="1:2" x14ac:dyDescent="0.3">
      <c r="A6182" s="20"/>
      <c r="B6182" s="20"/>
    </row>
    <row r="6183" spans="1:2" x14ac:dyDescent="0.3">
      <c r="A6183" s="20"/>
      <c r="B6183" s="20"/>
    </row>
    <row r="6184" spans="1:2" x14ac:dyDescent="0.3">
      <c r="A6184" s="20"/>
      <c r="B6184" s="20"/>
    </row>
    <row r="6185" spans="1:2" x14ac:dyDescent="0.3">
      <c r="A6185" s="20"/>
      <c r="B6185" s="20"/>
    </row>
    <row r="6186" spans="1:2" x14ac:dyDescent="0.3">
      <c r="A6186" s="20"/>
      <c r="B6186" s="20"/>
    </row>
    <row r="6187" spans="1:2" x14ac:dyDescent="0.3">
      <c r="A6187" s="20"/>
      <c r="B6187" s="20"/>
    </row>
    <row r="6188" spans="1:2" x14ac:dyDescent="0.3">
      <c r="A6188" s="20"/>
      <c r="B6188" s="20"/>
    </row>
    <row r="6189" spans="1:2" x14ac:dyDescent="0.3">
      <c r="A6189" s="20"/>
      <c r="B6189" s="20"/>
    </row>
    <row r="6190" spans="1:2" x14ac:dyDescent="0.3">
      <c r="A6190" s="20"/>
      <c r="B6190" s="20"/>
    </row>
    <row r="6191" spans="1:2" x14ac:dyDescent="0.3">
      <c r="A6191" s="20"/>
      <c r="B6191" s="20"/>
    </row>
    <row r="6192" spans="1:2" x14ac:dyDescent="0.3">
      <c r="A6192" s="20"/>
      <c r="B6192" s="20"/>
    </row>
    <row r="6193" spans="1:2" x14ac:dyDescent="0.3">
      <c r="A6193" s="20"/>
      <c r="B6193" s="20"/>
    </row>
    <row r="6194" spans="1:2" x14ac:dyDescent="0.3">
      <c r="A6194" s="20"/>
      <c r="B6194" s="20"/>
    </row>
    <row r="6195" spans="1:2" x14ac:dyDescent="0.3">
      <c r="A6195" s="20"/>
      <c r="B6195" s="20"/>
    </row>
    <row r="6196" spans="1:2" x14ac:dyDescent="0.3">
      <c r="A6196" s="20"/>
      <c r="B6196" s="20"/>
    </row>
    <row r="6197" spans="1:2" x14ac:dyDescent="0.3">
      <c r="A6197" s="20"/>
      <c r="B6197" s="20"/>
    </row>
    <row r="6198" spans="1:2" x14ac:dyDescent="0.3">
      <c r="A6198" s="20"/>
      <c r="B6198" s="20"/>
    </row>
    <row r="6199" spans="1:2" x14ac:dyDescent="0.3">
      <c r="A6199" s="20"/>
      <c r="B6199" s="20"/>
    </row>
    <row r="6200" spans="1:2" x14ac:dyDescent="0.3">
      <c r="A6200" s="20"/>
      <c r="B6200" s="20"/>
    </row>
    <row r="6201" spans="1:2" x14ac:dyDescent="0.3">
      <c r="A6201" s="20"/>
      <c r="B6201" s="20"/>
    </row>
    <row r="6202" spans="1:2" x14ac:dyDescent="0.3">
      <c r="A6202" s="20"/>
      <c r="B6202" s="20"/>
    </row>
    <row r="6203" spans="1:2" x14ac:dyDescent="0.3">
      <c r="A6203" s="20"/>
      <c r="B6203" s="20"/>
    </row>
    <row r="6204" spans="1:2" x14ac:dyDescent="0.3">
      <c r="A6204" s="20"/>
      <c r="B6204" s="20"/>
    </row>
    <row r="6205" spans="1:2" x14ac:dyDescent="0.3">
      <c r="A6205" s="20"/>
      <c r="B6205" s="20"/>
    </row>
    <row r="6206" spans="1:2" x14ac:dyDescent="0.3">
      <c r="A6206" s="20"/>
      <c r="B6206" s="20"/>
    </row>
    <row r="6207" spans="1:2" x14ac:dyDescent="0.3">
      <c r="A6207" s="20"/>
      <c r="B6207" s="20"/>
    </row>
    <row r="6208" spans="1:2" x14ac:dyDescent="0.3">
      <c r="A6208" s="20"/>
      <c r="B6208" s="20"/>
    </row>
    <row r="6209" spans="1:2" x14ac:dyDescent="0.3">
      <c r="A6209" s="20"/>
      <c r="B6209" s="20"/>
    </row>
    <row r="6210" spans="1:2" x14ac:dyDescent="0.3">
      <c r="A6210" s="20"/>
      <c r="B6210" s="20"/>
    </row>
    <row r="6211" spans="1:2" x14ac:dyDescent="0.3">
      <c r="A6211" s="20"/>
      <c r="B6211" s="20"/>
    </row>
    <row r="6212" spans="1:2" x14ac:dyDescent="0.3">
      <c r="A6212" s="20"/>
      <c r="B6212" s="20"/>
    </row>
    <row r="6213" spans="1:2" x14ac:dyDescent="0.3">
      <c r="A6213" s="20"/>
      <c r="B6213" s="20"/>
    </row>
    <row r="6214" spans="1:2" x14ac:dyDescent="0.3">
      <c r="A6214" s="20"/>
      <c r="B6214" s="20"/>
    </row>
    <row r="6215" spans="1:2" x14ac:dyDescent="0.3">
      <c r="A6215" s="20"/>
      <c r="B6215" s="20"/>
    </row>
    <row r="6216" spans="1:2" x14ac:dyDescent="0.3">
      <c r="A6216" s="20"/>
      <c r="B6216" s="20"/>
    </row>
    <row r="6217" spans="1:2" x14ac:dyDescent="0.3">
      <c r="A6217" s="20"/>
      <c r="B6217" s="20"/>
    </row>
    <row r="6218" spans="1:2" x14ac:dyDescent="0.3">
      <c r="A6218" s="20"/>
      <c r="B6218" s="20"/>
    </row>
    <row r="6219" spans="1:2" x14ac:dyDescent="0.3">
      <c r="A6219" s="20"/>
      <c r="B6219" s="20"/>
    </row>
    <row r="6220" spans="1:2" x14ac:dyDescent="0.3">
      <c r="A6220" s="20"/>
      <c r="B6220" s="20"/>
    </row>
    <row r="6221" spans="1:2" x14ac:dyDescent="0.3">
      <c r="A6221" s="20"/>
      <c r="B6221" s="20"/>
    </row>
    <row r="6222" spans="1:2" x14ac:dyDescent="0.3">
      <c r="A6222" s="20"/>
      <c r="B6222" s="20"/>
    </row>
    <row r="6223" spans="1:2" x14ac:dyDescent="0.3">
      <c r="A6223" s="20"/>
      <c r="B6223" s="20"/>
    </row>
    <row r="6224" spans="1:2" x14ac:dyDescent="0.3">
      <c r="A6224" s="20"/>
      <c r="B6224" s="20"/>
    </row>
    <row r="6225" spans="1:2" x14ac:dyDescent="0.3">
      <c r="A6225" s="20"/>
      <c r="B6225" s="20"/>
    </row>
    <row r="6226" spans="1:2" x14ac:dyDescent="0.3">
      <c r="A6226" s="20"/>
      <c r="B6226" s="20"/>
    </row>
    <row r="6227" spans="1:2" x14ac:dyDescent="0.3">
      <c r="A6227" s="20"/>
      <c r="B6227" s="20"/>
    </row>
    <row r="6228" spans="1:2" x14ac:dyDescent="0.3">
      <c r="A6228" s="20"/>
      <c r="B6228" s="20"/>
    </row>
    <row r="6229" spans="1:2" x14ac:dyDescent="0.3">
      <c r="A6229" s="20"/>
      <c r="B6229" s="20"/>
    </row>
    <row r="6230" spans="1:2" x14ac:dyDescent="0.3">
      <c r="A6230" s="20"/>
      <c r="B6230" s="20"/>
    </row>
    <row r="6231" spans="1:2" x14ac:dyDescent="0.3">
      <c r="A6231" s="20"/>
      <c r="B6231" s="20"/>
    </row>
    <row r="6232" spans="1:2" x14ac:dyDescent="0.3">
      <c r="A6232" s="20"/>
      <c r="B6232" s="20"/>
    </row>
    <row r="6233" spans="1:2" x14ac:dyDescent="0.3">
      <c r="A6233" s="20"/>
      <c r="B6233" s="20"/>
    </row>
    <row r="6234" spans="1:2" x14ac:dyDescent="0.3">
      <c r="A6234" s="20"/>
      <c r="B6234" s="20"/>
    </row>
    <row r="6235" spans="1:2" x14ac:dyDescent="0.3">
      <c r="A6235" s="20"/>
      <c r="B6235" s="20"/>
    </row>
    <row r="6236" spans="1:2" x14ac:dyDescent="0.3">
      <c r="A6236" s="20"/>
      <c r="B6236" s="20"/>
    </row>
    <row r="6237" spans="1:2" x14ac:dyDescent="0.3">
      <c r="A6237" s="20"/>
      <c r="B6237" s="20"/>
    </row>
    <row r="6238" spans="1:2" x14ac:dyDescent="0.3">
      <c r="A6238" s="20"/>
      <c r="B6238" s="20"/>
    </row>
    <row r="6239" spans="1:2" x14ac:dyDescent="0.3">
      <c r="A6239" s="20"/>
      <c r="B6239" s="20"/>
    </row>
    <row r="6240" spans="1:2" x14ac:dyDescent="0.3">
      <c r="A6240" s="20"/>
      <c r="B6240" s="20"/>
    </row>
    <row r="6241" spans="1:2" x14ac:dyDescent="0.3">
      <c r="A6241" s="20"/>
      <c r="B6241" s="20"/>
    </row>
    <row r="6242" spans="1:2" x14ac:dyDescent="0.3">
      <c r="A6242" s="20"/>
      <c r="B6242" s="20"/>
    </row>
    <row r="6243" spans="1:2" x14ac:dyDescent="0.3">
      <c r="A6243" s="20"/>
      <c r="B6243" s="20"/>
    </row>
    <row r="6244" spans="1:2" x14ac:dyDescent="0.3">
      <c r="A6244" s="20"/>
      <c r="B6244" s="20"/>
    </row>
    <row r="6245" spans="1:2" x14ac:dyDescent="0.3">
      <c r="A6245" s="20"/>
      <c r="B6245" s="20"/>
    </row>
    <row r="6246" spans="1:2" x14ac:dyDescent="0.3">
      <c r="A6246" s="20"/>
      <c r="B6246" s="20"/>
    </row>
    <row r="6247" spans="1:2" x14ac:dyDescent="0.3">
      <c r="A6247" s="20"/>
      <c r="B6247" s="20"/>
    </row>
    <row r="6248" spans="1:2" x14ac:dyDescent="0.3">
      <c r="A6248" s="20"/>
      <c r="B6248" s="20"/>
    </row>
    <row r="6249" spans="1:2" x14ac:dyDescent="0.3">
      <c r="A6249" s="20"/>
      <c r="B6249" s="20"/>
    </row>
    <row r="6250" spans="1:2" x14ac:dyDescent="0.3">
      <c r="A6250" s="20"/>
      <c r="B6250" s="20"/>
    </row>
    <row r="6251" spans="1:2" x14ac:dyDescent="0.3">
      <c r="A6251" s="20"/>
      <c r="B6251" s="20"/>
    </row>
    <row r="6252" spans="1:2" x14ac:dyDescent="0.3">
      <c r="A6252" s="20"/>
      <c r="B6252" s="20"/>
    </row>
    <row r="6253" spans="1:2" x14ac:dyDescent="0.3">
      <c r="A6253" s="20"/>
      <c r="B6253" s="20"/>
    </row>
    <row r="6254" spans="1:2" x14ac:dyDescent="0.3">
      <c r="A6254" s="20"/>
      <c r="B6254" s="20"/>
    </row>
    <row r="6255" spans="1:2" x14ac:dyDescent="0.3">
      <c r="A6255" s="20"/>
      <c r="B6255" s="20"/>
    </row>
    <row r="6256" spans="1:2" x14ac:dyDescent="0.3">
      <c r="A6256" s="20"/>
      <c r="B6256" s="20"/>
    </row>
    <row r="6257" spans="1:2" x14ac:dyDescent="0.3">
      <c r="A6257" s="20"/>
      <c r="B6257" s="20"/>
    </row>
    <row r="6258" spans="1:2" x14ac:dyDescent="0.3">
      <c r="A6258" s="20"/>
      <c r="B6258" s="20"/>
    </row>
    <row r="6259" spans="1:2" x14ac:dyDescent="0.3">
      <c r="A6259" s="20"/>
      <c r="B6259" s="20"/>
    </row>
    <row r="6260" spans="1:2" x14ac:dyDescent="0.3">
      <c r="A6260" s="20"/>
      <c r="B6260" s="20"/>
    </row>
    <row r="6261" spans="1:2" x14ac:dyDescent="0.3">
      <c r="A6261" s="20"/>
      <c r="B6261" s="20"/>
    </row>
    <row r="6262" spans="1:2" x14ac:dyDescent="0.3">
      <c r="A6262" s="20"/>
      <c r="B6262" s="20"/>
    </row>
    <row r="6263" spans="1:2" x14ac:dyDescent="0.3">
      <c r="A6263" s="20"/>
      <c r="B6263" s="20"/>
    </row>
    <row r="6264" spans="1:2" x14ac:dyDescent="0.3">
      <c r="A6264" s="20"/>
      <c r="B6264" s="20"/>
    </row>
    <row r="6265" spans="1:2" x14ac:dyDescent="0.3">
      <c r="A6265" s="20"/>
      <c r="B6265" s="20"/>
    </row>
    <row r="6266" spans="1:2" x14ac:dyDescent="0.3">
      <c r="A6266" s="20"/>
      <c r="B6266" s="20"/>
    </row>
    <row r="6267" spans="1:2" x14ac:dyDescent="0.3">
      <c r="A6267" s="20"/>
      <c r="B6267" s="20"/>
    </row>
    <row r="6268" spans="1:2" x14ac:dyDescent="0.3">
      <c r="A6268" s="20"/>
      <c r="B6268" s="20"/>
    </row>
    <row r="6269" spans="1:2" x14ac:dyDescent="0.3">
      <c r="A6269" s="20"/>
      <c r="B6269" s="20"/>
    </row>
    <row r="6270" spans="1:2" x14ac:dyDescent="0.3">
      <c r="A6270" s="20"/>
      <c r="B6270" s="20"/>
    </row>
    <row r="6271" spans="1:2" x14ac:dyDescent="0.3">
      <c r="A6271" s="20"/>
      <c r="B6271" s="20"/>
    </row>
    <row r="6272" spans="1:2" x14ac:dyDescent="0.3">
      <c r="A6272" s="20"/>
      <c r="B6272" s="20"/>
    </row>
    <row r="6273" spans="1:2" x14ac:dyDescent="0.3">
      <c r="A6273" s="20"/>
      <c r="B6273" s="20"/>
    </row>
    <row r="6274" spans="1:2" x14ac:dyDescent="0.3">
      <c r="A6274" s="20"/>
      <c r="B6274" s="20"/>
    </row>
    <row r="6275" spans="1:2" x14ac:dyDescent="0.3">
      <c r="A6275" s="20"/>
      <c r="B6275" s="20"/>
    </row>
    <row r="6276" spans="1:2" x14ac:dyDescent="0.3">
      <c r="A6276" s="20"/>
      <c r="B6276" s="20"/>
    </row>
    <row r="6277" spans="1:2" x14ac:dyDescent="0.3">
      <c r="A6277" s="20"/>
      <c r="B6277" s="20"/>
    </row>
    <row r="6278" spans="1:2" x14ac:dyDescent="0.3">
      <c r="A6278" s="20"/>
      <c r="B6278" s="20"/>
    </row>
    <row r="6279" spans="1:2" x14ac:dyDescent="0.3">
      <c r="A6279" s="20"/>
      <c r="B6279" s="20"/>
    </row>
    <row r="6280" spans="1:2" x14ac:dyDescent="0.3">
      <c r="A6280" s="20"/>
      <c r="B6280" s="20"/>
    </row>
    <row r="6281" spans="1:2" x14ac:dyDescent="0.3">
      <c r="A6281" s="20"/>
      <c r="B6281" s="20"/>
    </row>
    <row r="6282" spans="1:2" x14ac:dyDescent="0.3">
      <c r="A6282" s="20"/>
      <c r="B6282" s="20"/>
    </row>
    <row r="6283" spans="1:2" x14ac:dyDescent="0.3">
      <c r="A6283" s="20"/>
      <c r="B6283" s="20"/>
    </row>
    <row r="6284" spans="1:2" x14ac:dyDescent="0.3">
      <c r="A6284" s="20"/>
      <c r="B6284" s="20"/>
    </row>
    <row r="6285" spans="1:2" x14ac:dyDescent="0.3">
      <c r="A6285" s="20"/>
      <c r="B6285" s="20"/>
    </row>
    <row r="6286" spans="1:2" x14ac:dyDescent="0.3">
      <c r="A6286" s="20"/>
      <c r="B6286" s="20"/>
    </row>
    <row r="6287" spans="1:2" x14ac:dyDescent="0.3">
      <c r="A6287" s="20"/>
      <c r="B6287" s="20"/>
    </row>
    <row r="6288" spans="1:2" x14ac:dyDescent="0.3">
      <c r="A6288" s="20"/>
      <c r="B6288" s="20"/>
    </row>
    <row r="6289" spans="1:2" x14ac:dyDescent="0.3">
      <c r="A6289" s="20"/>
      <c r="B6289" s="20"/>
    </row>
    <row r="6290" spans="1:2" x14ac:dyDescent="0.3">
      <c r="A6290" s="20"/>
      <c r="B6290" s="20"/>
    </row>
    <row r="6291" spans="1:2" x14ac:dyDescent="0.3">
      <c r="A6291" s="20"/>
      <c r="B6291" s="20"/>
    </row>
    <row r="6292" spans="1:2" x14ac:dyDescent="0.3">
      <c r="A6292" s="20"/>
      <c r="B6292" s="20"/>
    </row>
    <row r="6293" spans="1:2" x14ac:dyDescent="0.3">
      <c r="A6293" s="20"/>
      <c r="B6293" s="20"/>
    </row>
    <row r="6294" spans="1:2" x14ac:dyDescent="0.3">
      <c r="A6294" s="20"/>
      <c r="B6294" s="20"/>
    </row>
    <row r="6295" spans="1:2" x14ac:dyDescent="0.3">
      <c r="A6295" s="20"/>
      <c r="B6295" s="20"/>
    </row>
    <row r="6296" spans="1:2" x14ac:dyDescent="0.3">
      <c r="A6296" s="20"/>
      <c r="B6296" s="20"/>
    </row>
    <row r="6297" spans="1:2" x14ac:dyDescent="0.3">
      <c r="A6297" s="20"/>
      <c r="B6297" s="20"/>
    </row>
    <row r="6298" spans="1:2" x14ac:dyDescent="0.3">
      <c r="A6298" s="20"/>
      <c r="B6298" s="20"/>
    </row>
    <row r="6299" spans="1:2" x14ac:dyDescent="0.3">
      <c r="A6299" s="20"/>
      <c r="B6299" s="20"/>
    </row>
    <row r="6300" spans="1:2" x14ac:dyDescent="0.3">
      <c r="A6300" s="20"/>
      <c r="B6300" s="20"/>
    </row>
    <row r="6301" spans="1:2" x14ac:dyDescent="0.3">
      <c r="A6301" s="20"/>
      <c r="B6301" s="20"/>
    </row>
    <row r="6302" spans="1:2" x14ac:dyDescent="0.3">
      <c r="A6302" s="20"/>
      <c r="B6302" s="20"/>
    </row>
    <row r="6303" spans="1:2" x14ac:dyDescent="0.3">
      <c r="A6303" s="20"/>
      <c r="B6303" s="20"/>
    </row>
    <row r="6304" spans="1:2" x14ac:dyDescent="0.3">
      <c r="A6304" s="20"/>
      <c r="B6304" s="20"/>
    </row>
    <row r="6305" spans="1:2" x14ac:dyDescent="0.3">
      <c r="A6305" s="20"/>
      <c r="B6305" s="20"/>
    </row>
    <row r="6306" spans="1:2" x14ac:dyDescent="0.3">
      <c r="A6306" s="20"/>
      <c r="B6306" s="20"/>
    </row>
    <row r="6307" spans="1:2" x14ac:dyDescent="0.3">
      <c r="A6307" s="20"/>
      <c r="B6307" s="20"/>
    </row>
    <row r="6308" spans="1:2" x14ac:dyDescent="0.3">
      <c r="A6308" s="20"/>
      <c r="B6308" s="20"/>
    </row>
    <row r="6309" spans="1:2" x14ac:dyDescent="0.3">
      <c r="A6309" s="20"/>
      <c r="B6309" s="20"/>
    </row>
    <row r="6310" spans="1:2" x14ac:dyDescent="0.3">
      <c r="A6310" s="20"/>
      <c r="B6310" s="20"/>
    </row>
    <row r="6311" spans="1:2" x14ac:dyDescent="0.3">
      <c r="A6311" s="20"/>
      <c r="B6311" s="20"/>
    </row>
    <row r="6312" spans="1:2" x14ac:dyDescent="0.3">
      <c r="A6312" s="20"/>
      <c r="B6312" s="20"/>
    </row>
    <row r="6313" spans="1:2" x14ac:dyDescent="0.3">
      <c r="A6313" s="20"/>
      <c r="B6313" s="20"/>
    </row>
    <row r="6314" spans="1:2" x14ac:dyDescent="0.3">
      <c r="A6314" s="20"/>
      <c r="B6314" s="20"/>
    </row>
    <row r="6315" spans="1:2" x14ac:dyDescent="0.3">
      <c r="A6315" s="20"/>
      <c r="B6315" s="20"/>
    </row>
    <row r="6316" spans="1:2" x14ac:dyDescent="0.3">
      <c r="A6316" s="20"/>
      <c r="B6316" s="20"/>
    </row>
    <row r="6317" spans="1:2" x14ac:dyDescent="0.3">
      <c r="A6317" s="20"/>
      <c r="B6317" s="20"/>
    </row>
    <row r="6318" spans="1:2" x14ac:dyDescent="0.3">
      <c r="A6318" s="20"/>
      <c r="B6318" s="20"/>
    </row>
    <row r="6319" spans="1:2" x14ac:dyDescent="0.3">
      <c r="A6319" s="20"/>
      <c r="B6319" s="20"/>
    </row>
    <row r="6320" spans="1:2" x14ac:dyDescent="0.3">
      <c r="A6320" s="20"/>
      <c r="B6320" s="20"/>
    </row>
    <row r="6321" spans="1:2" x14ac:dyDescent="0.3">
      <c r="A6321" s="20"/>
      <c r="B6321" s="20"/>
    </row>
    <row r="6322" spans="1:2" x14ac:dyDescent="0.3">
      <c r="A6322" s="20"/>
      <c r="B6322" s="20"/>
    </row>
    <row r="6323" spans="1:2" x14ac:dyDescent="0.3">
      <c r="A6323" s="20"/>
      <c r="B6323" s="20"/>
    </row>
    <row r="6324" spans="1:2" x14ac:dyDescent="0.3">
      <c r="A6324" s="20"/>
      <c r="B6324" s="20"/>
    </row>
    <row r="6325" spans="1:2" x14ac:dyDescent="0.3">
      <c r="A6325" s="20"/>
      <c r="B6325" s="20"/>
    </row>
    <row r="6326" spans="1:2" x14ac:dyDescent="0.3">
      <c r="A6326" s="20"/>
      <c r="B6326" s="20"/>
    </row>
    <row r="6327" spans="1:2" x14ac:dyDescent="0.3">
      <c r="A6327" s="20"/>
      <c r="B6327" s="20"/>
    </row>
    <row r="6328" spans="1:2" x14ac:dyDescent="0.3">
      <c r="A6328" s="20"/>
      <c r="B6328" s="20"/>
    </row>
    <row r="6329" spans="1:2" x14ac:dyDescent="0.3">
      <c r="A6329" s="20"/>
      <c r="B6329" s="20"/>
    </row>
    <row r="6330" spans="1:2" x14ac:dyDescent="0.3">
      <c r="A6330" s="20"/>
      <c r="B6330" s="20"/>
    </row>
    <row r="6331" spans="1:2" x14ac:dyDescent="0.3">
      <c r="A6331" s="20"/>
      <c r="B6331" s="20"/>
    </row>
    <row r="6332" spans="1:2" x14ac:dyDescent="0.3">
      <c r="A6332" s="20"/>
      <c r="B6332" s="20"/>
    </row>
    <row r="6333" spans="1:2" x14ac:dyDescent="0.3">
      <c r="A6333" s="20"/>
      <c r="B6333" s="20"/>
    </row>
    <row r="6334" spans="1:2" x14ac:dyDescent="0.3">
      <c r="A6334" s="20"/>
      <c r="B6334" s="20"/>
    </row>
    <row r="6335" spans="1:2" x14ac:dyDescent="0.3">
      <c r="A6335" s="20"/>
      <c r="B6335" s="20"/>
    </row>
    <row r="6336" spans="1:2" x14ac:dyDescent="0.3">
      <c r="A6336" s="20"/>
      <c r="B6336" s="20"/>
    </row>
    <row r="6337" spans="1:2" x14ac:dyDescent="0.3">
      <c r="A6337" s="20"/>
      <c r="B6337" s="20"/>
    </row>
    <row r="6338" spans="1:2" x14ac:dyDescent="0.3">
      <c r="A6338" s="20"/>
      <c r="B6338" s="20"/>
    </row>
    <row r="6339" spans="1:2" x14ac:dyDescent="0.3">
      <c r="A6339" s="20"/>
      <c r="B6339" s="20"/>
    </row>
    <row r="6340" spans="1:2" x14ac:dyDescent="0.3">
      <c r="A6340" s="20"/>
      <c r="B6340" s="20"/>
    </row>
    <row r="6341" spans="1:2" x14ac:dyDescent="0.3">
      <c r="A6341" s="20"/>
      <c r="B6341" s="20"/>
    </row>
    <row r="6342" spans="1:2" x14ac:dyDescent="0.3">
      <c r="A6342" s="20"/>
      <c r="B6342" s="20"/>
    </row>
    <row r="6343" spans="1:2" x14ac:dyDescent="0.3">
      <c r="A6343" s="20"/>
      <c r="B6343" s="20"/>
    </row>
    <row r="6344" spans="1:2" x14ac:dyDescent="0.3">
      <c r="A6344" s="20"/>
      <c r="B6344" s="20"/>
    </row>
    <row r="6345" spans="1:2" x14ac:dyDescent="0.3">
      <c r="A6345" s="20"/>
      <c r="B6345" s="20"/>
    </row>
    <row r="6346" spans="1:2" x14ac:dyDescent="0.3">
      <c r="A6346" s="20"/>
      <c r="B6346" s="20"/>
    </row>
    <row r="6347" spans="1:2" x14ac:dyDescent="0.3">
      <c r="A6347" s="20"/>
      <c r="B6347" s="20"/>
    </row>
    <row r="6348" spans="1:2" x14ac:dyDescent="0.3">
      <c r="A6348" s="20"/>
      <c r="B6348" s="20"/>
    </row>
    <row r="6349" spans="1:2" x14ac:dyDescent="0.3">
      <c r="A6349" s="20"/>
      <c r="B6349" s="20"/>
    </row>
    <row r="6350" spans="1:2" x14ac:dyDescent="0.3">
      <c r="A6350" s="20"/>
      <c r="B6350" s="20"/>
    </row>
    <row r="6351" spans="1:2" x14ac:dyDescent="0.3">
      <c r="A6351" s="20"/>
      <c r="B6351" s="20"/>
    </row>
    <row r="6352" spans="1:2" x14ac:dyDescent="0.3">
      <c r="A6352" s="20"/>
      <c r="B6352" s="20"/>
    </row>
    <row r="6353" spans="1:2" x14ac:dyDescent="0.3">
      <c r="A6353" s="20"/>
      <c r="B6353" s="20"/>
    </row>
    <row r="6354" spans="1:2" x14ac:dyDescent="0.3">
      <c r="A6354" s="20"/>
      <c r="B6354" s="20"/>
    </row>
    <row r="6355" spans="1:2" x14ac:dyDescent="0.3">
      <c r="A6355" s="20"/>
      <c r="B6355" s="20"/>
    </row>
    <row r="6356" spans="1:2" x14ac:dyDescent="0.3">
      <c r="A6356" s="20"/>
      <c r="B6356" s="20"/>
    </row>
    <row r="6357" spans="1:2" x14ac:dyDescent="0.3">
      <c r="A6357" s="20"/>
      <c r="B6357" s="20"/>
    </row>
    <row r="6358" spans="1:2" x14ac:dyDescent="0.3">
      <c r="A6358" s="20"/>
      <c r="B6358" s="20"/>
    </row>
    <row r="6359" spans="1:2" x14ac:dyDescent="0.3">
      <c r="A6359" s="20"/>
      <c r="B6359" s="20"/>
    </row>
    <row r="6360" spans="1:2" x14ac:dyDescent="0.3">
      <c r="A6360" s="20"/>
      <c r="B6360" s="20"/>
    </row>
    <row r="6361" spans="1:2" x14ac:dyDescent="0.3">
      <c r="A6361" s="20"/>
      <c r="B6361" s="20"/>
    </row>
    <row r="6362" spans="1:2" x14ac:dyDescent="0.3">
      <c r="A6362" s="20"/>
      <c r="B6362" s="20"/>
    </row>
    <row r="6363" spans="1:2" x14ac:dyDescent="0.3">
      <c r="A6363" s="20"/>
      <c r="B6363" s="20"/>
    </row>
    <row r="6364" spans="1:2" x14ac:dyDescent="0.3">
      <c r="A6364" s="20"/>
      <c r="B6364" s="20"/>
    </row>
    <row r="6365" spans="1:2" x14ac:dyDescent="0.3">
      <c r="A6365" s="20"/>
      <c r="B6365" s="20"/>
    </row>
    <row r="6366" spans="1:2" x14ac:dyDescent="0.3">
      <c r="A6366" s="20"/>
      <c r="B6366" s="20"/>
    </row>
    <row r="6367" spans="1:2" x14ac:dyDescent="0.3">
      <c r="A6367" s="20"/>
      <c r="B6367" s="20"/>
    </row>
    <row r="6368" spans="1:2" x14ac:dyDescent="0.3">
      <c r="A6368" s="20"/>
      <c r="B6368" s="20"/>
    </row>
    <row r="6369" spans="1:2" x14ac:dyDescent="0.3">
      <c r="A6369" s="20"/>
      <c r="B6369" s="20"/>
    </row>
    <row r="6370" spans="1:2" x14ac:dyDescent="0.3">
      <c r="A6370" s="20"/>
      <c r="B6370" s="20"/>
    </row>
    <row r="6371" spans="1:2" x14ac:dyDescent="0.3">
      <c r="A6371" s="20"/>
      <c r="B6371" s="20"/>
    </row>
    <row r="6372" spans="1:2" x14ac:dyDescent="0.3">
      <c r="A6372" s="20"/>
      <c r="B6372" s="20"/>
    </row>
    <row r="6373" spans="1:2" x14ac:dyDescent="0.3">
      <c r="A6373" s="20"/>
      <c r="B6373" s="20"/>
    </row>
    <row r="6374" spans="1:2" x14ac:dyDescent="0.3">
      <c r="A6374" s="20"/>
      <c r="B6374" s="20"/>
    </row>
    <row r="6375" spans="1:2" x14ac:dyDescent="0.3">
      <c r="A6375" s="20"/>
      <c r="B6375" s="20"/>
    </row>
    <row r="6376" spans="1:2" x14ac:dyDescent="0.3">
      <c r="A6376" s="20"/>
      <c r="B6376" s="20"/>
    </row>
    <row r="6377" spans="1:2" x14ac:dyDescent="0.3">
      <c r="A6377" s="20"/>
      <c r="B6377" s="20"/>
    </row>
    <row r="6378" spans="1:2" x14ac:dyDescent="0.3">
      <c r="A6378" s="20"/>
      <c r="B6378" s="20"/>
    </row>
    <row r="6379" spans="1:2" x14ac:dyDescent="0.3">
      <c r="A6379" s="20"/>
      <c r="B6379" s="20"/>
    </row>
    <row r="6380" spans="1:2" x14ac:dyDescent="0.3">
      <c r="A6380" s="20"/>
      <c r="B6380" s="20"/>
    </row>
    <row r="6381" spans="1:2" x14ac:dyDescent="0.3">
      <c r="A6381" s="20"/>
      <c r="B6381" s="20"/>
    </row>
    <row r="6382" spans="1:2" x14ac:dyDescent="0.3">
      <c r="A6382" s="20"/>
      <c r="B6382" s="20"/>
    </row>
    <row r="6383" spans="1:2" x14ac:dyDescent="0.3">
      <c r="A6383" s="20"/>
      <c r="B6383" s="20"/>
    </row>
    <row r="6384" spans="1:2" x14ac:dyDescent="0.3">
      <c r="A6384" s="20"/>
      <c r="B6384" s="20"/>
    </row>
    <row r="6385" spans="1:2" x14ac:dyDescent="0.3">
      <c r="A6385" s="20"/>
      <c r="B6385" s="20"/>
    </row>
    <row r="6386" spans="1:2" x14ac:dyDescent="0.3">
      <c r="A6386" s="20"/>
      <c r="B6386" s="20"/>
    </row>
    <row r="6387" spans="1:2" x14ac:dyDescent="0.3">
      <c r="A6387" s="20"/>
      <c r="B6387" s="20"/>
    </row>
    <row r="6388" spans="1:2" x14ac:dyDescent="0.3">
      <c r="A6388" s="20"/>
      <c r="B6388" s="20"/>
    </row>
    <row r="6389" spans="1:2" x14ac:dyDescent="0.3">
      <c r="A6389" s="20"/>
      <c r="B6389" s="20"/>
    </row>
    <row r="6390" spans="1:2" x14ac:dyDescent="0.3">
      <c r="A6390" s="20"/>
      <c r="B6390" s="20"/>
    </row>
    <row r="6391" spans="1:2" x14ac:dyDescent="0.3">
      <c r="A6391" s="20"/>
      <c r="B6391" s="20"/>
    </row>
    <row r="6392" spans="1:2" x14ac:dyDescent="0.3">
      <c r="A6392" s="20"/>
      <c r="B6392" s="20"/>
    </row>
    <row r="6393" spans="1:2" x14ac:dyDescent="0.3">
      <c r="A6393" s="20"/>
      <c r="B6393" s="20"/>
    </row>
    <row r="6394" spans="1:2" x14ac:dyDescent="0.3">
      <c r="A6394" s="20"/>
      <c r="B6394" s="20"/>
    </row>
    <row r="6395" spans="1:2" x14ac:dyDescent="0.3">
      <c r="A6395" s="20"/>
      <c r="B6395" s="20"/>
    </row>
    <row r="6396" spans="1:2" x14ac:dyDescent="0.3">
      <c r="A6396" s="20"/>
      <c r="B6396" s="20"/>
    </row>
    <row r="6397" spans="1:2" x14ac:dyDescent="0.3">
      <c r="A6397" s="20"/>
      <c r="B6397" s="20"/>
    </row>
    <row r="6398" spans="1:2" x14ac:dyDescent="0.3">
      <c r="A6398" s="20"/>
      <c r="B6398" s="20"/>
    </row>
    <row r="6399" spans="1:2" x14ac:dyDescent="0.3">
      <c r="A6399" s="20"/>
      <c r="B6399" s="20"/>
    </row>
    <row r="6400" spans="1:2" x14ac:dyDescent="0.3">
      <c r="A6400" s="20"/>
      <c r="B6400" s="20"/>
    </row>
    <row r="6401" spans="1:2" x14ac:dyDescent="0.3">
      <c r="A6401" s="20"/>
      <c r="B6401" s="20"/>
    </row>
    <row r="6402" spans="1:2" x14ac:dyDescent="0.3">
      <c r="A6402" s="20"/>
      <c r="B6402" s="20"/>
    </row>
    <row r="6403" spans="1:2" x14ac:dyDescent="0.3">
      <c r="A6403" s="20"/>
      <c r="B6403" s="20"/>
    </row>
    <row r="6404" spans="1:2" x14ac:dyDescent="0.3">
      <c r="A6404" s="20"/>
      <c r="B6404" s="20"/>
    </row>
    <row r="6405" spans="1:2" x14ac:dyDescent="0.3">
      <c r="A6405" s="20"/>
      <c r="B6405" s="20"/>
    </row>
    <row r="6406" spans="1:2" x14ac:dyDescent="0.3">
      <c r="A6406" s="20"/>
      <c r="B6406" s="20"/>
    </row>
    <row r="6407" spans="1:2" x14ac:dyDescent="0.3">
      <c r="A6407" s="20"/>
      <c r="B6407" s="20"/>
    </row>
    <row r="6408" spans="1:2" x14ac:dyDescent="0.3">
      <c r="A6408" s="20"/>
      <c r="B6408" s="20"/>
    </row>
    <row r="6409" spans="1:2" x14ac:dyDescent="0.3">
      <c r="A6409" s="20"/>
      <c r="B6409" s="20"/>
    </row>
    <row r="6410" spans="1:2" x14ac:dyDescent="0.3">
      <c r="A6410" s="20"/>
      <c r="B6410" s="20"/>
    </row>
    <row r="6411" spans="1:2" x14ac:dyDescent="0.3">
      <c r="A6411" s="20"/>
      <c r="B6411" s="20"/>
    </row>
    <row r="6412" spans="1:2" x14ac:dyDescent="0.3">
      <c r="A6412" s="20"/>
      <c r="B6412" s="20"/>
    </row>
    <row r="6413" spans="1:2" x14ac:dyDescent="0.3">
      <c r="A6413" s="20"/>
      <c r="B6413" s="20"/>
    </row>
    <row r="6414" spans="1:2" x14ac:dyDescent="0.3">
      <c r="A6414" s="20"/>
      <c r="B6414" s="20"/>
    </row>
    <row r="6415" spans="1:2" x14ac:dyDescent="0.3">
      <c r="A6415" s="20"/>
      <c r="B6415" s="20"/>
    </row>
    <row r="6416" spans="1:2" x14ac:dyDescent="0.3">
      <c r="A6416" s="20"/>
      <c r="B6416" s="20"/>
    </row>
    <row r="6417" spans="1:2" x14ac:dyDescent="0.3">
      <c r="A6417" s="20"/>
      <c r="B6417" s="20"/>
    </row>
    <row r="6418" spans="1:2" x14ac:dyDescent="0.3">
      <c r="A6418" s="20"/>
      <c r="B6418" s="20"/>
    </row>
    <row r="6419" spans="1:2" x14ac:dyDescent="0.3">
      <c r="A6419" s="20"/>
      <c r="B6419" s="20"/>
    </row>
    <row r="6420" spans="1:2" x14ac:dyDescent="0.3">
      <c r="A6420" s="20"/>
      <c r="B6420" s="20"/>
    </row>
    <row r="6421" spans="1:2" x14ac:dyDescent="0.3">
      <c r="A6421" s="20"/>
      <c r="B6421" s="20"/>
    </row>
    <row r="6422" spans="1:2" x14ac:dyDescent="0.3">
      <c r="A6422" s="20"/>
      <c r="B6422" s="20"/>
    </row>
    <row r="6423" spans="1:2" x14ac:dyDescent="0.3">
      <c r="A6423" s="20"/>
      <c r="B6423" s="20"/>
    </row>
    <row r="6424" spans="1:2" x14ac:dyDescent="0.3">
      <c r="A6424" s="20"/>
      <c r="B6424" s="20"/>
    </row>
    <row r="6425" spans="1:2" x14ac:dyDescent="0.3">
      <c r="A6425" s="20"/>
      <c r="B6425" s="20"/>
    </row>
    <row r="6426" spans="1:2" x14ac:dyDescent="0.3">
      <c r="A6426" s="20"/>
      <c r="B6426" s="20"/>
    </row>
    <row r="6427" spans="1:2" x14ac:dyDescent="0.3">
      <c r="A6427" s="20"/>
      <c r="B6427" s="20"/>
    </row>
    <row r="6428" spans="1:2" x14ac:dyDescent="0.3">
      <c r="A6428" s="20"/>
      <c r="B6428" s="20"/>
    </row>
    <row r="6429" spans="1:2" x14ac:dyDescent="0.3">
      <c r="A6429" s="20"/>
      <c r="B6429" s="20"/>
    </row>
    <row r="6430" spans="1:2" x14ac:dyDescent="0.3">
      <c r="A6430" s="20"/>
      <c r="B6430" s="20"/>
    </row>
    <row r="6431" spans="1:2" x14ac:dyDescent="0.3">
      <c r="A6431" s="20"/>
      <c r="B6431" s="20"/>
    </row>
    <row r="6432" spans="1:2" x14ac:dyDescent="0.3">
      <c r="A6432" s="20"/>
      <c r="B6432" s="20"/>
    </row>
    <row r="6433" spans="1:2" x14ac:dyDescent="0.3">
      <c r="A6433" s="20"/>
      <c r="B6433" s="20"/>
    </row>
    <row r="6434" spans="1:2" x14ac:dyDescent="0.3">
      <c r="A6434" s="20"/>
      <c r="B6434" s="20"/>
    </row>
    <row r="6435" spans="1:2" x14ac:dyDescent="0.3">
      <c r="A6435" s="20"/>
      <c r="B6435" s="20"/>
    </row>
    <row r="6436" spans="1:2" x14ac:dyDescent="0.3">
      <c r="A6436" s="20"/>
      <c r="B6436" s="20"/>
    </row>
    <row r="6437" spans="1:2" x14ac:dyDescent="0.3">
      <c r="A6437" s="20"/>
      <c r="B6437" s="20"/>
    </row>
    <row r="6438" spans="1:2" x14ac:dyDescent="0.3">
      <c r="A6438" s="20"/>
      <c r="B6438" s="20"/>
    </row>
    <row r="6439" spans="1:2" x14ac:dyDescent="0.3">
      <c r="A6439" s="20"/>
      <c r="B6439" s="20"/>
    </row>
    <row r="6440" spans="1:2" x14ac:dyDescent="0.3">
      <c r="A6440" s="20"/>
      <c r="B6440" s="20"/>
    </row>
    <row r="6441" spans="1:2" x14ac:dyDescent="0.3">
      <c r="A6441" s="20"/>
      <c r="B6441" s="20"/>
    </row>
    <row r="6442" spans="1:2" x14ac:dyDescent="0.3">
      <c r="A6442" s="20"/>
      <c r="B6442" s="20"/>
    </row>
    <row r="6443" spans="1:2" x14ac:dyDescent="0.3">
      <c r="A6443" s="20"/>
      <c r="B6443" s="20"/>
    </row>
    <row r="6444" spans="1:2" x14ac:dyDescent="0.3">
      <c r="A6444" s="20"/>
      <c r="B6444" s="20"/>
    </row>
    <row r="6445" spans="1:2" x14ac:dyDescent="0.3">
      <c r="A6445" s="20"/>
      <c r="B6445" s="20"/>
    </row>
    <row r="6446" spans="1:2" x14ac:dyDescent="0.3">
      <c r="A6446" s="20"/>
      <c r="B6446" s="20"/>
    </row>
    <row r="6447" spans="1:2" x14ac:dyDescent="0.3">
      <c r="A6447" s="20"/>
      <c r="B6447" s="20"/>
    </row>
    <row r="6448" spans="1:2" x14ac:dyDescent="0.3">
      <c r="A6448" s="20"/>
      <c r="B6448" s="20"/>
    </row>
    <row r="6449" spans="1:2" x14ac:dyDescent="0.3">
      <c r="A6449" s="20"/>
      <c r="B6449" s="20"/>
    </row>
    <row r="6450" spans="1:2" x14ac:dyDescent="0.3">
      <c r="A6450" s="20"/>
      <c r="B6450" s="20"/>
    </row>
    <row r="6451" spans="1:2" x14ac:dyDescent="0.3">
      <c r="A6451" s="20"/>
      <c r="B6451" s="20"/>
    </row>
    <row r="6452" spans="1:2" x14ac:dyDescent="0.3">
      <c r="A6452" s="20"/>
      <c r="B6452" s="20"/>
    </row>
    <row r="6453" spans="1:2" x14ac:dyDescent="0.3">
      <c r="A6453" s="20"/>
      <c r="B6453" s="20"/>
    </row>
    <row r="6454" spans="1:2" x14ac:dyDescent="0.3">
      <c r="A6454" s="20"/>
      <c r="B6454" s="20"/>
    </row>
    <row r="6455" spans="1:2" x14ac:dyDescent="0.3">
      <c r="A6455" s="20"/>
      <c r="B6455" s="20"/>
    </row>
    <row r="6456" spans="1:2" x14ac:dyDescent="0.3">
      <c r="A6456" s="20"/>
      <c r="B6456" s="20"/>
    </row>
    <row r="6457" spans="1:2" x14ac:dyDescent="0.3">
      <c r="A6457" s="20"/>
      <c r="B6457" s="20"/>
    </row>
    <row r="6458" spans="1:2" x14ac:dyDescent="0.3">
      <c r="A6458" s="20"/>
      <c r="B6458" s="20"/>
    </row>
    <row r="6459" spans="1:2" x14ac:dyDescent="0.3">
      <c r="A6459" s="20"/>
      <c r="B6459" s="20"/>
    </row>
    <row r="6460" spans="1:2" x14ac:dyDescent="0.3">
      <c r="A6460" s="20"/>
      <c r="B6460" s="20"/>
    </row>
    <row r="6461" spans="1:2" x14ac:dyDescent="0.3">
      <c r="A6461" s="20"/>
      <c r="B6461" s="20"/>
    </row>
    <row r="6462" spans="1:2" x14ac:dyDescent="0.3">
      <c r="A6462" s="20"/>
      <c r="B6462" s="20"/>
    </row>
    <row r="6463" spans="1:2" x14ac:dyDescent="0.3">
      <c r="A6463" s="20"/>
      <c r="B6463" s="20"/>
    </row>
    <row r="6464" spans="1:2" x14ac:dyDescent="0.3">
      <c r="A6464" s="20"/>
      <c r="B6464" s="20"/>
    </row>
    <row r="6465" spans="1:2" x14ac:dyDescent="0.3">
      <c r="A6465" s="20"/>
      <c r="B6465" s="20"/>
    </row>
    <row r="6466" spans="1:2" x14ac:dyDescent="0.3">
      <c r="A6466" s="20"/>
      <c r="B6466" s="20"/>
    </row>
    <row r="6467" spans="1:2" x14ac:dyDescent="0.3">
      <c r="A6467" s="20"/>
      <c r="B6467" s="20"/>
    </row>
    <row r="6468" spans="1:2" x14ac:dyDescent="0.3">
      <c r="A6468" s="20"/>
      <c r="B6468" s="20"/>
    </row>
    <row r="6469" spans="1:2" x14ac:dyDescent="0.3">
      <c r="A6469" s="20"/>
      <c r="B6469" s="20"/>
    </row>
    <row r="6470" spans="1:2" x14ac:dyDescent="0.3">
      <c r="A6470" s="20"/>
      <c r="B6470" s="20"/>
    </row>
    <row r="6471" spans="1:2" x14ac:dyDescent="0.3">
      <c r="A6471" s="20"/>
      <c r="B6471" s="20"/>
    </row>
    <row r="6472" spans="1:2" x14ac:dyDescent="0.3">
      <c r="A6472" s="20"/>
      <c r="B6472" s="20"/>
    </row>
    <row r="6473" spans="1:2" x14ac:dyDescent="0.3">
      <c r="A6473" s="20"/>
      <c r="B6473" s="20"/>
    </row>
    <row r="6474" spans="1:2" x14ac:dyDescent="0.3">
      <c r="A6474" s="20"/>
      <c r="B6474" s="20"/>
    </row>
    <row r="6475" spans="1:2" x14ac:dyDescent="0.3">
      <c r="A6475" s="20"/>
      <c r="B6475" s="20"/>
    </row>
    <row r="6476" spans="1:2" x14ac:dyDescent="0.3">
      <c r="A6476" s="20"/>
      <c r="B6476" s="20"/>
    </row>
    <row r="6477" spans="1:2" x14ac:dyDescent="0.3">
      <c r="A6477" s="20"/>
      <c r="B6477" s="20"/>
    </row>
    <row r="6478" spans="1:2" x14ac:dyDescent="0.3">
      <c r="A6478" s="20"/>
      <c r="B6478" s="20"/>
    </row>
    <row r="6479" spans="1:2" x14ac:dyDescent="0.3">
      <c r="A6479" s="20"/>
      <c r="B6479" s="20"/>
    </row>
    <row r="6480" spans="1:2" x14ac:dyDescent="0.3">
      <c r="A6480" s="20"/>
      <c r="B6480" s="20"/>
    </row>
    <row r="6481" spans="1:2" x14ac:dyDescent="0.3">
      <c r="A6481" s="20"/>
      <c r="B6481" s="20"/>
    </row>
    <row r="6482" spans="1:2" x14ac:dyDescent="0.3">
      <c r="A6482" s="20"/>
      <c r="B6482" s="20"/>
    </row>
    <row r="6483" spans="1:2" x14ac:dyDescent="0.3">
      <c r="A6483" s="20"/>
      <c r="B6483" s="20"/>
    </row>
    <row r="6484" spans="1:2" x14ac:dyDescent="0.3">
      <c r="A6484" s="20"/>
      <c r="B6484" s="20"/>
    </row>
    <row r="6485" spans="1:2" x14ac:dyDescent="0.3">
      <c r="A6485" s="20"/>
      <c r="B6485" s="20"/>
    </row>
    <row r="6486" spans="1:2" x14ac:dyDescent="0.3">
      <c r="A6486" s="20"/>
      <c r="B6486" s="20"/>
    </row>
    <row r="6487" spans="1:2" x14ac:dyDescent="0.3">
      <c r="A6487" s="20"/>
      <c r="B6487" s="20"/>
    </row>
    <row r="6488" spans="1:2" x14ac:dyDescent="0.3">
      <c r="A6488" s="20"/>
      <c r="B6488" s="20"/>
    </row>
    <row r="6489" spans="1:2" x14ac:dyDescent="0.3">
      <c r="A6489" s="20"/>
      <c r="B6489" s="20"/>
    </row>
    <row r="6490" spans="1:2" x14ac:dyDescent="0.3">
      <c r="A6490" s="20"/>
      <c r="B6490" s="20"/>
    </row>
    <row r="6491" spans="1:2" x14ac:dyDescent="0.3">
      <c r="A6491" s="20"/>
      <c r="B6491" s="20"/>
    </row>
    <row r="6492" spans="1:2" x14ac:dyDescent="0.3">
      <c r="A6492" s="20"/>
      <c r="B6492" s="20"/>
    </row>
    <row r="6493" spans="1:2" x14ac:dyDescent="0.3">
      <c r="A6493" s="20"/>
      <c r="B6493" s="20"/>
    </row>
    <row r="6494" spans="1:2" x14ac:dyDescent="0.3">
      <c r="A6494" s="20"/>
      <c r="B6494" s="20"/>
    </row>
    <row r="6495" spans="1:2" x14ac:dyDescent="0.3">
      <c r="A6495" s="20"/>
      <c r="B6495" s="20"/>
    </row>
    <row r="6496" spans="1:2" x14ac:dyDescent="0.3">
      <c r="A6496" s="20"/>
      <c r="B6496" s="20"/>
    </row>
    <row r="6497" spans="1:2" x14ac:dyDescent="0.3">
      <c r="A6497" s="20"/>
      <c r="B6497" s="20"/>
    </row>
    <row r="6498" spans="1:2" x14ac:dyDescent="0.3">
      <c r="A6498" s="20"/>
      <c r="B6498" s="20"/>
    </row>
    <row r="6499" spans="1:2" x14ac:dyDescent="0.3">
      <c r="A6499" s="20"/>
      <c r="B6499" s="20"/>
    </row>
    <row r="6500" spans="1:2" x14ac:dyDescent="0.3">
      <c r="A6500" s="20"/>
      <c r="B6500" s="20"/>
    </row>
    <row r="6501" spans="1:2" x14ac:dyDescent="0.3">
      <c r="A6501" s="20"/>
      <c r="B6501" s="20"/>
    </row>
    <row r="6502" spans="1:2" x14ac:dyDescent="0.3">
      <c r="A6502" s="20"/>
      <c r="B6502" s="20"/>
    </row>
    <row r="6503" spans="1:2" x14ac:dyDescent="0.3">
      <c r="A6503" s="20"/>
      <c r="B6503" s="20"/>
    </row>
    <row r="6504" spans="1:2" x14ac:dyDescent="0.3">
      <c r="A6504" s="20"/>
      <c r="B6504" s="20"/>
    </row>
    <row r="6505" spans="1:2" x14ac:dyDescent="0.3">
      <c r="A6505" s="20"/>
      <c r="B6505" s="20"/>
    </row>
    <row r="6506" spans="1:2" x14ac:dyDescent="0.3">
      <c r="A6506" s="20"/>
      <c r="B6506" s="20"/>
    </row>
    <row r="6507" spans="1:2" x14ac:dyDescent="0.3">
      <c r="A6507" s="20"/>
      <c r="B6507" s="20"/>
    </row>
    <row r="6508" spans="1:2" x14ac:dyDescent="0.3">
      <c r="A6508" s="20"/>
      <c r="B6508" s="20"/>
    </row>
    <row r="6509" spans="1:2" x14ac:dyDescent="0.3">
      <c r="A6509" s="20"/>
      <c r="B6509" s="20"/>
    </row>
    <row r="6510" spans="1:2" x14ac:dyDescent="0.3">
      <c r="A6510" s="20"/>
      <c r="B6510" s="20"/>
    </row>
    <row r="6511" spans="1:2" x14ac:dyDescent="0.3">
      <c r="A6511" s="20"/>
      <c r="B6511" s="20"/>
    </row>
    <row r="6512" spans="1:2" x14ac:dyDescent="0.3">
      <c r="A6512" s="20"/>
      <c r="B6512" s="20"/>
    </row>
    <row r="6513" spans="1:2" x14ac:dyDescent="0.3">
      <c r="A6513" s="20"/>
      <c r="B6513" s="20"/>
    </row>
    <row r="6514" spans="1:2" x14ac:dyDescent="0.3">
      <c r="A6514" s="20"/>
      <c r="B6514" s="20"/>
    </row>
    <row r="6515" spans="1:2" x14ac:dyDescent="0.3">
      <c r="A6515" s="20"/>
      <c r="B6515" s="20"/>
    </row>
    <row r="6516" spans="1:2" x14ac:dyDescent="0.3">
      <c r="A6516" s="20"/>
      <c r="B6516" s="20"/>
    </row>
    <row r="6517" spans="1:2" x14ac:dyDescent="0.3">
      <c r="A6517" s="20"/>
      <c r="B6517" s="20"/>
    </row>
    <row r="6518" spans="1:2" x14ac:dyDescent="0.3">
      <c r="A6518" s="20"/>
      <c r="B6518" s="20"/>
    </row>
    <row r="6519" spans="1:2" x14ac:dyDescent="0.3">
      <c r="A6519" s="20"/>
      <c r="B6519" s="20"/>
    </row>
    <row r="6520" spans="1:2" x14ac:dyDescent="0.3">
      <c r="A6520" s="20"/>
      <c r="B6520" s="20"/>
    </row>
    <row r="6521" spans="1:2" x14ac:dyDescent="0.3">
      <c r="A6521" s="20"/>
      <c r="B6521" s="20"/>
    </row>
    <row r="6522" spans="1:2" x14ac:dyDescent="0.3">
      <c r="A6522" s="20"/>
      <c r="B6522" s="20"/>
    </row>
    <row r="6523" spans="1:2" x14ac:dyDescent="0.3">
      <c r="A6523" s="20"/>
      <c r="B6523" s="20"/>
    </row>
    <row r="6524" spans="1:2" x14ac:dyDescent="0.3">
      <c r="A6524" s="20"/>
      <c r="B6524" s="20"/>
    </row>
    <row r="6525" spans="1:2" x14ac:dyDescent="0.3">
      <c r="A6525" s="20"/>
      <c r="B6525" s="20"/>
    </row>
    <row r="6526" spans="1:2" x14ac:dyDescent="0.3">
      <c r="A6526" s="20"/>
      <c r="B6526" s="20"/>
    </row>
    <row r="6527" spans="1:2" x14ac:dyDescent="0.3">
      <c r="A6527" s="20"/>
      <c r="B6527" s="20"/>
    </row>
    <row r="6528" spans="1:2" x14ac:dyDescent="0.3">
      <c r="A6528" s="20"/>
      <c r="B6528" s="20"/>
    </row>
    <row r="6529" spans="1:2" x14ac:dyDescent="0.3">
      <c r="A6529" s="20"/>
      <c r="B6529" s="20"/>
    </row>
    <row r="6530" spans="1:2" x14ac:dyDescent="0.3">
      <c r="A6530" s="20"/>
      <c r="B6530" s="20"/>
    </row>
    <row r="6531" spans="1:2" x14ac:dyDescent="0.3">
      <c r="A6531" s="20"/>
      <c r="B6531" s="20"/>
    </row>
    <row r="6532" spans="1:2" x14ac:dyDescent="0.3">
      <c r="A6532" s="20"/>
      <c r="B6532" s="20"/>
    </row>
    <row r="6533" spans="1:2" x14ac:dyDescent="0.3">
      <c r="A6533" s="20"/>
      <c r="B6533" s="20"/>
    </row>
    <row r="6534" spans="1:2" x14ac:dyDescent="0.3">
      <c r="A6534" s="20"/>
      <c r="B6534" s="20"/>
    </row>
    <row r="6535" spans="1:2" x14ac:dyDescent="0.3">
      <c r="A6535" s="20"/>
      <c r="B6535" s="20"/>
    </row>
    <row r="6536" spans="1:2" x14ac:dyDescent="0.3">
      <c r="A6536" s="20"/>
      <c r="B6536" s="20"/>
    </row>
    <row r="6537" spans="1:2" x14ac:dyDescent="0.3">
      <c r="A6537" s="20"/>
      <c r="B6537" s="20"/>
    </row>
    <row r="6538" spans="1:2" x14ac:dyDescent="0.3">
      <c r="A6538" s="20"/>
      <c r="B6538" s="20"/>
    </row>
    <row r="6539" spans="1:2" x14ac:dyDescent="0.3">
      <c r="A6539" s="20"/>
      <c r="B6539" s="20"/>
    </row>
    <row r="6540" spans="1:2" x14ac:dyDescent="0.3">
      <c r="A6540" s="20"/>
      <c r="B6540" s="20"/>
    </row>
    <row r="6541" spans="1:2" x14ac:dyDescent="0.3">
      <c r="A6541" s="20"/>
      <c r="B6541" s="20"/>
    </row>
    <row r="6542" spans="1:2" x14ac:dyDescent="0.3">
      <c r="A6542" s="20"/>
      <c r="B6542" s="20"/>
    </row>
    <row r="6543" spans="1:2" x14ac:dyDescent="0.3">
      <c r="A6543" s="20"/>
      <c r="B6543" s="20"/>
    </row>
    <row r="6544" spans="1:2" x14ac:dyDescent="0.3">
      <c r="A6544" s="20"/>
      <c r="B6544" s="20"/>
    </row>
    <row r="6545" spans="1:2" x14ac:dyDescent="0.3">
      <c r="A6545" s="20"/>
      <c r="B6545" s="20"/>
    </row>
    <row r="6546" spans="1:2" x14ac:dyDescent="0.3">
      <c r="A6546" s="20"/>
      <c r="B6546" s="20"/>
    </row>
    <row r="6547" spans="1:2" x14ac:dyDescent="0.3">
      <c r="A6547" s="20"/>
      <c r="B6547" s="20"/>
    </row>
    <row r="6548" spans="1:2" x14ac:dyDescent="0.3">
      <c r="A6548" s="20"/>
      <c r="B6548" s="20"/>
    </row>
    <row r="6549" spans="1:2" x14ac:dyDescent="0.3">
      <c r="A6549" s="20"/>
      <c r="B6549" s="20"/>
    </row>
    <row r="6550" spans="1:2" x14ac:dyDescent="0.3">
      <c r="A6550" s="20"/>
      <c r="B6550" s="20"/>
    </row>
    <row r="6551" spans="1:2" x14ac:dyDescent="0.3">
      <c r="A6551" s="20"/>
      <c r="B6551" s="20"/>
    </row>
    <row r="6552" spans="1:2" x14ac:dyDescent="0.3">
      <c r="A6552" s="20"/>
      <c r="B6552" s="20"/>
    </row>
    <row r="6553" spans="1:2" x14ac:dyDescent="0.3">
      <c r="A6553" s="20"/>
      <c r="B6553" s="20"/>
    </row>
    <row r="6554" spans="1:2" x14ac:dyDescent="0.3">
      <c r="A6554" s="20"/>
      <c r="B6554" s="20"/>
    </row>
    <row r="6555" spans="1:2" x14ac:dyDescent="0.3">
      <c r="A6555" s="20"/>
      <c r="B6555" s="20"/>
    </row>
    <row r="6556" spans="1:2" x14ac:dyDescent="0.3">
      <c r="A6556" s="20"/>
      <c r="B6556" s="20"/>
    </row>
    <row r="6557" spans="1:2" x14ac:dyDescent="0.3">
      <c r="A6557" s="20"/>
      <c r="B6557" s="20"/>
    </row>
    <row r="6558" spans="1:2" x14ac:dyDescent="0.3">
      <c r="A6558" s="20"/>
      <c r="B6558" s="20"/>
    </row>
    <row r="6559" spans="1:2" x14ac:dyDescent="0.3">
      <c r="A6559" s="20"/>
      <c r="B6559" s="20"/>
    </row>
    <row r="6560" spans="1:2" x14ac:dyDescent="0.3">
      <c r="A6560" s="20"/>
      <c r="B6560" s="20"/>
    </row>
    <row r="6561" spans="1:2" x14ac:dyDescent="0.3">
      <c r="A6561" s="20"/>
      <c r="B6561" s="20"/>
    </row>
    <row r="6562" spans="1:2" x14ac:dyDescent="0.3">
      <c r="A6562" s="20"/>
      <c r="B6562" s="20"/>
    </row>
    <row r="6563" spans="1:2" x14ac:dyDescent="0.3">
      <c r="A6563" s="20"/>
      <c r="B6563" s="20"/>
    </row>
    <row r="6564" spans="1:2" x14ac:dyDescent="0.3">
      <c r="A6564" s="20"/>
      <c r="B6564" s="20"/>
    </row>
    <row r="6565" spans="1:2" x14ac:dyDescent="0.3">
      <c r="A6565" s="20"/>
      <c r="B6565" s="20"/>
    </row>
    <row r="6566" spans="1:2" x14ac:dyDescent="0.3">
      <c r="A6566" s="20"/>
      <c r="B6566" s="20"/>
    </row>
    <row r="6567" spans="1:2" x14ac:dyDescent="0.3">
      <c r="A6567" s="20"/>
      <c r="B6567" s="20"/>
    </row>
    <row r="6568" spans="1:2" x14ac:dyDescent="0.3">
      <c r="A6568" s="20"/>
      <c r="B6568" s="20"/>
    </row>
    <row r="6569" spans="1:2" x14ac:dyDescent="0.3">
      <c r="A6569" s="20"/>
      <c r="B6569" s="20"/>
    </row>
    <row r="6570" spans="1:2" x14ac:dyDescent="0.3">
      <c r="A6570" s="20"/>
      <c r="B6570" s="20"/>
    </row>
    <row r="6571" spans="1:2" x14ac:dyDescent="0.3">
      <c r="A6571" s="20"/>
      <c r="B6571" s="20"/>
    </row>
    <row r="6572" spans="1:2" x14ac:dyDescent="0.3">
      <c r="A6572" s="20"/>
      <c r="B6572" s="20"/>
    </row>
    <row r="6573" spans="1:2" x14ac:dyDescent="0.3">
      <c r="A6573" s="20"/>
      <c r="B6573" s="20"/>
    </row>
    <row r="6574" spans="1:2" x14ac:dyDescent="0.3">
      <c r="A6574" s="20"/>
      <c r="B6574" s="20"/>
    </row>
    <row r="6575" spans="1:2" x14ac:dyDescent="0.3">
      <c r="A6575" s="20"/>
      <c r="B6575" s="20"/>
    </row>
    <row r="6576" spans="1:2" x14ac:dyDescent="0.3">
      <c r="A6576" s="20"/>
      <c r="B6576" s="20"/>
    </row>
    <row r="6577" spans="1:2" x14ac:dyDescent="0.3">
      <c r="A6577" s="20"/>
      <c r="B6577" s="20"/>
    </row>
    <row r="6578" spans="1:2" x14ac:dyDescent="0.3">
      <c r="A6578" s="20"/>
      <c r="B6578" s="20"/>
    </row>
    <row r="6579" spans="1:2" x14ac:dyDescent="0.3">
      <c r="A6579" s="20"/>
      <c r="B6579" s="20"/>
    </row>
    <row r="6580" spans="1:2" x14ac:dyDescent="0.3">
      <c r="A6580" s="20"/>
      <c r="B6580" s="20"/>
    </row>
    <row r="6581" spans="1:2" x14ac:dyDescent="0.3">
      <c r="A6581" s="20"/>
      <c r="B6581" s="20"/>
    </row>
    <row r="6582" spans="1:2" x14ac:dyDescent="0.3">
      <c r="A6582" s="20"/>
      <c r="B6582" s="20"/>
    </row>
    <row r="6583" spans="1:2" x14ac:dyDescent="0.3">
      <c r="A6583" s="20"/>
      <c r="B6583" s="20"/>
    </row>
    <row r="6584" spans="1:2" x14ac:dyDescent="0.3">
      <c r="A6584" s="20"/>
      <c r="B6584" s="20"/>
    </row>
    <row r="6585" spans="1:2" x14ac:dyDescent="0.3">
      <c r="A6585" s="20"/>
      <c r="B6585" s="20"/>
    </row>
    <row r="6586" spans="1:2" x14ac:dyDescent="0.3">
      <c r="A6586" s="20"/>
      <c r="B6586" s="20"/>
    </row>
    <row r="6587" spans="1:2" x14ac:dyDescent="0.3">
      <c r="A6587" s="20"/>
      <c r="B6587" s="20"/>
    </row>
    <row r="6588" spans="1:2" x14ac:dyDescent="0.3">
      <c r="A6588" s="20"/>
      <c r="B6588" s="20"/>
    </row>
    <row r="6589" spans="1:2" x14ac:dyDescent="0.3">
      <c r="A6589" s="20"/>
      <c r="B6589" s="20"/>
    </row>
    <row r="6590" spans="1:2" x14ac:dyDescent="0.3">
      <c r="A6590" s="20"/>
      <c r="B6590" s="20"/>
    </row>
    <row r="6591" spans="1:2" x14ac:dyDescent="0.3">
      <c r="A6591" s="20"/>
      <c r="B6591" s="20"/>
    </row>
    <row r="6592" spans="1:2" x14ac:dyDescent="0.3">
      <c r="A6592" s="20"/>
      <c r="B6592" s="20"/>
    </row>
    <row r="6593" spans="1:2" x14ac:dyDescent="0.3">
      <c r="A6593" s="20"/>
      <c r="B6593" s="20"/>
    </row>
    <row r="6594" spans="1:2" x14ac:dyDescent="0.3">
      <c r="A6594" s="20"/>
      <c r="B6594" s="20"/>
    </row>
    <row r="6595" spans="1:2" x14ac:dyDescent="0.3">
      <c r="A6595" s="20"/>
      <c r="B6595" s="20"/>
    </row>
    <row r="6596" spans="1:2" x14ac:dyDescent="0.3">
      <c r="A6596" s="20"/>
      <c r="B6596" s="20"/>
    </row>
    <row r="6597" spans="1:2" x14ac:dyDescent="0.3">
      <c r="A6597" s="20"/>
      <c r="B6597" s="20"/>
    </row>
    <row r="6598" spans="1:2" x14ac:dyDescent="0.3">
      <c r="A6598" s="20"/>
      <c r="B6598" s="20"/>
    </row>
    <row r="6599" spans="1:2" x14ac:dyDescent="0.3">
      <c r="A6599" s="20"/>
      <c r="B6599" s="20"/>
    </row>
    <row r="6600" spans="1:2" x14ac:dyDescent="0.3">
      <c r="A6600" s="20"/>
      <c r="B6600" s="20"/>
    </row>
    <row r="6601" spans="1:2" x14ac:dyDescent="0.3">
      <c r="A6601" s="20"/>
      <c r="B6601" s="20"/>
    </row>
    <row r="6602" spans="1:2" x14ac:dyDescent="0.3">
      <c r="A6602" s="20"/>
      <c r="B6602" s="20"/>
    </row>
    <row r="6603" spans="1:2" x14ac:dyDescent="0.3">
      <c r="A6603" s="20"/>
      <c r="B6603" s="20"/>
    </row>
    <row r="6604" spans="1:2" x14ac:dyDescent="0.3">
      <c r="A6604" s="20"/>
      <c r="B6604" s="20"/>
    </row>
    <row r="6605" spans="1:2" x14ac:dyDescent="0.3">
      <c r="A6605" s="20"/>
      <c r="B6605" s="20"/>
    </row>
    <row r="6606" spans="1:2" x14ac:dyDescent="0.3">
      <c r="A6606" s="20"/>
      <c r="B6606" s="20"/>
    </row>
    <row r="6607" spans="1:2" x14ac:dyDescent="0.3">
      <c r="A6607" s="20"/>
      <c r="B6607" s="20"/>
    </row>
    <row r="6608" spans="1:2" x14ac:dyDescent="0.3">
      <c r="A6608" s="20"/>
      <c r="B6608" s="20"/>
    </row>
    <row r="6609" spans="1:2" x14ac:dyDescent="0.3">
      <c r="A6609" s="20"/>
      <c r="B6609" s="20"/>
    </row>
    <row r="6610" spans="1:2" x14ac:dyDescent="0.3">
      <c r="A6610" s="20"/>
      <c r="B6610" s="20"/>
    </row>
    <row r="6611" spans="1:2" x14ac:dyDescent="0.3">
      <c r="A6611" s="20"/>
      <c r="B6611" s="20"/>
    </row>
    <row r="6612" spans="1:2" x14ac:dyDescent="0.3">
      <c r="A6612" s="20"/>
      <c r="B6612" s="20"/>
    </row>
    <row r="6613" spans="1:2" x14ac:dyDescent="0.3">
      <c r="A6613" s="20"/>
      <c r="B6613" s="20"/>
    </row>
    <row r="6614" spans="1:2" x14ac:dyDescent="0.3">
      <c r="A6614" s="20"/>
      <c r="B6614" s="20"/>
    </row>
    <row r="6615" spans="1:2" x14ac:dyDescent="0.3">
      <c r="A6615" s="20"/>
      <c r="B6615" s="20"/>
    </row>
    <row r="6616" spans="1:2" x14ac:dyDescent="0.3">
      <c r="A6616" s="20"/>
      <c r="B6616" s="20"/>
    </row>
    <row r="6617" spans="1:2" x14ac:dyDescent="0.3">
      <c r="A6617" s="20"/>
      <c r="B6617" s="20"/>
    </row>
    <row r="6618" spans="1:2" x14ac:dyDescent="0.3">
      <c r="A6618" s="20"/>
      <c r="B6618" s="20"/>
    </row>
    <row r="6619" spans="1:2" x14ac:dyDescent="0.3">
      <c r="A6619" s="20"/>
      <c r="B6619" s="20"/>
    </row>
    <row r="6620" spans="1:2" x14ac:dyDescent="0.3">
      <c r="A6620" s="20"/>
      <c r="B6620" s="20"/>
    </row>
    <row r="6621" spans="1:2" x14ac:dyDescent="0.3">
      <c r="A6621" s="20"/>
      <c r="B6621" s="20"/>
    </row>
    <row r="6622" spans="1:2" x14ac:dyDescent="0.3">
      <c r="A6622" s="20"/>
      <c r="B6622" s="20"/>
    </row>
    <row r="6623" spans="1:2" x14ac:dyDescent="0.3">
      <c r="A6623" s="20"/>
      <c r="B6623" s="20"/>
    </row>
    <row r="6624" spans="1:2" x14ac:dyDescent="0.3">
      <c r="A6624" s="20"/>
      <c r="B6624" s="20"/>
    </row>
    <row r="6625" spans="1:2" x14ac:dyDescent="0.3">
      <c r="A6625" s="20"/>
      <c r="B6625" s="20"/>
    </row>
    <row r="6626" spans="1:2" x14ac:dyDescent="0.3">
      <c r="A6626" s="20"/>
      <c r="B6626" s="20"/>
    </row>
    <row r="6627" spans="1:2" x14ac:dyDescent="0.3">
      <c r="A6627" s="20"/>
      <c r="B6627" s="20"/>
    </row>
    <row r="6628" spans="1:2" x14ac:dyDescent="0.3">
      <c r="A6628" s="20"/>
      <c r="B6628" s="20"/>
    </row>
    <row r="6629" spans="1:2" x14ac:dyDescent="0.3">
      <c r="A6629" s="20"/>
      <c r="B6629" s="20"/>
    </row>
    <row r="6630" spans="1:2" x14ac:dyDescent="0.3">
      <c r="A6630" s="20"/>
      <c r="B6630" s="20"/>
    </row>
    <row r="6631" spans="1:2" x14ac:dyDescent="0.3">
      <c r="A6631" s="20"/>
      <c r="B6631" s="20"/>
    </row>
    <row r="6632" spans="1:2" x14ac:dyDescent="0.3">
      <c r="A6632" s="20"/>
      <c r="B6632" s="20"/>
    </row>
    <row r="6633" spans="1:2" x14ac:dyDescent="0.3">
      <c r="A6633" s="20"/>
      <c r="B6633" s="20"/>
    </row>
    <row r="6634" spans="1:2" x14ac:dyDescent="0.3">
      <c r="A6634" s="20"/>
      <c r="B6634" s="20"/>
    </row>
    <row r="6635" spans="1:2" x14ac:dyDescent="0.3">
      <c r="A6635" s="20"/>
      <c r="B6635" s="20"/>
    </row>
    <row r="6636" spans="1:2" x14ac:dyDescent="0.3">
      <c r="A6636" s="20"/>
      <c r="B6636" s="20"/>
    </row>
    <row r="6637" spans="1:2" x14ac:dyDescent="0.3">
      <c r="A6637" s="20"/>
      <c r="B6637" s="20"/>
    </row>
    <row r="6638" spans="1:2" x14ac:dyDescent="0.3">
      <c r="A6638" s="20"/>
      <c r="B6638" s="20"/>
    </row>
    <row r="6639" spans="1:2" x14ac:dyDescent="0.3">
      <c r="A6639" s="20"/>
      <c r="B6639" s="20"/>
    </row>
    <row r="6640" spans="1:2" x14ac:dyDescent="0.3">
      <c r="A6640" s="20"/>
      <c r="B6640" s="20"/>
    </row>
    <row r="6641" spans="1:2" x14ac:dyDescent="0.3">
      <c r="A6641" s="20"/>
      <c r="B6641" s="20"/>
    </row>
    <row r="6642" spans="1:2" x14ac:dyDescent="0.3">
      <c r="A6642" s="20"/>
      <c r="B6642" s="20"/>
    </row>
    <row r="6643" spans="1:2" x14ac:dyDescent="0.3">
      <c r="A6643" s="20"/>
      <c r="B6643" s="20"/>
    </row>
    <row r="6644" spans="1:2" x14ac:dyDescent="0.3">
      <c r="A6644" s="20"/>
      <c r="B6644" s="20"/>
    </row>
    <row r="6645" spans="1:2" x14ac:dyDescent="0.3">
      <c r="A6645" s="20"/>
      <c r="B6645" s="20"/>
    </row>
    <row r="6646" spans="1:2" x14ac:dyDescent="0.3">
      <c r="A6646" s="20"/>
      <c r="B6646" s="20"/>
    </row>
    <row r="6647" spans="1:2" x14ac:dyDescent="0.3">
      <c r="A6647" s="20"/>
      <c r="B6647" s="20"/>
    </row>
    <row r="6648" spans="1:2" x14ac:dyDescent="0.3">
      <c r="A6648" s="20"/>
      <c r="B6648" s="20"/>
    </row>
    <row r="6649" spans="1:2" x14ac:dyDescent="0.3">
      <c r="A6649" s="20"/>
      <c r="B6649" s="20"/>
    </row>
    <row r="6650" spans="1:2" x14ac:dyDescent="0.3">
      <c r="A6650" s="20"/>
      <c r="B6650" s="20"/>
    </row>
    <row r="6651" spans="1:2" x14ac:dyDescent="0.3">
      <c r="A6651" s="20"/>
      <c r="B6651" s="20"/>
    </row>
    <row r="6652" spans="1:2" x14ac:dyDescent="0.3">
      <c r="A6652" s="20"/>
      <c r="B6652" s="20"/>
    </row>
    <row r="6653" spans="1:2" x14ac:dyDescent="0.3">
      <c r="A6653" s="20"/>
      <c r="B6653" s="20"/>
    </row>
    <row r="6654" spans="1:2" x14ac:dyDescent="0.3">
      <c r="A6654" s="20"/>
      <c r="B6654" s="20"/>
    </row>
    <row r="6655" spans="1:2" x14ac:dyDescent="0.3">
      <c r="A6655" s="20"/>
      <c r="B6655" s="20"/>
    </row>
    <row r="6656" spans="1:2" x14ac:dyDescent="0.3">
      <c r="A6656" s="20"/>
      <c r="B6656" s="20"/>
    </row>
    <row r="6657" spans="1:2" x14ac:dyDescent="0.3">
      <c r="A6657" s="20"/>
      <c r="B6657" s="20"/>
    </row>
    <row r="6658" spans="1:2" x14ac:dyDescent="0.3">
      <c r="A6658" s="20"/>
      <c r="B6658" s="20"/>
    </row>
    <row r="6659" spans="1:2" x14ac:dyDescent="0.3">
      <c r="A6659" s="20"/>
      <c r="B6659" s="20"/>
    </row>
    <row r="6660" spans="1:2" x14ac:dyDescent="0.3">
      <c r="A6660" s="20"/>
      <c r="B6660" s="20"/>
    </row>
    <row r="6661" spans="1:2" x14ac:dyDescent="0.3">
      <c r="A6661" s="20"/>
      <c r="B6661" s="20"/>
    </row>
    <row r="6662" spans="1:2" x14ac:dyDescent="0.3">
      <c r="A6662" s="20"/>
      <c r="B6662" s="20"/>
    </row>
    <row r="6663" spans="1:2" x14ac:dyDescent="0.3">
      <c r="A6663" s="20"/>
      <c r="B6663" s="20"/>
    </row>
    <row r="6664" spans="1:2" x14ac:dyDescent="0.3">
      <c r="A6664" s="20"/>
      <c r="B6664" s="20"/>
    </row>
    <row r="6665" spans="1:2" x14ac:dyDescent="0.3">
      <c r="A6665" s="20"/>
      <c r="B6665" s="20"/>
    </row>
    <row r="6666" spans="1:2" x14ac:dyDescent="0.3">
      <c r="A6666" s="20"/>
      <c r="B6666" s="20"/>
    </row>
    <row r="6667" spans="1:2" x14ac:dyDescent="0.3">
      <c r="A6667" s="20"/>
      <c r="B6667" s="20"/>
    </row>
    <row r="6668" spans="1:2" x14ac:dyDescent="0.3">
      <c r="A6668" s="20"/>
      <c r="B6668" s="20"/>
    </row>
    <row r="6669" spans="1:2" x14ac:dyDescent="0.3">
      <c r="A6669" s="20"/>
      <c r="B6669" s="20"/>
    </row>
    <row r="6670" spans="1:2" x14ac:dyDescent="0.3">
      <c r="A6670" s="20"/>
      <c r="B6670" s="20"/>
    </row>
    <row r="6671" spans="1:2" x14ac:dyDescent="0.3">
      <c r="A6671" s="20"/>
      <c r="B6671" s="20"/>
    </row>
    <row r="6672" spans="1:2" x14ac:dyDescent="0.3">
      <c r="A6672" s="20"/>
      <c r="B6672" s="20"/>
    </row>
    <row r="6673" spans="1:2" x14ac:dyDescent="0.3">
      <c r="A6673" s="20"/>
      <c r="B6673" s="20"/>
    </row>
    <row r="6674" spans="1:2" x14ac:dyDescent="0.3">
      <c r="A6674" s="20"/>
      <c r="B6674" s="20"/>
    </row>
    <row r="6675" spans="1:2" x14ac:dyDescent="0.3">
      <c r="A6675" s="20"/>
      <c r="B6675" s="20"/>
    </row>
    <row r="6676" spans="1:2" x14ac:dyDescent="0.3">
      <c r="A6676" s="20"/>
      <c r="B6676" s="20"/>
    </row>
    <row r="6677" spans="1:2" x14ac:dyDescent="0.3">
      <c r="A6677" s="20"/>
      <c r="B6677" s="20"/>
    </row>
    <row r="6678" spans="1:2" x14ac:dyDescent="0.3">
      <c r="A6678" s="20"/>
      <c r="B6678" s="20"/>
    </row>
    <row r="6679" spans="1:2" x14ac:dyDescent="0.3">
      <c r="A6679" s="20"/>
      <c r="B6679" s="20"/>
    </row>
    <row r="6680" spans="1:2" x14ac:dyDescent="0.3">
      <c r="A6680" s="20"/>
      <c r="B6680" s="20"/>
    </row>
    <row r="6681" spans="1:2" x14ac:dyDescent="0.3">
      <c r="A6681" s="20"/>
      <c r="B6681" s="20"/>
    </row>
    <row r="6682" spans="1:2" x14ac:dyDescent="0.3">
      <c r="A6682" s="20"/>
      <c r="B6682" s="20"/>
    </row>
    <row r="6683" spans="1:2" x14ac:dyDescent="0.3">
      <c r="A6683" s="20"/>
      <c r="B6683" s="20"/>
    </row>
    <row r="6684" spans="1:2" x14ac:dyDescent="0.3">
      <c r="A6684" s="20"/>
      <c r="B6684" s="20"/>
    </row>
    <row r="6685" spans="1:2" x14ac:dyDescent="0.3">
      <c r="A6685" s="20"/>
      <c r="B6685" s="20"/>
    </row>
    <row r="6686" spans="1:2" x14ac:dyDescent="0.3">
      <c r="A6686" s="20"/>
      <c r="B6686" s="20"/>
    </row>
    <row r="6687" spans="1:2" x14ac:dyDescent="0.3">
      <c r="A6687" s="20"/>
      <c r="B6687" s="20"/>
    </row>
    <row r="6688" spans="1:2" x14ac:dyDescent="0.3">
      <c r="A6688" s="20"/>
      <c r="B6688" s="20"/>
    </row>
    <row r="6689" spans="1:2" x14ac:dyDescent="0.3">
      <c r="A6689" s="20"/>
      <c r="B6689" s="20"/>
    </row>
    <row r="6690" spans="1:2" x14ac:dyDescent="0.3">
      <c r="A6690" s="20"/>
      <c r="B6690" s="20"/>
    </row>
    <row r="6691" spans="1:2" x14ac:dyDescent="0.3">
      <c r="A6691" s="20"/>
      <c r="B6691" s="20"/>
    </row>
    <row r="6692" spans="1:2" x14ac:dyDescent="0.3">
      <c r="A6692" s="20"/>
      <c r="B6692" s="20"/>
    </row>
    <row r="6693" spans="1:2" x14ac:dyDescent="0.3">
      <c r="A6693" s="20"/>
      <c r="B6693" s="20"/>
    </row>
    <row r="6694" spans="1:2" x14ac:dyDescent="0.3">
      <c r="A6694" s="20"/>
      <c r="B6694" s="20"/>
    </row>
    <row r="6695" spans="1:2" x14ac:dyDescent="0.3">
      <c r="A6695" s="20"/>
      <c r="B6695" s="20"/>
    </row>
    <row r="6696" spans="1:2" x14ac:dyDescent="0.3">
      <c r="A6696" s="20"/>
      <c r="B6696" s="20"/>
    </row>
    <row r="6697" spans="1:2" x14ac:dyDescent="0.3">
      <c r="A6697" s="20"/>
      <c r="B6697" s="20"/>
    </row>
    <row r="6698" spans="1:2" x14ac:dyDescent="0.3">
      <c r="A6698" s="20"/>
      <c r="B6698" s="20"/>
    </row>
    <row r="6699" spans="1:2" x14ac:dyDescent="0.3">
      <c r="A6699" s="20"/>
      <c r="B6699" s="20"/>
    </row>
    <row r="6700" spans="1:2" x14ac:dyDescent="0.3">
      <c r="A6700" s="20"/>
      <c r="B6700" s="20"/>
    </row>
    <row r="6701" spans="1:2" x14ac:dyDescent="0.3">
      <c r="A6701" s="20"/>
      <c r="B6701" s="20"/>
    </row>
    <row r="6702" spans="1:2" x14ac:dyDescent="0.3">
      <c r="A6702" s="20"/>
      <c r="B6702" s="20"/>
    </row>
    <row r="6703" spans="1:2" x14ac:dyDescent="0.3">
      <c r="A6703" s="20"/>
      <c r="B6703" s="20"/>
    </row>
    <row r="6704" spans="1:2" x14ac:dyDescent="0.3">
      <c r="A6704" s="20"/>
      <c r="B6704" s="20"/>
    </row>
    <row r="6705" spans="1:2" x14ac:dyDescent="0.3">
      <c r="A6705" s="20"/>
      <c r="B6705" s="20"/>
    </row>
    <row r="6706" spans="1:2" x14ac:dyDescent="0.3">
      <c r="A6706" s="20"/>
      <c r="B6706" s="20"/>
    </row>
    <row r="6707" spans="1:2" x14ac:dyDescent="0.3">
      <c r="A6707" s="20"/>
      <c r="B6707" s="20"/>
    </row>
    <row r="6708" spans="1:2" x14ac:dyDescent="0.3">
      <c r="A6708" s="20"/>
      <c r="B6708" s="20"/>
    </row>
    <row r="6709" spans="1:2" x14ac:dyDescent="0.3">
      <c r="A6709" s="20"/>
      <c r="B6709" s="20"/>
    </row>
    <row r="6710" spans="1:2" x14ac:dyDescent="0.3">
      <c r="A6710" s="20"/>
      <c r="B6710" s="20"/>
    </row>
    <row r="6711" spans="1:2" x14ac:dyDescent="0.3">
      <c r="A6711" s="20"/>
      <c r="B6711" s="20"/>
    </row>
    <row r="6712" spans="1:2" x14ac:dyDescent="0.3">
      <c r="A6712" s="20"/>
      <c r="B6712" s="20"/>
    </row>
    <row r="6713" spans="1:2" x14ac:dyDescent="0.3">
      <c r="A6713" s="20"/>
      <c r="B6713" s="20"/>
    </row>
    <row r="6714" spans="1:2" x14ac:dyDescent="0.3">
      <c r="A6714" s="20"/>
      <c r="B6714" s="20"/>
    </row>
    <row r="6715" spans="1:2" x14ac:dyDescent="0.3">
      <c r="A6715" s="20"/>
      <c r="B6715" s="20"/>
    </row>
    <row r="6716" spans="1:2" x14ac:dyDescent="0.3">
      <c r="A6716" s="20"/>
      <c r="B6716" s="20"/>
    </row>
    <row r="6717" spans="1:2" x14ac:dyDescent="0.3">
      <c r="A6717" s="20"/>
      <c r="B6717" s="20"/>
    </row>
    <row r="6718" spans="1:2" x14ac:dyDescent="0.3">
      <c r="A6718" s="20"/>
      <c r="B6718" s="20"/>
    </row>
    <row r="6719" spans="1:2" x14ac:dyDescent="0.3">
      <c r="A6719" s="20"/>
      <c r="B6719" s="20"/>
    </row>
    <row r="6720" spans="1:2" x14ac:dyDescent="0.3">
      <c r="A6720" s="20"/>
      <c r="B6720" s="20"/>
    </row>
    <row r="6721" spans="1:2" x14ac:dyDescent="0.3">
      <c r="A6721" s="20"/>
      <c r="B6721" s="20"/>
    </row>
    <row r="6722" spans="1:2" x14ac:dyDescent="0.3">
      <c r="A6722" s="20"/>
      <c r="B6722" s="20"/>
    </row>
    <row r="6723" spans="1:2" x14ac:dyDescent="0.3">
      <c r="A6723" s="20"/>
      <c r="B6723" s="20"/>
    </row>
    <row r="6724" spans="1:2" x14ac:dyDescent="0.3">
      <c r="A6724" s="20"/>
      <c r="B6724" s="20"/>
    </row>
    <row r="6725" spans="1:2" x14ac:dyDescent="0.3">
      <c r="A6725" s="20"/>
      <c r="B6725" s="20"/>
    </row>
    <row r="6726" spans="1:2" x14ac:dyDescent="0.3">
      <c r="A6726" s="20"/>
      <c r="B6726" s="20"/>
    </row>
    <row r="6727" spans="1:2" x14ac:dyDescent="0.3">
      <c r="A6727" s="20"/>
      <c r="B6727" s="20"/>
    </row>
    <row r="6728" spans="1:2" x14ac:dyDescent="0.3">
      <c r="A6728" s="20"/>
      <c r="B6728" s="20"/>
    </row>
    <row r="6729" spans="1:2" x14ac:dyDescent="0.3">
      <c r="A6729" s="20"/>
      <c r="B6729" s="20"/>
    </row>
    <row r="6730" spans="1:2" x14ac:dyDescent="0.3">
      <c r="A6730" s="20"/>
      <c r="B6730" s="20"/>
    </row>
    <row r="6731" spans="1:2" x14ac:dyDescent="0.3">
      <c r="A6731" s="20"/>
      <c r="B6731" s="20"/>
    </row>
    <row r="6732" spans="1:2" x14ac:dyDescent="0.3">
      <c r="A6732" s="20"/>
      <c r="B6732" s="20"/>
    </row>
    <row r="6733" spans="1:2" x14ac:dyDescent="0.3">
      <c r="A6733" s="20"/>
      <c r="B6733" s="20"/>
    </row>
    <row r="6734" spans="1:2" x14ac:dyDescent="0.3">
      <c r="A6734" s="20"/>
      <c r="B6734" s="20"/>
    </row>
    <row r="6735" spans="1:2" x14ac:dyDescent="0.3">
      <c r="A6735" s="20"/>
      <c r="B6735" s="20"/>
    </row>
    <row r="6736" spans="1:2" x14ac:dyDescent="0.3">
      <c r="A6736" s="20"/>
      <c r="B6736" s="20"/>
    </row>
    <row r="6737" spans="1:2" x14ac:dyDescent="0.3">
      <c r="A6737" s="20"/>
      <c r="B6737" s="20"/>
    </row>
    <row r="6738" spans="1:2" x14ac:dyDescent="0.3">
      <c r="A6738" s="20"/>
      <c r="B6738" s="20"/>
    </row>
    <row r="6739" spans="1:2" x14ac:dyDescent="0.3">
      <c r="A6739" s="20"/>
      <c r="B6739" s="20"/>
    </row>
    <row r="6740" spans="1:2" x14ac:dyDescent="0.3">
      <c r="A6740" s="20"/>
      <c r="B6740" s="20"/>
    </row>
    <row r="6741" spans="1:2" x14ac:dyDescent="0.3">
      <c r="A6741" s="20"/>
      <c r="B6741" s="20"/>
    </row>
    <row r="6742" spans="1:2" x14ac:dyDescent="0.3">
      <c r="A6742" s="20"/>
      <c r="B6742" s="20"/>
    </row>
    <row r="6743" spans="1:2" x14ac:dyDescent="0.3">
      <c r="A6743" s="20"/>
      <c r="B6743" s="20"/>
    </row>
    <row r="6744" spans="1:2" x14ac:dyDescent="0.3">
      <c r="A6744" s="20"/>
      <c r="B6744" s="20"/>
    </row>
    <row r="6745" spans="1:2" x14ac:dyDescent="0.3">
      <c r="A6745" s="20"/>
      <c r="B6745" s="20"/>
    </row>
    <row r="6746" spans="1:2" x14ac:dyDescent="0.3">
      <c r="A6746" s="20"/>
      <c r="B6746" s="20"/>
    </row>
    <row r="6747" spans="1:2" x14ac:dyDescent="0.3">
      <c r="A6747" s="20"/>
      <c r="B6747" s="20"/>
    </row>
    <row r="6748" spans="1:2" x14ac:dyDescent="0.3">
      <c r="A6748" s="20"/>
      <c r="B6748" s="20"/>
    </row>
    <row r="6749" spans="1:2" x14ac:dyDescent="0.3">
      <c r="A6749" s="20"/>
      <c r="B6749" s="20"/>
    </row>
    <row r="6750" spans="1:2" x14ac:dyDescent="0.3">
      <c r="A6750" s="20"/>
      <c r="B6750" s="20"/>
    </row>
    <row r="6751" spans="1:2" x14ac:dyDescent="0.3">
      <c r="A6751" s="20"/>
      <c r="B6751" s="20"/>
    </row>
    <row r="6752" spans="1:2" x14ac:dyDescent="0.3">
      <c r="A6752" s="20"/>
      <c r="B6752" s="20"/>
    </row>
    <row r="6753" spans="1:2" x14ac:dyDescent="0.3">
      <c r="A6753" s="20"/>
      <c r="B6753" s="20"/>
    </row>
    <row r="6754" spans="1:2" x14ac:dyDescent="0.3">
      <c r="A6754" s="20"/>
      <c r="B6754" s="20"/>
    </row>
    <row r="6755" spans="1:2" x14ac:dyDescent="0.3">
      <c r="A6755" s="20"/>
      <c r="B6755" s="20"/>
    </row>
    <row r="6756" spans="1:2" x14ac:dyDescent="0.3">
      <c r="A6756" s="20"/>
      <c r="B6756" s="20"/>
    </row>
    <row r="6757" spans="1:2" x14ac:dyDescent="0.3">
      <c r="A6757" s="20"/>
      <c r="B6757" s="20"/>
    </row>
    <row r="6758" spans="1:2" x14ac:dyDescent="0.3">
      <c r="A6758" s="20"/>
      <c r="B6758" s="20"/>
    </row>
    <row r="6759" spans="1:2" x14ac:dyDescent="0.3">
      <c r="A6759" s="20"/>
      <c r="B6759" s="20"/>
    </row>
    <row r="6760" spans="1:2" x14ac:dyDescent="0.3">
      <c r="A6760" s="20"/>
      <c r="B6760" s="20"/>
    </row>
    <row r="6761" spans="1:2" x14ac:dyDescent="0.3">
      <c r="A6761" s="20"/>
      <c r="B6761" s="20"/>
    </row>
    <row r="6762" spans="1:2" x14ac:dyDescent="0.3">
      <c r="A6762" s="20"/>
      <c r="B6762" s="20"/>
    </row>
    <row r="6763" spans="1:2" x14ac:dyDescent="0.3">
      <c r="A6763" s="20"/>
      <c r="B6763" s="20"/>
    </row>
    <row r="6764" spans="1:2" x14ac:dyDescent="0.3">
      <c r="A6764" s="20"/>
      <c r="B6764" s="20"/>
    </row>
    <row r="6765" spans="1:2" x14ac:dyDescent="0.3">
      <c r="A6765" s="20"/>
      <c r="B6765" s="20"/>
    </row>
    <row r="6766" spans="1:2" x14ac:dyDescent="0.3">
      <c r="A6766" s="20"/>
      <c r="B6766" s="20"/>
    </row>
    <row r="6767" spans="1:2" x14ac:dyDescent="0.3">
      <c r="A6767" s="20"/>
      <c r="B6767" s="20"/>
    </row>
    <row r="6768" spans="1:2" x14ac:dyDescent="0.3">
      <c r="A6768" s="20"/>
      <c r="B6768" s="20"/>
    </row>
    <row r="6769" spans="1:2" x14ac:dyDescent="0.3">
      <c r="A6769" s="20"/>
      <c r="B6769" s="20"/>
    </row>
    <row r="6770" spans="1:2" x14ac:dyDescent="0.3">
      <c r="A6770" s="20"/>
      <c r="B6770" s="20"/>
    </row>
    <row r="6771" spans="1:2" x14ac:dyDescent="0.3">
      <c r="A6771" s="20"/>
      <c r="B6771" s="20"/>
    </row>
    <row r="6772" spans="1:2" x14ac:dyDescent="0.3">
      <c r="A6772" s="20"/>
      <c r="B6772" s="20"/>
    </row>
    <row r="6773" spans="1:2" x14ac:dyDescent="0.3">
      <c r="A6773" s="20"/>
      <c r="B6773" s="20"/>
    </row>
    <row r="6774" spans="1:2" x14ac:dyDescent="0.3">
      <c r="A6774" s="20"/>
      <c r="B6774" s="20"/>
    </row>
    <row r="6775" spans="1:2" x14ac:dyDescent="0.3">
      <c r="A6775" s="20"/>
      <c r="B6775" s="20"/>
    </row>
    <row r="6776" spans="1:2" x14ac:dyDescent="0.3">
      <c r="A6776" s="20"/>
      <c r="B6776" s="20"/>
    </row>
    <row r="6777" spans="1:2" x14ac:dyDescent="0.3">
      <c r="A6777" s="20"/>
      <c r="B6777" s="20"/>
    </row>
    <row r="6778" spans="1:2" x14ac:dyDescent="0.3">
      <c r="A6778" s="20"/>
      <c r="B6778" s="20"/>
    </row>
    <row r="6779" spans="1:2" x14ac:dyDescent="0.3">
      <c r="A6779" s="20"/>
      <c r="B6779" s="20"/>
    </row>
    <row r="6780" spans="1:2" x14ac:dyDescent="0.3">
      <c r="A6780" s="20"/>
      <c r="B6780" s="20"/>
    </row>
    <row r="6781" spans="1:2" x14ac:dyDescent="0.3">
      <c r="A6781" s="20"/>
      <c r="B6781" s="20"/>
    </row>
    <row r="6782" spans="1:2" x14ac:dyDescent="0.3">
      <c r="A6782" s="20"/>
      <c r="B6782" s="20"/>
    </row>
    <row r="6783" spans="1:2" x14ac:dyDescent="0.3">
      <c r="A6783" s="20"/>
      <c r="B6783" s="20"/>
    </row>
    <row r="6784" spans="1:2" x14ac:dyDescent="0.3">
      <c r="A6784" s="20"/>
      <c r="B6784" s="20"/>
    </row>
    <row r="6785" spans="1:2" x14ac:dyDescent="0.3">
      <c r="A6785" s="20"/>
      <c r="B6785" s="20"/>
    </row>
    <row r="6786" spans="1:2" x14ac:dyDescent="0.3">
      <c r="A6786" s="20"/>
      <c r="B6786" s="20"/>
    </row>
    <row r="6787" spans="1:2" x14ac:dyDescent="0.3">
      <c r="A6787" s="20"/>
      <c r="B6787" s="20"/>
    </row>
    <row r="6788" spans="1:2" x14ac:dyDescent="0.3">
      <c r="A6788" s="20"/>
      <c r="B6788" s="20"/>
    </row>
    <row r="6789" spans="1:2" x14ac:dyDescent="0.3">
      <c r="A6789" s="20"/>
      <c r="B6789" s="20"/>
    </row>
    <row r="6790" spans="1:2" x14ac:dyDescent="0.3">
      <c r="A6790" s="20"/>
      <c r="B6790" s="20"/>
    </row>
    <row r="6791" spans="1:2" x14ac:dyDescent="0.3">
      <c r="A6791" s="20"/>
      <c r="B6791" s="20"/>
    </row>
    <row r="6792" spans="1:2" x14ac:dyDescent="0.3">
      <c r="A6792" s="20"/>
      <c r="B6792" s="20"/>
    </row>
    <row r="6793" spans="1:2" x14ac:dyDescent="0.3">
      <c r="A6793" s="20"/>
      <c r="B6793" s="20"/>
    </row>
    <row r="6794" spans="1:2" x14ac:dyDescent="0.3">
      <c r="A6794" s="20"/>
      <c r="B6794" s="20"/>
    </row>
    <row r="6795" spans="1:2" x14ac:dyDescent="0.3">
      <c r="A6795" s="20"/>
      <c r="B6795" s="20"/>
    </row>
    <row r="6796" spans="1:2" x14ac:dyDescent="0.3">
      <c r="A6796" s="20"/>
      <c r="B6796" s="20"/>
    </row>
    <row r="6797" spans="1:2" x14ac:dyDescent="0.3">
      <c r="A6797" s="20"/>
      <c r="B6797" s="20"/>
    </row>
    <row r="6798" spans="1:2" x14ac:dyDescent="0.3">
      <c r="A6798" s="20"/>
      <c r="B6798" s="20"/>
    </row>
    <row r="6799" spans="1:2" x14ac:dyDescent="0.3">
      <c r="A6799" s="20"/>
      <c r="B6799" s="20"/>
    </row>
    <row r="6800" spans="1:2" x14ac:dyDescent="0.3">
      <c r="A6800" s="20"/>
      <c r="B6800" s="20"/>
    </row>
    <row r="6801" spans="1:2" x14ac:dyDescent="0.3">
      <c r="A6801" s="20"/>
      <c r="B6801" s="20"/>
    </row>
    <row r="6802" spans="1:2" x14ac:dyDescent="0.3">
      <c r="A6802" s="20"/>
      <c r="B6802" s="20"/>
    </row>
    <row r="6803" spans="1:2" x14ac:dyDescent="0.3">
      <c r="A6803" s="20"/>
      <c r="B6803" s="20"/>
    </row>
    <row r="6804" spans="1:2" x14ac:dyDescent="0.3">
      <c r="A6804" s="20"/>
      <c r="B6804" s="20"/>
    </row>
    <row r="6805" spans="1:2" x14ac:dyDescent="0.3">
      <c r="A6805" s="20"/>
      <c r="B6805" s="20"/>
    </row>
    <row r="6806" spans="1:2" x14ac:dyDescent="0.3">
      <c r="A6806" s="20"/>
      <c r="B6806" s="20"/>
    </row>
    <row r="6807" spans="1:2" x14ac:dyDescent="0.3">
      <c r="A6807" s="20"/>
      <c r="B6807" s="20"/>
    </row>
    <row r="6808" spans="1:2" x14ac:dyDescent="0.3">
      <c r="A6808" s="20"/>
      <c r="B6808" s="20"/>
    </row>
    <row r="6809" spans="1:2" x14ac:dyDescent="0.3">
      <c r="A6809" s="20"/>
      <c r="B6809" s="20"/>
    </row>
    <row r="6810" spans="1:2" x14ac:dyDescent="0.3">
      <c r="A6810" s="20"/>
      <c r="B6810" s="20"/>
    </row>
    <row r="6811" spans="1:2" x14ac:dyDescent="0.3">
      <c r="A6811" s="20"/>
      <c r="B6811" s="20"/>
    </row>
    <row r="6812" spans="1:2" x14ac:dyDescent="0.3">
      <c r="A6812" s="20"/>
      <c r="B6812" s="20"/>
    </row>
    <row r="6813" spans="1:2" x14ac:dyDescent="0.3">
      <c r="A6813" s="20"/>
      <c r="B6813" s="20"/>
    </row>
    <row r="6814" spans="1:2" x14ac:dyDescent="0.3">
      <c r="A6814" s="20"/>
      <c r="B6814" s="20"/>
    </row>
    <row r="6815" spans="1:2" x14ac:dyDescent="0.3">
      <c r="A6815" s="20"/>
      <c r="B6815" s="20"/>
    </row>
    <row r="6816" spans="1:2" x14ac:dyDescent="0.3">
      <c r="A6816" s="20"/>
      <c r="B6816" s="20"/>
    </row>
    <row r="6817" spans="1:2" x14ac:dyDescent="0.3">
      <c r="A6817" s="20"/>
      <c r="B6817" s="20"/>
    </row>
    <row r="6818" spans="1:2" x14ac:dyDescent="0.3">
      <c r="A6818" s="20"/>
      <c r="B6818" s="20"/>
    </row>
    <row r="6819" spans="1:2" x14ac:dyDescent="0.3">
      <c r="A6819" s="20"/>
      <c r="B6819" s="20"/>
    </row>
    <row r="6820" spans="1:2" x14ac:dyDescent="0.3">
      <c r="A6820" s="20"/>
      <c r="B6820" s="20"/>
    </row>
    <row r="6821" spans="1:2" x14ac:dyDescent="0.3">
      <c r="A6821" s="20"/>
      <c r="B6821" s="20"/>
    </row>
    <row r="6822" spans="1:2" x14ac:dyDescent="0.3">
      <c r="A6822" s="20"/>
      <c r="B6822" s="20"/>
    </row>
    <row r="6823" spans="1:2" x14ac:dyDescent="0.3">
      <c r="A6823" s="20"/>
      <c r="B6823" s="20"/>
    </row>
    <row r="6824" spans="1:2" x14ac:dyDescent="0.3">
      <c r="A6824" s="20"/>
      <c r="B6824" s="20"/>
    </row>
    <row r="6825" spans="1:2" x14ac:dyDescent="0.3">
      <c r="A6825" s="20"/>
      <c r="B6825" s="20"/>
    </row>
    <row r="6826" spans="1:2" x14ac:dyDescent="0.3">
      <c r="A6826" s="20"/>
      <c r="B6826" s="20"/>
    </row>
    <row r="6827" spans="1:2" x14ac:dyDescent="0.3">
      <c r="A6827" s="20"/>
      <c r="B6827" s="20"/>
    </row>
    <row r="6828" spans="1:2" x14ac:dyDescent="0.3">
      <c r="A6828" s="20"/>
      <c r="B6828" s="20"/>
    </row>
    <row r="6829" spans="1:2" x14ac:dyDescent="0.3">
      <c r="A6829" s="20"/>
      <c r="B6829" s="20"/>
    </row>
    <row r="6830" spans="1:2" x14ac:dyDescent="0.3">
      <c r="A6830" s="20"/>
      <c r="B6830" s="20"/>
    </row>
    <row r="6831" spans="1:2" x14ac:dyDescent="0.3">
      <c r="A6831" s="20"/>
      <c r="B6831" s="20"/>
    </row>
    <row r="6832" spans="1:2" x14ac:dyDescent="0.3">
      <c r="A6832" s="20"/>
      <c r="B6832" s="20"/>
    </row>
    <row r="6833" spans="1:2" x14ac:dyDescent="0.3">
      <c r="A6833" s="20"/>
      <c r="B6833" s="20"/>
    </row>
    <row r="6834" spans="1:2" x14ac:dyDescent="0.3">
      <c r="A6834" s="20"/>
      <c r="B6834" s="20"/>
    </row>
    <row r="6835" spans="1:2" x14ac:dyDescent="0.3">
      <c r="A6835" s="20"/>
      <c r="B6835" s="20"/>
    </row>
    <row r="6836" spans="1:2" x14ac:dyDescent="0.3">
      <c r="A6836" s="20"/>
      <c r="B6836" s="20"/>
    </row>
    <row r="6837" spans="1:2" x14ac:dyDescent="0.3">
      <c r="A6837" s="20"/>
      <c r="B6837" s="20"/>
    </row>
    <row r="6838" spans="1:2" x14ac:dyDescent="0.3">
      <c r="A6838" s="20"/>
      <c r="B6838" s="20"/>
    </row>
    <row r="6839" spans="1:2" x14ac:dyDescent="0.3">
      <c r="A6839" s="20"/>
      <c r="B6839" s="20"/>
    </row>
    <row r="6840" spans="1:2" x14ac:dyDescent="0.3">
      <c r="A6840" s="20"/>
      <c r="B6840" s="20"/>
    </row>
    <row r="6841" spans="1:2" x14ac:dyDescent="0.3">
      <c r="A6841" s="20"/>
      <c r="B6841" s="20"/>
    </row>
    <row r="6842" spans="1:2" x14ac:dyDescent="0.3">
      <c r="A6842" s="20"/>
      <c r="B6842" s="20"/>
    </row>
    <row r="6843" spans="1:2" x14ac:dyDescent="0.3">
      <c r="A6843" s="20"/>
      <c r="B6843" s="20"/>
    </row>
    <row r="6844" spans="1:2" x14ac:dyDescent="0.3">
      <c r="A6844" s="20"/>
      <c r="B6844" s="20"/>
    </row>
    <row r="6845" spans="1:2" x14ac:dyDescent="0.3">
      <c r="A6845" s="20"/>
      <c r="B6845" s="20"/>
    </row>
    <row r="6846" spans="1:2" x14ac:dyDescent="0.3">
      <c r="A6846" s="20"/>
      <c r="B6846" s="20"/>
    </row>
    <row r="6847" spans="1:2" x14ac:dyDescent="0.3">
      <c r="A6847" s="20"/>
      <c r="B6847" s="20"/>
    </row>
    <row r="6848" spans="1:2" x14ac:dyDescent="0.3">
      <c r="A6848" s="20"/>
      <c r="B6848" s="20"/>
    </row>
    <row r="6849" spans="1:2" x14ac:dyDescent="0.3">
      <c r="A6849" s="20"/>
      <c r="B6849" s="20"/>
    </row>
    <row r="6850" spans="1:2" x14ac:dyDescent="0.3">
      <c r="A6850" s="20"/>
      <c r="B6850" s="20"/>
    </row>
    <row r="6851" spans="1:2" x14ac:dyDescent="0.3">
      <c r="A6851" s="20"/>
      <c r="B6851" s="20"/>
    </row>
    <row r="6852" spans="1:2" x14ac:dyDescent="0.3">
      <c r="A6852" s="20"/>
      <c r="B6852" s="20"/>
    </row>
    <row r="6853" spans="1:2" x14ac:dyDescent="0.3">
      <c r="A6853" s="20"/>
      <c r="B6853" s="20"/>
    </row>
    <row r="6854" spans="1:2" x14ac:dyDescent="0.3">
      <c r="A6854" s="20"/>
      <c r="B6854" s="20"/>
    </row>
    <row r="6855" spans="1:2" x14ac:dyDescent="0.3">
      <c r="A6855" s="20"/>
      <c r="B6855" s="20"/>
    </row>
    <row r="6856" spans="1:2" x14ac:dyDescent="0.3">
      <c r="A6856" s="20"/>
      <c r="B6856" s="20"/>
    </row>
    <row r="6857" spans="1:2" x14ac:dyDescent="0.3">
      <c r="A6857" s="20"/>
      <c r="B6857" s="20"/>
    </row>
    <row r="6858" spans="1:2" x14ac:dyDescent="0.3">
      <c r="A6858" s="20"/>
      <c r="B6858" s="20"/>
    </row>
    <row r="6859" spans="1:2" x14ac:dyDescent="0.3">
      <c r="A6859" s="20"/>
      <c r="B6859" s="20"/>
    </row>
    <row r="6860" spans="1:2" x14ac:dyDescent="0.3">
      <c r="A6860" s="20"/>
      <c r="B6860" s="20"/>
    </row>
    <row r="6861" spans="1:2" x14ac:dyDescent="0.3">
      <c r="A6861" s="20"/>
      <c r="B6861" s="20"/>
    </row>
    <row r="6862" spans="1:2" x14ac:dyDescent="0.3">
      <c r="A6862" s="20"/>
      <c r="B6862" s="20"/>
    </row>
    <row r="6863" spans="1:2" x14ac:dyDescent="0.3">
      <c r="A6863" s="20"/>
      <c r="B6863" s="20"/>
    </row>
    <row r="6864" spans="1:2" x14ac:dyDescent="0.3">
      <c r="A6864" s="20"/>
      <c r="B6864" s="20"/>
    </row>
    <row r="6865" spans="1:2" x14ac:dyDescent="0.3">
      <c r="A6865" s="20"/>
      <c r="B6865" s="20"/>
    </row>
    <row r="6866" spans="1:2" x14ac:dyDescent="0.3">
      <c r="A6866" s="20"/>
      <c r="B6866" s="20"/>
    </row>
    <row r="6867" spans="1:2" x14ac:dyDescent="0.3">
      <c r="A6867" s="20"/>
      <c r="B6867" s="20"/>
    </row>
    <row r="6868" spans="1:2" x14ac:dyDescent="0.3">
      <c r="A6868" s="20"/>
      <c r="B6868" s="20"/>
    </row>
    <row r="6869" spans="1:2" x14ac:dyDescent="0.3">
      <c r="A6869" s="20"/>
      <c r="B6869" s="20"/>
    </row>
    <row r="6870" spans="1:2" x14ac:dyDescent="0.3">
      <c r="A6870" s="20"/>
      <c r="B6870" s="20"/>
    </row>
    <row r="6871" spans="1:2" x14ac:dyDescent="0.3">
      <c r="A6871" s="20"/>
      <c r="B6871" s="20"/>
    </row>
    <row r="6872" spans="1:2" x14ac:dyDescent="0.3">
      <c r="A6872" s="20"/>
      <c r="B6872" s="20"/>
    </row>
    <row r="6873" spans="1:2" x14ac:dyDescent="0.3">
      <c r="A6873" s="20"/>
      <c r="B6873" s="20"/>
    </row>
    <row r="6874" spans="1:2" x14ac:dyDescent="0.3">
      <c r="A6874" s="20"/>
      <c r="B6874" s="20"/>
    </row>
    <row r="6875" spans="1:2" x14ac:dyDescent="0.3">
      <c r="A6875" s="20"/>
      <c r="B6875" s="20"/>
    </row>
    <row r="6876" spans="1:2" x14ac:dyDescent="0.3">
      <c r="A6876" s="20"/>
      <c r="B6876" s="20"/>
    </row>
    <row r="6877" spans="1:2" x14ac:dyDescent="0.3">
      <c r="A6877" s="20"/>
      <c r="B6877" s="20"/>
    </row>
    <row r="6878" spans="1:2" x14ac:dyDescent="0.3">
      <c r="A6878" s="20"/>
      <c r="B6878" s="20"/>
    </row>
    <row r="6879" spans="1:2" x14ac:dyDescent="0.3">
      <c r="A6879" s="20"/>
      <c r="B6879" s="20"/>
    </row>
    <row r="6880" spans="1:2" x14ac:dyDescent="0.3">
      <c r="A6880" s="20"/>
      <c r="B6880" s="20"/>
    </row>
    <row r="6881" spans="1:2" x14ac:dyDescent="0.3">
      <c r="A6881" s="20"/>
      <c r="B6881" s="20"/>
    </row>
    <row r="6882" spans="1:2" x14ac:dyDescent="0.3">
      <c r="A6882" s="20"/>
      <c r="B6882" s="20"/>
    </row>
    <row r="6883" spans="1:2" x14ac:dyDescent="0.3">
      <c r="A6883" s="20"/>
      <c r="B6883" s="20"/>
    </row>
    <row r="6884" spans="1:2" x14ac:dyDescent="0.3">
      <c r="A6884" s="20"/>
      <c r="B6884" s="20"/>
    </row>
    <row r="6885" spans="1:2" x14ac:dyDescent="0.3">
      <c r="A6885" s="20"/>
      <c r="B6885" s="20"/>
    </row>
    <row r="6886" spans="1:2" x14ac:dyDescent="0.3">
      <c r="A6886" s="20"/>
      <c r="B6886" s="20"/>
    </row>
    <row r="6887" spans="1:2" x14ac:dyDescent="0.3">
      <c r="A6887" s="20"/>
      <c r="B6887" s="20"/>
    </row>
    <row r="6888" spans="1:2" x14ac:dyDescent="0.3">
      <c r="A6888" s="20"/>
      <c r="B6888" s="20"/>
    </row>
    <row r="6889" spans="1:2" x14ac:dyDescent="0.3">
      <c r="A6889" s="20"/>
      <c r="B6889" s="20"/>
    </row>
    <row r="6890" spans="1:2" x14ac:dyDescent="0.3">
      <c r="A6890" s="20"/>
      <c r="B6890" s="20"/>
    </row>
    <row r="6891" spans="1:2" x14ac:dyDescent="0.3">
      <c r="A6891" s="20"/>
      <c r="B6891" s="20"/>
    </row>
    <row r="6892" spans="1:2" x14ac:dyDescent="0.3">
      <c r="A6892" s="20"/>
      <c r="B6892" s="20"/>
    </row>
    <row r="6893" spans="1:2" x14ac:dyDescent="0.3">
      <c r="A6893" s="20"/>
      <c r="B6893" s="20"/>
    </row>
    <row r="6894" spans="1:2" x14ac:dyDescent="0.3">
      <c r="A6894" s="20"/>
      <c r="B6894" s="20"/>
    </row>
    <row r="6895" spans="1:2" x14ac:dyDescent="0.3">
      <c r="A6895" s="20"/>
      <c r="B6895" s="20"/>
    </row>
    <row r="6896" spans="1:2" x14ac:dyDescent="0.3">
      <c r="A6896" s="20"/>
      <c r="B6896" s="20"/>
    </row>
    <row r="6897" spans="1:2" x14ac:dyDescent="0.3">
      <c r="A6897" s="20"/>
      <c r="B6897" s="20"/>
    </row>
    <row r="6898" spans="1:2" x14ac:dyDescent="0.3">
      <c r="A6898" s="20"/>
      <c r="B6898" s="20"/>
    </row>
    <row r="6899" spans="1:2" x14ac:dyDescent="0.3">
      <c r="A6899" s="20"/>
      <c r="B6899" s="20"/>
    </row>
    <row r="6900" spans="1:2" x14ac:dyDescent="0.3">
      <c r="A6900" s="20"/>
      <c r="B6900" s="20"/>
    </row>
    <row r="6901" spans="1:2" x14ac:dyDescent="0.3">
      <c r="A6901" s="20"/>
      <c r="B6901" s="20"/>
    </row>
    <row r="6902" spans="1:2" x14ac:dyDescent="0.3">
      <c r="A6902" s="20"/>
      <c r="B6902" s="20"/>
    </row>
    <row r="6903" spans="1:2" x14ac:dyDescent="0.3">
      <c r="A6903" s="20"/>
      <c r="B6903" s="20"/>
    </row>
    <row r="6904" spans="1:2" x14ac:dyDescent="0.3">
      <c r="A6904" s="20"/>
      <c r="B6904" s="20"/>
    </row>
    <row r="6905" spans="1:2" x14ac:dyDescent="0.3">
      <c r="A6905" s="20"/>
      <c r="B6905" s="20"/>
    </row>
    <row r="6906" spans="1:2" x14ac:dyDescent="0.3">
      <c r="A6906" s="20"/>
      <c r="B6906" s="20"/>
    </row>
    <row r="6907" spans="1:2" x14ac:dyDescent="0.3">
      <c r="A6907" s="20"/>
      <c r="B6907" s="20"/>
    </row>
    <row r="6908" spans="1:2" x14ac:dyDescent="0.3">
      <c r="A6908" s="20"/>
      <c r="B6908" s="20"/>
    </row>
    <row r="6909" spans="1:2" x14ac:dyDescent="0.3">
      <c r="A6909" s="20"/>
      <c r="B6909" s="20"/>
    </row>
    <row r="6910" spans="1:2" x14ac:dyDescent="0.3">
      <c r="A6910" s="20"/>
      <c r="B6910" s="20"/>
    </row>
    <row r="6911" spans="1:2" x14ac:dyDescent="0.3">
      <c r="A6911" s="20"/>
      <c r="B6911" s="20"/>
    </row>
    <row r="6912" spans="1:2" x14ac:dyDescent="0.3">
      <c r="A6912" s="20"/>
      <c r="B6912" s="20"/>
    </row>
    <row r="6913" spans="1:2" x14ac:dyDescent="0.3">
      <c r="A6913" s="20"/>
      <c r="B6913" s="20"/>
    </row>
    <row r="6914" spans="1:2" x14ac:dyDescent="0.3">
      <c r="A6914" s="20"/>
      <c r="B6914" s="20"/>
    </row>
    <row r="6915" spans="1:2" x14ac:dyDescent="0.3">
      <c r="A6915" s="20"/>
      <c r="B6915" s="20"/>
    </row>
    <row r="6916" spans="1:2" x14ac:dyDescent="0.3">
      <c r="A6916" s="20"/>
      <c r="B6916" s="20"/>
    </row>
    <row r="6917" spans="1:2" x14ac:dyDescent="0.3">
      <c r="A6917" s="20"/>
      <c r="B6917" s="20"/>
    </row>
    <row r="6918" spans="1:2" x14ac:dyDescent="0.3">
      <c r="A6918" s="20"/>
      <c r="B6918" s="20"/>
    </row>
    <row r="6919" spans="1:2" x14ac:dyDescent="0.3">
      <c r="A6919" s="20"/>
      <c r="B6919" s="20"/>
    </row>
    <row r="6920" spans="1:2" x14ac:dyDescent="0.3">
      <c r="A6920" s="20"/>
      <c r="B6920" s="20"/>
    </row>
    <row r="6921" spans="1:2" x14ac:dyDescent="0.3">
      <c r="A6921" s="20"/>
      <c r="B6921" s="20"/>
    </row>
    <row r="6922" spans="1:2" x14ac:dyDescent="0.3">
      <c r="A6922" s="20"/>
      <c r="B6922" s="20"/>
    </row>
    <row r="6923" spans="1:2" x14ac:dyDescent="0.3">
      <c r="A6923" s="20"/>
      <c r="B6923" s="20"/>
    </row>
    <row r="6924" spans="1:2" x14ac:dyDescent="0.3">
      <c r="A6924" s="20"/>
      <c r="B6924" s="20"/>
    </row>
    <row r="6925" spans="1:2" x14ac:dyDescent="0.3">
      <c r="A6925" s="20"/>
      <c r="B6925" s="20"/>
    </row>
    <row r="6926" spans="1:2" x14ac:dyDescent="0.3">
      <c r="A6926" s="20"/>
      <c r="B6926" s="20"/>
    </row>
    <row r="6927" spans="1:2" x14ac:dyDescent="0.3">
      <c r="A6927" s="20"/>
      <c r="B6927" s="20"/>
    </row>
    <row r="6928" spans="1:2" x14ac:dyDescent="0.3">
      <c r="A6928" s="20"/>
      <c r="B6928" s="20"/>
    </row>
    <row r="6929" spans="1:2" x14ac:dyDescent="0.3">
      <c r="A6929" s="20"/>
      <c r="B6929" s="20"/>
    </row>
    <row r="6930" spans="1:2" x14ac:dyDescent="0.3">
      <c r="A6930" s="20"/>
      <c r="B6930" s="20"/>
    </row>
    <row r="6931" spans="1:2" x14ac:dyDescent="0.3">
      <c r="A6931" s="20"/>
      <c r="B6931" s="20"/>
    </row>
    <row r="6932" spans="1:2" x14ac:dyDescent="0.3">
      <c r="A6932" s="20"/>
      <c r="B6932" s="20"/>
    </row>
    <row r="6933" spans="1:2" x14ac:dyDescent="0.3">
      <c r="A6933" s="20"/>
      <c r="B6933" s="20"/>
    </row>
    <row r="6934" spans="1:2" x14ac:dyDescent="0.3">
      <c r="A6934" s="20"/>
      <c r="B6934" s="20"/>
    </row>
    <row r="6935" spans="1:2" x14ac:dyDescent="0.3">
      <c r="A6935" s="20"/>
      <c r="B6935" s="20"/>
    </row>
    <row r="6936" spans="1:2" x14ac:dyDescent="0.3">
      <c r="A6936" s="20"/>
      <c r="B6936" s="20"/>
    </row>
    <row r="6937" spans="1:2" x14ac:dyDescent="0.3">
      <c r="A6937" s="20"/>
      <c r="B6937" s="20"/>
    </row>
    <row r="6938" spans="1:2" x14ac:dyDescent="0.3">
      <c r="A6938" s="20"/>
      <c r="B6938" s="20"/>
    </row>
    <row r="6939" spans="1:2" x14ac:dyDescent="0.3">
      <c r="A6939" s="20"/>
      <c r="B6939" s="20"/>
    </row>
    <row r="6940" spans="1:2" x14ac:dyDescent="0.3">
      <c r="A6940" s="20"/>
      <c r="B6940" s="20"/>
    </row>
    <row r="6941" spans="1:2" x14ac:dyDescent="0.3">
      <c r="A6941" s="20"/>
      <c r="B6941" s="20"/>
    </row>
    <row r="6942" spans="1:2" x14ac:dyDescent="0.3">
      <c r="A6942" s="20"/>
      <c r="B6942" s="20"/>
    </row>
    <row r="6943" spans="1:2" x14ac:dyDescent="0.3">
      <c r="A6943" s="20"/>
      <c r="B6943" s="20"/>
    </row>
    <row r="6944" spans="1:2" x14ac:dyDescent="0.3">
      <c r="A6944" s="20"/>
      <c r="B6944" s="20"/>
    </row>
    <row r="6945" spans="1:2" x14ac:dyDescent="0.3">
      <c r="A6945" s="20"/>
      <c r="B6945" s="20"/>
    </row>
    <row r="6946" spans="1:2" x14ac:dyDescent="0.3">
      <c r="A6946" s="20"/>
      <c r="B6946" s="20"/>
    </row>
    <row r="6947" spans="1:2" x14ac:dyDescent="0.3">
      <c r="A6947" s="20"/>
      <c r="B6947" s="20"/>
    </row>
    <row r="6948" spans="1:2" x14ac:dyDescent="0.3">
      <c r="A6948" s="20"/>
      <c r="B6948" s="20"/>
    </row>
    <row r="6949" spans="1:2" x14ac:dyDescent="0.3">
      <c r="A6949" s="20"/>
      <c r="B6949" s="20"/>
    </row>
    <row r="6950" spans="1:2" x14ac:dyDescent="0.3">
      <c r="A6950" s="20"/>
      <c r="B6950" s="20"/>
    </row>
    <row r="6951" spans="1:2" x14ac:dyDescent="0.3">
      <c r="A6951" s="20"/>
      <c r="B6951" s="20"/>
    </row>
    <row r="6952" spans="1:2" x14ac:dyDescent="0.3">
      <c r="A6952" s="20"/>
      <c r="B6952" s="20"/>
    </row>
    <row r="6953" spans="1:2" x14ac:dyDescent="0.3">
      <c r="A6953" s="20"/>
      <c r="B6953" s="20"/>
    </row>
    <row r="6954" spans="1:2" x14ac:dyDescent="0.3">
      <c r="A6954" s="20"/>
      <c r="B6954" s="20"/>
    </row>
    <row r="6955" spans="1:2" x14ac:dyDescent="0.3">
      <c r="A6955" s="20"/>
      <c r="B6955" s="20"/>
    </row>
    <row r="6956" spans="1:2" x14ac:dyDescent="0.3">
      <c r="A6956" s="20"/>
      <c r="B6956" s="20"/>
    </row>
    <row r="6957" spans="1:2" x14ac:dyDescent="0.3">
      <c r="A6957" s="20"/>
      <c r="B6957" s="20"/>
    </row>
    <row r="6958" spans="1:2" x14ac:dyDescent="0.3">
      <c r="A6958" s="20"/>
      <c r="B6958" s="20"/>
    </row>
    <row r="6959" spans="1:2" x14ac:dyDescent="0.3">
      <c r="A6959" s="20"/>
      <c r="B6959" s="20"/>
    </row>
    <row r="6960" spans="1:2" x14ac:dyDescent="0.3">
      <c r="A6960" s="20"/>
      <c r="B6960" s="20"/>
    </row>
    <row r="6961" spans="1:2" x14ac:dyDescent="0.3">
      <c r="A6961" s="20"/>
      <c r="B6961" s="20"/>
    </row>
    <row r="6962" spans="1:2" x14ac:dyDescent="0.3">
      <c r="A6962" s="20"/>
      <c r="B6962" s="20"/>
    </row>
    <row r="6963" spans="1:2" x14ac:dyDescent="0.3">
      <c r="A6963" s="20"/>
      <c r="B6963" s="20"/>
    </row>
    <row r="6964" spans="1:2" x14ac:dyDescent="0.3">
      <c r="A6964" s="20"/>
      <c r="B6964" s="20"/>
    </row>
    <row r="6965" spans="1:2" x14ac:dyDescent="0.3">
      <c r="A6965" s="20"/>
      <c r="B6965" s="20"/>
    </row>
    <row r="6966" spans="1:2" x14ac:dyDescent="0.3">
      <c r="A6966" s="20"/>
      <c r="B6966" s="20"/>
    </row>
    <row r="6967" spans="1:2" x14ac:dyDescent="0.3">
      <c r="A6967" s="20"/>
      <c r="B6967" s="20"/>
    </row>
    <row r="6968" spans="1:2" x14ac:dyDescent="0.3">
      <c r="A6968" s="20"/>
      <c r="B6968" s="20"/>
    </row>
    <row r="6969" spans="1:2" x14ac:dyDescent="0.3">
      <c r="A6969" s="20"/>
      <c r="B6969" s="20"/>
    </row>
    <row r="6970" spans="1:2" x14ac:dyDescent="0.3">
      <c r="A6970" s="20"/>
      <c r="B6970" s="20"/>
    </row>
    <row r="6971" spans="1:2" x14ac:dyDescent="0.3">
      <c r="A6971" s="20"/>
      <c r="B6971" s="20"/>
    </row>
    <row r="6972" spans="1:2" x14ac:dyDescent="0.3">
      <c r="A6972" s="20"/>
      <c r="B6972" s="20"/>
    </row>
    <row r="6973" spans="1:2" x14ac:dyDescent="0.3">
      <c r="A6973" s="20"/>
      <c r="B6973" s="20"/>
    </row>
    <row r="6974" spans="1:2" x14ac:dyDescent="0.3">
      <c r="A6974" s="20"/>
      <c r="B6974" s="20"/>
    </row>
    <row r="6975" spans="1:2" x14ac:dyDescent="0.3">
      <c r="A6975" s="20"/>
      <c r="B6975" s="20"/>
    </row>
    <row r="6976" spans="1:2" x14ac:dyDescent="0.3">
      <c r="A6976" s="20"/>
      <c r="B6976" s="20"/>
    </row>
    <row r="6977" spans="1:2" x14ac:dyDescent="0.3">
      <c r="A6977" s="20"/>
      <c r="B6977" s="20"/>
    </row>
    <row r="6978" spans="1:2" x14ac:dyDescent="0.3">
      <c r="A6978" s="20"/>
      <c r="B6978" s="20"/>
    </row>
    <row r="6979" spans="1:2" x14ac:dyDescent="0.3">
      <c r="A6979" s="20"/>
      <c r="B6979" s="20"/>
    </row>
    <row r="6980" spans="1:2" x14ac:dyDescent="0.3">
      <c r="A6980" s="20"/>
      <c r="B6980" s="20"/>
    </row>
    <row r="6981" spans="1:2" x14ac:dyDescent="0.3">
      <c r="A6981" s="20"/>
      <c r="B6981" s="20"/>
    </row>
    <row r="6982" spans="1:2" x14ac:dyDescent="0.3">
      <c r="A6982" s="20"/>
      <c r="B6982" s="20"/>
    </row>
    <row r="6983" spans="1:2" x14ac:dyDescent="0.3">
      <c r="A6983" s="20"/>
      <c r="B6983" s="20"/>
    </row>
    <row r="6984" spans="1:2" x14ac:dyDescent="0.3">
      <c r="A6984" s="20"/>
      <c r="B6984" s="20"/>
    </row>
    <row r="6985" spans="1:2" x14ac:dyDescent="0.3">
      <c r="A6985" s="20"/>
      <c r="B6985" s="20"/>
    </row>
    <row r="6986" spans="1:2" x14ac:dyDescent="0.3">
      <c r="A6986" s="20"/>
      <c r="B6986" s="20"/>
    </row>
    <row r="6987" spans="1:2" x14ac:dyDescent="0.3">
      <c r="A6987" s="20"/>
      <c r="B6987" s="20"/>
    </row>
    <row r="6988" spans="1:2" x14ac:dyDescent="0.3">
      <c r="A6988" s="20"/>
      <c r="B6988" s="20"/>
    </row>
    <row r="6989" spans="1:2" x14ac:dyDescent="0.3">
      <c r="A6989" s="20"/>
      <c r="B6989" s="20"/>
    </row>
    <row r="6990" spans="1:2" x14ac:dyDescent="0.3">
      <c r="A6990" s="20"/>
      <c r="B6990" s="20"/>
    </row>
    <row r="6991" spans="1:2" x14ac:dyDescent="0.3">
      <c r="A6991" s="20"/>
      <c r="B6991" s="20"/>
    </row>
    <row r="6992" spans="1:2" x14ac:dyDescent="0.3">
      <c r="A6992" s="20"/>
      <c r="B6992" s="20"/>
    </row>
    <row r="6993" spans="1:2" x14ac:dyDescent="0.3">
      <c r="A6993" s="20"/>
      <c r="B6993" s="20"/>
    </row>
    <row r="6994" spans="1:2" x14ac:dyDescent="0.3">
      <c r="A6994" s="20"/>
      <c r="B6994" s="20"/>
    </row>
    <row r="6995" spans="1:2" x14ac:dyDescent="0.3">
      <c r="A6995" s="20"/>
      <c r="B6995" s="20"/>
    </row>
    <row r="6996" spans="1:2" x14ac:dyDescent="0.3">
      <c r="A6996" s="20"/>
      <c r="B6996" s="20"/>
    </row>
    <row r="6997" spans="1:2" x14ac:dyDescent="0.3">
      <c r="A6997" s="20"/>
      <c r="B6997" s="20"/>
    </row>
    <row r="6998" spans="1:2" x14ac:dyDescent="0.3">
      <c r="A6998" s="20"/>
      <c r="B6998" s="20"/>
    </row>
    <row r="6999" spans="1:2" x14ac:dyDescent="0.3">
      <c r="A6999" s="20"/>
      <c r="B6999" s="20"/>
    </row>
    <row r="7000" spans="1:2" x14ac:dyDescent="0.3">
      <c r="A7000" s="20"/>
      <c r="B7000" s="20"/>
    </row>
    <row r="7001" spans="1:2" x14ac:dyDescent="0.3">
      <c r="A7001" s="20"/>
      <c r="B7001" s="20"/>
    </row>
    <row r="7002" spans="1:2" x14ac:dyDescent="0.3">
      <c r="A7002" s="20"/>
      <c r="B7002" s="20"/>
    </row>
    <row r="7003" spans="1:2" x14ac:dyDescent="0.3">
      <c r="A7003" s="20"/>
      <c r="B7003" s="20"/>
    </row>
    <row r="7004" spans="1:2" x14ac:dyDescent="0.3">
      <c r="A7004" s="20"/>
      <c r="B7004" s="20"/>
    </row>
    <row r="7005" spans="1:2" x14ac:dyDescent="0.3">
      <c r="A7005" s="20"/>
      <c r="B7005" s="20"/>
    </row>
    <row r="7006" spans="1:2" x14ac:dyDescent="0.3">
      <c r="A7006" s="20"/>
      <c r="B7006" s="20"/>
    </row>
    <row r="7007" spans="1:2" x14ac:dyDescent="0.3">
      <c r="A7007" s="20"/>
      <c r="B7007" s="20"/>
    </row>
    <row r="7008" spans="1:2" x14ac:dyDescent="0.3">
      <c r="A7008" s="20"/>
      <c r="B7008" s="20"/>
    </row>
    <row r="7009" spans="1:2" x14ac:dyDescent="0.3">
      <c r="A7009" s="20"/>
      <c r="B7009" s="20"/>
    </row>
    <row r="7010" spans="1:2" x14ac:dyDescent="0.3">
      <c r="A7010" s="20"/>
      <c r="B7010" s="20"/>
    </row>
    <row r="7011" spans="1:2" x14ac:dyDescent="0.3">
      <c r="A7011" s="20"/>
      <c r="B7011" s="20"/>
    </row>
    <row r="7012" spans="1:2" x14ac:dyDescent="0.3">
      <c r="A7012" s="20"/>
      <c r="B7012" s="20"/>
    </row>
    <row r="7013" spans="1:2" x14ac:dyDescent="0.3">
      <c r="A7013" s="20"/>
      <c r="B7013" s="20"/>
    </row>
    <row r="7014" spans="1:2" x14ac:dyDescent="0.3">
      <c r="A7014" s="20"/>
      <c r="B7014" s="20"/>
    </row>
    <row r="7015" spans="1:2" x14ac:dyDescent="0.3">
      <c r="A7015" s="20"/>
      <c r="B7015" s="20"/>
    </row>
    <row r="7016" spans="1:2" x14ac:dyDescent="0.3">
      <c r="A7016" s="20"/>
      <c r="B7016" s="20"/>
    </row>
    <row r="7017" spans="1:2" x14ac:dyDescent="0.3">
      <c r="A7017" s="20"/>
      <c r="B7017" s="20"/>
    </row>
    <row r="7018" spans="1:2" x14ac:dyDescent="0.3">
      <c r="A7018" s="20"/>
      <c r="B7018" s="20"/>
    </row>
    <row r="7019" spans="1:2" x14ac:dyDescent="0.3">
      <c r="A7019" s="20"/>
      <c r="B7019" s="20"/>
    </row>
    <row r="7020" spans="1:2" x14ac:dyDescent="0.3">
      <c r="A7020" s="20"/>
      <c r="B7020" s="20"/>
    </row>
    <row r="7021" spans="1:2" x14ac:dyDescent="0.3">
      <c r="A7021" s="20"/>
      <c r="B7021" s="20"/>
    </row>
    <row r="7022" spans="1:2" x14ac:dyDescent="0.3">
      <c r="A7022" s="20"/>
      <c r="B7022" s="20"/>
    </row>
    <row r="7023" spans="1:2" x14ac:dyDescent="0.3">
      <c r="A7023" s="20"/>
      <c r="B7023" s="20"/>
    </row>
    <row r="7024" spans="1:2" x14ac:dyDescent="0.3">
      <c r="A7024" s="20"/>
      <c r="B7024" s="20"/>
    </row>
    <row r="7025" spans="1:2" x14ac:dyDescent="0.3">
      <c r="A7025" s="20"/>
      <c r="B7025" s="20"/>
    </row>
    <row r="7026" spans="1:2" x14ac:dyDescent="0.3">
      <c r="A7026" s="20"/>
      <c r="B7026" s="20"/>
    </row>
    <row r="7027" spans="1:2" x14ac:dyDescent="0.3">
      <c r="A7027" s="20"/>
      <c r="B7027" s="20"/>
    </row>
    <row r="7028" spans="1:2" x14ac:dyDescent="0.3">
      <c r="A7028" s="20"/>
      <c r="B7028" s="20"/>
    </row>
    <row r="7029" spans="1:2" x14ac:dyDescent="0.3">
      <c r="A7029" s="20"/>
      <c r="B7029" s="20"/>
    </row>
    <row r="7030" spans="1:2" x14ac:dyDescent="0.3">
      <c r="A7030" s="20"/>
      <c r="B7030" s="20"/>
    </row>
    <row r="7031" spans="1:2" x14ac:dyDescent="0.3">
      <c r="A7031" s="20"/>
      <c r="B7031" s="20"/>
    </row>
    <row r="7032" spans="1:2" x14ac:dyDescent="0.3">
      <c r="A7032" s="20"/>
      <c r="B7032" s="20"/>
    </row>
    <row r="7033" spans="1:2" x14ac:dyDescent="0.3">
      <c r="A7033" s="20"/>
      <c r="B7033" s="20"/>
    </row>
    <row r="7034" spans="1:2" x14ac:dyDescent="0.3">
      <c r="A7034" s="20"/>
      <c r="B7034" s="20"/>
    </row>
    <row r="7035" spans="1:2" x14ac:dyDescent="0.3">
      <c r="A7035" s="20"/>
      <c r="B7035" s="20"/>
    </row>
    <row r="7036" spans="1:2" x14ac:dyDescent="0.3">
      <c r="A7036" s="20"/>
      <c r="B7036" s="20"/>
    </row>
    <row r="7037" spans="1:2" x14ac:dyDescent="0.3">
      <c r="A7037" s="20"/>
      <c r="B7037" s="20"/>
    </row>
    <row r="7038" spans="1:2" x14ac:dyDescent="0.3">
      <c r="A7038" s="20"/>
      <c r="B7038" s="20"/>
    </row>
    <row r="7039" spans="1:2" x14ac:dyDescent="0.3">
      <c r="A7039" s="20"/>
      <c r="B7039" s="20"/>
    </row>
    <row r="7040" spans="1:2" x14ac:dyDescent="0.3">
      <c r="A7040" s="20"/>
      <c r="B7040" s="20"/>
    </row>
    <row r="7041" spans="1:2" x14ac:dyDescent="0.3">
      <c r="A7041" s="20"/>
      <c r="B7041" s="20"/>
    </row>
    <row r="7042" spans="1:2" x14ac:dyDescent="0.3">
      <c r="A7042" s="20"/>
      <c r="B7042" s="20"/>
    </row>
    <row r="7043" spans="1:2" x14ac:dyDescent="0.3">
      <c r="A7043" s="20"/>
      <c r="B7043" s="20"/>
    </row>
    <row r="7044" spans="1:2" x14ac:dyDescent="0.3">
      <c r="A7044" s="20"/>
      <c r="B7044" s="20"/>
    </row>
    <row r="7045" spans="1:2" x14ac:dyDescent="0.3">
      <c r="A7045" s="20"/>
      <c r="B7045" s="20"/>
    </row>
    <row r="7046" spans="1:2" x14ac:dyDescent="0.3">
      <c r="A7046" s="20"/>
      <c r="B7046" s="20"/>
    </row>
    <row r="7047" spans="1:2" x14ac:dyDescent="0.3">
      <c r="A7047" s="20"/>
      <c r="B7047" s="20"/>
    </row>
    <row r="7048" spans="1:2" x14ac:dyDescent="0.3">
      <c r="A7048" s="20"/>
      <c r="B7048" s="20"/>
    </row>
    <row r="7049" spans="1:2" x14ac:dyDescent="0.3">
      <c r="A7049" s="20"/>
      <c r="B7049" s="20"/>
    </row>
    <row r="7050" spans="1:2" x14ac:dyDescent="0.3">
      <c r="A7050" s="20"/>
      <c r="B7050" s="20"/>
    </row>
    <row r="7051" spans="1:2" x14ac:dyDescent="0.3">
      <c r="A7051" s="20"/>
      <c r="B7051" s="20"/>
    </row>
    <row r="7052" spans="1:2" x14ac:dyDescent="0.3">
      <c r="A7052" s="20"/>
      <c r="B7052" s="20"/>
    </row>
    <row r="7053" spans="1:2" x14ac:dyDescent="0.3">
      <c r="A7053" s="20"/>
      <c r="B7053" s="20"/>
    </row>
    <row r="7054" spans="1:2" x14ac:dyDescent="0.3">
      <c r="A7054" s="20"/>
      <c r="B7054" s="20"/>
    </row>
    <row r="7055" spans="1:2" x14ac:dyDescent="0.3">
      <c r="A7055" s="20"/>
      <c r="B7055" s="20"/>
    </row>
    <row r="7056" spans="1:2" x14ac:dyDescent="0.3">
      <c r="A7056" s="20"/>
      <c r="B7056" s="20"/>
    </row>
    <row r="7057" spans="1:2" x14ac:dyDescent="0.3">
      <c r="A7057" s="20"/>
      <c r="B7057" s="20"/>
    </row>
    <row r="7058" spans="1:2" x14ac:dyDescent="0.3">
      <c r="A7058" s="20"/>
      <c r="B7058" s="20"/>
    </row>
    <row r="7059" spans="1:2" x14ac:dyDescent="0.3">
      <c r="A7059" s="20"/>
      <c r="B7059" s="20"/>
    </row>
    <row r="7060" spans="1:2" x14ac:dyDescent="0.3">
      <c r="A7060" s="20"/>
      <c r="B7060" s="20"/>
    </row>
    <row r="7061" spans="1:2" x14ac:dyDescent="0.3">
      <c r="A7061" s="20"/>
      <c r="B7061" s="20"/>
    </row>
    <row r="7062" spans="1:2" x14ac:dyDescent="0.3">
      <c r="A7062" s="20"/>
      <c r="B7062" s="20"/>
    </row>
    <row r="7063" spans="1:2" x14ac:dyDescent="0.3">
      <c r="A7063" s="20"/>
      <c r="B7063" s="20"/>
    </row>
    <row r="7064" spans="1:2" x14ac:dyDescent="0.3">
      <c r="A7064" s="20"/>
      <c r="B7064" s="20"/>
    </row>
    <row r="7065" spans="1:2" x14ac:dyDescent="0.3">
      <c r="A7065" s="20"/>
      <c r="B7065" s="20"/>
    </row>
    <row r="7066" spans="1:2" x14ac:dyDescent="0.3">
      <c r="A7066" s="20"/>
      <c r="B7066" s="20"/>
    </row>
    <row r="7067" spans="1:2" x14ac:dyDescent="0.3">
      <c r="A7067" s="20"/>
      <c r="B7067" s="20"/>
    </row>
    <row r="7068" spans="1:2" x14ac:dyDescent="0.3">
      <c r="A7068" s="20"/>
      <c r="B7068" s="20"/>
    </row>
    <row r="7069" spans="1:2" x14ac:dyDescent="0.3">
      <c r="A7069" s="20"/>
      <c r="B7069" s="20"/>
    </row>
    <row r="7070" spans="1:2" x14ac:dyDescent="0.3">
      <c r="A7070" s="20"/>
      <c r="B7070" s="20"/>
    </row>
    <row r="7071" spans="1:2" x14ac:dyDescent="0.3">
      <c r="A7071" s="20"/>
      <c r="B7071" s="20"/>
    </row>
    <row r="7072" spans="1:2" x14ac:dyDescent="0.3">
      <c r="A7072" s="20"/>
      <c r="B7072" s="20"/>
    </row>
    <row r="7073" spans="1:2" x14ac:dyDescent="0.3">
      <c r="A7073" s="20"/>
      <c r="B7073" s="20"/>
    </row>
    <row r="7074" spans="1:2" x14ac:dyDescent="0.3">
      <c r="A7074" s="20"/>
      <c r="B7074" s="20"/>
    </row>
    <row r="7075" spans="1:2" x14ac:dyDescent="0.3">
      <c r="A7075" s="20"/>
      <c r="B7075" s="20"/>
    </row>
    <row r="7076" spans="1:2" x14ac:dyDescent="0.3">
      <c r="A7076" s="20"/>
      <c r="B7076" s="20"/>
    </row>
    <row r="7077" spans="1:2" x14ac:dyDescent="0.3">
      <c r="A7077" s="20"/>
      <c r="B7077" s="20"/>
    </row>
    <row r="7078" spans="1:2" x14ac:dyDescent="0.3">
      <c r="A7078" s="20"/>
      <c r="B7078" s="20"/>
    </row>
    <row r="7079" spans="1:2" x14ac:dyDescent="0.3">
      <c r="A7079" s="20"/>
      <c r="B7079" s="20"/>
    </row>
    <row r="7080" spans="1:2" x14ac:dyDescent="0.3">
      <c r="A7080" s="20"/>
      <c r="B7080" s="20"/>
    </row>
    <row r="7081" spans="1:2" x14ac:dyDescent="0.3">
      <c r="A7081" s="20"/>
      <c r="B7081" s="20"/>
    </row>
    <row r="7082" spans="1:2" x14ac:dyDescent="0.3">
      <c r="A7082" s="20"/>
      <c r="B7082" s="20"/>
    </row>
    <row r="7083" spans="1:2" x14ac:dyDescent="0.3">
      <c r="A7083" s="20"/>
      <c r="B7083" s="20"/>
    </row>
    <row r="7084" spans="1:2" x14ac:dyDescent="0.3">
      <c r="A7084" s="20"/>
      <c r="B7084" s="20"/>
    </row>
    <row r="7085" spans="1:2" x14ac:dyDescent="0.3">
      <c r="A7085" s="20"/>
      <c r="B7085" s="20"/>
    </row>
    <row r="7086" spans="1:2" x14ac:dyDescent="0.3">
      <c r="A7086" s="20"/>
      <c r="B7086" s="20"/>
    </row>
    <row r="7087" spans="1:2" x14ac:dyDescent="0.3">
      <c r="A7087" s="20"/>
      <c r="B7087" s="20"/>
    </row>
    <row r="7088" spans="1:2" x14ac:dyDescent="0.3">
      <c r="A7088" s="20"/>
      <c r="B7088" s="20"/>
    </row>
    <row r="7089" spans="1:2" x14ac:dyDescent="0.3">
      <c r="A7089" s="20"/>
      <c r="B7089" s="20"/>
    </row>
    <row r="7090" spans="1:2" x14ac:dyDescent="0.3">
      <c r="A7090" s="20"/>
      <c r="B7090" s="20"/>
    </row>
    <row r="7091" spans="1:2" x14ac:dyDescent="0.3">
      <c r="A7091" s="20"/>
      <c r="B7091" s="20"/>
    </row>
    <row r="7092" spans="1:2" x14ac:dyDescent="0.3">
      <c r="A7092" s="20"/>
      <c r="B7092" s="20"/>
    </row>
    <row r="7093" spans="1:2" x14ac:dyDescent="0.3">
      <c r="A7093" s="20"/>
      <c r="B7093" s="20"/>
    </row>
    <row r="7094" spans="1:2" x14ac:dyDescent="0.3">
      <c r="A7094" s="20"/>
      <c r="B7094" s="20"/>
    </row>
    <row r="7095" spans="1:2" x14ac:dyDescent="0.3">
      <c r="A7095" s="20"/>
      <c r="B7095" s="20"/>
    </row>
    <row r="7096" spans="1:2" x14ac:dyDescent="0.3">
      <c r="A7096" s="20"/>
      <c r="B7096" s="20"/>
    </row>
    <row r="7097" spans="1:2" x14ac:dyDescent="0.3">
      <c r="A7097" s="20"/>
      <c r="B7097" s="20"/>
    </row>
    <row r="7098" spans="1:2" x14ac:dyDescent="0.3">
      <c r="A7098" s="20"/>
      <c r="B7098" s="20"/>
    </row>
    <row r="7099" spans="1:2" x14ac:dyDescent="0.3">
      <c r="A7099" s="20"/>
      <c r="B7099" s="20"/>
    </row>
    <row r="7100" spans="1:2" x14ac:dyDescent="0.3">
      <c r="A7100" s="20"/>
      <c r="B7100" s="20"/>
    </row>
    <row r="7101" spans="1:2" x14ac:dyDescent="0.3">
      <c r="A7101" s="20"/>
      <c r="B7101" s="20"/>
    </row>
    <row r="7102" spans="1:2" x14ac:dyDescent="0.3">
      <c r="A7102" s="20"/>
      <c r="B7102" s="20"/>
    </row>
    <row r="7103" spans="1:2" x14ac:dyDescent="0.3">
      <c r="A7103" s="20"/>
      <c r="B7103" s="20"/>
    </row>
    <row r="7104" spans="1:2" x14ac:dyDescent="0.3">
      <c r="A7104" s="20"/>
      <c r="B7104" s="20"/>
    </row>
    <row r="7105" spans="1:2" x14ac:dyDescent="0.3">
      <c r="A7105" s="20"/>
      <c r="B7105" s="20"/>
    </row>
    <row r="7106" spans="1:2" x14ac:dyDescent="0.3">
      <c r="A7106" s="20"/>
      <c r="B7106" s="20"/>
    </row>
    <row r="7107" spans="1:2" x14ac:dyDescent="0.3">
      <c r="A7107" s="20"/>
      <c r="B7107" s="20"/>
    </row>
    <row r="7108" spans="1:2" x14ac:dyDescent="0.3">
      <c r="A7108" s="20"/>
      <c r="B7108" s="20"/>
    </row>
    <row r="7109" spans="1:2" x14ac:dyDescent="0.3">
      <c r="A7109" s="20"/>
      <c r="B7109" s="20"/>
    </row>
    <row r="7110" spans="1:2" x14ac:dyDescent="0.3">
      <c r="A7110" s="20"/>
      <c r="B7110" s="20"/>
    </row>
    <row r="7111" spans="1:2" x14ac:dyDescent="0.3">
      <c r="A7111" s="20"/>
      <c r="B7111" s="20"/>
    </row>
    <row r="7112" spans="1:2" x14ac:dyDescent="0.3">
      <c r="A7112" s="20"/>
      <c r="B7112" s="20"/>
    </row>
    <row r="7113" spans="1:2" x14ac:dyDescent="0.3">
      <c r="A7113" s="20"/>
      <c r="B7113" s="20"/>
    </row>
    <row r="7114" spans="1:2" x14ac:dyDescent="0.3">
      <c r="A7114" s="20"/>
      <c r="B7114" s="20"/>
    </row>
    <row r="7115" spans="1:2" x14ac:dyDescent="0.3">
      <c r="A7115" s="20"/>
      <c r="B7115" s="20"/>
    </row>
    <row r="7116" spans="1:2" x14ac:dyDescent="0.3">
      <c r="A7116" s="20"/>
      <c r="B7116" s="20"/>
    </row>
    <row r="7117" spans="1:2" x14ac:dyDescent="0.3">
      <c r="A7117" s="20"/>
      <c r="B7117" s="20"/>
    </row>
    <row r="7118" spans="1:2" x14ac:dyDescent="0.3">
      <c r="A7118" s="20"/>
      <c r="B7118" s="20"/>
    </row>
    <row r="7119" spans="1:2" x14ac:dyDescent="0.3">
      <c r="A7119" s="20"/>
      <c r="B7119" s="20"/>
    </row>
    <row r="7120" spans="1:2" x14ac:dyDescent="0.3">
      <c r="A7120" s="20"/>
      <c r="B7120" s="20"/>
    </row>
    <row r="7121" spans="1:2" x14ac:dyDescent="0.3">
      <c r="A7121" s="20"/>
      <c r="B7121" s="20"/>
    </row>
    <row r="7122" spans="1:2" x14ac:dyDescent="0.3">
      <c r="A7122" s="20"/>
      <c r="B7122" s="20"/>
    </row>
    <row r="7123" spans="1:2" x14ac:dyDescent="0.3">
      <c r="A7123" s="20"/>
      <c r="B7123" s="20"/>
    </row>
    <row r="7124" spans="1:2" x14ac:dyDescent="0.3">
      <c r="A7124" s="20"/>
      <c r="B7124" s="20"/>
    </row>
    <row r="7125" spans="1:2" x14ac:dyDescent="0.3">
      <c r="A7125" s="20"/>
      <c r="B7125" s="20"/>
    </row>
    <row r="7126" spans="1:2" x14ac:dyDescent="0.3">
      <c r="A7126" s="20"/>
      <c r="B7126" s="20"/>
    </row>
    <row r="7127" spans="1:2" x14ac:dyDescent="0.3">
      <c r="A7127" s="20"/>
      <c r="B7127" s="20"/>
    </row>
    <row r="7128" spans="1:2" x14ac:dyDescent="0.3">
      <c r="A7128" s="20"/>
      <c r="B7128" s="20"/>
    </row>
    <row r="7129" spans="1:2" x14ac:dyDescent="0.3">
      <c r="A7129" s="20"/>
      <c r="B7129" s="20"/>
    </row>
    <row r="7130" spans="1:2" x14ac:dyDescent="0.3">
      <c r="A7130" s="20"/>
      <c r="B7130" s="20"/>
    </row>
    <row r="7131" spans="1:2" x14ac:dyDescent="0.3">
      <c r="A7131" s="20"/>
      <c r="B7131" s="20"/>
    </row>
    <row r="7132" spans="1:2" x14ac:dyDescent="0.3">
      <c r="A7132" s="20"/>
      <c r="B7132" s="20"/>
    </row>
    <row r="7133" spans="1:2" x14ac:dyDescent="0.3">
      <c r="A7133" s="20"/>
      <c r="B7133" s="20"/>
    </row>
    <row r="7134" spans="1:2" x14ac:dyDescent="0.3">
      <c r="A7134" s="20"/>
      <c r="B7134" s="20"/>
    </row>
    <row r="7135" spans="1:2" x14ac:dyDescent="0.3">
      <c r="A7135" s="20"/>
      <c r="B7135" s="20"/>
    </row>
    <row r="7136" spans="1:2" x14ac:dyDescent="0.3">
      <c r="A7136" s="20"/>
      <c r="B7136" s="20"/>
    </row>
    <row r="7137" spans="1:2" x14ac:dyDescent="0.3">
      <c r="A7137" s="20"/>
      <c r="B7137" s="20"/>
    </row>
    <row r="7138" spans="1:2" x14ac:dyDescent="0.3">
      <c r="A7138" s="20"/>
      <c r="B7138" s="20"/>
    </row>
    <row r="7139" spans="1:2" x14ac:dyDescent="0.3">
      <c r="A7139" s="20"/>
      <c r="B7139" s="20"/>
    </row>
    <row r="7140" spans="1:2" x14ac:dyDescent="0.3">
      <c r="A7140" s="20"/>
      <c r="B7140" s="20"/>
    </row>
    <row r="7141" spans="1:2" x14ac:dyDescent="0.3">
      <c r="A7141" s="20"/>
      <c r="B7141" s="20"/>
    </row>
    <row r="7142" spans="1:2" x14ac:dyDescent="0.3">
      <c r="A7142" s="20"/>
      <c r="B7142" s="20"/>
    </row>
    <row r="7143" spans="1:2" x14ac:dyDescent="0.3">
      <c r="A7143" s="20"/>
      <c r="B7143" s="20"/>
    </row>
    <row r="7144" spans="1:2" x14ac:dyDescent="0.3">
      <c r="A7144" s="20"/>
      <c r="B7144" s="20"/>
    </row>
    <row r="7145" spans="1:2" x14ac:dyDescent="0.3">
      <c r="A7145" s="20"/>
      <c r="B7145" s="20"/>
    </row>
    <row r="7146" spans="1:2" x14ac:dyDescent="0.3">
      <c r="A7146" s="20"/>
      <c r="B7146" s="20"/>
    </row>
    <row r="7147" spans="1:2" x14ac:dyDescent="0.3">
      <c r="A7147" s="20"/>
      <c r="B7147" s="20"/>
    </row>
    <row r="7148" spans="1:2" x14ac:dyDescent="0.3">
      <c r="A7148" s="20"/>
      <c r="B7148" s="20"/>
    </row>
    <row r="7149" spans="1:2" x14ac:dyDescent="0.3">
      <c r="A7149" s="20"/>
      <c r="B7149" s="20"/>
    </row>
    <row r="7150" spans="1:2" x14ac:dyDescent="0.3">
      <c r="A7150" s="20"/>
      <c r="B7150" s="20"/>
    </row>
    <row r="7151" spans="1:2" x14ac:dyDescent="0.3">
      <c r="A7151" s="20"/>
      <c r="B7151" s="20"/>
    </row>
    <row r="7152" spans="1:2" x14ac:dyDescent="0.3">
      <c r="A7152" s="20"/>
      <c r="B7152" s="20"/>
    </row>
    <row r="7153" spans="1:2" x14ac:dyDescent="0.3">
      <c r="A7153" s="20"/>
      <c r="B7153" s="20"/>
    </row>
    <row r="7154" spans="1:2" x14ac:dyDescent="0.3">
      <c r="A7154" s="20"/>
      <c r="B7154" s="20"/>
    </row>
    <row r="7155" spans="1:2" x14ac:dyDescent="0.3">
      <c r="A7155" s="20"/>
      <c r="B7155" s="20"/>
    </row>
    <row r="7156" spans="1:2" x14ac:dyDescent="0.3">
      <c r="A7156" s="20"/>
      <c r="B7156" s="20"/>
    </row>
    <row r="7157" spans="1:2" x14ac:dyDescent="0.3">
      <c r="A7157" s="20"/>
      <c r="B7157" s="20"/>
    </row>
    <row r="7158" spans="1:2" x14ac:dyDescent="0.3">
      <c r="A7158" s="20"/>
      <c r="B7158" s="20"/>
    </row>
    <row r="7159" spans="1:2" x14ac:dyDescent="0.3">
      <c r="A7159" s="20"/>
      <c r="B7159" s="20"/>
    </row>
    <row r="7160" spans="1:2" x14ac:dyDescent="0.3">
      <c r="A7160" s="20"/>
      <c r="B7160" s="20"/>
    </row>
    <row r="7161" spans="1:2" x14ac:dyDescent="0.3">
      <c r="A7161" s="20"/>
      <c r="B7161" s="20"/>
    </row>
    <row r="7162" spans="1:2" x14ac:dyDescent="0.3">
      <c r="A7162" s="20"/>
      <c r="B7162" s="20"/>
    </row>
    <row r="7163" spans="1:2" x14ac:dyDescent="0.3">
      <c r="A7163" s="20"/>
      <c r="B7163" s="20"/>
    </row>
    <row r="7164" spans="1:2" x14ac:dyDescent="0.3">
      <c r="A7164" s="20"/>
      <c r="B7164" s="20"/>
    </row>
    <row r="7165" spans="1:2" x14ac:dyDescent="0.3">
      <c r="A7165" s="20"/>
      <c r="B7165" s="20"/>
    </row>
    <row r="7166" spans="1:2" x14ac:dyDescent="0.3">
      <c r="A7166" s="20"/>
      <c r="B7166" s="20"/>
    </row>
    <row r="7167" spans="1:2" x14ac:dyDescent="0.3">
      <c r="A7167" s="20"/>
      <c r="B7167" s="20"/>
    </row>
    <row r="7168" spans="1:2" x14ac:dyDescent="0.3">
      <c r="A7168" s="20"/>
      <c r="B7168" s="20"/>
    </row>
    <row r="7169" spans="1:2" x14ac:dyDescent="0.3">
      <c r="A7169" s="20"/>
      <c r="B7169" s="20"/>
    </row>
    <row r="7170" spans="1:2" x14ac:dyDescent="0.3">
      <c r="A7170" s="20"/>
      <c r="B7170" s="20"/>
    </row>
    <row r="7171" spans="1:2" x14ac:dyDescent="0.3">
      <c r="A7171" s="20"/>
      <c r="B7171" s="20"/>
    </row>
    <row r="7172" spans="1:2" x14ac:dyDescent="0.3">
      <c r="A7172" s="20"/>
      <c r="B7172" s="20"/>
    </row>
    <row r="7173" spans="1:2" x14ac:dyDescent="0.3">
      <c r="A7173" s="20"/>
      <c r="B7173" s="20"/>
    </row>
    <row r="7174" spans="1:2" x14ac:dyDescent="0.3">
      <c r="A7174" s="20"/>
      <c r="B7174" s="20"/>
    </row>
    <row r="7175" spans="1:2" x14ac:dyDescent="0.3">
      <c r="A7175" s="20"/>
      <c r="B7175" s="20"/>
    </row>
    <row r="7176" spans="1:2" x14ac:dyDescent="0.3">
      <c r="A7176" s="20"/>
      <c r="B7176" s="20"/>
    </row>
    <row r="7177" spans="1:2" x14ac:dyDescent="0.3">
      <c r="A7177" s="20"/>
      <c r="B7177" s="20"/>
    </row>
    <row r="7178" spans="1:2" x14ac:dyDescent="0.3">
      <c r="A7178" s="20"/>
      <c r="B7178" s="20"/>
    </row>
    <row r="7179" spans="1:2" x14ac:dyDescent="0.3">
      <c r="A7179" s="20"/>
      <c r="B7179" s="20"/>
    </row>
    <row r="7180" spans="1:2" x14ac:dyDescent="0.3">
      <c r="A7180" s="20"/>
      <c r="B7180" s="20"/>
    </row>
    <row r="7181" spans="1:2" x14ac:dyDescent="0.3">
      <c r="A7181" s="20"/>
      <c r="B7181" s="20"/>
    </row>
    <row r="7182" spans="1:2" x14ac:dyDescent="0.3">
      <c r="A7182" s="20"/>
      <c r="B7182" s="20"/>
    </row>
    <row r="7183" spans="1:2" x14ac:dyDescent="0.3">
      <c r="A7183" s="20"/>
      <c r="B7183" s="20"/>
    </row>
    <row r="7184" spans="1:2" x14ac:dyDescent="0.3">
      <c r="A7184" s="20"/>
      <c r="B7184" s="20"/>
    </row>
    <row r="7185" spans="1:2" x14ac:dyDescent="0.3">
      <c r="A7185" s="20"/>
      <c r="B7185" s="20"/>
    </row>
    <row r="7186" spans="1:2" x14ac:dyDescent="0.3">
      <c r="A7186" s="20"/>
      <c r="B7186" s="20"/>
    </row>
    <row r="7187" spans="1:2" x14ac:dyDescent="0.3">
      <c r="A7187" s="20"/>
      <c r="B7187" s="20"/>
    </row>
    <row r="7188" spans="1:2" x14ac:dyDescent="0.3">
      <c r="A7188" s="20"/>
      <c r="B7188" s="20"/>
    </row>
    <row r="7189" spans="1:2" x14ac:dyDescent="0.3">
      <c r="A7189" s="20"/>
      <c r="B7189" s="20"/>
    </row>
    <row r="7190" spans="1:2" x14ac:dyDescent="0.3">
      <c r="A7190" s="20"/>
      <c r="B7190" s="20"/>
    </row>
    <row r="7191" spans="1:2" x14ac:dyDescent="0.3">
      <c r="A7191" s="20"/>
      <c r="B7191" s="20"/>
    </row>
    <row r="7192" spans="1:2" x14ac:dyDescent="0.3">
      <c r="A7192" s="20"/>
      <c r="B7192" s="20"/>
    </row>
    <row r="7193" spans="1:2" x14ac:dyDescent="0.3">
      <c r="A7193" s="20"/>
      <c r="B7193" s="20"/>
    </row>
    <row r="7194" spans="1:2" x14ac:dyDescent="0.3">
      <c r="A7194" s="20"/>
      <c r="B7194" s="20"/>
    </row>
    <row r="7195" spans="1:2" x14ac:dyDescent="0.3">
      <c r="A7195" s="20"/>
      <c r="B7195" s="20"/>
    </row>
    <row r="7196" spans="1:2" x14ac:dyDescent="0.3">
      <c r="A7196" s="20"/>
      <c r="B7196" s="20"/>
    </row>
    <row r="7197" spans="1:2" x14ac:dyDescent="0.3">
      <c r="A7197" s="20"/>
      <c r="B7197" s="20"/>
    </row>
    <row r="7198" spans="1:2" x14ac:dyDescent="0.3">
      <c r="A7198" s="20"/>
      <c r="B7198" s="20"/>
    </row>
    <row r="7199" spans="1:2" x14ac:dyDescent="0.3">
      <c r="A7199" s="20"/>
      <c r="B7199" s="20"/>
    </row>
    <row r="7200" spans="1:2" x14ac:dyDescent="0.3">
      <c r="A7200" s="20"/>
      <c r="B7200" s="20"/>
    </row>
    <row r="7201" spans="1:2" x14ac:dyDescent="0.3">
      <c r="A7201" s="20"/>
      <c r="B7201" s="20"/>
    </row>
    <row r="7202" spans="1:2" x14ac:dyDescent="0.3">
      <c r="A7202" s="20"/>
      <c r="B7202" s="20"/>
    </row>
    <row r="7203" spans="1:2" x14ac:dyDescent="0.3">
      <c r="A7203" s="20"/>
      <c r="B7203" s="20"/>
    </row>
    <row r="7204" spans="1:2" x14ac:dyDescent="0.3">
      <c r="A7204" s="20"/>
      <c r="B7204" s="20"/>
    </row>
    <row r="7205" spans="1:2" x14ac:dyDescent="0.3">
      <c r="A7205" s="20"/>
      <c r="B7205" s="20"/>
    </row>
    <row r="7206" spans="1:2" x14ac:dyDescent="0.3">
      <c r="A7206" s="20"/>
      <c r="B7206" s="20"/>
    </row>
    <row r="7207" spans="1:2" x14ac:dyDescent="0.3">
      <c r="A7207" s="20"/>
      <c r="B7207" s="20"/>
    </row>
    <row r="7208" spans="1:2" x14ac:dyDescent="0.3">
      <c r="A7208" s="20"/>
      <c r="B7208" s="20"/>
    </row>
    <row r="7209" spans="1:2" x14ac:dyDescent="0.3">
      <c r="A7209" s="20"/>
      <c r="B7209" s="20"/>
    </row>
    <row r="7210" spans="1:2" x14ac:dyDescent="0.3">
      <c r="A7210" s="20"/>
      <c r="B7210" s="20"/>
    </row>
    <row r="7211" spans="1:2" x14ac:dyDescent="0.3">
      <c r="A7211" s="20"/>
      <c r="B7211" s="20"/>
    </row>
    <row r="7212" spans="1:2" x14ac:dyDescent="0.3">
      <c r="A7212" s="20"/>
      <c r="B7212" s="20"/>
    </row>
    <row r="7213" spans="1:2" x14ac:dyDescent="0.3">
      <c r="A7213" s="20"/>
      <c r="B7213" s="20"/>
    </row>
    <row r="7214" spans="1:2" x14ac:dyDescent="0.3">
      <c r="A7214" s="20"/>
      <c r="B7214" s="20"/>
    </row>
    <row r="7215" spans="1:2" x14ac:dyDescent="0.3">
      <c r="A7215" s="20"/>
      <c r="B7215" s="20"/>
    </row>
    <row r="7216" spans="1:2" x14ac:dyDescent="0.3">
      <c r="A7216" s="20"/>
      <c r="B7216" s="20"/>
    </row>
    <row r="7217" spans="1:2" x14ac:dyDescent="0.3">
      <c r="A7217" s="20"/>
      <c r="B7217" s="20"/>
    </row>
    <row r="7218" spans="1:2" x14ac:dyDescent="0.3">
      <c r="A7218" s="20"/>
      <c r="B7218" s="20"/>
    </row>
    <row r="7219" spans="1:2" x14ac:dyDescent="0.3">
      <c r="A7219" s="20"/>
      <c r="B7219" s="20"/>
    </row>
    <row r="7220" spans="1:2" x14ac:dyDescent="0.3">
      <c r="A7220" s="20"/>
      <c r="B7220" s="20"/>
    </row>
    <row r="7221" spans="1:2" x14ac:dyDescent="0.3">
      <c r="A7221" s="20"/>
      <c r="B7221" s="20"/>
    </row>
    <row r="7222" spans="1:2" x14ac:dyDescent="0.3">
      <c r="A7222" s="20"/>
      <c r="B7222" s="20"/>
    </row>
    <row r="7223" spans="1:2" x14ac:dyDescent="0.3">
      <c r="A7223" s="20"/>
      <c r="B7223" s="20"/>
    </row>
    <row r="7224" spans="1:2" x14ac:dyDescent="0.3">
      <c r="A7224" s="20"/>
      <c r="B7224" s="20"/>
    </row>
    <row r="7225" spans="1:2" x14ac:dyDescent="0.3">
      <c r="A7225" s="20"/>
      <c r="B7225" s="20"/>
    </row>
    <row r="7226" spans="1:2" x14ac:dyDescent="0.3">
      <c r="A7226" s="20"/>
      <c r="B7226" s="20"/>
    </row>
    <row r="7227" spans="1:2" x14ac:dyDescent="0.3">
      <c r="A7227" s="20"/>
      <c r="B7227" s="20"/>
    </row>
    <row r="7228" spans="1:2" x14ac:dyDescent="0.3">
      <c r="A7228" s="20"/>
      <c r="B7228" s="20"/>
    </row>
    <row r="7229" spans="1:2" x14ac:dyDescent="0.3">
      <c r="A7229" s="20"/>
      <c r="B7229" s="20"/>
    </row>
    <row r="7230" spans="1:2" x14ac:dyDescent="0.3">
      <c r="A7230" s="20"/>
      <c r="B7230" s="20"/>
    </row>
    <row r="7231" spans="1:2" x14ac:dyDescent="0.3">
      <c r="A7231" s="20"/>
      <c r="B7231" s="20"/>
    </row>
    <row r="7232" spans="1:2" x14ac:dyDescent="0.3">
      <c r="A7232" s="20"/>
      <c r="B7232" s="20"/>
    </row>
    <row r="7233" spans="1:2" x14ac:dyDescent="0.3">
      <c r="A7233" s="20"/>
      <c r="B7233" s="20"/>
    </row>
    <row r="7234" spans="1:2" x14ac:dyDescent="0.3">
      <c r="A7234" s="20"/>
      <c r="B7234" s="20"/>
    </row>
    <row r="7235" spans="1:2" x14ac:dyDescent="0.3">
      <c r="A7235" s="20"/>
      <c r="B7235" s="20"/>
    </row>
    <row r="7236" spans="1:2" x14ac:dyDescent="0.3">
      <c r="A7236" s="20"/>
      <c r="B7236" s="20"/>
    </row>
    <row r="7237" spans="1:2" x14ac:dyDescent="0.3">
      <c r="A7237" s="20"/>
      <c r="B7237" s="20"/>
    </row>
    <row r="7238" spans="1:2" x14ac:dyDescent="0.3">
      <c r="A7238" s="20"/>
      <c r="B7238" s="20"/>
    </row>
    <row r="7239" spans="1:2" x14ac:dyDescent="0.3">
      <c r="A7239" s="20"/>
      <c r="B7239" s="20"/>
    </row>
    <row r="7240" spans="1:2" x14ac:dyDescent="0.3">
      <c r="A7240" s="20"/>
      <c r="B7240" s="20"/>
    </row>
    <row r="7241" spans="1:2" x14ac:dyDescent="0.3">
      <c r="A7241" s="20"/>
      <c r="B7241" s="20"/>
    </row>
    <row r="7242" spans="1:2" x14ac:dyDescent="0.3">
      <c r="A7242" s="20"/>
      <c r="B7242" s="20"/>
    </row>
    <row r="7243" spans="1:2" x14ac:dyDescent="0.3">
      <c r="A7243" s="20"/>
      <c r="B7243" s="20"/>
    </row>
    <row r="7244" spans="1:2" x14ac:dyDescent="0.3">
      <c r="A7244" s="20"/>
      <c r="B7244" s="20"/>
    </row>
    <row r="7245" spans="1:2" x14ac:dyDescent="0.3">
      <c r="A7245" s="20"/>
      <c r="B7245" s="20"/>
    </row>
    <row r="7246" spans="1:2" x14ac:dyDescent="0.3">
      <c r="A7246" s="20"/>
      <c r="B7246" s="20"/>
    </row>
    <row r="7247" spans="1:2" x14ac:dyDescent="0.3">
      <c r="A7247" s="20"/>
      <c r="B7247" s="20"/>
    </row>
    <row r="7248" spans="1:2" x14ac:dyDescent="0.3">
      <c r="A7248" s="20"/>
      <c r="B7248" s="20"/>
    </row>
    <row r="7249" spans="1:2" x14ac:dyDescent="0.3">
      <c r="A7249" s="20"/>
      <c r="B7249" s="20"/>
    </row>
    <row r="7250" spans="1:2" x14ac:dyDescent="0.3">
      <c r="A7250" s="20"/>
      <c r="B7250" s="20"/>
    </row>
    <row r="7251" spans="1:2" x14ac:dyDescent="0.3">
      <c r="A7251" s="20"/>
      <c r="B7251" s="20"/>
    </row>
    <row r="7252" spans="1:2" x14ac:dyDescent="0.3">
      <c r="A7252" s="20"/>
      <c r="B7252" s="20"/>
    </row>
    <row r="7253" spans="1:2" x14ac:dyDescent="0.3">
      <c r="A7253" s="20"/>
      <c r="B7253" s="20"/>
    </row>
    <row r="7254" spans="1:2" x14ac:dyDescent="0.3">
      <c r="A7254" s="20"/>
      <c r="B7254" s="20"/>
    </row>
    <row r="7255" spans="1:2" x14ac:dyDescent="0.3">
      <c r="A7255" s="20"/>
      <c r="B7255" s="20"/>
    </row>
    <row r="7256" spans="1:2" x14ac:dyDescent="0.3">
      <c r="A7256" s="20"/>
      <c r="B7256" s="20"/>
    </row>
    <row r="7257" spans="1:2" x14ac:dyDescent="0.3">
      <c r="A7257" s="20"/>
      <c r="B7257" s="20"/>
    </row>
    <row r="7258" spans="1:2" x14ac:dyDescent="0.3">
      <c r="A7258" s="20"/>
      <c r="B7258" s="20"/>
    </row>
    <row r="7259" spans="1:2" x14ac:dyDescent="0.3">
      <c r="A7259" s="20"/>
      <c r="B7259" s="20"/>
    </row>
    <row r="7260" spans="1:2" x14ac:dyDescent="0.3">
      <c r="A7260" s="20"/>
      <c r="B7260" s="20"/>
    </row>
    <row r="7261" spans="1:2" x14ac:dyDescent="0.3">
      <c r="A7261" s="20"/>
      <c r="B7261" s="20"/>
    </row>
    <row r="7262" spans="1:2" x14ac:dyDescent="0.3">
      <c r="A7262" s="20"/>
      <c r="B7262" s="20"/>
    </row>
    <row r="7263" spans="1:2" x14ac:dyDescent="0.3">
      <c r="A7263" s="20"/>
      <c r="B7263" s="20"/>
    </row>
    <row r="7264" spans="1:2" x14ac:dyDescent="0.3">
      <c r="A7264" s="20"/>
      <c r="B7264" s="20"/>
    </row>
    <row r="7265" spans="1:2" x14ac:dyDescent="0.3">
      <c r="A7265" s="20"/>
      <c r="B7265" s="20"/>
    </row>
    <row r="7266" spans="1:2" x14ac:dyDescent="0.3">
      <c r="A7266" s="20"/>
      <c r="B7266" s="20"/>
    </row>
    <row r="7267" spans="1:2" x14ac:dyDescent="0.3">
      <c r="A7267" s="20"/>
      <c r="B7267" s="20"/>
    </row>
    <row r="7268" spans="1:2" x14ac:dyDescent="0.3">
      <c r="A7268" s="20"/>
      <c r="B7268" s="20"/>
    </row>
    <row r="7269" spans="1:2" x14ac:dyDescent="0.3">
      <c r="A7269" s="20"/>
      <c r="B7269" s="20"/>
    </row>
    <row r="7270" spans="1:2" x14ac:dyDescent="0.3">
      <c r="A7270" s="20"/>
      <c r="B7270" s="20"/>
    </row>
    <row r="7271" spans="1:2" x14ac:dyDescent="0.3">
      <c r="A7271" s="20"/>
      <c r="B7271" s="20"/>
    </row>
    <row r="7272" spans="1:2" x14ac:dyDescent="0.3">
      <c r="A7272" s="20"/>
      <c r="B7272" s="20"/>
    </row>
    <row r="7273" spans="1:2" x14ac:dyDescent="0.3">
      <c r="A7273" s="20"/>
      <c r="B7273" s="20"/>
    </row>
    <row r="7274" spans="1:2" x14ac:dyDescent="0.3">
      <c r="A7274" s="20"/>
      <c r="B7274" s="20"/>
    </row>
    <row r="7275" spans="1:2" x14ac:dyDescent="0.3">
      <c r="A7275" s="20"/>
      <c r="B7275" s="20"/>
    </row>
    <row r="7276" spans="1:2" x14ac:dyDescent="0.3">
      <c r="A7276" s="20"/>
      <c r="B7276" s="20"/>
    </row>
    <row r="7277" spans="1:2" x14ac:dyDescent="0.3">
      <c r="A7277" s="20"/>
      <c r="B7277" s="20"/>
    </row>
    <row r="7278" spans="1:2" x14ac:dyDescent="0.3">
      <c r="A7278" s="20"/>
      <c r="B7278" s="20"/>
    </row>
    <row r="7279" spans="1:2" x14ac:dyDescent="0.3">
      <c r="A7279" s="20"/>
      <c r="B7279" s="20"/>
    </row>
    <row r="7280" spans="1:2" x14ac:dyDescent="0.3">
      <c r="A7280" s="20"/>
      <c r="B7280" s="20"/>
    </row>
    <row r="7281" spans="1:2" x14ac:dyDescent="0.3">
      <c r="A7281" s="20"/>
      <c r="B7281" s="20"/>
    </row>
    <row r="7282" spans="1:2" x14ac:dyDescent="0.3">
      <c r="A7282" s="20"/>
      <c r="B7282" s="20"/>
    </row>
    <row r="7283" spans="1:2" x14ac:dyDescent="0.3">
      <c r="A7283" s="20"/>
      <c r="B7283" s="20"/>
    </row>
    <row r="7284" spans="1:2" x14ac:dyDescent="0.3">
      <c r="A7284" s="20"/>
      <c r="B7284" s="20"/>
    </row>
    <row r="7285" spans="1:2" x14ac:dyDescent="0.3">
      <c r="A7285" s="20"/>
      <c r="B7285" s="20"/>
    </row>
    <row r="7286" spans="1:2" x14ac:dyDescent="0.3">
      <c r="A7286" s="20"/>
      <c r="B7286" s="20"/>
    </row>
    <row r="7287" spans="1:2" x14ac:dyDescent="0.3">
      <c r="A7287" s="20"/>
      <c r="B7287" s="20"/>
    </row>
    <row r="7288" spans="1:2" x14ac:dyDescent="0.3">
      <c r="A7288" s="20"/>
      <c r="B7288" s="20"/>
    </row>
    <row r="7289" spans="1:2" x14ac:dyDescent="0.3">
      <c r="A7289" s="20"/>
      <c r="B7289" s="20"/>
    </row>
    <row r="7290" spans="1:2" x14ac:dyDescent="0.3">
      <c r="A7290" s="20"/>
      <c r="B7290" s="20"/>
    </row>
    <row r="7291" spans="1:2" x14ac:dyDescent="0.3">
      <c r="A7291" s="20"/>
      <c r="B7291" s="20"/>
    </row>
    <row r="7292" spans="1:2" x14ac:dyDescent="0.3">
      <c r="A7292" s="20"/>
      <c r="B7292" s="20"/>
    </row>
    <row r="7293" spans="1:2" x14ac:dyDescent="0.3">
      <c r="A7293" s="20"/>
      <c r="B7293" s="20"/>
    </row>
    <row r="7294" spans="1:2" x14ac:dyDescent="0.3">
      <c r="A7294" s="20"/>
      <c r="B7294" s="20"/>
    </row>
    <row r="7295" spans="1:2" x14ac:dyDescent="0.3">
      <c r="A7295" s="20"/>
      <c r="B7295" s="20"/>
    </row>
    <row r="7296" spans="1:2" x14ac:dyDescent="0.3">
      <c r="A7296" s="20"/>
      <c r="B7296" s="20"/>
    </row>
    <row r="7297" spans="1:2" x14ac:dyDescent="0.3">
      <c r="A7297" s="20"/>
      <c r="B7297" s="20"/>
    </row>
    <row r="7298" spans="1:2" x14ac:dyDescent="0.3">
      <c r="A7298" s="20"/>
      <c r="B7298" s="20"/>
    </row>
    <row r="7299" spans="1:2" x14ac:dyDescent="0.3">
      <c r="A7299" s="20"/>
      <c r="B7299" s="20"/>
    </row>
    <row r="7300" spans="1:2" x14ac:dyDescent="0.3">
      <c r="A7300" s="20"/>
      <c r="B7300" s="20"/>
    </row>
    <row r="7301" spans="1:2" x14ac:dyDescent="0.3">
      <c r="A7301" s="20"/>
      <c r="B7301" s="20"/>
    </row>
    <row r="7302" spans="1:2" x14ac:dyDescent="0.3">
      <c r="A7302" s="20"/>
      <c r="B7302" s="20"/>
    </row>
    <row r="7303" spans="1:2" x14ac:dyDescent="0.3">
      <c r="A7303" s="20"/>
      <c r="B7303" s="20"/>
    </row>
    <row r="7304" spans="1:2" x14ac:dyDescent="0.3">
      <c r="A7304" s="20"/>
      <c r="B7304" s="20"/>
    </row>
    <row r="7305" spans="1:2" x14ac:dyDescent="0.3">
      <c r="A7305" s="20"/>
      <c r="B7305" s="20"/>
    </row>
    <row r="7306" spans="1:2" x14ac:dyDescent="0.3">
      <c r="A7306" s="20"/>
      <c r="B7306" s="20"/>
    </row>
    <row r="7307" spans="1:2" x14ac:dyDescent="0.3">
      <c r="A7307" s="20"/>
      <c r="B7307" s="20"/>
    </row>
    <row r="7308" spans="1:2" x14ac:dyDescent="0.3">
      <c r="A7308" s="20"/>
      <c r="B7308" s="20"/>
    </row>
    <row r="7309" spans="1:2" x14ac:dyDescent="0.3">
      <c r="A7309" s="20"/>
      <c r="B7309" s="20"/>
    </row>
    <row r="7310" spans="1:2" x14ac:dyDescent="0.3">
      <c r="A7310" s="20"/>
      <c r="B7310" s="20"/>
    </row>
    <row r="7311" spans="1:2" x14ac:dyDescent="0.3">
      <c r="A7311" s="20"/>
      <c r="B7311" s="20"/>
    </row>
    <row r="7312" spans="1:2" x14ac:dyDescent="0.3">
      <c r="A7312" s="20"/>
      <c r="B7312" s="20"/>
    </row>
    <row r="7313" spans="1:2" x14ac:dyDescent="0.3">
      <c r="A7313" s="20"/>
      <c r="B7313" s="20"/>
    </row>
    <row r="7314" spans="1:2" x14ac:dyDescent="0.3">
      <c r="A7314" s="20"/>
      <c r="B7314" s="20"/>
    </row>
    <row r="7315" spans="1:2" x14ac:dyDescent="0.3">
      <c r="A7315" s="20"/>
      <c r="B7315" s="20"/>
    </row>
    <row r="7316" spans="1:2" x14ac:dyDescent="0.3">
      <c r="A7316" s="20"/>
      <c r="B7316" s="20"/>
    </row>
    <row r="7317" spans="1:2" x14ac:dyDescent="0.3">
      <c r="A7317" s="20"/>
      <c r="B7317" s="20"/>
    </row>
    <row r="7318" spans="1:2" x14ac:dyDescent="0.3">
      <c r="A7318" s="20"/>
      <c r="B7318" s="20"/>
    </row>
    <row r="7319" spans="1:2" x14ac:dyDescent="0.3">
      <c r="A7319" s="20"/>
      <c r="B7319" s="20"/>
    </row>
    <row r="7320" spans="1:2" x14ac:dyDescent="0.3">
      <c r="A7320" s="20"/>
      <c r="B7320" s="20"/>
    </row>
    <row r="7321" spans="1:2" x14ac:dyDescent="0.3">
      <c r="A7321" s="20"/>
      <c r="B7321" s="20"/>
    </row>
    <row r="7322" spans="1:2" x14ac:dyDescent="0.3">
      <c r="A7322" s="20"/>
      <c r="B7322" s="20"/>
    </row>
    <row r="7323" spans="1:2" x14ac:dyDescent="0.3">
      <c r="A7323" s="20"/>
      <c r="B7323" s="20"/>
    </row>
    <row r="7324" spans="1:2" x14ac:dyDescent="0.3">
      <c r="A7324" s="20"/>
      <c r="B7324" s="20"/>
    </row>
    <row r="7325" spans="1:2" x14ac:dyDescent="0.3">
      <c r="A7325" s="20"/>
      <c r="B7325" s="20"/>
    </row>
    <row r="7326" spans="1:2" x14ac:dyDescent="0.3">
      <c r="A7326" s="20"/>
      <c r="B7326" s="20"/>
    </row>
    <row r="7327" spans="1:2" x14ac:dyDescent="0.3">
      <c r="A7327" s="20"/>
      <c r="B7327" s="20"/>
    </row>
    <row r="7328" spans="1:2" x14ac:dyDescent="0.3">
      <c r="A7328" s="20"/>
      <c r="B7328" s="20"/>
    </row>
    <row r="7329" spans="1:2" x14ac:dyDescent="0.3">
      <c r="A7329" s="20"/>
      <c r="B7329" s="20"/>
    </row>
    <row r="7330" spans="1:2" x14ac:dyDescent="0.3">
      <c r="A7330" s="20"/>
      <c r="B7330" s="20"/>
    </row>
    <row r="7331" spans="1:2" x14ac:dyDescent="0.3">
      <c r="A7331" s="20"/>
      <c r="B7331" s="20"/>
    </row>
    <row r="7332" spans="1:2" x14ac:dyDescent="0.3">
      <c r="A7332" s="20"/>
      <c r="B7332" s="20"/>
    </row>
    <row r="7333" spans="1:2" x14ac:dyDescent="0.3">
      <c r="A7333" s="20"/>
      <c r="B7333" s="20"/>
    </row>
    <row r="7334" spans="1:2" x14ac:dyDescent="0.3">
      <c r="A7334" s="20"/>
      <c r="B7334" s="20"/>
    </row>
    <row r="7335" spans="1:2" x14ac:dyDescent="0.3">
      <c r="A7335" s="20"/>
      <c r="B7335" s="20"/>
    </row>
    <row r="7336" spans="1:2" x14ac:dyDescent="0.3">
      <c r="A7336" s="20"/>
      <c r="B7336" s="20"/>
    </row>
    <row r="7337" spans="1:2" x14ac:dyDescent="0.3">
      <c r="A7337" s="20"/>
      <c r="B7337" s="20"/>
    </row>
    <row r="7338" spans="1:2" x14ac:dyDescent="0.3">
      <c r="A7338" s="20"/>
      <c r="B7338" s="20"/>
    </row>
    <row r="7339" spans="1:2" x14ac:dyDescent="0.3">
      <c r="A7339" s="20"/>
      <c r="B7339" s="20"/>
    </row>
    <row r="7340" spans="1:2" x14ac:dyDescent="0.3">
      <c r="A7340" s="20"/>
      <c r="B7340" s="20"/>
    </row>
    <row r="7341" spans="1:2" x14ac:dyDescent="0.3">
      <c r="A7341" s="20"/>
      <c r="B7341" s="20"/>
    </row>
    <row r="7342" spans="1:2" x14ac:dyDescent="0.3">
      <c r="A7342" s="20"/>
      <c r="B7342" s="20"/>
    </row>
    <row r="7343" spans="1:2" x14ac:dyDescent="0.3">
      <c r="A7343" s="20"/>
      <c r="B7343" s="20"/>
    </row>
    <row r="7344" spans="1:2" x14ac:dyDescent="0.3">
      <c r="A7344" s="20"/>
      <c r="B7344" s="20"/>
    </row>
    <row r="7345" spans="1:2" x14ac:dyDescent="0.3">
      <c r="A7345" s="20"/>
      <c r="B7345" s="20"/>
    </row>
    <row r="7346" spans="1:2" x14ac:dyDescent="0.3">
      <c r="A7346" s="20"/>
      <c r="B7346" s="20"/>
    </row>
    <row r="7347" spans="1:2" x14ac:dyDescent="0.3">
      <c r="A7347" s="20"/>
      <c r="B7347" s="20"/>
    </row>
    <row r="7348" spans="1:2" x14ac:dyDescent="0.3">
      <c r="A7348" s="20"/>
      <c r="B7348" s="20"/>
    </row>
    <row r="7349" spans="1:2" x14ac:dyDescent="0.3">
      <c r="A7349" s="20"/>
      <c r="B7349" s="20"/>
    </row>
    <row r="7350" spans="1:2" x14ac:dyDescent="0.3">
      <c r="A7350" s="20"/>
      <c r="B7350" s="20"/>
    </row>
    <row r="7351" spans="1:2" x14ac:dyDescent="0.3">
      <c r="A7351" s="20"/>
      <c r="B7351" s="20"/>
    </row>
    <row r="7352" spans="1:2" x14ac:dyDescent="0.3">
      <c r="A7352" s="20"/>
      <c r="B7352" s="20"/>
    </row>
    <row r="7353" spans="1:2" x14ac:dyDescent="0.3">
      <c r="A7353" s="20"/>
      <c r="B7353" s="20"/>
    </row>
    <row r="7354" spans="1:2" x14ac:dyDescent="0.3">
      <c r="A7354" s="20"/>
      <c r="B7354" s="20"/>
    </row>
    <row r="7355" spans="1:2" x14ac:dyDescent="0.3">
      <c r="A7355" s="20"/>
      <c r="B7355" s="20"/>
    </row>
    <row r="7356" spans="1:2" x14ac:dyDescent="0.3">
      <c r="A7356" s="20"/>
      <c r="B7356" s="20"/>
    </row>
    <row r="7357" spans="1:2" x14ac:dyDescent="0.3">
      <c r="A7357" s="20"/>
      <c r="B7357" s="20"/>
    </row>
    <row r="7358" spans="1:2" x14ac:dyDescent="0.3">
      <c r="A7358" s="20"/>
      <c r="B7358" s="20"/>
    </row>
    <row r="7359" spans="1:2" x14ac:dyDescent="0.3">
      <c r="A7359" s="20"/>
      <c r="B7359" s="20"/>
    </row>
    <row r="7360" spans="1:2" x14ac:dyDescent="0.3">
      <c r="A7360" s="20"/>
      <c r="B7360" s="20"/>
    </row>
    <row r="7361" spans="1:2" x14ac:dyDescent="0.3">
      <c r="A7361" s="20"/>
      <c r="B7361" s="20"/>
    </row>
    <row r="7362" spans="1:2" x14ac:dyDescent="0.3">
      <c r="A7362" s="20"/>
      <c r="B7362" s="20"/>
    </row>
    <row r="7363" spans="1:2" x14ac:dyDescent="0.3">
      <c r="A7363" s="20"/>
      <c r="B7363" s="20"/>
    </row>
    <row r="7364" spans="1:2" x14ac:dyDescent="0.3">
      <c r="A7364" s="20"/>
      <c r="B7364" s="20"/>
    </row>
    <row r="7365" spans="1:2" x14ac:dyDescent="0.3">
      <c r="A7365" s="20"/>
      <c r="B7365" s="20"/>
    </row>
    <row r="7366" spans="1:2" x14ac:dyDescent="0.3">
      <c r="A7366" s="20"/>
      <c r="B7366" s="20"/>
    </row>
    <row r="7367" spans="1:2" x14ac:dyDescent="0.3">
      <c r="A7367" s="20"/>
      <c r="B7367" s="20"/>
    </row>
    <row r="7368" spans="1:2" x14ac:dyDescent="0.3">
      <c r="A7368" s="20"/>
      <c r="B7368" s="20"/>
    </row>
    <row r="7369" spans="1:2" x14ac:dyDescent="0.3">
      <c r="A7369" s="20"/>
      <c r="B7369" s="20"/>
    </row>
    <row r="7370" spans="1:2" x14ac:dyDescent="0.3">
      <c r="A7370" s="20"/>
      <c r="B7370" s="20"/>
    </row>
    <row r="7371" spans="1:2" x14ac:dyDescent="0.3">
      <c r="A7371" s="20"/>
      <c r="B7371" s="20"/>
    </row>
    <row r="7372" spans="1:2" x14ac:dyDescent="0.3">
      <c r="A7372" s="20"/>
      <c r="B7372" s="20"/>
    </row>
    <row r="7373" spans="1:2" x14ac:dyDescent="0.3">
      <c r="A7373" s="20"/>
      <c r="B7373" s="20"/>
    </row>
    <row r="7374" spans="1:2" x14ac:dyDescent="0.3">
      <c r="A7374" s="20"/>
      <c r="B7374" s="20"/>
    </row>
    <row r="7375" spans="1:2" x14ac:dyDescent="0.3">
      <c r="A7375" s="20"/>
      <c r="B7375" s="20"/>
    </row>
    <row r="7376" spans="1:2" x14ac:dyDescent="0.3">
      <c r="A7376" s="20"/>
      <c r="B7376" s="20"/>
    </row>
    <row r="7377" spans="1:2" x14ac:dyDescent="0.3">
      <c r="A7377" s="20"/>
      <c r="B7377" s="20"/>
    </row>
    <row r="7378" spans="1:2" x14ac:dyDescent="0.3">
      <c r="A7378" s="20"/>
      <c r="B7378" s="20"/>
    </row>
    <row r="7379" spans="1:2" x14ac:dyDescent="0.3">
      <c r="A7379" s="20"/>
      <c r="B7379" s="20"/>
    </row>
    <row r="7380" spans="1:2" x14ac:dyDescent="0.3">
      <c r="A7380" s="20"/>
      <c r="B7380" s="20"/>
    </row>
    <row r="7381" spans="1:2" x14ac:dyDescent="0.3">
      <c r="A7381" s="20"/>
      <c r="B7381" s="20"/>
    </row>
    <row r="7382" spans="1:2" x14ac:dyDescent="0.3">
      <c r="A7382" s="20"/>
      <c r="B7382" s="20"/>
    </row>
    <row r="7383" spans="1:2" x14ac:dyDescent="0.3">
      <c r="A7383" s="20"/>
      <c r="B7383" s="20"/>
    </row>
    <row r="7384" spans="1:2" x14ac:dyDescent="0.3">
      <c r="A7384" s="20"/>
      <c r="B7384" s="20"/>
    </row>
    <row r="7385" spans="1:2" x14ac:dyDescent="0.3">
      <c r="A7385" s="20"/>
      <c r="B7385" s="20"/>
    </row>
    <row r="7386" spans="1:2" x14ac:dyDescent="0.3">
      <c r="A7386" s="20"/>
      <c r="B7386" s="20"/>
    </row>
    <row r="7387" spans="1:2" x14ac:dyDescent="0.3">
      <c r="A7387" s="20"/>
      <c r="B7387" s="20"/>
    </row>
    <row r="7388" spans="1:2" x14ac:dyDescent="0.3">
      <c r="A7388" s="20"/>
      <c r="B7388" s="20"/>
    </row>
    <row r="7389" spans="1:2" x14ac:dyDescent="0.3">
      <c r="A7389" s="20"/>
      <c r="B7389" s="20"/>
    </row>
    <row r="7390" spans="1:2" x14ac:dyDescent="0.3">
      <c r="A7390" s="20"/>
      <c r="B7390" s="20"/>
    </row>
    <row r="7391" spans="1:2" x14ac:dyDescent="0.3">
      <c r="A7391" s="20"/>
      <c r="B7391" s="20"/>
    </row>
    <row r="7392" spans="1:2" x14ac:dyDescent="0.3">
      <c r="A7392" s="20"/>
      <c r="B7392" s="20"/>
    </row>
    <row r="7393" spans="1:2" x14ac:dyDescent="0.3">
      <c r="A7393" s="20"/>
      <c r="B7393" s="20"/>
    </row>
    <row r="7394" spans="1:2" x14ac:dyDescent="0.3">
      <c r="A7394" s="20"/>
      <c r="B7394" s="20"/>
    </row>
    <row r="7395" spans="1:2" x14ac:dyDescent="0.3">
      <c r="A7395" s="20"/>
      <c r="B7395" s="20"/>
    </row>
    <row r="7396" spans="1:2" x14ac:dyDescent="0.3">
      <c r="A7396" s="20"/>
      <c r="B7396" s="20"/>
    </row>
    <row r="7397" spans="1:2" x14ac:dyDescent="0.3">
      <c r="A7397" s="20"/>
      <c r="B7397" s="20"/>
    </row>
    <row r="7398" spans="1:2" x14ac:dyDescent="0.3">
      <c r="A7398" s="20"/>
      <c r="B7398" s="20"/>
    </row>
    <row r="7399" spans="1:2" x14ac:dyDescent="0.3">
      <c r="A7399" s="20"/>
      <c r="B7399" s="20"/>
    </row>
    <row r="7400" spans="1:2" x14ac:dyDescent="0.3">
      <c r="A7400" s="20"/>
      <c r="B7400" s="20"/>
    </row>
    <row r="7401" spans="1:2" x14ac:dyDescent="0.3">
      <c r="A7401" s="20"/>
      <c r="B7401" s="20"/>
    </row>
    <row r="7402" spans="1:2" x14ac:dyDescent="0.3">
      <c r="A7402" s="20"/>
      <c r="B7402" s="20"/>
    </row>
    <row r="7403" spans="1:2" x14ac:dyDescent="0.3">
      <c r="A7403" s="20"/>
      <c r="B7403" s="20"/>
    </row>
    <row r="7404" spans="1:2" x14ac:dyDescent="0.3">
      <c r="A7404" s="20"/>
      <c r="B7404" s="20"/>
    </row>
    <row r="7405" spans="1:2" x14ac:dyDescent="0.3">
      <c r="A7405" s="20"/>
      <c r="B7405" s="20"/>
    </row>
    <row r="7406" spans="1:2" x14ac:dyDescent="0.3">
      <c r="A7406" s="20"/>
      <c r="B7406" s="20"/>
    </row>
    <row r="7407" spans="1:2" x14ac:dyDescent="0.3">
      <c r="A7407" s="20"/>
      <c r="B7407" s="20"/>
    </row>
    <row r="7408" spans="1:2" x14ac:dyDescent="0.3">
      <c r="A7408" s="20"/>
      <c r="B7408" s="20"/>
    </row>
    <row r="7409" spans="1:2" x14ac:dyDescent="0.3">
      <c r="A7409" s="20"/>
      <c r="B7409" s="20"/>
    </row>
    <row r="7410" spans="1:2" x14ac:dyDescent="0.3">
      <c r="A7410" s="20"/>
      <c r="B7410" s="20"/>
    </row>
    <row r="7411" spans="1:2" x14ac:dyDescent="0.3">
      <c r="A7411" s="20"/>
      <c r="B7411" s="20"/>
    </row>
    <row r="7412" spans="1:2" x14ac:dyDescent="0.3">
      <c r="A7412" s="20"/>
      <c r="B7412" s="20"/>
    </row>
    <row r="7413" spans="1:2" x14ac:dyDescent="0.3">
      <c r="A7413" s="20"/>
      <c r="B7413" s="20"/>
    </row>
    <row r="7414" spans="1:2" x14ac:dyDescent="0.3">
      <c r="A7414" s="20"/>
      <c r="B7414" s="20"/>
    </row>
    <row r="7415" spans="1:2" x14ac:dyDescent="0.3">
      <c r="A7415" s="20"/>
      <c r="B7415" s="20"/>
    </row>
    <row r="7416" spans="1:2" x14ac:dyDescent="0.3">
      <c r="A7416" s="20"/>
      <c r="B7416" s="20"/>
    </row>
    <row r="7417" spans="1:2" x14ac:dyDescent="0.3">
      <c r="A7417" s="20"/>
      <c r="B7417" s="20"/>
    </row>
    <row r="7418" spans="1:2" x14ac:dyDescent="0.3">
      <c r="A7418" s="20"/>
      <c r="B7418" s="20"/>
    </row>
    <row r="7419" spans="1:2" x14ac:dyDescent="0.3">
      <c r="A7419" s="20"/>
      <c r="B7419" s="20"/>
    </row>
    <row r="7420" spans="1:2" x14ac:dyDescent="0.3">
      <c r="A7420" s="20"/>
      <c r="B7420" s="20"/>
    </row>
    <row r="7421" spans="1:2" x14ac:dyDescent="0.3">
      <c r="A7421" s="20"/>
      <c r="B7421" s="20"/>
    </row>
    <row r="7422" spans="1:2" x14ac:dyDescent="0.3">
      <c r="A7422" s="20"/>
      <c r="B7422" s="20"/>
    </row>
    <row r="7423" spans="1:2" x14ac:dyDescent="0.3">
      <c r="A7423" s="20"/>
      <c r="B7423" s="20"/>
    </row>
    <row r="7424" spans="1:2" x14ac:dyDescent="0.3">
      <c r="A7424" s="20"/>
      <c r="B7424" s="20"/>
    </row>
    <row r="7425" spans="1:2" x14ac:dyDescent="0.3">
      <c r="A7425" s="20"/>
      <c r="B7425" s="20"/>
    </row>
    <row r="7426" spans="1:2" x14ac:dyDescent="0.3">
      <c r="A7426" s="20"/>
      <c r="B7426" s="20"/>
    </row>
    <row r="7427" spans="1:2" x14ac:dyDescent="0.3">
      <c r="A7427" s="20"/>
      <c r="B7427" s="20"/>
    </row>
    <row r="7428" spans="1:2" x14ac:dyDescent="0.3">
      <c r="A7428" s="20"/>
      <c r="B7428" s="20"/>
    </row>
    <row r="7429" spans="1:2" x14ac:dyDescent="0.3">
      <c r="A7429" s="20"/>
      <c r="B7429" s="20"/>
    </row>
    <row r="7430" spans="1:2" x14ac:dyDescent="0.3">
      <c r="A7430" s="20"/>
      <c r="B7430" s="20"/>
    </row>
    <row r="7431" spans="1:2" x14ac:dyDescent="0.3">
      <c r="A7431" s="20"/>
      <c r="B7431" s="20"/>
    </row>
    <row r="7432" spans="1:2" x14ac:dyDescent="0.3">
      <c r="A7432" s="20"/>
      <c r="B7432" s="20"/>
    </row>
    <row r="7433" spans="1:2" x14ac:dyDescent="0.3">
      <c r="A7433" s="20"/>
      <c r="B7433" s="20"/>
    </row>
    <row r="7434" spans="1:2" x14ac:dyDescent="0.3">
      <c r="A7434" s="20"/>
      <c r="B7434" s="20"/>
    </row>
    <row r="7435" spans="1:2" x14ac:dyDescent="0.3">
      <c r="A7435" s="20"/>
      <c r="B7435" s="20"/>
    </row>
    <row r="7436" spans="1:2" x14ac:dyDescent="0.3">
      <c r="A7436" s="20"/>
      <c r="B7436" s="20"/>
    </row>
    <row r="7437" spans="1:2" x14ac:dyDescent="0.3">
      <c r="A7437" s="20"/>
      <c r="B7437" s="20"/>
    </row>
    <row r="7438" spans="1:2" x14ac:dyDescent="0.3">
      <c r="A7438" s="20"/>
      <c r="B7438" s="20"/>
    </row>
    <row r="7439" spans="1:2" x14ac:dyDescent="0.3">
      <c r="A7439" s="20"/>
      <c r="B7439" s="20"/>
    </row>
    <row r="7440" spans="1:2" x14ac:dyDescent="0.3">
      <c r="A7440" s="20"/>
      <c r="B7440" s="20"/>
    </row>
    <row r="7441" spans="1:2" x14ac:dyDescent="0.3">
      <c r="A7441" s="20"/>
      <c r="B7441" s="20"/>
    </row>
    <row r="7442" spans="1:2" x14ac:dyDescent="0.3">
      <c r="A7442" s="20"/>
      <c r="B7442" s="20"/>
    </row>
    <row r="7443" spans="1:2" x14ac:dyDescent="0.3">
      <c r="A7443" s="20"/>
      <c r="B7443" s="20"/>
    </row>
    <row r="7444" spans="1:2" x14ac:dyDescent="0.3">
      <c r="A7444" s="20"/>
      <c r="B7444" s="20"/>
    </row>
    <row r="7445" spans="1:2" x14ac:dyDescent="0.3">
      <c r="A7445" s="20"/>
      <c r="B7445" s="20"/>
    </row>
    <row r="7446" spans="1:2" x14ac:dyDescent="0.3">
      <c r="A7446" s="20"/>
      <c r="B7446" s="20"/>
    </row>
    <row r="7447" spans="1:2" x14ac:dyDescent="0.3">
      <c r="A7447" s="20"/>
      <c r="B7447" s="20"/>
    </row>
    <row r="7448" spans="1:2" x14ac:dyDescent="0.3">
      <c r="A7448" s="20"/>
      <c r="B7448" s="20"/>
    </row>
    <row r="7449" spans="1:2" x14ac:dyDescent="0.3">
      <c r="A7449" s="20"/>
      <c r="B7449" s="20"/>
    </row>
    <row r="7450" spans="1:2" x14ac:dyDescent="0.3">
      <c r="A7450" s="20"/>
      <c r="B7450" s="20"/>
    </row>
    <row r="7451" spans="1:2" x14ac:dyDescent="0.3">
      <c r="A7451" s="20"/>
      <c r="B7451" s="20"/>
    </row>
    <row r="7452" spans="1:2" x14ac:dyDescent="0.3">
      <c r="A7452" s="20"/>
      <c r="B7452" s="20"/>
    </row>
    <row r="7453" spans="1:2" x14ac:dyDescent="0.3">
      <c r="A7453" s="20"/>
      <c r="B7453" s="20"/>
    </row>
    <row r="7454" spans="1:2" x14ac:dyDescent="0.3">
      <c r="A7454" s="20"/>
      <c r="B7454" s="20"/>
    </row>
    <row r="7455" spans="1:2" x14ac:dyDescent="0.3">
      <c r="A7455" s="20"/>
      <c r="B7455" s="20"/>
    </row>
    <row r="7456" spans="1:2" x14ac:dyDescent="0.3">
      <c r="A7456" s="20"/>
      <c r="B7456" s="20"/>
    </row>
    <row r="7457" spans="1:2" x14ac:dyDescent="0.3">
      <c r="A7457" s="20"/>
      <c r="B7457" s="20"/>
    </row>
    <row r="7458" spans="1:2" x14ac:dyDescent="0.3">
      <c r="A7458" s="20"/>
      <c r="B7458" s="20"/>
    </row>
    <row r="7459" spans="1:2" x14ac:dyDescent="0.3">
      <c r="A7459" s="20"/>
      <c r="B7459" s="20"/>
    </row>
    <row r="7460" spans="1:2" x14ac:dyDescent="0.3">
      <c r="A7460" s="20"/>
      <c r="B7460" s="20"/>
    </row>
    <row r="7461" spans="1:2" x14ac:dyDescent="0.3">
      <c r="A7461" s="20"/>
      <c r="B7461" s="20"/>
    </row>
    <row r="7462" spans="1:2" x14ac:dyDescent="0.3">
      <c r="A7462" s="20"/>
      <c r="B7462" s="20"/>
    </row>
    <row r="7463" spans="1:2" x14ac:dyDescent="0.3">
      <c r="A7463" s="20"/>
      <c r="B7463" s="20"/>
    </row>
    <row r="7464" spans="1:2" x14ac:dyDescent="0.3">
      <c r="A7464" s="20"/>
      <c r="B7464" s="20"/>
    </row>
    <row r="7465" spans="1:2" x14ac:dyDescent="0.3">
      <c r="A7465" s="20"/>
      <c r="B7465" s="20"/>
    </row>
    <row r="7466" spans="1:2" x14ac:dyDescent="0.3">
      <c r="A7466" s="20"/>
      <c r="B7466" s="20"/>
    </row>
    <row r="7467" spans="1:2" x14ac:dyDescent="0.3">
      <c r="A7467" s="20"/>
      <c r="B7467" s="20"/>
    </row>
    <row r="7468" spans="1:2" x14ac:dyDescent="0.3">
      <c r="A7468" s="20"/>
      <c r="B7468" s="20"/>
    </row>
    <row r="7469" spans="1:2" x14ac:dyDescent="0.3">
      <c r="A7469" s="20"/>
      <c r="B7469" s="20"/>
    </row>
    <row r="7470" spans="1:2" x14ac:dyDescent="0.3">
      <c r="A7470" s="20"/>
      <c r="B7470" s="20"/>
    </row>
    <row r="7471" spans="1:2" x14ac:dyDescent="0.3">
      <c r="A7471" s="20"/>
      <c r="B7471" s="20"/>
    </row>
    <row r="7472" spans="1:2" x14ac:dyDescent="0.3">
      <c r="A7472" s="20"/>
      <c r="B7472" s="20"/>
    </row>
    <row r="7473" spans="1:2" x14ac:dyDescent="0.3">
      <c r="A7473" s="20"/>
      <c r="B7473" s="20"/>
    </row>
    <row r="7474" spans="1:2" x14ac:dyDescent="0.3">
      <c r="A7474" s="20"/>
      <c r="B7474" s="20"/>
    </row>
    <row r="7475" spans="1:2" x14ac:dyDescent="0.3">
      <c r="A7475" s="20"/>
      <c r="B7475" s="20"/>
    </row>
    <row r="7476" spans="1:2" x14ac:dyDescent="0.3">
      <c r="A7476" s="20"/>
      <c r="B7476" s="20"/>
    </row>
    <row r="7477" spans="1:2" x14ac:dyDescent="0.3">
      <c r="A7477" s="20"/>
      <c r="B7477" s="20"/>
    </row>
    <row r="7478" spans="1:2" x14ac:dyDescent="0.3">
      <c r="A7478" s="20"/>
      <c r="B7478" s="20"/>
    </row>
    <row r="7479" spans="1:2" x14ac:dyDescent="0.3">
      <c r="A7479" s="20"/>
      <c r="B7479" s="20"/>
    </row>
    <row r="7480" spans="1:2" x14ac:dyDescent="0.3">
      <c r="A7480" s="20"/>
      <c r="B7480" s="20"/>
    </row>
    <row r="7481" spans="1:2" x14ac:dyDescent="0.3">
      <c r="A7481" s="20"/>
      <c r="B7481" s="20"/>
    </row>
    <row r="7482" spans="1:2" x14ac:dyDescent="0.3">
      <c r="A7482" s="20"/>
      <c r="B7482" s="20"/>
    </row>
    <row r="7483" spans="1:2" x14ac:dyDescent="0.3">
      <c r="A7483" s="20"/>
      <c r="B7483" s="20"/>
    </row>
    <row r="7484" spans="1:2" x14ac:dyDescent="0.3">
      <c r="A7484" s="20"/>
      <c r="B7484" s="20"/>
    </row>
    <row r="7485" spans="1:2" x14ac:dyDescent="0.3">
      <c r="A7485" s="20"/>
      <c r="B7485" s="20"/>
    </row>
    <row r="7486" spans="1:2" x14ac:dyDescent="0.3">
      <c r="A7486" s="20"/>
      <c r="B7486" s="20"/>
    </row>
    <row r="7487" spans="1:2" x14ac:dyDescent="0.3">
      <c r="A7487" s="20"/>
      <c r="B7487" s="20"/>
    </row>
    <row r="7488" spans="1:2" x14ac:dyDescent="0.3">
      <c r="A7488" s="20"/>
      <c r="B7488" s="20"/>
    </row>
    <row r="7489" spans="1:2" x14ac:dyDescent="0.3">
      <c r="A7489" s="20"/>
      <c r="B7489" s="20"/>
    </row>
    <row r="7490" spans="1:2" x14ac:dyDescent="0.3">
      <c r="A7490" s="20"/>
      <c r="B7490" s="20"/>
    </row>
    <row r="7491" spans="1:2" x14ac:dyDescent="0.3">
      <c r="A7491" s="20"/>
      <c r="B7491" s="20"/>
    </row>
    <row r="7492" spans="1:2" x14ac:dyDescent="0.3">
      <c r="A7492" s="20"/>
      <c r="B7492" s="20"/>
    </row>
    <row r="7493" spans="1:2" x14ac:dyDescent="0.3">
      <c r="A7493" s="20"/>
      <c r="B7493" s="20"/>
    </row>
    <row r="7494" spans="1:2" x14ac:dyDescent="0.3">
      <c r="A7494" s="20"/>
      <c r="B7494" s="20"/>
    </row>
    <row r="7495" spans="1:2" x14ac:dyDescent="0.3">
      <c r="A7495" s="20"/>
      <c r="B7495" s="20"/>
    </row>
    <row r="7496" spans="1:2" x14ac:dyDescent="0.3">
      <c r="A7496" s="20"/>
      <c r="B7496" s="20"/>
    </row>
    <row r="7497" spans="1:2" x14ac:dyDescent="0.3">
      <c r="A7497" s="20"/>
      <c r="B7497" s="20"/>
    </row>
    <row r="7498" spans="1:2" x14ac:dyDescent="0.3">
      <c r="A7498" s="20"/>
      <c r="B7498" s="20"/>
    </row>
    <row r="7499" spans="1:2" x14ac:dyDescent="0.3">
      <c r="A7499" s="20"/>
      <c r="B7499" s="20"/>
    </row>
    <row r="7500" spans="1:2" x14ac:dyDescent="0.3">
      <c r="A7500" s="20"/>
      <c r="B7500" s="20"/>
    </row>
    <row r="7501" spans="1:2" x14ac:dyDescent="0.3">
      <c r="A7501" s="20"/>
      <c r="B7501" s="20"/>
    </row>
    <row r="7502" spans="1:2" x14ac:dyDescent="0.3">
      <c r="A7502" s="20"/>
      <c r="B7502" s="20"/>
    </row>
    <row r="7503" spans="1:2" x14ac:dyDescent="0.3">
      <c r="A7503" s="20"/>
      <c r="B7503" s="20"/>
    </row>
    <row r="7504" spans="1:2" x14ac:dyDescent="0.3">
      <c r="A7504" s="20"/>
      <c r="B7504" s="20"/>
    </row>
    <row r="7505" spans="1:2" x14ac:dyDescent="0.3">
      <c r="A7505" s="20"/>
      <c r="B7505" s="20"/>
    </row>
    <row r="7506" spans="1:2" x14ac:dyDescent="0.3">
      <c r="A7506" s="20"/>
      <c r="B7506" s="20"/>
    </row>
    <row r="7507" spans="1:2" x14ac:dyDescent="0.3">
      <c r="A7507" s="20"/>
      <c r="B7507" s="20"/>
    </row>
    <row r="7508" spans="1:2" x14ac:dyDescent="0.3">
      <c r="A7508" s="20"/>
      <c r="B7508" s="20"/>
    </row>
    <row r="7509" spans="1:2" x14ac:dyDescent="0.3">
      <c r="A7509" s="20"/>
      <c r="B7509" s="20"/>
    </row>
    <row r="7510" spans="1:2" x14ac:dyDescent="0.3">
      <c r="A7510" s="20"/>
      <c r="B7510" s="20"/>
    </row>
    <row r="7511" spans="1:2" x14ac:dyDescent="0.3">
      <c r="A7511" s="20"/>
      <c r="B7511" s="20"/>
    </row>
    <row r="7512" spans="1:2" x14ac:dyDescent="0.3">
      <c r="A7512" s="20"/>
      <c r="B7512" s="20"/>
    </row>
    <row r="7513" spans="1:2" x14ac:dyDescent="0.3">
      <c r="A7513" s="20"/>
      <c r="B7513" s="20"/>
    </row>
    <row r="7514" spans="1:2" x14ac:dyDescent="0.3">
      <c r="A7514" s="20"/>
      <c r="B7514" s="20"/>
    </row>
    <row r="7515" spans="1:2" x14ac:dyDescent="0.3">
      <c r="A7515" s="20"/>
      <c r="B7515" s="20"/>
    </row>
    <row r="7516" spans="1:2" x14ac:dyDescent="0.3">
      <c r="A7516" s="20"/>
      <c r="B7516" s="20"/>
    </row>
    <row r="7517" spans="1:2" x14ac:dyDescent="0.3">
      <c r="A7517" s="20"/>
      <c r="B7517" s="20"/>
    </row>
    <row r="7518" spans="1:2" x14ac:dyDescent="0.3">
      <c r="A7518" s="20"/>
      <c r="B7518" s="20"/>
    </row>
    <row r="7519" spans="1:2" x14ac:dyDescent="0.3">
      <c r="A7519" s="20"/>
      <c r="B7519" s="20"/>
    </row>
    <row r="7520" spans="1:2" x14ac:dyDescent="0.3">
      <c r="A7520" s="20"/>
      <c r="B7520" s="20"/>
    </row>
    <row r="7521" spans="1:2" x14ac:dyDescent="0.3">
      <c r="A7521" s="20"/>
      <c r="B7521" s="20"/>
    </row>
    <row r="7522" spans="1:2" x14ac:dyDescent="0.3">
      <c r="A7522" s="20"/>
      <c r="B7522" s="20"/>
    </row>
    <row r="7523" spans="1:2" x14ac:dyDescent="0.3">
      <c r="A7523" s="20"/>
      <c r="B7523" s="20"/>
    </row>
    <row r="7524" spans="1:2" x14ac:dyDescent="0.3">
      <c r="A7524" s="20"/>
      <c r="B7524" s="20"/>
    </row>
    <row r="7525" spans="1:2" x14ac:dyDescent="0.3">
      <c r="A7525" s="20"/>
      <c r="B7525" s="20"/>
    </row>
    <row r="7526" spans="1:2" x14ac:dyDescent="0.3">
      <c r="A7526" s="20"/>
      <c r="B7526" s="20"/>
    </row>
    <row r="7527" spans="1:2" x14ac:dyDescent="0.3">
      <c r="A7527" s="20"/>
      <c r="B7527" s="20"/>
    </row>
    <row r="7528" spans="1:2" x14ac:dyDescent="0.3">
      <c r="A7528" s="20"/>
      <c r="B7528" s="20"/>
    </row>
    <row r="7529" spans="1:2" x14ac:dyDescent="0.3">
      <c r="A7529" s="20"/>
      <c r="B7529" s="20"/>
    </row>
    <row r="7530" spans="1:2" x14ac:dyDescent="0.3">
      <c r="A7530" s="20"/>
      <c r="B7530" s="20"/>
    </row>
    <row r="7531" spans="1:2" x14ac:dyDescent="0.3">
      <c r="A7531" s="20"/>
      <c r="B7531" s="20"/>
    </row>
    <row r="7532" spans="1:2" x14ac:dyDescent="0.3">
      <c r="A7532" s="20"/>
      <c r="B7532" s="20"/>
    </row>
    <row r="7533" spans="1:2" x14ac:dyDescent="0.3">
      <c r="A7533" s="20"/>
      <c r="B7533" s="20"/>
    </row>
    <row r="7534" spans="1:2" x14ac:dyDescent="0.3">
      <c r="A7534" s="20"/>
      <c r="B7534" s="20"/>
    </row>
    <row r="7535" spans="1:2" x14ac:dyDescent="0.3">
      <c r="A7535" s="20"/>
      <c r="B7535" s="20"/>
    </row>
    <row r="7536" spans="1:2" x14ac:dyDescent="0.3">
      <c r="A7536" s="20"/>
      <c r="B7536" s="20"/>
    </row>
    <row r="7537" spans="1:2" x14ac:dyDescent="0.3">
      <c r="A7537" s="20"/>
      <c r="B7537" s="20"/>
    </row>
    <row r="7538" spans="1:2" x14ac:dyDescent="0.3">
      <c r="A7538" s="20"/>
      <c r="B7538" s="20"/>
    </row>
    <row r="7539" spans="1:2" x14ac:dyDescent="0.3">
      <c r="A7539" s="20"/>
      <c r="B7539" s="20"/>
    </row>
    <row r="7540" spans="1:2" x14ac:dyDescent="0.3">
      <c r="A7540" s="20"/>
      <c r="B7540" s="20"/>
    </row>
    <row r="7541" spans="1:2" x14ac:dyDescent="0.3">
      <c r="A7541" s="20"/>
      <c r="B7541" s="20"/>
    </row>
    <row r="7542" spans="1:2" x14ac:dyDescent="0.3">
      <c r="A7542" s="20"/>
      <c r="B7542" s="20"/>
    </row>
    <row r="7543" spans="1:2" x14ac:dyDescent="0.3">
      <c r="A7543" s="20"/>
      <c r="B7543" s="20"/>
    </row>
    <row r="7544" spans="1:2" x14ac:dyDescent="0.3">
      <c r="A7544" s="20"/>
      <c r="B7544" s="20"/>
    </row>
    <row r="7545" spans="1:2" x14ac:dyDescent="0.3">
      <c r="A7545" s="20"/>
      <c r="B7545" s="20"/>
    </row>
    <row r="7546" spans="1:2" x14ac:dyDescent="0.3">
      <c r="A7546" s="20"/>
      <c r="B7546" s="20"/>
    </row>
    <row r="7547" spans="1:2" x14ac:dyDescent="0.3">
      <c r="A7547" s="20"/>
      <c r="B7547" s="20"/>
    </row>
    <row r="7548" spans="1:2" x14ac:dyDescent="0.3">
      <c r="A7548" s="20"/>
      <c r="B7548" s="20"/>
    </row>
    <row r="7549" spans="1:2" x14ac:dyDescent="0.3">
      <c r="A7549" s="20"/>
      <c r="B7549" s="20"/>
    </row>
    <row r="7550" spans="1:2" x14ac:dyDescent="0.3">
      <c r="A7550" s="20"/>
      <c r="B7550" s="20"/>
    </row>
    <row r="7551" spans="1:2" x14ac:dyDescent="0.3">
      <c r="A7551" s="20"/>
      <c r="B7551" s="20"/>
    </row>
    <row r="7552" spans="1:2" x14ac:dyDescent="0.3">
      <c r="A7552" s="20"/>
      <c r="B7552" s="20"/>
    </row>
    <row r="7553" spans="1:2" x14ac:dyDescent="0.3">
      <c r="A7553" s="20"/>
      <c r="B7553" s="20"/>
    </row>
    <row r="7554" spans="1:2" x14ac:dyDescent="0.3">
      <c r="A7554" s="20"/>
      <c r="B7554" s="20"/>
    </row>
    <row r="7555" spans="1:2" x14ac:dyDescent="0.3">
      <c r="A7555" s="20"/>
      <c r="B7555" s="20"/>
    </row>
    <row r="7556" spans="1:2" x14ac:dyDescent="0.3">
      <c r="A7556" s="20"/>
      <c r="B7556" s="20"/>
    </row>
    <row r="7557" spans="1:2" x14ac:dyDescent="0.3">
      <c r="A7557" s="20"/>
      <c r="B7557" s="20"/>
    </row>
    <row r="7558" spans="1:2" x14ac:dyDescent="0.3">
      <c r="A7558" s="20"/>
      <c r="B7558" s="20"/>
    </row>
    <row r="7559" spans="1:2" x14ac:dyDescent="0.3">
      <c r="A7559" s="20"/>
      <c r="B7559" s="20"/>
    </row>
    <row r="7560" spans="1:2" x14ac:dyDescent="0.3">
      <c r="A7560" s="20"/>
      <c r="B7560" s="20"/>
    </row>
    <row r="7561" spans="1:2" x14ac:dyDescent="0.3">
      <c r="A7561" s="20"/>
      <c r="B7561" s="20"/>
    </row>
    <row r="7562" spans="1:2" x14ac:dyDescent="0.3">
      <c r="A7562" s="20"/>
      <c r="B7562" s="20"/>
    </row>
    <row r="7563" spans="1:2" x14ac:dyDescent="0.3">
      <c r="A7563" s="20"/>
      <c r="B7563" s="20"/>
    </row>
    <row r="7564" spans="1:2" x14ac:dyDescent="0.3">
      <c r="A7564" s="20"/>
      <c r="B7564" s="20"/>
    </row>
    <row r="7565" spans="1:2" x14ac:dyDescent="0.3">
      <c r="A7565" s="20"/>
      <c r="B7565" s="20"/>
    </row>
    <row r="7566" spans="1:2" x14ac:dyDescent="0.3">
      <c r="A7566" s="20"/>
      <c r="B7566" s="20"/>
    </row>
    <row r="7567" spans="1:2" x14ac:dyDescent="0.3">
      <c r="A7567" s="20"/>
      <c r="B7567" s="20"/>
    </row>
    <row r="7568" spans="1:2" x14ac:dyDescent="0.3">
      <c r="A7568" s="20"/>
      <c r="B7568" s="20"/>
    </row>
    <row r="7569" spans="1:2" x14ac:dyDescent="0.3">
      <c r="A7569" s="20"/>
      <c r="B7569" s="20"/>
    </row>
    <row r="7570" spans="1:2" x14ac:dyDescent="0.3">
      <c r="A7570" s="20"/>
      <c r="B7570" s="20"/>
    </row>
    <row r="7571" spans="1:2" x14ac:dyDescent="0.3">
      <c r="A7571" s="20"/>
      <c r="B7571" s="20"/>
    </row>
    <row r="7572" spans="1:2" x14ac:dyDescent="0.3">
      <c r="A7572" s="20"/>
      <c r="B7572" s="20"/>
    </row>
    <row r="7573" spans="1:2" x14ac:dyDescent="0.3">
      <c r="A7573" s="20"/>
      <c r="B7573" s="20"/>
    </row>
    <row r="7574" spans="1:2" x14ac:dyDescent="0.3">
      <c r="A7574" s="20"/>
      <c r="B7574" s="20"/>
    </row>
    <row r="7575" spans="1:2" x14ac:dyDescent="0.3">
      <c r="A7575" s="20"/>
      <c r="B7575" s="20"/>
    </row>
    <row r="7576" spans="1:2" x14ac:dyDescent="0.3">
      <c r="A7576" s="20"/>
      <c r="B7576" s="20"/>
    </row>
    <row r="7577" spans="1:2" x14ac:dyDescent="0.3">
      <c r="A7577" s="20"/>
      <c r="B7577" s="20"/>
    </row>
    <row r="7578" spans="1:2" x14ac:dyDescent="0.3">
      <c r="A7578" s="20"/>
      <c r="B7578" s="20"/>
    </row>
    <row r="7579" spans="1:2" x14ac:dyDescent="0.3">
      <c r="A7579" s="20"/>
      <c r="B7579" s="20"/>
    </row>
    <row r="7580" spans="1:2" x14ac:dyDescent="0.3">
      <c r="A7580" s="20"/>
      <c r="B7580" s="20"/>
    </row>
    <row r="7581" spans="1:2" x14ac:dyDescent="0.3">
      <c r="A7581" s="20"/>
      <c r="B7581" s="20"/>
    </row>
    <row r="7582" spans="1:2" x14ac:dyDescent="0.3">
      <c r="A7582" s="20"/>
      <c r="B7582" s="20"/>
    </row>
    <row r="7583" spans="1:2" x14ac:dyDescent="0.3">
      <c r="A7583" s="20"/>
      <c r="B7583" s="20"/>
    </row>
    <row r="7584" spans="1:2" x14ac:dyDescent="0.3">
      <c r="A7584" s="20"/>
      <c r="B7584" s="20"/>
    </row>
    <row r="7585" spans="1:2" x14ac:dyDescent="0.3">
      <c r="A7585" s="20"/>
      <c r="B7585" s="20"/>
    </row>
    <row r="7586" spans="1:2" x14ac:dyDescent="0.3">
      <c r="A7586" s="20"/>
      <c r="B7586" s="20"/>
    </row>
    <row r="7587" spans="1:2" x14ac:dyDescent="0.3">
      <c r="A7587" s="20"/>
      <c r="B7587" s="20"/>
    </row>
    <row r="7588" spans="1:2" x14ac:dyDescent="0.3">
      <c r="A7588" s="20"/>
      <c r="B7588" s="20"/>
    </row>
    <row r="7589" spans="1:2" x14ac:dyDescent="0.3">
      <c r="A7589" s="20"/>
      <c r="B7589" s="20"/>
    </row>
    <row r="7590" spans="1:2" x14ac:dyDescent="0.3">
      <c r="A7590" s="20"/>
      <c r="B7590" s="20"/>
    </row>
    <row r="7591" spans="1:2" x14ac:dyDescent="0.3">
      <c r="A7591" s="20"/>
      <c r="B7591" s="20"/>
    </row>
    <row r="7592" spans="1:2" x14ac:dyDescent="0.3">
      <c r="A7592" s="20"/>
      <c r="B7592" s="20"/>
    </row>
    <row r="7593" spans="1:2" x14ac:dyDescent="0.3">
      <c r="A7593" s="20"/>
      <c r="B7593" s="20"/>
    </row>
    <row r="7594" spans="1:2" x14ac:dyDescent="0.3">
      <c r="A7594" s="20"/>
      <c r="B7594" s="20"/>
    </row>
    <row r="7595" spans="1:2" x14ac:dyDescent="0.3">
      <c r="A7595" s="20"/>
      <c r="B7595" s="20"/>
    </row>
    <row r="7596" spans="1:2" x14ac:dyDescent="0.3">
      <c r="A7596" s="20"/>
      <c r="B7596" s="20"/>
    </row>
    <row r="7597" spans="1:2" x14ac:dyDescent="0.3">
      <c r="A7597" s="20"/>
      <c r="B7597" s="20"/>
    </row>
    <row r="7598" spans="1:2" x14ac:dyDescent="0.3">
      <c r="A7598" s="20"/>
      <c r="B7598" s="20"/>
    </row>
    <row r="7599" spans="1:2" x14ac:dyDescent="0.3">
      <c r="A7599" s="20"/>
      <c r="B7599" s="20"/>
    </row>
    <row r="7600" spans="1:2" x14ac:dyDescent="0.3">
      <c r="A7600" s="20"/>
      <c r="B7600" s="20"/>
    </row>
    <row r="7601" spans="1:2" x14ac:dyDescent="0.3">
      <c r="A7601" s="20"/>
      <c r="B7601" s="20"/>
    </row>
    <row r="7602" spans="1:2" x14ac:dyDescent="0.3">
      <c r="A7602" s="20"/>
      <c r="B7602" s="20"/>
    </row>
    <row r="7603" spans="1:2" x14ac:dyDescent="0.3">
      <c r="A7603" s="20"/>
      <c r="B7603" s="20"/>
    </row>
    <row r="7604" spans="1:2" x14ac:dyDescent="0.3">
      <c r="A7604" s="20"/>
      <c r="B7604" s="20"/>
    </row>
    <row r="7605" spans="1:2" x14ac:dyDescent="0.3">
      <c r="A7605" s="20"/>
      <c r="B7605" s="20"/>
    </row>
    <row r="7606" spans="1:2" x14ac:dyDescent="0.3">
      <c r="A7606" s="20"/>
      <c r="B7606" s="20"/>
    </row>
    <row r="7607" spans="1:2" x14ac:dyDescent="0.3">
      <c r="A7607" s="20"/>
      <c r="B7607" s="20"/>
    </row>
    <row r="7608" spans="1:2" x14ac:dyDescent="0.3">
      <c r="A7608" s="20"/>
      <c r="B7608" s="20"/>
    </row>
    <row r="7609" spans="1:2" x14ac:dyDescent="0.3">
      <c r="A7609" s="20"/>
      <c r="B7609" s="20"/>
    </row>
    <row r="7610" spans="1:2" x14ac:dyDescent="0.3">
      <c r="A7610" s="20"/>
      <c r="B7610" s="20"/>
    </row>
    <row r="7611" spans="1:2" x14ac:dyDescent="0.3">
      <c r="A7611" s="20"/>
      <c r="B7611" s="20"/>
    </row>
    <row r="7612" spans="1:2" x14ac:dyDescent="0.3">
      <c r="A7612" s="20"/>
      <c r="B7612" s="20"/>
    </row>
    <row r="7613" spans="1:2" x14ac:dyDescent="0.3">
      <c r="A7613" s="20"/>
      <c r="B7613" s="20"/>
    </row>
    <row r="7614" spans="1:2" x14ac:dyDescent="0.3">
      <c r="A7614" s="20"/>
      <c r="B7614" s="20"/>
    </row>
    <row r="7615" spans="1:2" x14ac:dyDescent="0.3">
      <c r="A7615" s="20"/>
      <c r="B7615" s="20"/>
    </row>
    <row r="7616" spans="1:2" x14ac:dyDescent="0.3">
      <c r="A7616" s="20"/>
      <c r="B7616" s="20"/>
    </row>
    <row r="7617" spans="1:2" x14ac:dyDescent="0.3">
      <c r="A7617" s="20"/>
      <c r="B7617" s="20"/>
    </row>
    <row r="7618" spans="1:2" x14ac:dyDescent="0.3">
      <c r="A7618" s="20"/>
      <c r="B7618" s="20"/>
    </row>
    <row r="7619" spans="1:2" x14ac:dyDescent="0.3">
      <c r="A7619" s="20"/>
      <c r="B7619" s="20"/>
    </row>
    <row r="7620" spans="1:2" x14ac:dyDescent="0.3">
      <c r="A7620" s="20"/>
      <c r="B7620" s="20"/>
    </row>
    <row r="7621" spans="1:2" x14ac:dyDescent="0.3">
      <c r="A7621" s="20"/>
      <c r="B7621" s="20"/>
    </row>
    <row r="7622" spans="1:2" x14ac:dyDescent="0.3">
      <c r="A7622" s="20"/>
      <c r="B7622" s="20"/>
    </row>
    <row r="7623" spans="1:2" x14ac:dyDescent="0.3">
      <c r="A7623" s="20"/>
      <c r="B7623" s="20"/>
    </row>
    <row r="7624" spans="1:2" x14ac:dyDescent="0.3">
      <c r="A7624" s="20"/>
      <c r="B7624" s="20"/>
    </row>
    <row r="7625" spans="1:2" x14ac:dyDescent="0.3">
      <c r="A7625" s="20"/>
      <c r="B7625" s="20"/>
    </row>
    <row r="7626" spans="1:2" x14ac:dyDescent="0.3">
      <c r="A7626" s="20"/>
      <c r="B7626" s="20"/>
    </row>
    <row r="7627" spans="1:2" x14ac:dyDescent="0.3">
      <c r="A7627" s="20"/>
      <c r="B7627" s="20"/>
    </row>
    <row r="7628" spans="1:2" x14ac:dyDescent="0.3">
      <c r="A7628" s="20"/>
      <c r="B7628" s="20"/>
    </row>
    <row r="7629" spans="1:2" x14ac:dyDescent="0.3">
      <c r="A7629" s="20"/>
      <c r="B7629" s="20"/>
    </row>
    <row r="7630" spans="1:2" x14ac:dyDescent="0.3">
      <c r="A7630" s="20"/>
      <c r="B7630" s="20"/>
    </row>
    <row r="7631" spans="1:2" x14ac:dyDescent="0.3">
      <c r="A7631" s="20"/>
      <c r="B7631" s="20"/>
    </row>
    <row r="7632" spans="1:2" x14ac:dyDescent="0.3">
      <c r="A7632" s="20"/>
      <c r="B7632" s="20"/>
    </row>
    <row r="7633" spans="1:2" x14ac:dyDescent="0.3">
      <c r="A7633" s="20"/>
      <c r="B7633" s="20"/>
    </row>
    <row r="7634" spans="1:2" x14ac:dyDescent="0.3">
      <c r="A7634" s="20"/>
      <c r="B7634" s="20"/>
    </row>
    <row r="7635" spans="1:2" x14ac:dyDescent="0.3">
      <c r="A7635" s="20"/>
      <c r="B7635" s="20"/>
    </row>
    <row r="7636" spans="1:2" x14ac:dyDescent="0.3">
      <c r="A7636" s="20"/>
      <c r="B7636" s="20"/>
    </row>
    <row r="7637" spans="1:2" x14ac:dyDescent="0.3">
      <c r="A7637" s="20"/>
      <c r="B7637" s="20"/>
    </row>
    <row r="7638" spans="1:2" x14ac:dyDescent="0.3">
      <c r="A7638" s="20"/>
      <c r="B7638" s="20"/>
    </row>
    <row r="7639" spans="1:2" x14ac:dyDescent="0.3">
      <c r="A7639" s="20"/>
      <c r="B7639" s="20"/>
    </row>
    <row r="7640" spans="1:2" x14ac:dyDescent="0.3">
      <c r="A7640" s="20"/>
      <c r="B7640" s="20"/>
    </row>
    <row r="7641" spans="1:2" x14ac:dyDescent="0.3">
      <c r="A7641" s="20"/>
      <c r="B7641" s="20"/>
    </row>
    <row r="7642" spans="1:2" x14ac:dyDescent="0.3">
      <c r="A7642" s="20"/>
      <c r="B7642" s="20"/>
    </row>
    <row r="7643" spans="1:2" x14ac:dyDescent="0.3">
      <c r="A7643" s="20"/>
      <c r="B7643" s="20"/>
    </row>
    <row r="7644" spans="1:2" x14ac:dyDescent="0.3">
      <c r="A7644" s="20"/>
      <c r="B7644" s="20"/>
    </row>
    <row r="7645" spans="1:2" x14ac:dyDescent="0.3">
      <c r="A7645" s="20"/>
      <c r="B7645" s="20"/>
    </row>
    <row r="7646" spans="1:2" x14ac:dyDescent="0.3">
      <c r="A7646" s="20"/>
      <c r="B7646" s="20"/>
    </row>
    <row r="7647" spans="1:2" x14ac:dyDescent="0.3">
      <c r="A7647" s="20"/>
      <c r="B7647" s="20"/>
    </row>
    <row r="7648" spans="1:2" x14ac:dyDescent="0.3">
      <c r="A7648" s="20"/>
      <c r="B7648" s="20"/>
    </row>
    <row r="7649" spans="1:2" x14ac:dyDescent="0.3">
      <c r="A7649" s="20"/>
      <c r="B7649" s="20"/>
    </row>
    <row r="7650" spans="1:2" x14ac:dyDescent="0.3">
      <c r="A7650" s="20"/>
      <c r="B7650" s="20"/>
    </row>
    <row r="7651" spans="1:2" x14ac:dyDescent="0.3">
      <c r="A7651" s="20"/>
      <c r="B7651" s="20"/>
    </row>
    <row r="7652" spans="1:2" x14ac:dyDescent="0.3">
      <c r="A7652" s="20"/>
      <c r="B7652" s="20"/>
    </row>
    <row r="7653" spans="1:2" x14ac:dyDescent="0.3">
      <c r="A7653" s="20"/>
      <c r="B7653" s="20"/>
    </row>
    <row r="7654" spans="1:2" x14ac:dyDescent="0.3">
      <c r="A7654" s="20"/>
      <c r="B7654" s="20"/>
    </row>
    <row r="7655" spans="1:2" x14ac:dyDescent="0.3">
      <c r="A7655" s="20"/>
      <c r="B7655" s="20"/>
    </row>
    <row r="7656" spans="1:2" x14ac:dyDescent="0.3">
      <c r="A7656" s="20"/>
      <c r="B7656" s="20"/>
    </row>
    <row r="7657" spans="1:2" x14ac:dyDescent="0.3">
      <c r="A7657" s="20"/>
      <c r="B7657" s="20"/>
    </row>
    <row r="7658" spans="1:2" x14ac:dyDescent="0.3">
      <c r="A7658" s="20"/>
      <c r="B7658" s="20"/>
    </row>
    <row r="7659" spans="1:2" x14ac:dyDescent="0.3">
      <c r="A7659" s="20"/>
      <c r="B7659" s="20"/>
    </row>
    <row r="7660" spans="1:2" x14ac:dyDescent="0.3">
      <c r="A7660" s="20"/>
      <c r="B7660" s="20"/>
    </row>
    <row r="7661" spans="1:2" x14ac:dyDescent="0.3">
      <c r="A7661" s="20"/>
      <c r="B7661" s="20"/>
    </row>
    <row r="7662" spans="1:2" x14ac:dyDescent="0.3">
      <c r="A7662" s="20"/>
      <c r="B7662" s="20"/>
    </row>
    <row r="7663" spans="1:2" x14ac:dyDescent="0.3">
      <c r="A7663" s="20"/>
      <c r="B7663" s="20"/>
    </row>
    <row r="7664" spans="1:2" x14ac:dyDescent="0.3">
      <c r="A7664" s="20"/>
      <c r="B7664" s="20"/>
    </row>
    <row r="7665" spans="1:2" x14ac:dyDescent="0.3">
      <c r="A7665" s="20"/>
      <c r="B7665" s="20"/>
    </row>
    <row r="7666" spans="1:2" x14ac:dyDescent="0.3">
      <c r="A7666" s="20"/>
      <c r="B7666" s="20"/>
    </row>
    <row r="7667" spans="1:2" x14ac:dyDescent="0.3">
      <c r="A7667" s="20"/>
      <c r="B7667" s="20"/>
    </row>
    <row r="7668" spans="1:2" x14ac:dyDescent="0.3">
      <c r="A7668" s="20"/>
      <c r="B7668" s="20"/>
    </row>
    <row r="7669" spans="1:2" x14ac:dyDescent="0.3">
      <c r="A7669" s="20"/>
      <c r="B7669" s="20"/>
    </row>
    <row r="7670" spans="1:2" x14ac:dyDescent="0.3">
      <c r="A7670" s="20"/>
      <c r="B7670" s="20"/>
    </row>
    <row r="7671" spans="1:2" x14ac:dyDescent="0.3">
      <c r="A7671" s="20"/>
      <c r="B7671" s="20"/>
    </row>
    <row r="7672" spans="1:2" x14ac:dyDescent="0.3">
      <c r="A7672" s="20"/>
      <c r="B7672" s="20"/>
    </row>
    <row r="7673" spans="1:2" x14ac:dyDescent="0.3">
      <c r="A7673" s="20"/>
      <c r="B7673" s="20"/>
    </row>
    <row r="7674" spans="1:2" x14ac:dyDescent="0.3">
      <c r="A7674" s="20"/>
      <c r="B7674" s="20"/>
    </row>
    <row r="7675" spans="1:2" x14ac:dyDescent="0.3">
      <c r="A7675" s="20"/>
      <c r="B7675" s="20"/>
    </row>
    <row r="7676" spans="1:2" x14ac:dyDescent="0.3">
      <c r="A7676" s="20"/>
      <c r="B7676" s="20"/>
    </row>
    <row r="7677" spans="1:2" x14ac:dyDescent="0.3">
      <c r="A7677" s="20"/>
      <c r="B7677" s="20"/>
    </row>
    <row r="7678" spans="1:2" x14ac:dyDescent="0.3">
      <c r="A7678" s="20"/>
      <c r="B7678" s="20"/>
    </row>
    <row r="7679" spans="1:2" x14ac:dyDescent="0.3">
      <c r="A7679" s="20"/>
      <c r="B7679" s="20"/>
    </row>
    <row r="7680" spans="1:2" x14ac:dyDescent="0.3">
      <c r="A7680" s="20"/>
      <c r="B7680" s="20"/>
    </row>
    <row r="7681" spans="1:2" x14ac:dyDescent="0.3">
      <c r="A7681" s="20"/>
      <c r="B7681" s="20"/>
    </row>
    <row r="7682" spans="1:2" x14ac:dyDescent="0.3">
      <c r="A7682" s="20"/>
      <c r="B7682" s="20"/>
    </row>
    <row r="7683" spans="1:2" x14ac:dyDescent="0.3">
      <c r="A7683" s="20"/>
      <c r="B7683" s="20"/>
    </row>
    <row r="7684" spans="1:2" x14ac:dyDescent="0.3">
      <c r="A7684" s="20"/>
      <c r="B7684" s="20"/>
    </row>
    <row r="7685" spans="1:2" x14ac:dyDescent="0.3">
      <c r="A7685" s="20"/>
      <c r="B7685" s="20"/>
    </row>
    <row r="7686" spans="1:2" x14ac:dyDescent="0.3">
      <c r="A7686" s="20"/>
      <c r="B7686" s="20"/>
    </row>
    <row r="7687" spans="1:2" x14ac:dyDescent="0.3">
      <c r="A7687" s="20"/>
      <c r="B7687" s="20"/>
    </row>
    <row r="7688" spans="1:2" x14ac:dyDescent="0.3">
      <c r="A7688" s="20"/>
      <c r="B7688" s="20"/>
    </row>
    <row r="7689" spans="1:2" x14ac:dyDescent="0.3">
      <c r="A7689" s="20"/>
      <c r="B7689" s="20"/>
    </row>
    <row r="7690" spans="1:2" x14ac:dyDescent="0.3">
      <c r="A7690" s="20"/>
      <c r="B7690" s="20"/>
    </row>
    <row r="7691" spans="1:2" x14ac:dyDescent="0.3">
      <c r="A7691" s="20"/>
      <c r="B7691" s="20"/>
    </row>
    <row r="7692" spans="1:2" x14ac:dyDescent="0.3">
      <c r="A7692" s="20"/>
      <c r="B7692" s="20"/>
    </row>
    <row r="7693" spans="1:2" x14ac:dyDescent="0.3">
      <c r="A7693" s="20"/>
      <c r="B7693" s="20"/>
    </row>
    <row r="7694" spans="1:2" x14ac:dyDescent="0.3">
      <c r="A7694" s="20"/>
      <c r="B7694" s="20"/>
    </row>
    <row r="7695" spans="1:2" x14ac:dyDescent="0.3">
      <c r="A7695" s="20"/>
      <c r="B7695" s="20"/>
    </row>
    <row r="7696" spans="1:2" x14ac:dyDescent="0.3">
      <c r="A7696" s="20"/>
      <c r="B7696" s="20"/>
    </row>
    <row r="7697" spans="1:2" x14ac:dyDescent="0.3">
      <c r="A7697" s="20"/>
      <c r="B7697" s="20"/>
    </row>
    <row r="7698" spans="1:2" x14ac:dyDescent="0.3">
      <c r="A7698" s="20"/>
      <c r="B7698" s="20"/>
    </row>
    <row r="7699" spans="1:2" x14ac:dyDescent="0.3">
      <c r="A7699" s="20"/>
      <c r="B7699" s="20"/>
    </row>
    <row r="7700" spans="1:2" x14ac:dyDescent="0.3">
      <c r="A7700" s="20"/>
      <c r="B7700" s="20"/>
    </row>
    <row r="7701" spans="1:2" x14ac:dyDescent="0.3">
      <c r="A7701" s="20"/>
      <c r="B7701" s="20"/>
    </row>
    <row r="7702" spans="1:2" x14ac:dyDescent="0.3">
      <c r="A7702" s="20"/>
      <c r="B7702" s="20"/>
    </row>
    <row r="7703" spans="1:2" x14ac:dyDescent="0.3">
      <c r="A7703" s="20"/>
      <c r="B7703" s="20"/>
    </row>
    <row r="7704" spans="1:2" x14ac:dyDescent="0.3">
      <c r="A7704" s="20"/>
      <c r="B7704" s="20"/>
    </row>
    <row r="7705" spans="1:2" x14ac:dyDescent="0.3">
      <c r="A7705" s="20"/>
      <c r="B7705" s="20"/>
    </row>
    <row r="7706" spans="1:2" x14ac:dyDescent="0.3">
      <c r="A7706" s="20"/>
      <c r="B7706" s="20"/>
    </row>
    <row r="7707" spans="1:2" x14ac:dyDescent="0.3">
      <c r="A7707" s="20"/>
      <c r="B7707" s="20"/>
    </row>
    <row r="7708" spans="1:2" x14ac:dyDescent="0.3">
      <c r="A7708" s="20"/>
      <c r="B7708" s="20"/>
    </row>
    <row r="7709" spans="1:2" x14ac:dyDescent="0.3">
      <c r="A7709" s="20"/>
      <c r="B7709" s="20"/>
    </row>
    <row r="7710" spans="1:2" x14ac:dyDescent="0.3">
      <c r="A7710" s="20"/>
      <c r="B7710" s="20"/>
    </row>
    <row r="7711" spans="1:2" x14ac:dyDescent="0.3">
      <c r="A7711" s="20"/>
      <c r="B7711" s="20"/>
    </row>
    <row r="7712" spans="1:2" x14ac:dyDescent="0.3">
      <c r="A7712" s="20"/>
      <c r="B7712" s="20"/>
    </row>
    <row r="7713" spans="1:2" x14ac:dyDescent="0.3">
      <c r="A7713" s="20"/>
      <c r="B7713" s="20"/>
    </row>
    <row r="7714" spans="1:2" x14ac:dyDescent="0.3">
      <c r="A7714" s="20"/>
      <c r="B7714" s="20"/>
    </row>
    <row r="7715" spans="1:2" x14ac:dyDescent="0.3">
      <c r="A7715" s="20"/>
      <c r="B7715" s="20"/>
    </row>
    <row r="7716" spans="1:2" x14ac:dyDescent="0.3">
      <c r="A7716" s="20"/>
      <c r="B7716" s="20"/>
    </row>
    <row r="7717" spans="1:2" x14ac:dyDescent="0.3">
      <c r="A7717" s="20"/>
      <c r="B7717" s="20"/>
    </row>
    <row r="7718" spans="1:2" x14ac:dyDescent="0.3">
      <c r="A7718" s="20"/>
      <c r="B7718" s="20"/>
    </row>
    <row r="7719" spans="1:2" x14ac:dyDescent="0.3">
      <c r="A7719" s="20"/>
      <c r="B7719" s="20"/>
    </row>
    <row r="7720" spans="1:2" x14ac:dyDescent="0.3">
      <c r="A7720" s="20"/>
      <c r="B7720" s="20"/>
    </row>
    <row r="7721" spans="1:2" x14ac:dyDescent="0.3">
      <c r="A7721" s="20"/>
      <c r="B7721" s="20"/>
    </row>
    <row r="7722" spans="1:2" x14ac:dyDescent="0.3">
      <c r="A7722" s="20"/>
      <c r="B7722" s="20"/>
    </row>
    <row r="7723" spans="1:2" x14ac:dyDescent="0.3">
      <c r="A7723" s="20"/>
      <c r="B7723" s="20"/>
    </row>
    <row r="7724" spans="1:2" x14ac:dyDescent="0.3">
      <c r="A7724" s="20"/>
      <c r="B7724" s="20"/>
    </row>
    <row r="7725" spans="1:2" x14ac:dyDescent="0.3">
      <c r="A7725" s="20"/>
      <c r="B7725" s="20"/>
    </row>
    <row r="7726" spans="1:2" x14ac:dyDescent="0.3">
      <c r="A7726" s="20"/>
      <c r="B7726" s="20"/>
    </row>
    <row r="7727" spans="1:2" x14ac:dyDescent="0.3">
      <c r="A7727" s="20"/>
      <c r="B7727" s="20"/>
    </row>
    <row r="7728" spans="1:2" x14ac:dyDescent="0.3">
      <c r="A7728" s="20"/>
      <c r="B7728" s="20"/>
    </row>
    <row r="7729" spans="1:2" x14ac:dyDescent="0.3">
      <c r="A7729" s="20"/>
      <c r="B7729" s="20"/>
    </row>
    <row r="7730" spans="1:2" x14ac:dyDescent="0.3">
      <c r="A7730" s="20"/>
      <c r="B7730" s="20"/>
    </row>
    <row r="7731" spans="1:2" x14ac:dyDescent="0.3">
      <c r="A7731" s="20"/>
      <c r="B7731" s="20"/>
    </row>
    <row r="7732" spans="1:2" x14ac:dyDescent="0.3">
      <c r="A7732" s="20"/>
      <c r="B7732" s="20"/>
    </row>
    <row r="7733" spans="1:2" x14ac:dyDescent="0.3">
      <c r="A7733" s="20"/>
      <c r="B7733" s="20"/>
    </row>
    <row r="7734" spans="1:2" x14ac:dyDescent="0.3">
      <c r="A7734" s="20"/>
      <c r="B7734" s="20"/>
    </row>
    <row r="7735" spans="1:2" x14ac:dyDescent="0.3">
      <c r="A7735" s="20"/>
      <c r="B7735" s="20"/>
    </row>
    <row r="7736" spans="1:2" x14ac:dyDescent="0.3">
      <c r="A7736" s="20"/>
      <c r="B7736" s="20"/>
    </row>
    <row r="7737" spans="1:2" x14ac:dyDescent="0.3">
      <c r="A7737" s="20"/>
      <c r="B7737" s="20"/>
    </row>
    <row r="7738" spans="1:2" x14ac:dyDescent="0.3">
      <c r="A7738" s="20"/>
      <c r="B7738" s="20"/>
    </row>
    <row r="7739" spans="1:2" x14ac:dyDescent="0.3">
      <c r="A7739" s="20"/>
      <c r="B7739" s="20"/>
    </row>
    <row r="7740" spans="1:2" x14ac:dyDescent="0.3">
      <c r="A7740" s="20"/>
      <c r="B7740" s="20"/>
    </row>
    <row r="7741" spans="1:2" x14ac:dyDescent="0.3">
      <c r="A7741" s="20"/>
      <c r="B7741" s="20"/>
    </row>
    <row r="7742" spans="1:2" x14ac:dyDescent="0.3">
      <c r="A7742" s="20"/>
      <c r="B7742" s="20"/>
    </row>
    <row r="7743" spans="1:2" x14ac:dyDescent="0.3">
      <c r="A7743" s="20"/>
      <c r="B7743" s="20"/>
    </row>
    <row r="7744" spans="1:2" x14ac:dyDescent="0.3">
      <c r="A7744" s="20"/>
      <c r="B7744" s="20"/>
    </row>
    <row r="7745" spans="1:2" x14ac:dyDescent="0.3">
      <c r="A7745" s="20"/>
      <c r="B7745" s="20"/>
    </row>
    <row r="7746" spans="1:2" x14ac:dyDescent="0.3">
      <c r="A7746" s="20"/>
      <c r="B7746" s="20"/>
    </row>
    <row r="7747" spans="1:2" x14ac:dyDescent="0.3">
      <c r="A7747" s="20"/>
      <c r="B7747" s="20"/>
    </row>
    <row r="7748" spans="1:2" x14ac:dyDescent="0.3">
      <c r="A7748" s="20"/>
      <c r="B7748" s="20"/>
    </row>
    <row r="7749" spans="1:2" x14ac:dyDescent="0.3">
      <c r="A7749" s="20"/>
      <c r="B7749" s="20"/>
    </row>
    <row r="7750" spans="1:2" x14ac:dyDescent="0.3">
      <c r="A7750" s="20"/>
      <c r="B7750" s="20"/>
    </row>
    <row r="7751" spans="1:2" x14ac:dyDescent="0.3">
      <c r="A7751" s="20"/>
      <c r="B7751" s="20"/>
    </row>
    <row r="7752" spans="1:2" x14ac:dyDescent="0.3">
      <c r="A7752" s="20"/>
      <c r="B7752" s="20"/>
    </row>
    <row r="7753" spans="1:2" x14ac:dyDescent="0.3">
      <c r="A7753" s="20"/>
      <c r="B7753" s="20"/>
    </row>
    <row r="7754" spans="1:2" x14ac:dyDescent="0.3">
      <c r="A7754" s="20"/>
      <c r="B7754" s="20"/>
    </row>
    <row r="7755" spans="1:2" x14ac:dyDescent="0.3">
      <c r="A7755" s="20"/>
      <c r="B7755" s="20"/>
    </row>
    <row r="7756" spans="1:2" x14ac:dyDescent="0.3">
      <c r="A7756" s="20"/>
      <c r="B7756" s="20"/>
    </row>
    <row r="7757" spans="1:2" x14ac:dyDescent="0.3">
      <c r="A7757" s="20"/>
      <c r="B7757" s="20"/>
    </row>
    <row r="7758" spans="1:2" x14ac:dyDescent="0.3">
      <c r="A7758" s="20"/>
      <c r="B7758" s="20"/>
    </row>
    <row r="7759" spans="1:2" x14ac:dyDescent="0.3">
      <c r="A7759" s="20"/>
      <c r="B7759" s="20"/>
    </row>
    <row r="7760" spans="1:2" x14ac:dyDescent="0.3">
      <c r="A7760" s="20"/>
      <c r="B7760" s="20"/>
    </row>
    <row r="7761" spans="1:2" x14ac:dyDescent="0.3">
      <c r="A7761" s="20"/>
      <c r="B7761" s="20"/>
    </row>
    <row r="7762" spans="1:2" x14ac:dyDescent="0.3">
      <c r="A7762" s="20"/>
      <c r="B7762" s="20"/>
    </row>
    <row r="7763" spans="1:2" x14ac:dyDescent="0.3">
      <c r="A7763" s="20"/>
      <c r="B7763" s="20"/>
    </row>
    <row r="7764" spans="1:2" x14ac:dyDescent="0.3">
      <c r="A7764" s="20"/>
      <c r="B7764" s="20"/>
    </row>
    <row r="7765" spans="1:2" x14ac:dyDescent="0.3">
      <c r="A7765" s="20"/>
      <c r="B7765" s="20"/>
    </row>
    <row r="7766" spans="1:2" x14ac:dyDescent="0.3">
      <c r="A7766" s="20"/>
      <c r="B7766" s="20"/>
    </row>
    <row r="7767" spans="1:2" x14ac:dyDescent="0.3">
      <c r="A7767" s="20"/>
      <c r="B7767" s="20"/>
    </row>
    <row r="7768" spans="1:2" x14ac:dyDescent="0.3">
      <c r="A7768" s="20"/>
      <c r="B7768" s="20"/>
    </row>
    <row r="7769" spans="1:2" x14ac:dyDescent="0.3">
      <c r="A7769" s="20"/>
      <c r="B7769" s="20"/>
    </row>
    <row r="7770" spans="1:2" x14ac:dyDescent="0.3">
      <c r="A7770" s="20"/>
      <c r="B7770" s="20"/>
    </row>
    <row r="7771" spans="1:2" x14ac:dyDescent="0.3">
      <c r="A7771" s="20"/>
      <c r="B7771" s="20"/>
    </row>
    <row r="7772" spans="1:2" x14ac:dyDescent="0.3">
      <c r="A7772" s="20"/>
      <c r="B7772" s="20"/>
    </row>
    <row r="7773" spans="1:2" x14ac:dyDescent="0.3">
      <c r="A7773" s="20"/>
      <c r="B7773" s="20"/>
    </row>
    <row r="7774" spans="1:2" x14ac:dyDescent="0.3">
      <c r="A7774" s="20"/>
      <c r="B7774" s="20"/>
    </row>
    <row r="7775" spans="1:2" x14ac:dyDescent="0.3">
      <c r="A7775" s="20"/>
      <c r="B7775" s="20"/>
    </row>
    <row r="7776" spans="1:2" x14ac:dyDescent="0.3">
      <c r="A7776" s="20"/>
      <c r="B7776" s="20"/>
    </row>
    <row r="7777" spans="1:2" x14ac:dyDescent="0.3">
      <c r="A7777" s="20"/>
      <c r="B7777" s="20"/>
    </row>
    <row r="7778" spans="1:2" x14ac:dyDescent="0.3">
      <c r="A7778" s="20"/>
      <c r="B7778" s="20"/>
    </row>
    <row r="7779" spans="1:2" x14ac:dyDescent="0.3">
      <c r="A7779" s="20"/>
      <c r="B7779" s="20"/>
    </row>
    <row r="7780" spans="1:2" x14ac:dyDescent="0.3">
      <c r="A7780" s="20"/>
      <c r="B7780" s="20"/>
    </row>
    <row r="7781" spans="1:2" x14ac:dyDescent="0.3">
      <c r="A7781" s="20"/>
      <c r="B7781" s="20"/>
    </row>
    <row r="7782" spans="1:2" x14ac:dyDescent="0.3">
      <c r="A7782" s="20"/>
      <c r="B7782" s="20"/>
    </row>
    <row r="7783" spans="1:2" x14ac:dyDescent="0.3">
      <c r="A7783" s="20"/>
      <c r="B7783" s="20"/>
    </row>
    <row r="7784" spans="1:2" x14ac:dyDescent="0.3">
      <c r="A7784" s="20"/>
      <c r="B7784" s="20"/>
    </row>
    <row r="7785" spans="1:2" x14ac:dyDescent="0.3">
      <c r="A7785" s="20"/>
      <c r="B7785" s="20"/>
    </row>
    <row r="7786" spans="1:2" x14ac:dyDescent="0.3">
      <c r="A7786" s="20"/>
      <c r="B7786" s="20"/>
    </row>
    <row r="7787" spans="1:2" x14ac:dyDescent="0.3">
      <c r="A7787" s="20"/>
      <c r="B7787" s="20"/>
    </row>
    <row r="7788" spans="1:2" x14ac:dyDescent="0.3">
      <c r="A7788" s="20"/>
      <c r="B7788" s="20"/>
    </row>
    <row r="7789" spans="1:2" x14ac:dyDescent="0.3">
      <c r="A7789" s="20"/>
      <c r="B7789" s="20"/>
    </row>
    <row r="7790" spans="1:2" x14ac:dyDescent="0.3">
      <c r="A7790" s="20"/>
      <c r="B7790" s="20"/>
    </row>
    <row r="7791" spans="1:2" x14ac:dyDescent="0.3">
      <c r="A7791" s="20"/>
      <c r="B7791" s="20"/>
    </row>
    <row r="7792" spans="1:2" x14ac:dyDescent="0.3">
      <c r="A7792" s="20"/>
      <c r="B7792" s="20"/>
    </row>
    <row r="7793" spans="1:2" x14ac:dyDescent="0.3">
      <c r="A7793" s="20"/>
      <c r="B7793" s="20"/>
    </row>
    <row r="7794" spans="1:2" x14ac:dyDescent="0.3">
      <c r="A7794" s="20"/>
      <c r="B7794" s="20"/>
    </row>
    <row r="7795" spans="1:2" x14ac:dyDescent="0.3">
      <c r="A7795" s="20"/>
      <c r="B7795" s="20"/>
    </row>
    <row r="7796" spans="1:2" x14ac:dyDescent="0.3">
      <c r="A7796" s="20"/>
      <c r="B7796" s="20"/>
    </row>
    <row r="7797" spans="1:2" x14ac:dyDescent="0.3">
      <c r="A7797" s="20"/>
      <c r="B7797" s="20"/>
    </row>
    <row r="7798" spans="1:2" x14ac:dyDescent="0.3">
      <c r="A7798" s="20"/>
      <c r="B7798" s="20"/>
    </row>
    <row r="7799" spans="1:2" x14ac:dyDescent="0.3">
      <c r="A7799" s="20"/>
      <c r="B7799" s="20"/>
    </row>
    <row r="7800" spans="1:2" x14ac:dyDescent="0.3">
      <c r="A7800" s="20"/>
      <c r="B7800" s="20"/>
    </row>
    <row r="7801" spans="1:2" x14ac:dyDescent="0.3">
      <c r="A7801" s="20"/>
      <c r="B7801" s="20"/>
    </row>
    <row r="7802" spans="1:2" x14ac:dyDescent="0.3">
      <c r="A7802" s="20"/>
      <c r="B7802" s="20"/>
    </row>
    <row r="7803" spans="1:2" x14ac:dyDescent="0.3">
      <c r="A7803" s="20"/>
      <c r="B7803" s="20"/>
    </row>
    <row r="7804" spans="1:2" x14ac:dyDescent="0.3">
      <c r="A7804" s="20"/>
      <c r="B7804" s="20"/>
    </row>
    <row r="7805" spans="1:2" x14ac:dyDescent="0.3">
      <c r="A7805" s="20"/>
      <c r="B7805" s="20"/>
    </row>
    <row r="7806" spans="1:2" x14ac:dyDescent="0.3">
      <c r="A7806" s="20"/>
      <c r="B7806" s="20"/>
    </row>
    <row r="7807" spans="1:2" x14ac:dyDescent="0.3">
      <c r="A7807" s="20"/>
      <c r="B7807" s="20"/>
    </row>
    <row r="7808" spans="1:2" x14ac:dyDescent="0.3">
      <c r="A7808" s="20"/>
      <c r="B7808" s="20"/>
    </row>
    <row r="7809" spans="1:2" x14ac:dyDescent="0.3">
      <c r="A7809" s="20"/>
      <c r="B7809" s="20"/>
    </row>
    <row r="7810" spans="1:2" x14ac:dyDescent="0.3">
      <c r="A7810" s="20"/>
      <c r="B7810" s="20"/>
    </row>
    <row r="7811" spans="1:2" x14ac:dyDescent="0.3">
      <c r="A7811" s="20"/>
      <c r="B7811" s="20"/>
    </row>
    <row r="7812" spans="1:2" x14ac:dyDescent="0.3">
      <c r="A7812" s="20"/>
      <c r="B7812" s="20"/>
    </row>
    <row r="7813" spans="1:2" x14ac:dyDescent="0.3">
      <c r="A7813" s="20"/>
      <c r="B7813" s="20"/>
    </row>
    <row r="7814" spans="1:2" x14ac:dyDescent="0.3">
      <c r="A7814" s="20"/>
      <c r="B7814" s="20"/>
    </row>
    <row r="7815" spans="1:2" x14ac:dyDescent="0.3">
      <c r="A7815" s="20"/>
      <c r="B7815" s="20"/>
    </row>
    <row r="7816" spans="1:2" x14ac:dyDescent="0.3">
      <c r="A7816" s="20"/>
      <c r="B7816" s="20"/>
    </row>
    <row r="7817" spans="1:2" x14ac:dyDescent="0.3">
      <c r="A7817" s="20"/>
      <c r="B7817" s="20"/>
    </row>
    <row r="7818" spans="1:2" x14ac:dyDescent="0.3">
      <c r="A7818" s="20"/>
      <c r="B7818" s="20"/>
    </row>
    <row r="7819" spans="1:2" x14ac:dyDescent="0.3">
      <c r="A7819" s="20"/>
      <c r="B7819" s="20"/>
    </row>
    <row r="7820" spans="1:2" x14ac:dyDescent="0.3">
      <c r="A7820" s="20"/>
      <c r="B7820" s="20"/>
    </row>
    <row r="7821" spans="1:2" x14ac:dyDescent="0.3">
      <c r="A7821" s="20"/>
      <c r="B7821" s="20"/>
    </row>
    <row r="7822" spans="1:2" x14ac:dyDescent="0.3">
      <c r="A7822" s="20"/>
      <c r="B7822" s="20"/>
    </row>
    <row r="7823" spans="1:2" x14ac:dyDescent="0.3">
      <c r="A7823" s="20"/>
      <c r="B7823" s="20"/>
    </row>
    <row r="7824" spans="1:2" x14ac:dyDescent="0.3">
      <c r="A7824" s="20"/>
      <c r="B7824" s="20"/>
    </row>
    <row r="7825" spans="1:2" x14ac:dyDescent="0.3">
      <c r="A7825" s="20"/>
      <c r="B7825" s="20"/>
    </row>
    <row r="7826" spans="1:2" x14ac:dyDescent="0.3">
      <c r="A7826" s="20"/>
      <c r="B7826" s="20"/>
    </row>
    <row r="7827" spans="1:2" x14ac:dyDescent="0.3">
      <c r="A7827" s="20"/>
      <c r="B7827" s="20"/>
    </row>
    <row r="7828" spans="1:2" x14ac:dyDescent="0.3">
      <c r="A7828" s="20"/>
      <c r="B7828" s="20"/>
    </row>
    <row r="7829" spans="1:2" x14ac:dyDescent="0.3">
      <c r="A7829" s="20"/>
      <c r="B7829" s="20"/>
    </row>
    <row r="7830" spans="1:2" x14ac:dyDescent="0.3">
      <c r="A7830" s="20"/>
      <c r="B7830" s="20"/>
    </row>
    <row r="7831" spans="1:2" x14ac:dyDescent="0.3">
      <c r="A7831" s="20"/>
      <c r="B7831" s="20"/>
    </row>
    <row r="7832" spans="1:2" x14ac:dyDescent="0.3">
      <c r="A7832" s="20"/>
      <c r="B7832" s="20"/>
    </row>
    <row r="7833" spans="1:2" x14ac:dyDescent="0.3">
      <c r="A7833" s="20"/>
      <c r="B7833" s="20"/>
    </row>
    <row r="7834" spans="1:2" x14ac:dyDescent="0.3">
      <c r="A7834" s="20"/>
      <c r="B7834" s="20"/>
    </row>
    <row r="7835" spans="1:2" x14ac:dyDescent="0.3">
      <c r="A7835" s="20"/>
      <c r="B7835" s="20"/>
    </row>
    <row r="7836" spans="1:2" x14ac:dyDescent="0.3">
      <c r="A7836" s="20"/>
      <c r="B7836" s="20"/>
    </row>
    <row r="7837" spans="1:2" x14ac:dyDescent="0.3">
      <c r="A7837" s="20"/>
      <c r="B7837" s="20"/>
    </row>
    <row r="7838" spans="1:2" x14ac:dyDescent="0.3">
      <c r="A7838" s="20"/>
      <c r="B7838" s="20"/>
    </row>
    <row r="7839" spans="1:2" x14ac:dyDescent="0.3">
      <c r="A7839" s="20"/>
      <c r="B7839" s="20"/>
    </row>
    <row r="7840" spans="1:2" x14ac:dyDescent="0.3">
      <c r="A7840" s="20"/>
      <c r="B7840" s="20"/>
    </row>
    <row r="7841" spans="1:2" x14ac:dyDescent="0.3">
      <c r="A7841" s="20"/>
      <c r="B7841" s="20"/>
    </row>
    <row r="7842" spans="1:2" x14ac:dyDescent="0.3">
      <c r="A7842" s="20"/>
      <c r="B7842" s="20"/>
    </row>
    <row r="7843" spans="1:2" x14ac:dyDescent="0.3">
      <c r="A7843" s="20"/>
      <c r="B7843" s="20"/>
    </row>
    <row r="7844" spans="1:2" x14ac:dyDescent="0.3">
      <c r="A7844" s="20"/>
      <c r="B7844" s="20"/>
    </row>
    <row r="7845" spans="1:2" x14ac:dyDescent="0.3">
      <c r="A7845" s="20"/>
      <c r="B7845" s="20"/>
    </row>
    <row r="7846" spans="1:2" x14ac:dyDescent="0.3">
      <c r="A7846" s="20"/>
      <c r="B7846" s="20"/>
    </row>
    <row r="7847" spans="1:2" x14ac:dyDescent="0.3">
      <c r="A7847" s="20"/>
      <c r="B7847" s="20"/>
    </row>
    <row r="7848" spans="1:2" x14ac:dyDescent="0.3">
      <c r="A7848" s="20"/>
      <c r="B7848" s="20"/>
    </row>
    <row r="7849" spans="1:2" x14ac:dyDescent="0.3">
      <c r="A7849" s="20"/>
      <c r="B7849" s="20"/>
    </row>
    <row r="7850" spans="1:2" x14ac:dyDescent="0.3">
      <c r="A7850" s="20"/>
      <c r="B7850" s="20"/>
    </row>
    <row r="7851" spans="1:2" x14ac:dyDescent="0.3">
      <c r="A7851" s="20"/>
      <c r="B7851" s="20"/>
    </row>
    <row r="7852" spans="1:2" x14ac:dyDescent="0.3">
      <c r="A7852" s="20"/>
      <c r="B7852" s="20"/>
    </row>
    <row r="7853" spans="1:2" x14ac:dyDescent="0.3">
      <c r="A7853" s="20"/>
      <c r="B7853" s="20"/>
    </row>
    <row r="7854" spans="1:2" x14ac:dyDescent="0.3">
      <c r="A7854" s="20"/>
      <c r="B7854" s="20"/>
    </row>
    <row r="7855" spans="1:2" x14ac:dyDescent="0.3">
      <c r="A7855" s="20"/>
      <c r="B7855" s="20"/>
    </row>
    <row r="7856" spans="1:2" x14ac:dyDescent="0.3">
      <c r="A7856" s="20"/>
      <c r="B7856" s="20"/>
    </row>
    <row r="7857" spans="1:2" x14ac:dyDescent="0.3">
      <c r="A7857" s="20"/>
      <c r="B7857" s="20"/>
    </row>
    <row r="7858" spans="1:2" x14ac:dyDescent="0.3">
      <c r="A7858" s="20"/>
      <c r="B7858" s="20"/>
    </row>
    <row r="7859" spans="1:2" x14ac:dyDescent="0.3">
      <c r="A7859" s="20"/>
      <c r="B7859" s="20"/>
    </row>
    <row r="7860" spans="1:2" x14ac:dyDescent="0.3">
      <c r="A7860" s="20"/>
      <c r="B7860" s="20"/>
    </row>
    <row r="7861" spans="1:2" x14ac:dyDescent="0.3">
      <c r="A7861" s="20"/>
      <c r="B7861" s="20"/>
    </row>
    <row r="7862" spans="1:2" x14ac:dyDescent="0.3">
      <c r="A7862" s="20"/>
      <c r="B7862" s="20"/>
    </row>
    <row r="7863" spans="1:2" x14ac:dyDescent="0.3">
      <c r="A7863" s="20"/>
      <c r="B7863" s="20"/>
    </row>
    <row r="7864" spans="1:2" x14ac:dyDescent="0.3">
      <c r="A7864" s="20"/>
      <c r="B7864" s="20"/>
    </row>
    <row r="7865" spans="1:2" x14ac:dyDescent="0.3">
      <c r="A7865" s="20"/>
      <c r="B7865" s="20"/>
    </row>
    <row r="7866" spans="1:2" x14ac:dyDescent="0.3">
      <c r="A7866" s="20"/>
      <c r="B7866" s="20"/>
    </row>
    <row r="7867" spans="1:2" x14ac:dyDescent="0.3">
      <c r="A7867" s="20"/>
      <c r="B7867" s="20"/>
    </row>
    <row r="7868" spans="1:2" x14ac:dyDescent="0.3">
      <c r="A7868" s="20"/>
      <c r="B7868" s="20"/>
    </row>
    <row r="7869" spans="1:2" x14ac:dyDescent="0.3">
      <c r="A7869" s="20"/>
      <c r="B7869" s="20"/>
    </row>
    <row r="7870" spans="1:2" x14ac:dyDescent="0.3">
      <c r="A7870" s="20"/>
      <c r="B7870" s="20"/>
    </row>
    <row r="7871" spans="1:2" x14ac:dyDescent="0.3">
      <c r="A7871" s="20"/>
      <c r="B7871" s="20"/>
    </row>
    <row r="7872" spans="1:2" x14ac:dyDescent="0.3">
      <c r="A7872" s="20"/>
      <c r="B7872" s="20"/>
    </row>
    <row r="7873" spans="1:2" x14ac:dyDescent="0.3">
      <c r="A7873" s="20"/>
      <c r="B7873" s="20"/>
    </row>
    <row r="7874" spans="1:2" x14ac:dyDescent="0.3">
      <c r="A7874" s="20"/>
      <c r="B7874" s="20"/>
    </row>
    <row r="7875" spans="1:2" x14ac:dyDescent="0.3">
      <c r="A7875" s="20"/>
      <c r="B7875" s="20"/>
    </row>
    <row r="7876" spans="1:2" x14ac:dyDescent="0.3">
      <c r="A7876" s="20"/>
      <c r="B7876" s="20"/>
    </row>
    <row r="7877" spans="1:2" x14ac:dyDescent="0.3">
      <c r="A7877" s="20"/>
      <c r="B7877" s="20"/>
    </row>
    <row r="7878" spans="1:2" x14ac:dyDescent="0.3">
      <c r="A7878" s="20"/>
      <c r="B7878" s="20"/>
    </row>
    <row r="7879" spans="1:2" x14ac:dyDescent="0.3">
      <c r="A7879" s="20"/>
      <c r="B7879" s="20"/>
    </row>
    <row r="7880" spans="1:2" x14ac:dyDescent="0.3">
      <c r="A7880" s="20"/>
      <c r="B7880" s="20"/>
    </row>
    <row r="7881" spans="1:2" x14ac:dyDescent="0.3">
      <c r="A7881" s="20"/>
      <c r="B7881" s="20"/>
    </row>
    <row r="7882" spans="1:2" x14ac:dyDescent="0.3">
      <c r="A7882" s="20"/>
      <c r="B7882" s="20"/>
    </row>
    <row r="7883" spans="1:2" x14ac:dyDescent="0.3">
      <c r="A7883" s="20"/>
      <c r="B7883" s="20"/>
    </row>
    <row r="7884" spans="1:2" x14ac:dyDescent="0.3">
      <c r="A7884" s="20"/>
      <c r="B7884" s="20"/>
    </row>
    <row r="7885" spans="1:2" x14ac:dyDescent="0.3">
      <c r="A7885" s="20"/>
      <c r="B7885" s="20"/>
    </row>
    <row r="7886" spans="1:2" x14ac:dyDescent="0.3">
      <c r="A7886" s="20"/>
      <c r="B7886" s="20"/>
    </row>
    <row r="7887" spans="1:2" x14ac:dyDescent="0.3">
      <c r="A7887" s="20"/>
      <c r="B7887" s="20"/>
    </row>
    <row r="7888" spans="1:2" x14ac:dyDescent="0.3">
      <c r="A7888" s="20"/>
      <c r="B7888" s="20"/>
    </row>
    <row r="7889" spans="1:2" x14ac:dyDescent="0.3">
      <c r="A7889" s="20"/>
      <c r="B7889" s="20"/>
    </row>
    <row r="7890" spans="1:2" x14ac:dyDescent="0.3">
      <c r="A7890" s="20"/>
      <c r="B7890" s="20"/>
    </row>
    <row r="7891" spans="1:2" x14ac:dyDescent="0.3">
      <c r="A7891" s="20"/>
      <c r="B7891" s="20"/>
    </row>
    <row r="7892" spans="1:2" x14ac:dyDescent="0.3">
      <c r="A7892" s="20"/>
      <c r="B7892" s="20"/>
    </row>
    <row r="7893" spans="1:2" x14ac:dyDescent="0.3">
      <c r="A7893" s="20"/>
      <c r="B7893" s="20"/>
    </row>
    <row r="7894" spans="1:2" x14ac:dyDescent="0.3">
      <c r="A7894" s="20"/>
      <c r="B7894" s="20"/>
    </row>
    <row r="7895" spans="1:2" x14ac:dyDescent="0.3">
      <c r="A7895" s="20"/>
      <c r="B7895" s="20"/>
    </row>
    <row r="7896" spans="1:2" x14ac:dyDescent="0.3">
      <c r="A7896" s="20"/>
      <c r="B7896" s="20"/>
    </row>
    <row r="7897" spans="1:2" x14ac:dyDescent="0.3">
      <c r="A7897" s="20"/>
      <c r="B7897" s="20"/>
    </row>
    <row r="7898" spans="1:2" x14ac:dyDescent="0.3">
      <c r="A7898" s="20"/>
      <c r="B7898" s="20"/>
    </row>
    <row r="7899" spans="1:2" x14ac:dyDescent="0.3">
      <c r="A7899" s="20"/>
      <c r="B7899" s="20"/>
    </row>
    <row r="7900" spans="1:2" x14ac:dyDescent="0.3">
      <c r="A7900" s="20"/>
      <c r="B7900" s="20"/>
    </row>
    <row r="7901" spans="1:2" x14ac:dyDescent="0.3">
      <c r="A7901" s="20"/>
      <c r="B7901" s="20"/>
    </row>
    <row r="7902" spans="1:2" x14ac:dyDescent="0.3">
      <c r="A7902" s="20"/>
      <c r="B7902" s="20"/>
    </row>
    <row r="7903" spans="1:2" x14ac:dyDescent="0.3">
      <c r="A7903" s="20"/>
      <c r="B7903" s="20"/>
    </row>
    <row r="7904" spans="1:2" x14ac:dyDescent="0.3">
      <c r="A7904" s="20"/>
      <c r="B7904" s="20"/>
    </row>
    <row r="7905" spans="1:2" x14ac:dyDescent="0.3">
      <c r="A7905" s="20"/>
      <c r="B7905" s="20"/>
    </row>
    <row r="7906" spans="1:2" x14ac:dyDescent="0.3">
      <c r="A7906" s="20"/>
      <c r="B7906" s="20"/>
    </row>
    <row r="7907" spans="1:2" x14ac:dyDescent="0.3">
      <c r="A7907" s="20"/>
      <c r="B7907" s="20"/>
    </row>
    <row r="7908" spans="1:2" x14ac:dyDescent="0.3">
      <c r="A7908" s="20"/>
      <c r="B7908" s="20"/>
    </row>
    <row r="7909" spans="1:2" x14ac:dyDescent="0.3">
      <c r="A7909" s="20"/>
      <c r="B7909" s="20"/>
    </row>
    <row r="7910" spans="1:2" x14ac:dyDescent="0.3">
      <c r="A7910" s="20"/>
      <c r="B7910" s="20"/>
    </row>
    <row r="7911" spans="1:2" x14ac:dyDescent="0.3">
      <c r="A7911" s="20"/>
      <c r="B7911" s="20"/>
    </row>
    <row r="7912" spans="1:2" x14ac:dyDescent="0.3">
      <c r="A7912" s="20"/>
      <c r="B7912" s="20"/>
    </row>
    <row r="7913" spans="1:2" x14ac:dyDescent="0.3">
      <c r="A7913" s="20"/>
      <c r="B7913" s="20"/>
    </row>
    <row r="7914" spans="1:2" x14ac:dyDescent="0.3">
      <c r="A7914" s="20"/>
      <c r="B7914" s="20"/>
    </row>
    <row r="7915" spans="1:2" x14ac:dyDescent="0.3">
      <c r="A7915" s="20"/>
      <c r="B7915" s="20"/>
    </row>
    <row r="7916" spans="1:2" x14ac:dyDescent="0.3">
      <c r="A7916" s="20"/>
      <c r="B7916" s="20"/>
    </row>
    <row r="7917" spans="1:2" x14ac:dyDescent="0.3">
      <c r="A7917" s="20"/>
      <c r="B7917" s="20"/>
    </row>
    <row r="7918" spans="1:2" x14ac:dyDescent="0.3">
      <c r="A7918" s="20"/>
      <c r="B7918" s="20"/>
    </row>
    <row r="7919" spans="1:2" x14ac:dyDescent="0.3">
      <c r="A7919" s="20"/>
      <c r="B7919" s="20"/>
    </row>
    <row r="7920" spans="1:2" x14ac:dyDescent="0.3">
      <c r="A7920" s="20"/>
      <c r="B7920" s="20"/>
    </row>
    <row r="7921" spans="1:2" x14ac:dyDescent="0.3">
      <c r="A7921" s="20"/>
      <c r="B7921" s="20"/>
    </row>
    <row r="7922" spans="1:2" x14ac:dyDescent="0.3">
      <c r="A7922" s="20"/>
      <c r="B7922" s="20"/>
    </row>
    <row r="7923" spans="1:2" x14ac:dyDescent="0.3">
      <c r="A7923" s="20"/>
      <c r="B7923" s="20"/>
    </row>
    <row r="7924" spans="1:2" x14ac:dyDescent="0.3">
      <c r="A7924" s="20"/>
      <c r="B7924" s="20"/>
    </row>
    <row r="7925" spans="1:2" x14ac:dyDescent="0.3">
      <c r="A7925" s="20"/>
      <c r="B7925" s="20"/>
    </row>
    <row r="7926" spans="1:2" x14ac:dyDescent="0.3">
      <c r="A7926" s="20"/>
      <c r="B7926" s="20"/>
    </row>
    <row r="7927" spans="1:2" x14ac:dyDescent="0.3">
      <c r="A7927" s="20"/>
      <c r="B7927" s="20"/>
    </row>
    <row r="7928" spans="1:2" x14ac:dyDescent="0.3">
      <c r="A7928" s="20"/>
      <c r="B7928" s="20"/>
    </row>
    <row r="7929" spans="1:2" x14ac:dyDescent="0.3">
      <c r="A7929" s="20"/>
      <c r="B7929" s="20"/>
    </row>
    <row r="7930" spans="1:2" x14ac:dyDescent="0.3">
      <c r="A7930" s="20"/>
      <c r="B7930" s="20"/>
    </row>
    <row r="7931" spans="1:2" x14ac:dyDescent="0.3">
      <c r="A7931" s="20"/>
      <c r="B7931" s="20"/>
    </row>
    <row r="7932" spans="1:2" x14ac:dyDescent="0.3">
      <c r="A7932" s="20"/>
      <c r="B7932" s="20"/>
    </row>
    <row r="7933" spans="1:2" x14ac:dyDescent="0.3">
      <c r="A7933" s="20"/>
      <c r="B7933" s="20"/>
    </row>
    <row r="7934" spans="1:2" x14ac:dyDescent="0.3">
      <c r="A7934" s="20"/>
      <c r="B7934" s="20"/>
    </row>
    <row r="7935" spans="1:2" x14ac:dyDescent="0.3">
      <c r="A7935" s="20"/>
      <c r="B7935" s="20"/>
    </row>
    <row r="7936" spans="1:2" x14ac:dyDescent="0.3">
      <c r="A7936" s="20"/>
      <c r="B7936" s="20"/>
    </row>
    <row r="7937" spans="1:2" x14ac:dyDescent="0.3">
      <c r="A7937" s="20"/>
      <c r="B7937" s="20"/>
    </row>
    <row r="7938" spans="1:2" x14ac:dyDescent="0.3">
      <c r="A7938" s="20"/>
      <c r="B7938" s="20"/>
    </row>
    <row r="7939" spans="1:2" x14ac:dyDescent="0.3">
      <c r="A7939" s="20"/>
      <c r="B7939" s="20"/>
    </row>
    <row r="7940" spans="1:2" x14ac:dyDescent="0.3">
      <c r="A7940" s="20"/>
      <c r="B7940" s="20"/>
    </row>
    <row r="7941" spans="1:2" x14ac:dyDescent="0.3">
      <c r="A7941" s="20"/>
      <c r="B7941" s="20"/>
    </row>
    <row r="7942" spans="1:2" x14ac:dyDescent="0.3">
      <c r="A7942" s="20"/>
      <c r="B7942" s="20"/>
    </row>
    <row r="7943" spans="1:2" x14ac:dyDescent="0.3">
      <c r="A7943" s="20"/>
      <c r="B7943" s="20"/>
    </row>
    <row r="7944" spans="1:2" x14ac:dyDescent="0.3">
      <c r="A7944" s="20"/>
      <c r="B7944" s="20"/>
    </row>
    <row r="7945" spans="1:2" x14ac:dyDescent="0.3">
      <c r="A7945" s="20"/>
      <c r="B7945" s="20"/>
    </row>
    <row r="7946" spans="1:2" x14ac:dyDescent="0.3">
      <c r="A7946" s="20"/>
      <c r="B7946" s="20"/>
    </row>
    <row r="7947" spans="1:2" x14ac:dyDescent="0.3">
      <c r="A7947" s="20"/>
      <c r="B7947" s="20"/>
    </row>
    <row r="7948" spans="1:2" x14ac:dyDescent="0.3">
      <c r="A7948" s="20"/>
      <c r="B7948" s="20"/>
    </row>
    <row r="7949" spans="1:2" x14ac:dyDescent="0.3">
      <c r="A7949" s="20"/>
      <c r="B7949" s="20"/>
    </row>
    <row r="7950" spans="1:2" x14ac:dyDescent="0.3">
      <c r="A7950" s="20"/>
      <c r="B7950" s="20"/>
    </row>
    <row r="7951" spans="1:2" x14ac:dyDescent="0.3">
      <c r="A7951" s="20"/>
      <c r="B7951" s="20"/>
    </row>
    <row r="7952" spans="1:2" x14ac:dyDescent="0.3">
      <c r="A7952" s="20"/>
      <c r="B7952" s="20"/>
    </row>
    <row r="7953" spans="1:2" x14ac:dyDescent="0.3">
      <c r="A7953" s="20"/>
      <c r="B7953" s="20"/>
    </row>
    <row r="7954" spans="1:2" x14ac:dyDescent="0.3">
      <c r="A7954" s="20"/>
      <c r="B7954" s="20"/>
    </row>
    <row r="7955" spans="1:2" x14ac:dyDescent="0.3">
      <c r="A7955" s="20"/>
      <c r="B7955" s="20"/>
    </row>
    <row r="7956" spans="1:2" x14ac:dyDescent="0.3">
      <c r="A7956" s="20"/>
      <c r="B7956" s="20"/>
    </row>
    <row r="7957" spans="1:2" x14ac:dyDescent="0.3">
      <c r="A7957" s="20"/>
      <c r="B7957" s="20"/>
    </row>
    <row r="7958" spans="1:2" x14ac:dyDescent="0.3">
      <c r="A7958" s="20"/>
      <c r="B7958" s="20"/>
    </row>
    <row r="7959" spans="1:2" x14ac:dyDescent="0.3">
      <c r="A7959" s="20"/>
      <c r="B7959" s="20"/>
    </row>
    <row r="7960" spans="1:2" x14ac:dyDescent="0.3">
      <c r="A7960" s="20"/>
      <c r="B7960" s="20"/>
    </row>
    <row r="7961" spans="1:2" x14ac:dyDescent="0.3">
      <c r="A7961" s="20"/>
      <c r="B7961" s="20"/>
    </row>
    <row r="7962" spans="1:2" x14ac:dyDescent="0.3">
      <c r="A7962" s="20"/>
      <c r="B7962" s="20"/>
    </row>
    <row r="7963" spans="1:2" x14ac:dyDescent="0.3">
      <c r="A7963" s="20"/>
      <c r="B7963" s="20"/>
    </row>
    <row r="7964" spans="1:2" x14ac:dyDescent="0.3">
      <c r="A7964" s="20"/>
      <c r="B7964" s="20"/>
    </row>
    <row r="7965" spans="1:2" x14ac:dyDescent="0.3">
      <c r="A7965" s="20"/>
      <c r="B7965" s="20"/>
    </row>
    <row r="7966" spans="1:2" x14ac:dyDescent="0.3">
      <c r="A7966" s="20"/>
      <c r="B7966" s="20"/>
    </row>
    <row r="7967" spans="1:2" x14ac:dyDescent="0.3">
      <c r="A7967" s="20"/>
      <c r="B7967" s="20"/>
    </row>
    <row r="7968" spans="1:2" x14ac:dyDescent="0.3">
      <c r="A7968" s="20"/>
      <c r="B7968" s="20"/>
    </row>
    <row r="7969" spans="1:2" x14ac:dyDescent="0.3">
      <c r="A7969" s="20"/>
      <c r="B7969" s="20"/>
    </row>
    <row r="7970" spans="1:2" x14ac:dyDescent="0.3">
      <c r="A7970" s="20"/>
      <c r="B7970" s="20"/>
    </row>
    <row r="7971" spans="1:2" x14ac:dyDescent="0.3">
      <c r="A7971" s="20"/>
      <c r="B7971" s="20"/>
    </row>
    <row r="7972" spans="1:2" x14ac:dyDescent="0.3">
      <c r="A7972" s="20"/>
      <c r="B7972" s="20"/>
    </row>
    <row r="7973" spans="1:2" x14ac:dyDescent="0.3">
      <c r="A7973" s="20"/>
      <c r="B7973" s="20"/>
    </row>
    <row r="7974" spans="1:2" x14ac:dyDescent="0.3">
      <c r="A7974" s="20"/>
      <c r="B7974" s="20"/>
    </row>
    <row r="7975" spans="1:2" x14ac:dyDescent="0.3">
      <c r="A7975" s="20"/>
      <c r="B7975" s="20"/>
    </row>
    <row r="7976" spans="1:2" x14ac:dyDescent="0.3">
      <c r="A7976" s="20"/>
      <c r="B7976" s="20"/>
    </row>
    <row r="7977" spans="1:2" x14ac:dyDescent="0.3">
      <c r="A7977" s="20"/>
      <c r="B7977" s="20"/>
    </row>
    <row r="7978" spans="1:2" x14ac:dyDescent="0.3">
      <c r="A7978" s="20"/>
      <c r="B7978" s="20"/>
    </row>
    <row r="7979" spans="1:2" x14ac:dyDescent="0.3">
      <c r="A7979" s="20"/>
      <c r="B7979" s="20"/>
    </row>
    <row r="7980" spans="1:2" x14ac:dyDescent="0.3">
      <c r="A7980" s="20"/>
      <c r="B7980" s="20"/>
    </row>
    <row r="7981" spans="1:2" x14ac:dyDescent="0.3">
      <c r="A7981" s="20"/>
      <c r="B7981" s="20"/>
    </row>
    <row r="7982" spans="1:2" x14ac:dyDescent="0.3">
      <c r="A7982" s="20"/>
      <c r="B7982" s="20"/>
    </row>
    <row r="7983" spans="1:2" x14ac:dyDescent="0.3">
      <c r="A7983" s="20"/>
      <c r="B7983" s="20"/>
    </row>
    <row r="7984" spans="1:2" x14ac:dyDescent="0.3">
      <c r="A7984" s="20"/>
      <c r="B7984" s="20"/>
    </row>
    <row r="7985" spans="1:2" x14ac:dyDescent="0.3">
      <c r="A7985" s="20"/>
      <c r="B7985" s="20"/>
    </row>
    <row r="7986" spans="1:2" x14ac:dyDescent="0.3">
      <c r="A7986" s="20"/>
      <c r="B7986" s="20"/>
    </row>
    <row r="7987" spans="1:2" x14ac:dyDescent="0.3">
      <c r="A7987" s="20"/>
      <c r="B7987" s="20"/>
    </row>
    <row r="7988" spans="1:2" x14ac:dyDescent="0.3">
      <c r="A7988" s="20"/>
      <c r="B7988" s="20"/>
    </row>
    <row r="7989" spans="1:2" x14ac:dyDescent="0.3">
      <c r="A7989" s="20"/>
      <c r="B7989" s="20"/>
    </row>
    <row r="7990" spans="1:2" x14ac:dyDescent="0.3">
      <c r="A7990" s="20"/>
      <c r="B7990" s="20"/>
    </row>
    <row r="7991" spans="1:2" x14ac:dyDescent="0.3">
      <c r="A7991" s="20"/>
      <c r="B7991" s="20"/>
    </row>
    <row r="7992" spans="1:2" x14ac:dyDescent="0.3">
      <c r="A7992" s="20"/>
      <c r="B7992" s="20"/>
    </row>
    <row r="7993" spans="1:2" x14ac:dyDescent="0.3">
      <c r="A7993" s="20"/>
      <c r="B7993" s="20"/>
    </row>
    <row r="7994" spans="1:2" x14ac:dyDescent="0.3">
      <c r="A7994" s="20"/>
      <c r="B7994" s="20"/>
    </row>
    <row r="7995" spans="1:2" x14ac:dyDescent="0.3">
      <c r="A7995" s="20"/>
      <c r="B7995" s="20"/>
    </row>
    <row r="7996" spans="1:2" x14ac:dyDescent="0.3">
      <c r="A7996" s="20"/>
      <c r="B7996" s="20"/>
    </row>
    <row r="7997" spans="1:2" x14ac:dyDescent="0.3">
      <c r="A7997" s="20"/>
      <c r="B7997" s="20"/>
    </row>
    <row r="7998" spans="1:2" x14ac:dyDescent="0.3">
      <c r="A7998" s="20"/>
      <c r="B7998" s="20"/>
    </row>
    <row r="7999" spans="1:2" x14ac:dyDescent="0.3">
      <c r="A7999" s="20"/>
      <c r="B7999" s="20"/>
    </row>
    <row r="8000" spans="1:2" x14ac:dyDescent="0.3">
      <c r="A8000" s="20"/>
      <c r="B8000" s="20"/>
    </row>
    <row r="8001" spans="1:2" x14ac:dyDescent="0.3">
      <c r="A8001" s="20"/>
      <c r="B8001" s="20"/>
    </row>
    <row r="8002" spans="1:2" x14ac:dyDescent="0.3">
      <c r="A8002" s="20"/>
      <c r="B8002" s="20"/>
    </row>
    <row r="8003" spans="1:2" x14ac:dyDescent="0.3">
      <c r="A8003" s="20"/>
      <c r="B8003" s="20"/>
    </row>
    <row r="8004" spans="1:2" x14ac:dyDescent="0.3">
      <c r="A8004" s="20"/>
      <c r="B8004" s="20"/>
    </row>
    <row r="8005" spans="1:2" x14ac:dyDescent="0.3">
      <c r="A8005" s="20"/>
      <c r="B8005" s="20"/>
    </row>
    <row r="8006" spans="1:2" x14ac:dyDescent="0.3">
      <c r="A8006" s="20"/>
      <c r="B8006" s="20"/>
    </row>
    <row r="8007" spans="1:2" x14ac:dyDescent="0.3">
      <c r="A8007" s="20"/>
      <c r="B8007" s="20"/>
    </row>
    <row r="8008" spans="1:2" x14ac:dyDescent="0.3">
      <c r="A8008" s="20"/>
      <c r="B8008" s="20"/>
    </row>
    <row r="8009" spans="1:2" x14ac:dyDescent="0.3">
      <c r="A8009" s="20"/>
      <c r="B8009" s="20"/>
    </row>
    <row r="8010" spans="1:2" x14ac:dyDescent="0.3">
      <c r="A8010" s="20"/>
      <c r="B8010" s="20"/>
    </row>
    <row r="8011" spans="1:2" x14ac:dyDescent="0.3">
      <c r="A8011" s="20"/>
      <c r="B8011" s="20"/>
    </row>
    <row r="8012" spans="1:2" x14ac:dyDescent="0.3">
      <c r="A8012" s="20"/>
      <c r="B8012" s="20"/>
    </row>
    <row r="8013" spans="1:2" x14ac:dyDescent="0.3">
      <c r="A8013" s="20"/>
      <c r="B8013" s="20"/>
    </row>
    <row r="8014" spans="1:2" x14ac:dyDescent="0.3">
      <c r="A8014" s="20"/>
      <c r="B8014" s="20"/>
    </row>
    <row r="8015" spans="1:2" x14ac:dyDescent="0.3">
      <c r="A8015" s="20"/>
      <c r="B8015" s="20"/>
    </row>
    <row r="8016" spans="1:2" x14ac:dyDescent="0.3">
      <c r="A8016" s="20"/>
      <c r="B8016" s="20"/>
    </row>
    <row r="8017" spans="1:2" x14ac:dyDescent="0.3">
      <c r="A8017" s="20"/>
      <c r="B8017" s="20"/>
    </row>
    <row r="8018" spans="1:2" x14ac:dyDescent="0.3">
      <c r="A8018" s="20"/>
      <c r="B8018" s="20"/>
    </row>
    <row r="8019" spans="1:2" x14ac:dyDescent="0.3">
      <c r="A8019" s="20"/>
      <c r="B8019" s="20"/>
    </row>
    <row r="8020" spans="1:2" x14ac:dyDescent="0.3">
      <c r="A8020" s="20"/>
      <c r="B8020" s="20"/>
    </row>
    <row r="8021" spans="1:2" x14ac:dyDescent="0.3">
      <c r="A8021" s="20"/>
      <c r="B8021" s="20"/>
    </row>
    <row r="8022" spans="1:2" x14ac:dyDescent="0.3">
      <c r="A8022" s="20"/>
      <c r="B8022" s="20"/>
    </row>
    <row r="8023" spans="1:2" x14ac:dyDescent="0.3">
      <c r="A8023" s="20"/>
      <c r="B8023" s="20"/>
    </row>
    <row r="8024" spans="1:2" x14ac:dyDescent="0.3">
      <c r="A8024" s="20"/>
      <c r="B8024" s="20"/>
    </row>
    <row r="8025" spans="1:2" x14ac:dyDescent="0.3">
      <c r="A8025" s="20"/>
      <c r="B8025" s="20"/>
    </row>
    <row r="8026" spans="1:2" x14ac:dyDescent="0.3">
      <c r="A8026" s="20"/>
      <c r="B8026" s="20"/>
    </row>
    <row r="8027" spans="1:2" x14ac:dyDescent="0.3">
      <c r="A8027" s="20"/>
      <c r="B8027" s="20"/>
    </row>
    <row r="8028" spans="1:2" x14ac:dyDescent="0.3">
      <c r="A8028" s="20"/>
      <c r="B8028" s="20"/>
    </row>
    <row r="8029" spans="1:2" x14ac:dyDescent="0.3">
      <c r="A8029" s="20"/>
      <c r="B8029" s="20"/>
    </row>
    <row r="8030" spans="1:2" x14ac:dyDescent="0.3">
      <c r="A8030" s="20"/>
      <c r="B8030" s="20"/>
    </row>
    <row r="8031" spans="1:2" x14ac:dyDescent="0.3">
      <c r="A8031" s="20"/>
      <c r="B8031" s="20"/>
    </row>
    <row r="8032" spans="1:2" x14ac:dyDescent="0.3">
      <c r="A8032" s="20"/>
      <c r="B8032" s="20"/>
    </row>
    <row r="8033" spans="1:2" x14ac:dyDescent="0.3">
      <c r="A8033" s="20"/>
      <c r="B8033" s="20"/>
    </row>
    <row r="8034" spans="1:2" x14ac:dyDescent="0.3">
      <c r="A8034" s="20"/>
      <c r="B8034" s="20"/>
    </row>
    <row r="8035" spans="1:2" x14ac:dyDescent="0.3">
      <c r="A8035" s="20"/>
      <c r="B8035" s="20"/>
    </row>
    <row r="8036" spans="1:2" x14ac:dyDescent="0.3">
      <c r="A8036" s="20"/>
      <c r="B8036" s="20"/>
    </row>
    <row r="8037" spans="1:2" x14ac:dyDescent="0.3">
      <c r="A8037" s="20"/>
      <c r="B8037" s="20"/>
    </row>
    <row r="8038" spans="1:2" x14ac:dyDescent="0.3">
      <c r="A8038" s="20"/>
      <c r="B8038" s="20"/>
    </row>
    <row r="8039" spans="1:2" x14ac:dyDescent="0.3">
      <c r="A8039" s="20"/>
      <c r="B8039" s="20"/>
    </row>
    <row r="8040" spans="1:2" x14ac:dyDescent="0.3">
      <c r="A8040" s="20"/>
      <c r="B8040" s="20"/>
    </row>
    <row r="8041" spans="1:2" x14ac:dyDescent="0.3">
      <c r="A8041" s="20"/>
      <c r="B8041" s="20"/>
    </row>
    <row r="8042" spans="1:2" x14ac:dyDescent="0.3">
      <c r="A8042" s="20"/>
      <c r="B8042" s="20"/>
    </row>
    <row r="8043" spans="1:2" x14ac:dyDescent="0.3">
      <c r="A8043" s="20"/>
      <c r="B8043" s="20"/>
    </row>
    <row r="8044" spans="1:2" x14ac:dyDescent="0.3">
      <c r="A8044" s="20"/>
      <c r="B8044" s="20"/>
    </row>
    <row r="8045" spans="1:2" x14ac:dyDescent="0.3">
      <c r="A8045" s="20"/>
      <c r="B8045" s="20"/>
    </row>
    <row r="8046" spans="1:2" x14ac:dyDescent="0.3">
      <c r="A8046" s="20"/>
      <c r="B8046" s="20"/>
    </row>
    <row r="8047" spans="1:2" x14ac:dyDescent="0.3">
      <c r="A8047" s="20"/>
      <c r="B8047" s="20"/>
    </row>
    <row r="8048" spans="1:2" x14ac:dyDescent="0.3">
      <c r="A8048" s="20"/>
      <c r="B8048" s="20"/>
    </row>
    <row r="8049" spans="1:2" x14ac:dyDescent="0.3">
      <c r="A8049" s="20"/>
      <c r="B8049" s="20"/>
    </row>
    <row r="8050" spans="1:2" x14ac:dyDescent="0.3">
      <c r="A8050" s="20"/>
      <c r="B8050" s="20"/>
    </row>
    <row r="8051" spans="1:2" x14ac:dyDescent="0.3">
      <c r="A8051" s="20"/>
      <c r="B8051" s="20"/>
    </row>
    <row r="8052" spans="1:2" x14ac:dyDescent="0.3">
      <c r="A8052" s="20"/>
      <c r="B8052" s="20"/>
    </row>
    <row r="8053" spans="1:2" x14ac:dyDescent="0.3">
      <c r="A8053" s="20"/>
      <c r="B8053" s="20"/>
    </row>
    <row r="8054" spans="1:2" x14ac:dyDescent="0.3">
      <c r="A8054" s="20"/>
      <c r="B8054" s="20"/>
    </row>
    <row r="8055" spans="1:2" x14ac:dyDescent="0.3">
      <c r="A8055" s="20"/>
      <c r="B8055" s="20"/>
    </row>
    <row r="8056" spans="1:2" x14ac:dyDescent="0.3">
      <c r="A8056" s="20"/>
      <c r="B8056" s="20"/>
    </row>
    <row r="8057" spans="1:2" x14ac:dyDescent="0.3">
      <c r="A8057" s="20"/>
      <c r="B8057" s="20"/>
    </row>
    <row r="8058" spans="1:2" x14ac:dyDescent="0.3">
      <c r="A8058" s="20"/>
      <c r="B8058" s="20"/>
    </row>
    <row r="8059" spans="1:2" x14ac:dyDescent="0.3">
      <c r="A8059" s="20"/>
      <c r="B8059" s="20"/>
    </row>
    <row r="8060" spans="1:2" x14ac:dyDescent="0.3">
      <c r="A8060" s="20"/>
      <c r="B8060" s="20"/>
    </row>
    <row r="8061" spans="1:2" x14ac:dyDescent="0.3">
      <c r="A8061" s="20"/>
      <c r="B8061" s="20"/>
    </row>
    <row r="8062" spans="1:2" x14ac:dyDescent="0.3">
      <c r="A8062" s="20"/>
      <c r="B8062" s="20"/>
    </row>
    <row r="8063" spans="1:2" x14ac:dyDescent="0.3">
      <c r="A8063" s="20"/>
      <c r="B8063" s="20"/>
    </row>
    <row r="8064" spans="1:2" x14ac:dyDescent="0.3">
      <c r="A8064" s="20"/>
      <c r="B8064" s="20"/>
    </row>
    <row r="8065" spans="1:2" x14ac:dyDescent="0.3">
      <c r="A8065" s="20"/>
      <c r="B8065" s="20"/>
    </row>
    <row r="8066" spans="1:2" x14ac:dyDescent="0.3">
      <c r="A8066" s="20"/>
      <c r="B8066" s="20"/>
    </row>
    <row r="8067" spans="1:2" x14ac:dyDescent="0.3">
      <c r="A8067" s="20"/>
      <c r="B8067" s="20"/>
    </row>
    <row r="8068" spans="1:2" x14ac:dyDescent="0.3">
      <c r="A8068" s="20"/>
      <c r="B8068" s="20"/>
    </row>
    <row r="8069" spans="1:2" x14ac:dyDescent="0.3">
      <c r="A8069" s="20"/>
      <c r="B8069" s="20"/>
    </row>
    <row r="8070" spans="1:2" x14ac:dyDescent="0.3">
      <c r="A8070" s="20"/>
      <c r="B8070" s="20"/>
    </row>
    <row r="8071" spans="1:2" x14ac:dyDescent="0.3">
      <c r="A8071" s="20"/>
      <c r="B8071" s="20"/>
    </row>
    <row r="8072" spans="1:2" x14ac:dyDescent="0.3">
      <c r="A8072" s="20"/>
      <c r="B8072" s="20"/>
    </row>
    <row r="8073" spans="1:2" x14ac:dyDescent="0.3">
      <c r="A8073" s="20"/>
      <c r="B8073" s="20"/>
    </row>
    <row r="8074" spans="1:2" x14ac:dyDescent="0.3">
      <c r="A8074" s="20"/>
      <c r="B8074" s="20"/>
    </row>
    <row r="8075" spans="1:2" x14ac:dyDescent="0.3">
      <c r="A8075" s="20"/>
      <c r="B8075" s="20"/>
    </row>
    <row r="8076" spans="1:2" x14ac:dyDescent="0.3">
      <c r="A8076" s="20"/>
      <c r="B8076" s="20"/>
    </row>
    <row r="8077" spans="1:2" x14ac:dyDescent="0.3">
      <c r="A8077" s="20"/>
      <c r="B8077" s="20"/>
    </row>
    <row r="8078" spans="1:2" x14ac:dyDescent="0.3">
      <c r="A8078" s="20"/>
      <c r="B8078" s="20"/>
    </row>
    <row r="8079" spans="1:2" x14ac:dyDescent="0.3">
      <c r="A8079" s="20"/>
      <c r="B8079" s="20"/>
    </row>
    <row r="8080" spans="1:2" x14ac:dyDescent="0.3">
      <c r="A8080" s="20"/>
      <c r="B8080" s="20"/>
    </row>
    <row r="8081" spans="1:2" x14ac:dyDescent="0.3">
      <c r="A8081" s="20"/>
      <c r="B8081" s="20"/>
    </row>
    <row r="8082" spans="1:2" x14ac:dyDescent="0.3">
      <c r="A8082" s="20"/>
      <c r="B8082" s="20"/>
    </row>
    <row r="8083" spans="1:2" x14ac:dyDescent="0.3">
      <c r="A8083" s="20"/>
      <c r="B8083" s="20"/>
    </row>
    <row r="8084" spans="1:2" x14ac:dyDescent="0.3">
      <c r="A8084" s="20"/>
      <c r="B8084" s="20"/>
    </row>
    <row r="8085" spans="1:2" x14ac:dyDescent="0.3">
      <c r="A8085" s="20"/>
      <c r="B8085" s="20"/>
    </row>
    <row r="8086" spans="1:2" x14ac:dyDescent="0.3">
      <c r="A8086" s="20"/>
      <c r="B8086" s="20"/>
    </row>
    <row r="8087" spans="1:2" x14ac:dyDescent="0.3">
      <c r="A8087" s="20"/>
      <c r="B8087" s="20"/>
    </row>
    <row r="8088" spans="1:2" x14ac:dyDescent="0.3">
      <c r="A8088" s="20"/>
      <c r="B8088" s="20"/>
    </row>
    <row r="8089" spans="1:2" x14ac:dyDescent="0.3">
      <c r="A8089" s="20"/>
      <c r="B8089" s="20"/>
    </row>
    <row r="8090" spans="1:2" x14ac:dyDescent="0.3">
      <c r="A8090" s="20"/>
      <c r="B8090" s="20"/>
    </row>
    <row r="8091" spans="1:2" x14ac:dyDescent="0.3">
      <c r="A8091" s="20"/>
      <c r="B8091" s="20"/>
    </row>
    <row r="8092" spans="1:2" x14ac:dyDescent="0.3">
      <c r="A8092" s="20"/>
      <c r="B8092" s="20"/>
    </row>
    <row r="8093" spans="1:2" x14ac:dyDescent="0.3">
      <c r="A8093" s="20"/>
      <c r="B8093" s="20"/>
    </row>
    <row r="8094" spans="1:2" x14ac:dyDescent="0.3">
      <c r="A8094" s="20"/>
      <c r="B8094" s="20"/>
    </row>
    <row r="8095" spans="1:2" x14ac:dyDescent="0.3">
      <c r="A8095" s="20"/>
      <c r="B8095" s="20"/>
    </row>
    <row r="8096" spans="1:2" x14ac:dyDescent="0.3">
      <c r="A8096" s="20"/>
      <c r="B8096" s="20"/>
    </row>
    <row r="8097" spans="1:2" x14ac:dyDescent="0.3">
      <c r="A8097" s="20"/>
      <c r="B8097" s="20"/>
    </row>
    <row r="8098" spans="1:2" x14ac:dyDescent="0.3">
      <c r="A8098" s="20"/>
      <c r="B8098" s="20"/>
    </row>
    <row r="8099" spans="1:2" x14ac:dyDescent="0.3">
      <c r="A8099" s="20"/>
      <c r="B8099" s="20"/>
    </row>
    <row r="8100" spans="1:2" x14ac:dyDescent="0.3">
      <c r="A8100" s="20"/>
      <c r="B8100" s="20"/>
    </row>
    <row r="8101" spans="1:2" x14ac:dyDescent="0.3">
      <c r="A8101" s="20"/>
      <c r="B8101" s="20"/>
    </row>
    <row r="8102" spans="1:2" x14ac:dyDescent="0.3">
      <c r="A8102" s="20"/>
      <c r="B8102" s="20"/>
    </row>
    <row r="8103" spans="1:2" x14ac:dyDescent="0.3">
      <c r="A8103" s="20"/>
      <c r="B8103" s="20"/>
    </row>
    <row r="8104" spans="1:2" x14ac:dyDescent="0.3">
      <c r="A8104" s="20"/>
      <c r="B8104" s="20"/>
    </row>
    <row r="8105" spans="1:2" x14ac:dyDescent="0.3">
      <c r="A8105" s="20"/>
      <c r="B8105" s="20"/>
    </row>
    <row r="8106" spans="1:2" x14ac:dyDescent="0.3">
      <c r="A8106" s="20"/>
      <c r="B8106" s="20"/>
    </row>
    <row r="8107" spans="1:2" x14ac:dyDescent="0.3">
      <c r="A8107" s="20"/>
      <c r="B8107" s="20"/>
    </row>
    <row r="8108" spans="1:2" x14ac:dyDescent="0.3">
      <c r="A8108" s="20"/>
      <c r="B8108" s="20"/>
    </row>
    <row r="8109" spans="1:2" x14ac:dyDescent="0.3">
      <c r="A8109" s="20"/>
      <c r="B8109" s="20"/>
    </row>
    <row r="8110" spans="1:2" x14ac:dyDescent="0.3">
      <c r="A8110" s="20"/>
      <c r="B8110" s="20"/>
    </row>
    <row r="8111" spans="1:2" x14ac:dyDescent="0.3">
      <c r="A8111" s="20"/>
      <c r="B8111" s="20"/>
    </row>
    <row r="8112" spans="1:2" x14ac:dyDescent="0.3">
      <c r="A8112" s="20"/>
      <c r="B8112" s="20"/>
    </row>
    <row r="8113" spans="1:2" x14ac:dyDescent="0.3">
      <c r="A8113" s="20"/>
      <c r="B8113" s="20"/>
    </row>
    <row r="8114" spans="1:2" x14ac:dyDescent="0.3">
      <c r="A8114" s="20"/>
      <c r="B8114" s="20"/>
    </row>
    <row r="8115" spans="1:2" x14ac:dyDescent="0.3">
      <c r="A8115" s="20"/>
      <c r="B8115" s="20"/>
    </row>
    <row r="8116" spans="1:2" x14ac:dyDescent="0.3">
      <c r="A8116" s="20"/>
      <c r="B8116" s="20"/>
    </row>
    <row r="8117" spans="1:2" x14ac:dyDescent="0.3">
      <c r="A8117" s="20"/>
      <c r="B8117" s="20"/>
    </row>
    <row r="8118" spans="1:2" x14ac:dyDescent="0.3">
      <c r="A8118" s="20"/>
      <c r="B8118" s="20"/>
    </row>
    <row r="8119" spans="1:2" x14ac:dyDescent="0.3">
      <c r="A8119" s="20"/>
      <c r="B8119" s="20"/>
    </row>
    <row r="8120" spans="1:2" x14ac:dyDescent="0.3">
      <c r="A8120" s="20"/>
      <c r="B8120" s="20"/>
    </row>
    <row r="8121" spans="1:2" x14ac:dyDescent="0.3">
      <c r="A8121" s="20"/>
      <c r="B8121" s="20"/>
    </row>
    <row r="8122" spans="1:2" x14ac:dyDescent="0.3">
      <c r="A8122" s="20"/>
      <c r="B8122" s="20"/>
    </row>
    <row r="8123" spans="1:2" x14ac:dyDescent="0.3">
      <c r="A8123" s="20"/>
      <c r="B8123" s="20"/>
    </row>
    <row r="8124" spans="1:2" x14ac:dyDescent="0.3">
      <c r="A8124" s="20"/>
      <c r="B8124" s="20"/>
    </row>
    <row r="8125" spans="1:2" x14ac:dyDescent="0.3">
      <c r="A8125" s="20"/>
      <c r="B8125" s="20"/>
    </row>
    <row r="8126" spans="1:2" x14ac:dyDescent="0.3">
      <c r="A8126" s="20"/>
      <c r="B8126" s="20"/>
    </row>
    <row r="8127" spans="1:2" x14ac:dyDescent="0.3">
      <c r="A8127" s="20"/>
      <c r="B8127" s="20"/>
    </row>
    <row r="8128" spans="1:2" x14ac:dyDescent="0.3">
      <c r="A8128" s="20"/>
      <c r="B8128" s="20"/>
    </row>
    <row r="8129" spans="1:2" x14ac:dyDescent="0.3">
      <c r="A8129" s="20"/>
      <c r="B8129" s="20"/>
    </row>
    <row r="8130" spans="1:2" x14ac:dyDescent="0.3">
      <c r="A8130" s="20"/>
      <c r="B8130" s="20"/>
    </row>
    <row r="8131" spans="1:2" x14ac:dyDescent="0.3">
      <c r="A8131" s="20"/>
      <c r="B8131" s="20"/>
    </row>
    <row r="8132" spans="1:2" x14ac:dyDescent="0.3">
      <c r="A8132" s="20"/>
      <c r="B8132" s="20"/>
    </row>
    <row r="8133" spans="1:2" x14ac:dyDescent="0.3">
      <c r="A8133" s="20"/>
      <c r="B8133" s="20"/>
    </row>
    <row r="8134" spans="1:2" x14ac:dyDescent="0.3">
      <c r="A8134" s="20"/>
      <c r="B8134" s="20"/>
    </row>
    <row r="8135" spans="1:2" x14ac:dyDescent="0.3">
      <c r="A8135" s="20"/>
      <c r="B8135" s="20"/>
    </row>
    <row r="8136" spans="1:2" x14ac:dyDescent="0.3">
      <c r="A8136" s="20"/>
      <c r="B8136" s="20"/>
    </row>
    <row r="8137" spans="1:2" x14ac:dyDescent="0.3">
      <c r="A8137" s="20"/>
      <c r="B8137" s="20"/>
    </row>
    <row r="8138" spans="1:2" x14ac:dyDescent="0.3">
      <c r="A8138" s="20"/>
      <c r="B8138" s="20"/>
    </row>
    <row r="8139" spans="1:2" x14ac:dyDescent="0.3">
      <c r="A8139" s="20"/>
      <c r="B8139" s="20"/>
    </row>
    <row r="8140" spans="1:2" x14ac:dyDescent="0.3">
      <c r="A8140" s="20"/>
      <c r="B8140" s="20"/>
    </row>
    <row r="8141" spans="1:2" x14ac:dyDescent="0.3">
      <c r="A8141" s="20"/>
      <c r="B8141" s="20"/>
    </row>
    <row r="8142" spans="1:2" x14ac:dyDescent="0.3">
      <c r="A8142" s="20"/>
      <c r="B8142" s="20"/>
    </row>
    <row r="8143" spans="1:2" x14ac:dyDescent="0.3">
      <c r="A8143" s="20"/>
      <c r="B8143" s="20"/>
    </row>
    <row r="8144" spans="1:2" x14ac:dyDescent="0.3">
      <c r="A8144" s="20"/>
      <c r="B8144" s="20"/>
    </row>
    <row r="8145" spans="1:2" x14ac:dyDescent="0.3">
      <c r="A8145" s="20"/>
      <c r="B8145" s="20"/>
    </row>
    <row r="8146" spans="1:2" x14ac:dyDescent="0.3">
      <c r="A8146" s="20"/>
      <c r="B8146" s="20"/>
    </row>
    <row r="8147" spans="1:2" x14ac:dyDescent="0.3">
      <c r="A8147" s="20"/>
      <c r="B8147" s="20"/>
    </row>
    <row r="8148" spans="1:2" x14ac:dyDescent="0.3">
      <c r="A8148" s="20"/>
      <c r="B8148" s="20"/>
    </row>
    <row r="8149" spans="1:2" x14ac:dyDescent="0.3">
      <c r="A8149" s="20"/>
      <c r="B8149" s="20"/>
    </row>
    <row r="8150" spans="1:2" x14ac:dyDescent="0.3">
      <c r="A8150" s="20"/>
      <c r="B8150" s="20"/>
    </row>
    <row r="8151" spans="1:2" x14ac:dyDescent="0.3">
      <c r="A8151" s="20"/>
      <c r="B8151" s="20"/>
    </row>
    <row r="8152" spans="1:2" x14ac:dyDescent="0.3">
      <c r="A8152" s="20"/>
      <c r="B8152" s="20"/>
    </row>
    <row r="8153" spans="1:2" x14ac:dyDescent="0.3">
      <c r="A8153" s="20"/>
      <c r="B8153" s="20"/>
    </row>
    <row r="8154" spans="1:2" x14ac:dyDescent="0.3">
      <c r="A8154" s="20"/>
      <c r="B8154" s="20"/>
    </row>
    <row r="8155" spans="1:2" x14ac:dyDescent="0.3">
      <c r="A8155" s="20"/>
      <c r="B8155" s="20"/>
    </row>
    <row r="8156" spans="1:2" x14ac:dyDescent="0.3">
      <c r="A8156" s="20"/>
      <c r="B8156" s="20"/>
    </row>
    <row r="8157" spans="1:2" x14ac:dyDescent="0.3">
      <c r="A8157" s="20"/>
      <c r="B8157" s="20"/>
    </row>
    <row r="8158" spans="1:2" x14ac:dyDescent="0.3">
      <c r="A8158" s="20"/>
      <c r="B8158" s="20"/>
    </row>
    <row r="8159" spans="1:2" x14ac:dyDescent="0.3">
      <c r="A8159" s="20"/>
      <c r="B8159" s="20"/>
    </row>
    <row r="8160" spans="1:2" x14ac:dyDescent="0.3">
      <c r="A8160" s="20"/>
      <c r="B8160" s="20"/>
    </row>
    <row r="8161" spans="1:2" x14ac:dyDescent="0.3">
      <c r="A8161" s="20"/>
      <c r="B8161" s="20"/>
    </row>
    <row r="8162" spans="1:2" x14ac:dyDescent="0.3">
      <c r="A8162" s="20"/>
      <c r="B8162" s="20"/>
    </row>
    <row r="8163" spans="1:2" x14ac:dyDescent="0.3">
      <c r="A8163" s="20"/>
      <c r="B8163" s="20"/>
    </row>
    <row r="8164" spans="1:2" x14ac:dyDescent="0.3">
      <c r="A8164" s="20"/>
      <c r="B8164" s="20"/>
    </row>
    <row r="8165" spans="1:2" x14ac:dyDescent="0.3">
      <c r="A8165" s="20"/>
      <c r="B8165" s="20"/>
    </row>
    <row r="8166" spans="1:2" x14ac:dyDescent="0.3">
      <c r="A8166" s="20"/>
      <c r="B8166" s="20"/>
    </row>
    <row r="8167" spans="1:2" x14ac:dyDescent="0.3">
      <c r="A8167" s="20"/>
      <c r="B8167" s="20"/>
    </row>
    <row r="8168" spans="1:2" x14ac:dyDescent="0.3">
      <c r="A8168" s="20"/>
      <c r="B8168" s="20"/>
    </row>
    <row r="8169" spans="1:2" x14ac:dyDescent="0.3">
      <c r="A8169" s="20"/>
      <c r="B8169" s="20"/>
    </row>
    <row r="8170" spans="1:2" x14ac:dyDescent="0.3">
      <c r="A8170" s="20"/>
      <c r="B8170" s="20"/>
    </row>
    <row r="8171" spans="1:2" x14ac:dyDescent="0.3">
      <c r="A8171" s="20"/>
      <c r="B8171" s="20"/>
    </row>
    <row r="8172" spans="1:2" x14ac:dyDescent="0.3">
      <c r="A8172" s="20"/>
      <c r="B8172" s="20"/>
    </row>
    <row r="8173" spans="1:2" x14ac:dyDescent="0.3">
      <c r="A8173" s="20"/>
      <c r="B8173" s="20"/>
    </row>
    <row r="8174" spans="1:2" x14ac:dyDescent="0.3">
      <c r="A8174" s="20"/>
      <c r="B8174" s="20"/>
    </row>
    <row r="8175" spans="1:2" x14ac:dyDescent="0.3">
      <c r="A8175" s="20"/>
      <c r="B8175" s="20"/>
    </row>
    <row r="8176" spans="1:2" x14ac:dyDescent="0.3">
      <c r="A8176" s="20"/>
      <c r="B8176" s="20"/>
    </row>
    <row r="8177" spans="1:2" x14ac:dyDescent="0.3">
      <c r="A8177" s="20"/>
      <c r="B8177" s="20"/>
    </row>
    <row r="8178" spans="1:2" x14ac:dyDescent="0.3">
      <c r="A8178" s="20"/>
      <c r="B8178" s="20"/>
    </row>
    <row r="8179" spans="1:2" x14ac:dyDescent="0.3">
      <c r="A8179" s="20"/>
      <c r="B8179" s="20"/>
    </row>
    <row r="8180" spans="1:2" x14ac:dyDescent="0.3">
      <c r="A8180" s="20"/>
      <c r="B8180" s="20"/>
    </row>
    <row r="8181" spans="1:2" x14ac:dyDescent="0.3">
      <c r="A8181" s="20"/>
      <c r="B8181" s="20"/>
    </row>
    <row r="8182" spans="1:2" x14ac:dyDescent="0.3">
      <c r="A8182" s="20"/>
      <c r="B8182" s="20"/>
    </row>
    <row r="8183" spans="1:2" x14ac:dyDescent="0.3">
      <c r="A8183" s="20"/>
      <c r="B8183" s="20"/>
    </row>
    <row r="8184" spans="1:2" x14ac:dyDescent="0.3">
      <c r="A8184" s="20"/>
      <c r="B8184" s="20"/>
    </row>
    <row r="8185" spans="1:2" x14ac:dyDescent="0.3">
      <c r="A8185" s="20"/>
      <c r="B8185" s="20"/>
    </row>
    <row r="8186" spans="1:2" x14ac:dyDescent="0.3">
      <c r="A8186" s="20"/>
      <c r="B8186" s="20"/>
    </row>
    <row r="8187" spans="1:2" x14ac:dyDescent="0.3">
      <c r="A8187" s="20"/>
      <c r="B8187" s="20"/>
    </row>
    <row r="8188" spans="1:2" x14ac:dyDescent="0.3">
      <c r="A8188" s="20"/>
      <c r="B8188" s="20"/>
    </row>
    <row r="8189" spans="1:2" x14ac:dyDescent="0.3">
      <c r="A8189" s="20"/>
      <c r="B8189" s="20"/>
    </row>
    <row r="8190" spans="1:2" x14ac:dyDescent="0.3">
      <c r="A8190" s="20"/>
      <c r="B8190" s="20"/>
    </row>
    <row r="8191" spans="1:2" x14ac:dyDescent="0.3">
      <c r="A8191" s="20"/>
      <c r="B8191" s="20"/>
    </row>
    <row r="8192" spans="1:2" x14ac:dyDescent="0.3">
      <c r="A8192" s="20"/>
      <c r="B8192" s="20"/>
    </row>
    <row r="8193" spans="1:2" x14ac:dyDescent="0.3">
      <c r="A8193" s="20"/>
      <c r="B8193" s="20"/>
    </row>
    <row r="8194" spans="1:2" x14ac:dyDescent="0.3">
      <c r="A8194" s="20"/>
      <c r="B8194" s="20"/>
    </row>
    <row r="8195" spans="1:2" x14ac:dyDescent="0.3">
      <c r="A8195" s="20"/>
      <c r="B8195" s="20"/>
    </row>
    <row r="8196" spans="1:2" x14ac:dyDescent="0.3">
      <c r="A8196" s="20"/>
      <c r="B8196" s="20"/>
    </row>
    <row r="8197" spans="1:2" x14ac:dyDescent="0.3">
      <c r="A8197" s="20"/>
      <c r="B8197" s="20"/>
    </row>
    <row r="8198" spans="1:2" x14ac:dyDescent="0.3">
      <c r="A8198" s="20"/>
      <c r="B8198" s="20"/>
    </row>
    <row r="8199" spans="1:2" x14ac:dyDescent="0.3">
      <c r="A8199" s="20"/>
      <c r="B8199" s="20"/>
    </row>
    <row r="8200" spans="1:2" x14ac:dyDescent="0.3">
      <c r="A8200" s="20"/>
      <c r="B8200" s="20"/>
    </row>
    <row r="8201" spans="1:2" x14ac:dyDescent="0.3">
      <c r="A8201" s="20"/>
      <c r="B8201" s="20"/>
    </row>
    <row r="8202" spans="1:2" x14ac:dyDescent="0.3">
      <c r="A8202" s="20"/>
      <c r="B8202" s="20"/>
    </row>
    <row r="8203" spans="1:2" x14ac:dyDescent="0.3">
      <c r="A8203" s="20"/>
      <c r="B8203" s="20"/>
    </row>
    <row r="8204" spans="1:2" x14ac:dyDescent="0.3">
      <c r="A8204" s="20"/>
      <c r="B8204" s="20"/>
    </row>
    <row r="8205" spans="1:2" x14ac:dyDescent="0.3">
      <c r="A8205" s="20"/>
      <c r="B8205" s="20"/>
    </row>
    <row r="8206" spans="1:2" x14ac:dyDescent="0.3">
      <c r="A8206" s="20"/>
      <c r="B8206" s="20"/>
    </row>
    <row r="8207" spans="1:2" x14ac:dyDescent="0.3">
      <c r="A8207" s="20"/>
      <c r="B8207" s="20"/>
    </row>
    <row r="8208" spans="1:2" x14ac:dyDescent="0.3">
      <c r="A8208" s="20"/>
      <c r="B8208" s="20"/>
    </row>
    <row r="8209" spans="1:2" x14ac:dyDescent="0.3">
      <c r="A8209" s="20"/>
      <c r="B8209" s="20"/>
    </row>
    <row r="8210" spans="1:2" x14ac:dyDescent="0.3">
      <c r="A8210" s="20"/>
      <c r="B8210" s="20"/>
    </row>
    <row r="8211" spans="1:2" x14ac:dyDescent="0.3">
      <c r="A8211" s="20"/>
      <c r="B8211" s="20"/>
    </row>
    <row r="8212" spans="1:2" x14ac:dyDescent="0.3">
      <c r="A8212" s="20"/>
      <c r="B8212" s="20"/>
    </row>
    <row r="8213" spans="1:2" x14ac:dyDescent="0.3">
      <c r="A8213" s="20"/>
      <c r="B8213" s="20"/>
    </row>
    <row r="8214" spans="1:2" x14ac:dyDescent="0.3">
      <c r="A8214" s="20"/>
      <c r="B8214" s="20"/>
    </row>
    <row r="8215" spans="1:2" x14ac:dyDescent="0.3">
      <c r="A8215" s="20"/>
      <c r="B8215" s="20"/>
    </row>
    <row r="8216" spans="1:2" x14ac:dyDescent="0.3">
      <c r="A8216" s="20"/>
      <c r="B8216" s="20"/>
    </row>
    <row r="8217" spans="1:2" x14ac:dyDescent="0.3">
      <c r="A8217" s="20"/>
      <c r="B8217" s="20"/>
    </row>
    <row r="8218" spans="1:2" x14ac:dyDescent="0.3">
      <c r="A8218" s="20"/>
      <c r="B8218" s="20"/>
    </row>
    <row r="8219" spans="1:2" x14ac:dyDescent="0.3">
      <c r="A8219" s="20"/>
      <c r="B8219" s="20"/>
    </row>
    <row r="8220" spans="1:2" x14ac:dyDescent="0.3">
      <c r="A8220" s="20"/>
      <c r="B8220" s="20"/>
    </row>
    <row r="8221" spans="1:2" x14ac:dyDescent="0.3">
      <c r="A8221" s="20"/>
      <c r="B8221" s="20"/>
    </row>
    <row r="8222" spans="1:2" x14ac:dyDescent="0.3">
      <c r="A8222" s="20"/>
      <c r="B8222" s="20"/>
    </row>
    <row r="8223" spans="1:2" x14ac:dyDescent="0.3">
      <c r="A8223" s="20"/>
      <c r="B8223" s="20"/>
    </row>
    <row r="8224" spans="1:2" x14ac:dyDescent="0.3">
      <c r="A8224" s="20"/>
      <c r="B8224" s="20"/>
    </row>
    <row r="8225" spans="1:2" x14ac:dyDescent="0.3">
      <c r="A8225" s="20"/>
      <c r="B8225" s="20"/>
    </row>
    <row r="8226" spans="1:2" x14ac:dyDescent="0.3">
      <c r="A8226" s="20"/>
      <c r="B8226" s="20"/>
    </row>
    <row r="8227" spans="1:2" x14ac:dyDescent="0.3">
      <c r="A8227" s="20"/>
      <c r="B8227" s="20"/>
    </row>
    <row r="8228" spans="1:2" x14ac:dyDescent="0.3">
      <c r="A8228" s="20"/>
      <c r="B8228" s="20"/>
    </row>
    <row r="8229" spans="1:2" x14ac:dyDescent="0.3">
      <c r="A8229" s="20"/>
      <c r="B8229" s="20"/>
    </row>
    <row r="8230" spans="1:2" x14ac:dyDescent="0.3">
      <c r="A8230" s="20"/>
      <c r="B8230" s="20"/>
    </row>
    <row r="8231" spans="1:2" x14ac:dyDescent="0.3">
      <c r="A8231" s="20"/>
      <c r="B8231" s="20"/>
    </row>
    <row r="8232" spans="1:2" x14ac:dyDescent="0.3">
      <c r="A8232" s="20"/>
      <c r="B8232" s="20"/>
    </row>
    <row r="8233" spans="1:2" x14ac:dyDescent="0.3">
      <c r="A8233" s="20"/>
      <c r="B8233" s="20"/>
    </row>
    <row r="8234" spans="1:2" x14ac:dyDescent="0.3">
      <c r="A8234" s="20"/>
      <c r="B8234" s="20"/>
    </row>
    <row r="8235" spans="1:2" x14ac:dyDescent="0.3">
      <c r="A8235" s="20"/>
      <c r="B8235" s="20"/>
    </row>
    <row r="8236" spans="1:2" x14ac:dyDescent="0.3">
      <c r="A8236" s="20"/>
      <c r="B8236" s="20"/>
    </row>
    <row r="8237" spans="1:2" x14ac:dyDescent="0.3">
      <c r="A8237" s="20"/>
      <c r="B8237" s="20"/>
    </row>
    <row r="8238" spans="1:2" x14ac:dyDescent="0.3">
      <c r="A8238" s="20"/>
      <c r="B8238" s="20"/>
    </row>
    <row r="8239" spans="1:2" x14ac:dyDescent="0.3">
      <c r="A8239" s="20"/>
      <c r="B8239" s="20"/>
    </row>
    <row r="8240" spans="1:2" x14ac:dyDescent="0.3">
      <c r="A8240" s="20"/>
      <c r="B8240" s="20"/>
    </row>
    <row r="8241" spans="1:2" x14ac:dyDescent="0.3">
      <c r="A8241" s="20"/>
      <c r="B8241" s="20"/>
    </row>
    <row r="8242" spans="1:2" x14ac:dyDescent="0.3">
      <c r="A8242" s="20"/>
      <c r="B8242" s="20"/>
    </row>
    <row r="8243" spans="1:2" x14ac:dyDescent="0.3">
      <c r="A8243" s="20"/>
      <c r="B8243" s="20"/>
    </row>
    <row r="8244" spans="1:2" x14ac:dyDescent="0.3">
      <c r="A8244" s="20"/>
      <c r="B8244" s="20"/>
    </row>
    <row r="8245" spans="1:2" x14ac:dyDescent="0.3">
      <c r="A8245" s="20"/>
      <c r="B8245" s="20"/>
    </row>
    <row r="8246" spans="1:2" x14ac:dyDescent="0.3">
      <c r="A8246" s="20"/>
      <c r="B8246" s="20"/>
    </row>
    <row r="8247" spans="1:2" x14ac:dyDescent="0.3">
      <c r="A8247" s="20"/>
      <c r="B8247" s="20"/>
    </row>
    <row r="8248" spans="1:2" x14ac:dyDescent="0.3">
      <c r="A8248" s="20"/>
      <c r="B8248" s="20"/>
    </row>
    <row r="8249" spans="1:2" x14ac:dyDescent="0.3">
      <c r="A8249" s="20"/>
      <c r="B8249" s="20"/>
    </row>
    <row r="8250" spans="1:2" x14ac:dyDescent="0.3">
      <c r="A8250" s="20"/>
      <c r="B8250" s="20"/>
    </row>
    <row r="8251" spans="1:2" x14ac:dyDescent="0.3">
      <c r="A8251" s="20"/>
      <c r="B8251" s="20"/>
    </row>
    <row r="8252" spans="1:2" x14ac:dyDescent="0.3">
      <c r="A8252" s="20"/>
      <c r="B8252" s="20"/>
    </row>
    <row r="8253" spans="1:2" x14ac:dyDescent="0.3">
      <c r="A8253" s="20"/>
      <c r="B8253" s="20"/>
    </row>
    <row r="8254" spans="1:2" x14ac:dyDescent="0.3">
      <c r="A8254" s="20"/>
      <c r="B8254" s="20"/>
    </row>
    <row r="8255" spans="1:2" x14ac:dyDescent="0.3">
      <c r="A8255" s="20"/>
      <c r="B8255" s="20"/>
    </row>
    <row r="8256" spans="1:2" x14ac:dyDescent="0.3">
      <c r="A8256" s="20"/>
      <c r="B8256" s="20"/>
    </row>
    <row r="8257" spans="1:2" x14ac:dyDescent="0.3">
      <c r="A8257" s="20"/>
      <c r="B8257" s="20"/>
    </row>
    <row r="8258" spans="1:2" x14ac:dyDescent="0.3">
      <c r="A8258" s="20"/>
      <c r="B8258" s="20"/>
    </row>
    <row r="8259" spans="1:2" x14ac:dyDescent="0.3">
      <c r="A8259" s="20"/>
      <c r="B8259" s="20"/>
    </row>
    <row r="8260" spans="1:2" x14ac:dyDescent="0.3">
      <c r="A8260" s="20"/>
      <c r="B8260" s="20"/>
    </row>
    <row r="8261" spans="1:2" x14ac:dyDescent="0.3">
      <c r="A8261" s="20"/>
      <c r="B8261" s="20"/>
    </row>
    <row r="8262" spans="1:2" x14ac:dyDescent="0.3">
      <c r="A8262" s="20"/>
      <c r="B8262" s="20"/>
    </row>
    <row r="8263" spans="1:2" x14ac:dyDescent="0.3">
      <c r="A8263" s="20"/>
      <c r="B8263" s="20"/>
    </row>
    <row r="8264" spans="1:2" x14ac:dyDescent="0.3">
      <c r="A8264" s="20"/>
      <c r="B8264" s="20"/>
    </row>
    <row r="8265" spans="1:2" x14ac:dyDescent="0.3">
      <c r="A8265" s="20"/>
      <c r="B8265" s="20"/>
    </row>
    <row r="8266" spans="1:2" x14ac:dyDescent="0.3">
      <c r="A8266" s="20"/>
      <c r="B8266" s="20"/>
    </row>
    <row r="8267" spans="1:2" x14ac:dyDescent="0.3">
      <c r="A8267" s="20"/>
      <c r="B8267" s="20"/>
    </row>
    <row r="8268" spans="1:2" x14ac:dyDescent="0.3">
      <c r="A8268" s="20"/>
      <c r="B8268" s="20"/>
    </row>
    <row r="8269" spans="1:2" x14ac:dyDescent="0.3">
      <c r="A8269" s="20"/>
      <c r="B8269" s="20"/>
    </row>
    <row r="8270" spans="1:2" x14ac:dyDescent="0.3">
      <c r="A8270" s="20"/>
      <c r="B8270" s="20"/>
    </row>
    <row r="8271" spans="1:2" x14ac:dyDescent="0.3">
      <c r="A8271" s="20"/>
      <c r="B8271" s="20"/>
    </row>
    <row r="8272" spans="1:2" x14ac:dyDescent="0.3">
      <c r="A8272" s="20"/>
      <c r="B8272" s="20"/>
    </row>
    <row r="8273" spans="1:2" x14ac:dyDescent="0.3">
      <c r="A8273" s="20"/>
      <c r="B8273" s="20"/>
    </row>
    <row r="8274" spans="1:2" x14ac:dyDescent="0.3">
      <c r="A8274" s="20"/>
      <c r="B8274" s="20"/>
    </row>
    <row r="8275" spans="1:2" x14ac:dyDescent="0.3">
      <c r="A8275" s="20"/>
      <c r="B8275" s="20"/>
    </row>
    <row r="8276" spans="1:2" x14ac:dyDescent="0.3">
      <c r="A8276" s="20"/>
      <c r="B8276" s="20"/>
    </row>
    <row r="8277" spans="1:2" x14ac:dyDescent="0.3">
      <c r="A8277" s="20"/>
      <c r="B8277" s="20"/>
    </row>
    <row r="8278" spans="1:2" x14ac:dyDescent="0.3">
      <c r="A8278" s="20"/>
      <c r="B8278" s="20"/>
    </row>
    <row r="8279" spans="1:2" x14ac:dyDescent="0.3">
      <c r="A8279" s="20"/>
      <c r="B8279" s="20"/>
    </row>
    <row r="8280" spans="1:2" x14ac:dyDescent="0.3">
      <c r="A8280" s="20"/>
      <c r="B8280" s="20"/>
    </row>
    <row r="8281" spans="1:2" x14ac:dyDescent="0.3">
      <c r="A8281" s="20"/>
      <c r="B8281" s="20"/>
    </row>
    <row r="8282" spans="1:2" x14ac:dyDescent="0.3">
      <c r="A8282" s="20"/>
      <c r="B8282" s="20"/>
    </row>
    <row r="8283" spans="1:2" x14ac:dyDescent="0.3">
      <c r="A8283" s="20"/>
      <c r="B8283" s="20"/>
    </row>
    <row r="8284" spans="1:2" x14ac:dyDescent="0.3">
      <c r="A8284" s="20"/>
      <c r="B8284" s="20"/>
    </row>
    <row r="8285" spans="1:2" x14ac:dyDescent="0.3">
      <c r="A8285" s="20"/>
      <c r="B8285" s="20"/>
    </row>
    <row r="8286" spans="1:2" x14ac:dyDescent="0.3">
      <c r="A8286" s="20"/>
      <c r="B8286" s="20"/>
    </row>
    <row r="8287" spans="1:2" x14ac:dyDescent="0.3">
      <c r="A8287" s="20"/>
      <c r="B8287" s="20"/>
    </row>
    <row r="8288" spans="1:2" x14ac:dyDescent="0.3">
      <c r="A8288" s="20"/>
      <c r="B8288" s="20"/>
    </row>
    <row r="8289" spans="1:2" x14ac:dyDescent="0.3">
      <c r="A8289" s="20"/>
      <c r="B8289" s="20"/>
    </row>
    <row r="8290" spans="1:2" x14ac:dyDescent="0.3">
      <c r="A8290" s="20"/>
      <c r="B8290" s="20"/>
    </row>
    <row r="8291" spans="1:2" x14ac:dyDescent="0.3">
      <c r="A8291" s="20"/>
      <c r="B8291" s="20"/>
    </row>
    <row r="8292" spans="1:2" x14ac:dyDescent="0.3">
      <c r="A8292" s="20"/>
      <c r="B8292" s="20"/>
    </row>
    <row r="8293" spans="1:2" x14ac:dyDescent="0.3">
      <c r="A8293" s="20"/>
      <c r="B8293" s="20"/>
    </row>
    <row r="8294" spans="1:2" x14ac:dyDescent="0.3">
      <c r="A8294" s="20"/>
      <c r="B8294" s="20"/>
    </row>
    <row r="8295" spans="1:2" x14ac:dyDescent="0.3">
      <c r="A8295" s="20"/>
      <c r="B8295" s="20"/>
    </row>
    <row r="8296" spans="1:2" x14ac:dyDescent="0.3">
      <c r="A8296" s="20"/>
      <c r="B8296" s="20"/>
    </row>
    <row r="8297" spans="1:2" x14ac:dyDescent="0.3">
      <c r="A8297" s="20"/>
      <c r="B8297" s="20"/>
    </row>
    <row r="8298" spans="1:2" x14ac:dyDescent="0.3">
      <c r="A8298" s="20"/>
      <c r="B8298" s="20"/>
    </row>
    <row r="8299" spans="1:2" x14ac:dyDescent="0.3">
      <c r="A8299" s="20"/>
      <c r="B8299" s="20"/>
    </row>
    <row r="8300" spans="1:2" x14ac:dyDescent="0.3">
      <c r="A8300" s="20"/>
      <c r="B8300" s="20"/>
    </row>
    <row r="8301" spans="1:2" x14ac:dyDescent="0.3">
      <c r="A8301" s="20"/>
      <c r="B8301" s="20"/>
    </row>
    <row r="8302" spans="1:2" x14ac:dyDescent="0.3">
      <c r="A8302" s="20"/>
      <c r="B8302" s="20"/>
    </row>
    <row r="8303" spans="1:2" x14ac:dyDescent="0.3">
      <c r="A8303" s="20"/>
      <c r="B8303" s="20"/>
    </row>
    <row r="8304" spans="1:2" x14ac:dyDescent="0.3">
      <c r="A8304" s="20"/>
      <c r="B8304" s="20"/>
    </row>
    <row r="8305" spans="1:2" x14ac:dyDescent="0.3">
      <c r="A8305" s="20"/>
      <c r="B8305" s="20"/>
    </row>
    <row r="8306" spans="1:2" x14ac:dyDescent="0.3">
      <c r="A8306" s="20"/>
      <c r="B8306" s="20"/>
    </row>
    <row r="8307" spans="1:2" x14ac:dyDescent="0.3">
      <c r="A8307" s="20"/>
      <c r="B8307" s="20"/>
    </row>
    <row r="8308" spans="1:2" x14ac:dyDescent="0.3">
      <c r="A8308" s="20"/>
      <c r="B8308" s="20"/>
    </row>
    <row r="8309" spans="1:2" x14ac:dyDescent="0.3">
      <c r="A8309" s="20"/>
      <c r="B8309" s="20"/>
    </row>
    <row r="8310" spans="1:2" x14ac:dyDescent="0.3">
      <c r="A8310" s="20"/>
      <c r="B8310" s="20"/>
    </row>
    <row r="8311" spans="1:2" x14ac:dyDescent="0.3">
      <c r="A8311" s="20"/>
      <c r="B8311" s="20"/>
    </row>
    <row r="8312" spans="1:2" x14ac:dyDescent="0.3">
      <c r="A8312" s="20"/>
      <c r="B8312" s="20"/>
    </row>
    <row r="8313" spans="1:2" x14ac:dyDescent="0.3">
      <c r="A8313" s="20"/>
      <c r="B8313" s="20"/>
    </row>
    <row r="8314" spans="1:2" x14ac:dyDescent="0.3">
      <c r="A8314" s="20"/>
      <c r="B8314" s="20"/>
    </row>
    <row r="8315" spans="1:2" x14ac:dyDescent="0.3">
      <c r="A8315" s="20"/>
      <c r="B8315" s="20"/>
    </row>
    <row r="8316" spans="1:2" x14ac:dyDescent="0.3">
      <c r="A8316" s="20"/>
      <c r="B8316" s="20"/>
    </row>
    <row r="8317" spans="1:2" x14ac:dyDescent="0.3">
      <c r="A8317" s="20"/>
      <c r="B8317" s="20"/>
    </row>
    <row r="8318" spans="1:2" x14ac:dyDescent="0.3">
      <c r="A8318" s="20"/>
      <c r="B8318" s="20"/>
    </row>
    <row r="8319" spans="1:2" x14ac:dyDescent="0.3">
      <c r="A8319" s="20"/>
      <c r="B8319" s="20"/>
    </row>
    <row r="8320" spans="1:2" x14ac:dyDescent="0.3">
      <c r="A8320" s="20"/>
      <c r="B8320" s="20"/>
    </row>
    <row r="8321" spans="1:2" x14ac:dyDescent="0.3">
      <c r="A8321" s="20"/>
      <c r="B8321" s="20"/>
    </row>
    <row r="8322" spans="1:2" x14ac:dyDescent="0.3">
      <c r="A8322" s="20"/>
      <c r="B8322" s="20"/>
    </row>
    <row r="8323" spans="1:2" x14ac:dyDescent="0.3">
      <c r="A8323" s="20"/>
      <c r="B8323" s="20"/>
    </row>
    <row r="8324" spans="1:2" x14ac:dyDescent="0.3">
      <c r="A8324" s="20"/>
      <c r="B8324" s="20"/>
    </row>
    <row r="8325" spans="1:2" x14ac:dyDescent="0.3">
      <c r="A8325" s="20"/>
      <c r="B8325" s="20"/>
    </row>
    <row r="8326" spans="1:2" x14ac:dyDescent="0.3">
      <c r="A8326" s="20"/>
      <c r="B8326" s="20"/>
    </row>
    <row r="8327" spans="1:2" x14ac:dyDescent="0.3">
      <c r="A8327" s="20"/>
      <c r="B8327" s="20"/>
    </row>
    <row r="8328" spans="1:2" x14ac:dyDescent="0.3">
      <c r="A8328" s="20"/>
      <c r="B8328" s="20"/>
    </row>
    <row r="8329" spans="1:2" x14ac:dyDescent="0.3">
      <c r="A8329" s="20"/>
      <c r="B8329" s="20"/>
    </row>
    <row r="8330" spans="1:2" x14ac:dyDescent="0.3">
      <c r="A8330" s="20"/>
      <c r="B8330" s="20"/>
    </row>
    <row r="8331" spans="1:2" x14ac:dyDescent="0.3">
      <c r="A8331" s="20"/>
      <c r="B8331" s="20"/>
    </row>
    <row r="8332" spans="1:2" x14ac:dyDescent="0.3">
      <c r="A8332" s="20"/>
      <c r="B8332" s="20"/>
    </row>
    <row r="8333" spans="1:2" x14ac:dyDescent="0.3">
      <c r="A8333" s="20"/>
      <c r="B8333" s="20"/>
    </row>
    <row r="8334" spans="1:2" x14ac:dyDescent="0.3">
      <c r="A8334" s="20"/>
      <c r="B8334" s="20"/>
    </row>
    <row r="8335" spans="1:2" x14ac:dyDescent="0.3">
      <c r="A8335" s="20"/>
      <c r="B8335" s="20"/>
    </row>
    <row r="8336" spans="1:2" x14ac:dyDescent="0.3">
      <c r="A8336" s="20"/>
      <c r="B8336" s="20"/>
    </row>
    <row r="8337" spans="1:2" x14ac:dyDescent="0.3">
      <c r="A8337" s="20"/>
      <c r="B8337" s="20"/>
    </row>
    <row r="8338" spans="1:2" x14ac:dyDescent="0.3">
      <c r="A8338" s="20"/>
      <c r="B8338" s="20"/>
    </row>
    <row r="8339" spans="1:2" x14ac:dyDescent="0.3">
      <c r="A8339" s="20"/>
      <c r="B8339" s="20"/>
    </row>
    <row r="8340" spans="1:2" x14ac:dyDescent="0.3">
      <c r="A8340" s="20"/>
      <c r="B8340" s="20"/>
    </row>
    <row r="8341" spans="1:2" x14ac:dyDescent="0.3">
      <c r="A8341" s="20"/>
      <c r="B8341" s="20"/>
    </row>
    <row r="8342" spans="1:2" x14ac:dyDescent="0.3">
      <c r="A8342" s="20"/>
      <c r="B8342" s="20"/>
    </row>
    <row r="8343" spans="1:2" x14ac:dyDescent="0.3">
      <c r="A8343" s="20"/>
      <c r="B8343" s="20"/>
    </row>
    <row r="8344" spans="1:2" x14ac:dyDescent="0.3">
      <c r="A8344" s="20"/>
      <c r="B8344" s="20"/>
    </row>
    <row r="8345" spans="1:2" x14ac:dyDescent="0.3">
      <c r="A8345" s="20"/>
      <c r="B8345" s="20"/>
    </row>
    <row r="8346" spans="1:2" x14ac:dyDescent="0.3">
      <c r="A8346" s="20"/>
      <c r="B8346" s="20"/>
    </row>
    <row r="8347" spans="1:2" x14ac:dyDescent="0.3">
      <c r="A8347" s="20"/>
      <c r="B8347" s="20"/>
    </row>
    <row r="8348" spans="1:2" x14ac:dyDescent="0.3">
      <c r="A8348" s="20"/>
      <c r="B8348" s="20"/>
    </row>
    <row r="8349" spans="1:2" x14ac:dyDescent="0.3">
      <c r="A8349" s="20"/>
      <c r="B8349" s="20"/>
    </row>
    <row r="8350" spans="1:2" x14ac:dyDescent="0.3">
      <c r="A8350" s="20"/>
      <c r="B8350" s="20"/>
    </row>
    <row r="8351" spans="1:2" x14ac:dyDescent="0.3">
      <c r="A8351" s="20"/>
      <c r="B8351" s="20"/>
    </row>
    <row r="8352" spans="1:2" x14ac:dyDescent="0.3">
      <c r="A8352" s="20"/>
      <c r="B8352" s="20"/>
    </row>
    <row r="8353" spans="1:2" x14ac:dyDescent="0.3">
      <c r="A8353" s="20"/>
      <c r="B8353" s="20"/>
    </row>
    <row r="8354" spans="1:2" x14ac:dyDescent="0.3">
      <c r="A8354" s="20"/>
      <c r="B8354" s="20"/>
    </row>
    <row r="8355" spans="1:2" x14ac:dyDescent="0.3">
      <c r="A8355" s="20"/>
      <c r="B8355" s="20"/>
    </row>
    <row r="8356" spans="1:2" x14ac:dyDescent="0.3">
      <c r="A8356" s="20"/>
      <c r="B8356" s="20"/>
    </row>
    <row r="8357" spans="1:2" x14ac:dyDescent="0.3">
      <c r="A8357" s="20"/>
      <c r="B8357" s="20"/>
    </row>
    <row r="8358" spans="1:2" x14ac:dyDescent="0.3">
      <c r="A8358" s="20"/>
      <c r="B8358" s="20"/>
    </row>
    <row r="8359" spans="1:2" x14ac:dyDescent="0.3">
      <c r="A8359" s="20"/>
      <c r="B8359" s="20"/>
    </row>
    <row r="8360" spans="1:2" x14ac:dyDescent="0.3">
      <c r="A8360" s="20"/>
      <c r="B8360" s="20"/>
    </row>
    <row r="8361" spans="1:2" x14ac:dyDescent="0.3">
      <c r="A8361" s="20"/>
      <c r="B8361" s="20"/>
    </row>
    <row r="8362" spans="1:2" x14ac:dyDescent="0.3">
      <c r="A8362" s="20"/>
      <c r="B8362" s="20"/>
    </row>
    <row r="8363" spans="1:2" x14ac:dyDescent="0.3">
      <c r="A8363" s="20"/>
      <c r="B8363" s="20"/>
    </row>
    <row r="8364" spans="1:2" x14ac:dyDescent="0.3">
      <c r="A8364" s="20"/>
      <c r="B8364" s="20"/>
    </row>
    <row r="8365" spans="1:2" x14ac:dyDescent="0.3">
      <c r="A8365" s="20"/>
      <c r="B8365" s="20"/>
    </row>
    <row r="8366" spans="1:2" x14ac:dyDescent="0.3">
      <c r="A8366" s="20"/>
      <c r="B8366" s="20"/>
    </row>
    <row r="8367" spans="1:2" x14ac:dyDescent="0.3">
      <c r="A8367" s="20"/>
      <c r="B8367" s="20"/>
    </row>
    <row r="8368" spans="1:2" x14ac:dyDescent="0.3">
      <c r="A8368" s="20"/>
      <c r="B8368" s="20"/>
    </row>
    <row r="8369" spans="1:2" x14ac:dyDescent="0.3">
      <c r="A8369" s="20"/>
      <c r="B8369" s="20"/>
    </row>
    <row r="8370" spans="1:2" x14ac:dyDescent="0.3">
      <c r="A8370" s="20"/>
      <c r="B8370" s="20"/>
    </row>
    <row r="8371" spans="1:2" x14ac:dyDescent="0.3">
      <c r="A8371" s="20"/>
      <c r="B8371" s="20"/>
    </row>
    <row r="8372" spans="1:2" x14ac:dyDescent="0.3">
      <c r="A8372" s="20"/>
      <c r="B8372" s="20"/>
    </row>
    <row r="8373" spans="1:2" x14ac:dyDescent="0.3">
      <c r="A8373" s="20"/>
      <c r="B8373" s="20"/>
    </row>
    <row r="8374" spans="1:2" x14ac:dyDescent="0.3">
      <c r="A8374" s="20"/>
      <c r="B8374" s="20"/>
    </row>
    <row r="8375" spans="1:2" x14ac:dyDescent="0.3">
      <c r="A8375" s="20"/>
      <c r="B8375" s="20"/>
    </row>
    <row r="8376" spans="1:2" x14ac:dyDescent="0.3">
      <c r="A8376" s="20"/>
      <c r="B8376" s="20"/>
    </row>
    <row r="8377" spans="1:2" x14ac:dyDescent="0.3">
      <c r="A8377" s="20"/>
      <c r="B8377" s="20"/>
    </row>
    <row r="8378" spans="1:2" x14ac:dyDescent="0.3">
      <c r="A8378" s="20"/>
      <c r="B8378" s="20"/>
    </row>
    <row r="8379" spans="1:2" x14ac:dyDescent="0.3">
      <c r="A8379" s="20"/>
      <c r="B8379" s="20"/>
    </row>
    <row r="8380" spans="1:2" x14ac:dyDescent="0.3">
      <c r="A8380" s="20"/>
      <c r="B8380" s="20"/>
    </row>
    <row r="8381" spans="1:2" x14ac:dyDescent="0.3">
      <c r="A8381" s="20"/>
      <c r="B8381" s="20"/>
    </row>
    <row r="8382" spans="1:2" x14ac:dyDescent="0.3">
      <c r="A8382" s="20"/>
      <c r="B8382" s="20"/>
    </row>
    <row r="8383" spans="1:2" x14ac:dyDescent="0.3">
      <c r="A8383" s="20"/>
      <c r="B8383" s="20"/>
    </row>
    <row r="8384" spans="1:2" x14ac:dyDescent="0.3">
      <c r="A8384" s="20"/>
      <c r="B8384" s="20"/>
    </row>
    <row r="8385" spans="1:2" x14ac:dyDescent="0.3">
      <c r="A8385" s="20"/>
      <c r="B8385" s="20"/>
    </row>
    <row r="8386" spans="1:2" x14ac:dyDescent="0.3">
      <c r="A8386" s="20"/>
      <c r="B8386" s="20"/>
    </row>
    <row r="8387" spans="1:2" x14ac:dyDescent="0.3">
      <c r="A8387" s="20"/>
      <c r="B8387" s="20"/>
    </row>
    <row r="8388" spans="1:2" x14ac:dyDescent="0.3">
      <c r="A8388" s="20"/>
      <c r="B8388" s="20"/>
    </row>
    <row r="8389" spans="1:2" x14ac:dyDescent="0.3">
      <c r="A8389" s="20"/>
      <c r="B8389" s="20"/>
    </row>
    <row r="8390" spans="1:2" x14ac:dyDescent="0.3">
      <c r="A8390" s="20"/>
      <c r="B8390" s="20"/>
    </row>
    <row r="8391" spans="1:2" x14ac:dyDescent="0.3">
      <c r="A8391" s="20"/>
      <c r="B8391" s="20"/>
    </row>
    <row r="8392" spans="1:2" x14ac:dyDescent="0.3">
      <c r="A8392" s="20"/>
      <c r="B8392" s="20"/>
    </row>
    <row r="8393" spans="1:2" x14ac:dyDescent="0.3">
      <c r="A8393" s="20"/>
      <c r="B8393" s="20"/>
    </row>
    <row r="8394" spans="1:2" x14ac:dyDescent="0.3">
      <c r="A8394" s="20"/>
      <c r="B8394" s="20"/>
    </row>
    <row r="8395" spans="1:2" x14ac:dyDescent="0.3">
      <c r="A8395" s="20"/>
      <c r="B8395" s="20"/>
    </row>
    <row r="8396" spans="1:2" x14ac:dyDescent="0.3">
      <c r="A8396" s="20"/>
      <c r="B8396" s="20"/>
    </row>
    <row r="8397" spans="1:2" x14ac:dyDescent="0.3">
      <c r="A8397" s="20"/>
      <c r="B8397" s="20"/>
    </row>
    <row r="8398" spans="1:2" x14ac:dyDescent="0.3">
      <c r="A8398" s="20"/>
      <c r="B8398" s="20"/>
    </row>
    <row r="8399" spans="1:2" x14ac:dyDescent="0.3">
      <c r="A8399" s="20"/>
      <c r="B8399" s="20"/>
    </row>
    <row r="8400" spans="1:2" x14ac:dyDescent="0.3">
      <c r="A8400" s="20"/>
      <c r="B8400" s="20"/>
    </row>
    <row r="8401" spans="1:2" x14ac:dyDescent="0.3">
      <c r="A8401" s="20"/>
      <c r="B8401" s="20"/>
    </row>
    <row r="8402" spans="1:2" x14ac:dyDescent="0.3">
      <c r="A8402" s="20"/>
      <c r="B8402" s="20"/>
    </row>
    <row r="8403" spans="1:2" x14ac:dyDescent="0.3">
      <c r="A8403" s="20"/>
      <c r="B8403" s="20"/>
    </row>
    <row r="8404" spans="1:2" x14ac:dyDescent="0.3">
      <c r="A8404" s="20"/>
      <c r="B8404" s="20"/>
    </row>
    <row r="8405" spans="1:2" x14ac:dyDescent="0.3">
      <c r="A8405" s="20"/>
      <c r="B8405" s="20"/>
    </row>
    <row r="8406" spans="1:2" x14ac:dyDescent="0.3">
      <c r="A8406" s="20"/>
      <c r="B8406" s="20"/>
    </row>
    <row r="8407" spans="1:2" x14ac:dyDescent="0.3">
      <c r="A8407" s="20"/>
      <c r="B8407" s="20"/>
    </row>
    <row r="8408" spans="1:2" x14ac:dyDescent="0.3">
      <c r="A8408" s="20"/>
      <c r="B8408" s="20"/>
    </row>
    <row r="8409" spans="1:2" x14ac:dyDescent="0.3">
      <c r="A8409" s="20"/>
      <c r="B8409" s="20"/>
    </row>
    <row r="8410" spans="1:2" x14ac:dyDescent="0.3">
      <c r="A8410" s="20"/>
      <c r="B8410" s="20"/>
    </row>
    <row r="8411" spans="1:2" x14ac:dyDescent="0.3">
      <c r="A8411" s="20"/>
      <c r="B8411" s="20"/>
    </row>
    <row r="8412" spans="1:2" x14ac:dyDescent="0.3">
      <c r="A8412" s="20"/>
      <c r="B8412" s="20"/>
    </row>
    <row r="8413" spans="1:2" x14ac:dyDescent="0.3">
      <c r="A8413" s="20"/>
      <c r="B8413" s="20"/>
    </row>
    <row r="8414" spans="1:2" x14ac:dyDescent="0.3">
      <c r="A8414" s="20"/>
      <c r="B8414" s="20"/>
    </row>
    <row r="8415" spans="1:2" x14ac:dyDescent="0.3">
      <c r="A8415" s="20"/>
      <c r="B8415" s="20"/>
    </row>
    <row r="8416" spans="1:2" x14ac:dyDescent="0.3">
      <c r="A8416" s="20"/>
      <c r="B8416" s="20"/>
    </row>
    <row r="8417" spans="1:2" x14ac:dyDescent="0.3">
      <c r="A8417" s="20"/>
      <c r="B8417" s="20"/>
    </row>
    <row r="8418" spans="1:2" x14ac:dyDescent="0.3">
      <c r="A8418" s="20"/>
      <c r="B8418" s="20"/>
    </row>
    <row r="8419" spans="1:2" x14ac:dyDescent="0.3">
      <c r="A8419" s="20"/>
      <c r="B8419" s="20"/>
    </row>
    <row r="8420" spans="1:2" x14ac:dyDescent="0.3">
      <c r="A8420" s="20"/>
      <c r="B8420" s="20"/>
    </row>
    <row r="8421" spans="1:2" x14ac:dyDescent="0.3">
      <c r="A8421" s="20"/>
      <c r="B8421" s="20"/>
    </row>
    <row r="8422" spans="1:2" x14ac:dyDescent="0.3">
      <c r="A8422" s="20"/>
      <c r="B8422" s="20"/>
    </row>
    <row r="8423" spans="1:2" x14ac:dyDescent="0.3">
      <c r="A8423" s="20"/>
      <c r="B8423" s="20"/>
    </row>
    <row r="8424" spans="1:2" x14ac:dyDescent="0.3">
      <c r="A8424" s="20"/>
      <c r="B8424" s="20"/>
    </row>
    <row r="8425" spans="1:2" x14ac:dyDescent="0.3">
      <c r="A8425" s="20"/>
      <c r="B8425" s="20"/>
    </row>
    <row r="8426" spans="1:2" x14ac:dyDescent="0.3">
      <c r="A8426" s="20"/>
      <c r="B8426" s="20"/>
    </row>
    <row r="8427" spans="1:2" x14ac:dyDescent="0.3">
      <c r="A8427" s="20"/>
      <c r="B8427" s="20"/>
    </row>
    <row r="8428" spans="1:2" x14ac:dyDescent="0.3">
      <c r="A8428" s="20"/>
      <c r="B8428" s="20"/>
    </row>
    <row r="8429" spans="1:2" x14ac:dyDescent="0.3">
      <c r="A8429" s="20"/>
      <c r="B8429" s="20"/>
    </row>
    <row r="8430" spans="1:2" x14ac:dyDescent="0.3">
      <c r="A8430" s="20"/>
      <c r="B8430" s="20"/>
    </row>
    <row r="8431" spans="1:2" x14ac:dyDescent="0.3">
      <c r="A8431" s="20"/>
      <c r="B8431" s="20"/>
    </row>
    <row r="8432" spans="1:2" x14ac:dyDescent="0.3">
      <c r="A8432" s="20"/>
      <c r="B8432" s="20"/>
    </row>
    <row r="8433" spans="1:2" x14ac:dyDescent="0.3">
      <c r="A8433" s="20"/>
      <c r="B8433" s="20"/>
    </row>
    <row r="8434" spans="1:2" x14ac:dyDescent="0.3">
      <c r="A8434" s="20"/>
      <c r="B8434" s="20"/>
    </row>
    <row r="8435" spans="1:2" x14ac:dyDescent="0.3">
      <c r="A8435" s="20"/>
      <c r="B8435" s="20"/>
    </row>
    <row r="8436" spans="1:2" x14ac:dyDescent="0.3">
      <c r="A8436" s="20"/>
      <c r="B8436" s="20"/>
    </row>
    <row r="8437" spans="1:2" x14ac:dyDescent="0.3">
      <c r="A8437" s="20"/>
      <c r="B8437" s="20"/>
    </row>
    <row r="8438" spans="1:2" x14ac:dyDescent="0.3">
      <c r="A8438" s="20"/>
      <c r="B8438" s="20"/>
    </row>
    <row r="8439" spans="1:2" x14ac:dyDescent="0.3">
      <c r="A8439" s="20"/>
      <c r="B8439" s="20"/>
    </row>
    <row r="8440" spans="1:2" x14ac:dyDescent="0.3">
      <c r="A8440" s="20"/>
      <c r="B8440" s="20"/>
    </row>
    <row r="8441" spans="1:2" x14ac:dyDescent="0.3">
      <c r="A8441" s="20"/>
      <c r="B8441" s="20"/>
    </row>
    <row r="8442" spans="1:2" x14ac:dyDescent="0.3">
      <c r="A8442" s="20"/>
      <c r="B8442" s="20"/>
    </row>
    <row r="8443" spans="1:2" x14ac:dyDescent="0.3">
      <c r="A8443" s="20"/>
      <c r="B8443" s="20"/>
    </row>
    <row r="8444" spans="1:2" x14ac:dyDescent="0.3">
      <c r="A8444" s="20"/>
      <c r="B8444" s="20"/>
    </row>
    <row r="8445" spans="1:2" x14ac:dyDescent="0.3">
      <c r="A8445" s="20"/>
      <c r="B8445" s="20"/>
    </row>
    <row r="8446" spans="1:2" x14ac:dyDescent="0.3">
      <c r="A8446" s="20"/>
      <c r="B8446" s="20"/>
    </row>
    <row r="8447" spans="1:2" x14ac:dyDescent="0.3">
      <c r="A8447" s="20"/>
      <c r="B8447" s="20"/>
    </row>
    <row r="8448" spans="1:2" x14ac:dyDescent="0.3">
      <c r="A8448" s="20"/>
      <c r="B8448" s="20"/>
    </row>
    <row r="8449" spans="1:2" x14ac:dyDescent="0.3">
      <c r="A8449" s="20"/>
      <c r="B8449" s="20"/>
    </row>
    <row r="8450" spans="1:2" x14ac:dyDescent="0.3">
      <c r="A8450" s="20"/>
      <c r="B8450" s="20"/>
    </row>
    <row r="8451" spans="1:2" x14ac:dyDescent="0.3">
      <c r="A8451" s="20"/>
      <c r="B8451" s="20"/>
    </row>
    <row r="8452" spans="1:2" x14ac:dyDescent="0.3">
      <c r="A8452" s="20"/>
      <c r="B8452" s="20"/>
    </row>
    <row r="8453" spans="1:2" x14ac:dyDescent="0.3">
      <c r="A8453" s="20"/>
      <c r="B8453" s="20"/>
    </row>
    <row r="8454" spans="1:2" x14ac:dyDescent="0.3">
      <c r="A8454" s="20"/>
      <c r="B8454" s="20"/>
    </row>
    <row r="8455" spans="1:2" x14ac:dyDescent="0.3">
      <c r="A8455" s="20"/>
      <c r="B8455" s="20"/>
    </row>
    <row r="8456" spans="1:2" x14ac:dyDescent="0.3">
      <c r="A8456" s="20"/>
      <c r="B8456" s="20"/>
    </row>
    <row r="8457" spans="1:2" x14ac:dyDescent="0.3">
      <c r="A8457" s="20"/>
      <c r="B8457" s="20"/>
    </row>
    <row r="8458" spans="1:2" x14ac:dyDescent="0.3">
      <c r="A8458" s="20"/>
      <c r="B8458" s="20"/>
    </row>
    <row r="8459" spans="1:2" x14ac:dyDescent="0.3">
      <c r="A8459" s="20"/>
      <c r="B8459" s="20"/>
    </row>
    <row r="8460" spans="1:2" x14ac:dyDescent="0.3">
      <c r="A8460" s="20"/>
      <c r="B8460" s="20"/>
    </row>
    <row r="8461" spans="1:2" x14ac:dyDescent="0.3">
      <c r="A8461" s="20"/>
      <c r="B8461" s="20"/>
    </row>
    <row r="8462" spans="1:2" x14ac:dyDescent="0.3">
      <c r="A8462" s="20"/>
      <c r="B8462" s="20"/>
    </row>
    <row r="8463" spans="1:2" x14ac:dyDescent="0.3">
      <c r="A8463" s="20"/>
      <c r="B8463" s="20"/>
    </row>
    <row r="8464" spans="1:2" x14ac:dyDescent="0.3">
      <c r="A8464" s="20"/>
      <c r="B8464" s="20"/>
    </row>
    <row r="8465" spans="1:2" x14ac:dyDescent="0.3">
      <c r="A8465" s="20"/>
      <c r="B8465" s="20"/>
    </row>
    <row r="8466" spans="1:2" x14ac:dyDescent="0.3">
      <c r="A8466" s="20"/>
      <c r="B8466" s="20"/>
    </row>
    <row r="8467" spans="1:2" x14ac:dyDescent="0.3">
      <c r="A8467" s="20"/>
      <c r="B8467" s="20"/>
    </row>
    <row r="8468" spans="1:2" x14ac:dyDescent="0.3">
      <c r="A8468" s="20"/>
      <c r="B8468" s="20"/>
    </row>
    <row r="8469" spans="1:2" x14ac:dyDescent="0.3">
      <c r="A8469" s="20"/>
      <c r="B8469" s="20"/>
    </row>
    <row r="8470" spans="1:2" x14ac:dyDescent="0.3">
      <c r="A8470" s="20"/>
      <c r="B8470" s="20"/>
    </row>
    <row r="8471" spans="1:2" x14ac:dyDescent="0.3">
      <c r="A8471" s="20"/>
      <c r="B8471" s="20"/>
    </row>
    <row r="8472" spans="1:2" x14ac:dyDescent="0.3">
      <c r="A8472" s="20"/>
      <c r="B8472" s="20"/>
    </row>
    <row r="8473" spans="1:2" x14ac:dyDescent="0.3">
      <c r="A8473" s="20"/>
      <c r="B8473" s="20"/>
    </row>
    <row r="8474" spans="1:2" x14ac:dyDescent="0.3">
      <c r="A8474" s="20"/>
      <c r="B8474" s="20"/>
    </row>
    <row r="8475" spans="1:2" x14ac:dyDescent="0.3">
      <c r="A8475" s="20"/>
      <c r="B8475" s="20"/>
    </row>
    <row r="8476" spans="1:2" x14ac:dyDescent="0.3">
      <c r="A8476" s="20"/>
      <c r="B8476" s="20"/>
    </row>
    <row r="8477" spans="1:2" x14ac:dyDescent="0.3">
      <c r="A8477" s="20"/>
      <c r="B8477" s="20"/>
    </row>
    <row r="8478" spans="1:2" x14ac:dyDescent="0.3">
      <c r="A8478" s="20"/>
      <c r="B8478" s="20"/>
    </row>
    <row r="8479" spans="1:2" x14ac:dyDescent="0.3">
      <c r="A8479" s="20"/>
      <c r="B8479" s="20"/>
    </row>
    <row r="8480" spans="1:2" x14ac:dyDescent="0.3">
      <c r="A8480" s="20"/>
      <c r="B8480" s="20"/>
    </row>
    <row r="8481" spans="1:2" x14ac:dyDescent="0.3">
      <c r="A8481" s="20"/>
      <c r="B8481" s="20"/>
    </row>
    <row r="8482" spans="1:2" x14ac:dyDescent="0.3">
      <c r="A8482" s="20"/>
      <c r="B8482" s="20"/>
    </row>
    <row r="8483" spans="1:2" x14ac:dyDescent="0.3">
      <c r="A8483" s="20"/>
      <c r="B8483" s="20"/>
    </row>
    <row r="8484" spans="1:2" x14ac:dyDescent="0.3">
      <c r="A8484" s="20"/>
      <c r="B8484" s="20"/>
    </row>
    <row r="8485" spans="1:2" x14ac:dyDescent="0.3">
      <c r="A8485" s="20"/>
      <c r="B8485" s="20"/>
    </row>
    <row r="8486" spans="1:2" x14ac:dyDescent="0.3">
      <c r="A8486" s="20"/>
      <c r="B8486" s="20"/>
    </row>
    <row r="8487" spans="1:2" x14ac:dyDescent="0.3">
      <c r="A8487" s="20"/>
      <c r="B8487" s="20"/>
    </row>
    <row r="8488" spans="1:2" x14ac:dyDescent="0.3">
      <c r="A8488" s="20"/>
      <c r="B8488" s="20"/>
    </row>
    <row r="8489" spans="1:2" x14ac:dyDescent="0.3">
      <c r="A8489" s="20"/>
      <c r="B8489" s="20"/>
    </row>
    <row r="8490" spans="1:2" x14ac:dyDescent="0.3">
      <c r="A8490" s="20"/>
      <c r="B8490" s="20"/>
    </row>
    <row r="8491" spans="1:2" x14ac:dyDescent="0.3">
      <c r="A8491" s="20"/>
      <c r="B8491" s="20"/>
    </row>
    <row r="8492" spans="1:2" x14ac:dyDescent="0.3">
      <c r="A8492" s="20"/>
      <c r="B8492" s="20"/>
    </row>
    <row r="8493" spans="1:2" x14ac:dyDescent="0.3">
      <c r="A8493" s="20"/>
      <c r="B8493" s="20"/>
    </row>
    <row r="8494" spans="1:2" x14ac:dyDescent="0.3">
      <c r="A8494" s="20"/>
      <c r="B8494" s="20"/>
    </row>
    <row r="8495" spans="1:2" x14ac:dyDescent="0.3">
      <c r="A8495" s="20"/>
      <c r="B8495" s="20"/>
    </row>
    <row r="8496" spans="1:2" x14ac:dyDescent="0.3">
      <c r="A8496" s="20"/>
      <c r="B8496" s="20"/>
    </row>
    <row r="8497" spans="1:2" x14ac:dyDescent="0.3">
      <c r="A8497" s="20"/>
      <c r="B8497" s="20"/>
    </row>
    <row r="8498" spans="1:2" x14ac:dyDescent="0.3">
      <c r="A8498" s="20"/>
      <c r="B8498" s="20"/>
    </row>
    <row r="8499" spans="1:2" x14ac:dyDescent="0.3">
      <c r="A8499" s="20"/>
      <c r="B8499" s="20"/>
    </row>
    <row r="8500" spans="1:2" x14ac:dyDescent="0.3">
      <c r="A8500" s="20"/>
      <c r="B8500" s="20"/>
    </row>
    <row r="8501" spans="1:2" x14ac:dyDescent="0.3">
      <c r="A8501" s="20"/>
      <c r="B8501" s="20"/>
    </row>
    <row r="8502" spans="1:2" x14ac:dyDescent="0.3">
      <c r="A8502" s="20"/>
      <c r="B8502" s="20"/>
    </row>
    <row r="8503" spans="1:2" x14ac:dyDescent="0.3">
      <c r="A8503" s="20"/>
      <c r="B8503" s="20"/>
    </row>
    <row r="8504" spans="1:2" x14ac:dyDescent="0.3">
      <c r="A8504" s="20"/>
      <c r="B8504" s="20"/>
    </row>
    <row r="8505" spans="1:2" x14ac:dyDescent="0.3">
      <c r="A8505" s="20"/>
      <c r="B8505" s="20"/>
    </row>
    <row r="8506" spans="1:2" x14ac:dyDescent="0.3">
      <c r="A8506" s="20"/>
      <c r="B8506" s="20"/>
    </row>
    <row r="8507" spans="1:2" x14ac:dyDescent="0.3">
      <c r="A8507" s="20"/>
      <c r="B8507" s="20"/>
    </row>
    <row r="8508" spans="1:2" x14ac:dyDescent="0.3">
      <c r="A8508" s="20"/>
      <c r="B8508" s="20"/>
    </row>
    <row r="8509" spans="1:2" x14ac:dyDescent="0.3">
      <c r="A8509" s="20"/>
      <c r="B8509" s="20"/>
    </row>
    <row r="8510" spans="1:2" x14ac:dyDescent="0.3">
      <c r="A8510" s="20"/>
      <c r="B8510" s="20"/>
    </row>
    <row r="8511" spans="1:2" x14ac:dyDescent="0.3">
      <c r="A8511" s="20"/>
      <c r="B8511" s="20"/>
    </row>
    <row r="8512" spans="1:2" x14ac:dyDescent="0.3">
      <c r="A8512" s="20"/>
      <c r="B8512" s="20"/>
    </row>
    <row r="8513" spans="1:2" x14ac:dyDescent="0.3">
      <c r="A8513" s="20"/>
      <c r="B8513" s="20"/>
    </row>
    <row r="8514" spans="1:2" x14ac:dyDescent="0.3">
      <c r="A8514" s="20"/>
      <c r="B8514" s="20"/>
    </row>
    <row r="8515" spans="1:2" x14ac:dyDescent="0.3">
      <c r="A8515" s="20"/>
      <c r="B8515" s="20"/>
    </row>
    <row r="8516" spans="1:2" x14ac:dyDescent="0.3">
      <c r="A8516" s="20"/>
      <c r="B8516" s="20"/>
    </row>
    <row r="8517" spans="1:2" x14ac:dyDescent="0.3">
      <c r="A8517" s="20"/>
      <c r="B8517" s="20"/>
    </row>
    <row r="8518" spans="1:2" x14ac:dyDescent="0.3">
      <c r="A8518" s="20"/>
      <c r="B8518" s="20"/>
    </row>
    <row r="8519" spans="1:2" x14ac:dyDescent="0.3">
      <c r="A8519" s="20"/>
      <c r="B8519" s="20"/>
    </row>
    <row r="8520" spans="1:2" x14ac:dyDescent="0.3">
      <c r="A8520" s="20"/>
      <c r="B8520" s="20"/>
    </row>
    <row r="8521" spans="1:2" x14ac:dyDescent="0.3">
      <c r="A8521" s="20"/>
      <c r="B8521" s="20"/>
    </row>
    <row r="8522" spans="1:2" x14ac:dyDescent="0.3">
      <c r="A8522" s="20"/>
      <c r="B8522" s="20"/>
    </row>
    <row r="8523" spans="1:2" x14ac:dyDescent="0.3">
      <c r="A8523" s="20"/>
      <c r="B8523" s="20"/>
    </row>
    <row r="8524" spans="1:2" x14ac:dyDescent="0.3">
      <c r="A8524" s="20"/>
      <c r="B8524" s="20"/>
    </row>
    <row r="8525" spans="1:2" x14ac:dyDescent="0.3">
      <c r="A8525" s="20"/>
      <c r="B8525" s="20"/>
    </row>
    <row r="8526" spans="1:2" x14ac:dyDescent="0.3">
      <c r="A8526" s="20"/>
      <c r="B8526" s="20"/>
    </row>
    <row r="8527" spans="1:2" x14ac:dyDescent="0.3">
      <c r="A8527" s="20"/>
      <c r="B8527" s="20"/>
    </row>
    <row r="8528" spans="1:2" x14ac:dyDescent="0.3">
      <c r="A8528" s="20"/>
      <c r="B8528" s="20"/>
    </row>
    <row r="8529" spans="1:2" x14ac:dyDescent="0.3">
      <c r="A8529" s="20"/>
      <c r="B8529" s="20"/>
    </row>
    <row r="8530" spans="1:2" x14ac:dyDescent="0.3">
      <c r="A8530" s="20"/>
      <c r="B8530" s="20"/>
    </row>
    <row r="8531" spans="1:2" x14ac:dyDescent="0.3">
      <c r="A8531" s="20"/>
      <c r="B8531" s="20"/>
    </row>
    <row r="8532" spans="1:2" x14ac:dyDescent="0.3">
      <c r="A8532" s="20"/>
      <c r="B8532" s="20"/>
    </row>
    <row r="8533" spans="1:2" x14ac:dyDescent="0.3">
      <c r="A8533" s="20"/>
      <c r="B8533" s="20"/>
    </row>
    <row r="8534" spans="1:2" x14ac:dyDescent="0.3">
      <c r="A8534" s="20"/>
      <c r="B8534" s="20"/>
    </row>
    <row r="8535" spans="1:2" x14ac:dyDescent="0.3">
      <c r="A8535" s="20"/>
      <c r="B8535" s="20"/>
    </row>
    <row r="8536" spans="1:2" x14ac:dyDescent="0.3">
      <c r="A8536" s="20"/>
      <c r="B8536" s="20"/>
    </row>
    <row r="8537" spans="1:2" x14ac:dyDescent="0.3">
      <c r="A8537" s="20"/>
      <c r="B8537" s="20"/>
    </row>
    <row r="8538" spans="1:2" x14ac:dyDescent="0.3">
      <c r="A8538" s="20"/>
      <c r="B8538" s="20"/>
    </row>
    <row r="8539" spans="1:2" x14ac:dyDescent="0.3">
      <c r="A8539" s="20"/>
      <c r="B8539" s="20"/>
    </row>
    <row r="8540" spans="1:2" x14ac:dyDescent="0.3">
      <c r="A8540" s="20"/>
      <c r="B8540" s="20"/>
    </row>
    <row r="8541" spans="1:2" x14ac:dyDescent="0.3">
      <c r="A8541" s="20"/>
      <c r="B8541" s="20"/>
    </row>
    <row r="8542" spans="1:2" x14ac:dyDescent="0.3">
      <c r="A8542" s="20"/>
      <c r="B8542" s="20"/>
    </row>
    <row r="8543" spans="1:2" x14ac:dyDescent="0.3">
      <c r="A8543" s="20"/>
      <c r="B8543" s="20"/>
    </row>
    <row r="8544" spans="1:2" x14ac:dyDescent="0.3">
      <c r="A8544" s="20"/>
      <c r="B8544" s="20"/>
    </row>
    <row r="8545" spans="1:2" x14ac:dyDescent="0.3">
      <c r="A8545" s="20"/>
      <c r="B8545" s="20"/>
    </row>
    <row r="8546" spans="1:2" x14ac:dyDescent="0.3">
      <c r="A8546" s="20"/>
      <c r="B8546" s="20"/>
    </row>
    <row r="8547" spans="1:2" x14ac:dyDescent="0.3">
      <c r="A8547" s="20"/>
      <c r="B8547" s="20"/>
    </row>
    <row r="8548" spans="1:2" x14ac:dyDescent="0.3">
      <c r="A8548" s="20"/>
      <c r="B8548" s="20"/>
    </row>
    <row r="8549" spans="1:2" x14ac:dyDescent="0.3">
      <c r="A8549" s="20"/>
      <c r="B8549" s="20"/>
    </row>
    <row r="8550" spans="1:2" x14ac:dyDescent="0.3">
      <c r="A8550" s="20"/>
      <c r="B8550" s="20"/>
    </row>
    <row r="8551" spans="1:2" x14ac:dyDescent="0.3">
      <c r="A8551" s="20"/>
      <c r="B8551" s="20"/>
    </row>
    <row r="8552" spans="1:2" x14ac:dyDescent="0.3">
      <c r="A8552" s="20"/>
      <c r="B8552" s="20"/>
    </row>
    <row r="8553" spans="1:2" x14ac:dyDescent="0.3">
      <c r="A8553" s="20"/>
      <c r="B8553" s="20"/>
    </row>
    <row r="8554" spans="1:2" x14ac:dyDescent="0.3">
      <c r="A8554" s="20"/>
      <c r="B8554" s="20"/>
    </row>
    <row r="8555" spans="1:2" x14ac:dyDescent="0.3">
      <c r="A8555" s="20"/>
      <c r="B8555" s="20"/>
    </row>
    <row r="8556" spans="1:2" x14ac:dyDescent="0.3">
      <c r="A8556" s="20"/>
      <c r="B8556" s="20"/>
    </row>
    <row r="8557" spans="1:2" x14ac:dyDescent="0.3">
      <c r="A8557" s="20"/>
      <c r="B8557" s="20"/>
    </row>
    <row r="8558" spans="1:2" x14ac:dyDescent="0.3">
      <c r="A8558" s="20"/>
      <c r="B8558" s="20"/>
    </row>
    <row r="8559" spans="1:2" x14ac:dyDescent="0.3">
      <c r="A8559" s="20"/>
      <c r="B8559" s="20"/>
    </row>
    <row r="8560" spans="1:2" x14ac:dyDescent="0.3">
      <c r="A8560" s="20"/>
      <c r="B8560" s="20"/>
    </row>
    <row r="8561" spans="1:2" x14ac:dyDescent="0.3">
      <c r="A8561" s="20"/>
      <c r="B8561" s="20"/>
    </row>
    <row r="8562" spans="1:2" x14ac:dyDescent="0.3">
      <c r="A8562" s="20"/>
      <c r="B8562" s="20"/>
    </row>
    <row r="8563" spans="1:2" x14ac:dyDescent="0.3">
      <c r="A8563" s="20"/>
      <c r="B8563" s="20"/>
    </row>
    <row r="8564" spans="1:2" x14ac:dyDescent="0.3">
      <c r="A8564" s="20"/>
      <c r="B8564" s="20"/>
    </row>
    <row r="8565" spans="1:2" x14ac:dyDescent="0.3">
      <c r="A8565" s="20"/>
      <c r="B8565" s="20"/>
    </row>
    <row r="8566" spans="1:2" x14ac:dyDescent="0.3">
      <c r="A8566" s="20"/>
      <c r="B8566" s="20"/>
    </row>
    <row r="8567" spans="1:2" x14ac:dyDescent="0.3">
      <c r="A8567" s="20"/>
      <c r="B8567" s="20"/>
    </row>
    <row r="8568" spans="1:2" x14ac:dyDescent="0.3">
      <c r="A8568" s="20"/>
      <c r="B8568" s="20"/>
    </row>
    <row r="8569" spans="1:2" x14ac:dyDescent="0.3">
      <c r="A8569" s="20"/>
      <c r="B8569" s="20"/>
    </row>
    <row r="8570" spans="1:2" x14ac:dyDescent="0.3">
      <c r="A8570" s="20"/>
      <c r="B8570" s="20"/>
    </row>
    <row r="8571" spans="1:2" x14ac:dyDescent="0.3">
      <c r="A8571" s="20"/>
      <c r="B8571" s="20"/>
    </row>
    <row r="8572" spans="1:2" x14ac:dyDescent="0.3">
      <c r="A8572" s="20"/>
      <c r="B8572" s="20"/>
    </row>
    <row r="8573" spans="1:2" x14ac:dyDescent="0.3">
      <c r="A8573" s="20"/>
      <c r="B8573" s="20"/>
    </row>
    <row r="8574" spans="1:2" x14ac:dyDescent="0.3">
      <c r="A8574" s="20"/>
      <c r="B8574" s="20"/>
    </row>
    <row r="8575" spans="1:2" x14ac:dyDescent="0.3">
      <c r="A8575" s="20"/>
      <c r="B8575" s="20"/>
    </row>
    <row r="8576" spans="1:2" x14ac:dyDescent="0.3">
      <c r="A8576" s="20"/>
      <c r="B8576" s="20"/>
    </row>
    <row r="8577" spans="1:2" x14ac:dyDescent="0.3">
      <c r="A8577" s="20"/>
      <c r="B8577" s="20"/>
    </row>
    <row r="8578" spans="1:2" x14ac:dyDescent="0.3">
      <c r="A8578" s="20"/>
      <c r="B8578" s="20"/>
    </row>
    <row r="8579" spans="1:2" x14ac:dyDescent="0.3">
      <c r="A8579" s="20"/>
      <c r="B8579" s="20"/>
    </row>
    <row r="8580" spans="1:2" x14ac:dyDescent="0.3">
      <c r="A8580" s="20"/>
      <c r="B8580" s="20"/>
    </row>
    <row r="8581" spans="1:2" x14ac:dyDescent="0.3">
      <c r="A8581" s="20"/>
      <c r="B8581" s="20"/>
    </row>
    <row r="8582" spans="1:2" x14ac:dyDescent="0.3">
      <c r="A8582" s="20"/>
      <c r="B8582" s="20"/>
    </row>
    <row r="8583" spans="1:2" x14ac:dyDescent="0.3">
      <c r="A8583" s="20"/>
      <c r="B8583" s="20"/>
    </row>
    <row r="8584" spans="1:2" x14ac:dyDescent="0.3">
      <c r="A8584" s="20"/>
      <c r="B8584" s="20"/>
    </row>
    <row r="8585" spans="1:2" x14ac:dyDescent="0.3">
      <c r="A8585" s="20"/>
      <c r="B8585" s="20"/>
    </row>
    <row r="8586" spans="1:2" x14ac:dyDescent="0.3">
      <c r="A8586" s="20"/>
      <c r="B8586" s="20"/>
    </row>
    <row r="8587" spans="1:2" x14ac:dyDescent="0.3">
      <c r="A8587" s="20"/>
      <c r="B8587" s="20"/>
    </row>
    <row r="8588" spans="1:2" x14ac:dyDescent="0.3">
      <c r="A8588" s="20"/>
      <c r="B8588" s="20"/>
    </row>
    <row r="8589" spans="1:2" x14ac:dyDescent="0.3">
      <c r="A8589" s="20"/>
      <c r="B8589" s="20"/>
    </row>
    <row r="8590" spans="1:2" x14ac:dyDescent="0.3">
      <c r="A8590" s="20"/>
      <c r="B8590" s="20"/>
    </row>
    <row r="8591" spans="1:2" x14ac:dyDescent="0.3">
      <c r="A8591" s="20"/>
      <c r="B8591" s="20"/>
    </row>
    <row r="8592" spans="1:2" x14ac:dyDescent="0.3">
      <c r="A8592" s="20"/>
      <c r="B8592" s="20"/>
    </row>
    <row r="8593" spans="1:2" x14ac:dyDescent="0.3">
      <c r="A8593" s="20"/>
      <c r="B8593" s="20"/>
    </row>
    <row r="8594" spans="1:2" x14ac:dyDescent="0.3">
      <c r="A8594" s="20"/>
      <c r="B8594" s="20"/>
    </row>
    <row r="8595" spans="1:2" x14ac:dyDescent="0.3">
      <c r="A8595" s="20"/>
      <c r="B8595" s="20"/>
    </row>
    <row r="8596" spans="1:2" x14ac:dyDescent="0.3">
      <c r="A8596" s="20"/>
      <c r="B8596" s="20"/>
    </row>
    <row r="8597" spans="1:2" x14ac:dyDescent="0.3">
      <c r="A8597" s="20"/>
      <c r="B8597" s="20"/>
    </row>
    <row r="8598" spans="1:2" x14ac:dyDescent="0.3">
      <c r="A8598" s="20"/>
      <c r="B8598" s="20"/>
    </row>
    <row r="8599" spans="1:2" x14ac:dyDescent="0.3">
      <c r="A8599" s="20"/>
      <c r="B8599" s="20"/>
    </row>
    <row r="8600" spans="1:2" x14ac:dyDescent="0.3">
      <c r="A8600" s="20"/>
      <c r="B8600" s="20"/>
    </row>
    <row r="8601" spans="1:2" x14ac:dyDescent="0.3">
      <c r="A8601" s="20"/>
      <c r="B8601" s="20"/>
    </row>
    <row r="8602" spans="1:2" x14ac:dyDescent="0.3">
      <c r="A8602" s="20"/>
      <c r="B8602" s="20"/>
    </row>
    <row r="8603" spans="1:2" x14ac:dyDescent="0.3">
      <c r="A8603" s="20"/>
      <c r="B8603" s="20"/>
    </row>
    <row r="8604" spans="1:2" x14ac:dyDescent="0.3">
      <c r="A8604" s="20"/>
      <c r="B8604" s="20"/>
    </row>
    <row r="8605" spans="1:2" x14ac:dyDescent="0.3">
      <c r="A8605" s="20"/>
      <c r="B8605" s="20"/>
    </row>
    <row r="8606" spans="1:2" x14ac:dyDescent="0.3">
      <c r="A8606" s="20"/>
      <c r="B8606" s="20"/>
    </row>
    <row r="8607" spans="1:2" x14ac:dyDescent="0.3">
      <c r="A8607" s="20"/>
      <c r="B8607" s="20"/>
    </row>
    <row r="8608" spans="1:2" x14ac:dyDescent="0.3">
      <c r="A8608" s="20"/>
      <c r="B8608" s="20"/>
    </row>
    <row r="8609" spans="1:2" x14ac:dyDescent="0.3">
      <c r="A8609" s="20"/>
      <c r="B8609" s="20"/>
    </row>
    <row r="8610" spans="1:2" x14ac:dyDescent="0.3">
      <c r="A8610" s="20"/>
      <c r="B8610" s="20"/>
    </row>
    <row r="8611" spans="1:2" x14ac:dyDescent="0.3">
      <c r="A8611" s="20"/>
      <c r="B8611" s="20"/>
    </row>
    <row r="8612" spans="1:2" x14ac:dyDescent="0.3">
      <c r="A8612" s="20"/>
      <c r="B8612" s="20"/>
    </row>
    <row r="8613" spans="1:2" x14ac:dyDescent="0.3">
      <c r="A8613" s="20"/>
      <c r="B8613" s="20"/>
    </row>
    <row r="8614" spans="1:2" x14ac:dyDescent="0.3">
      <c r="A8614" s="20"/>
      <c r="B8614" s="20"/>
    </row>
    <row r="8615" spans="1:2" x14ac:dyDescent="0.3">
      <c r="A8615" s="20"/>
      <c r="B8615" s="20"/>
    </row>
    <row r="8616" spans="1:2" x14ac:dyDescent="0.3">
      <c r="A8616" s="20"/>
      <c r="B8616" s="20"/>
    </row>
    <row r="8617" spans="1:2" x14ac:dyDescent="0.3">
      <c r="A8617" s="20"/>
      <c r="B8617" s="20"/>
    </row>
    <row r="8618" spans="1:2" x14ac:dyDescent="0.3">
      <c r="A8618" s="20"/>
      <c r="B8618" s="20"/>
    </row>
    <row r="8619" spans="1:2" x14ac:dyDescent="0.3">
      <c r="A8619" s="20"/>
      <c r="B8619" s="20"/>
    </row>
    <row r="8620" spans="1:2" x14ac:dyDescent="0.3">
      <c r="A8620" s="20"/>
      <c r="B8620" s="20"/>
    </row>
    <row r="8621" spans="1:2" x14ac:dyDescent="0.3">
      <c r="A8621" s="20"/>
      <c r="B8621" s="20"/>
    </row>
    <row r="8622" spans="1:2" x14ac:dyDescent="0.3">
      <c r="A8622" s="20"/>
      <c r="B8622" s="20"/>
    </row>
    <row r="8623" spans="1:2" x14ac:dyDescent="0.3">
      <c r="A8623" s="20"/>
      <c r="B8623" s="20"/>
    </row>
    <row r="8624" spans="1:2" x14ac:dyDescent="0.3">
      <c r="A8624" s="20"/>
      <c r="B8624" s="20"/>
    </row>
    <row r="8625" spans="1:2" x14ac:dyDescent="0.3">
      <c r="A8625" s="20"/>
      <c r="B8625" s="20"/>
    </row>
    <row r="8626" spans="1:2" x14ac:dyDescent="0.3">
      <c r="A8626" s="20"/>
      <c r="B8626" s="20"/>
    </row>
    <row r="8627" spans="1:2" x14ac:dyDescent="0.3">
      <c r="A8627" s="20"/>
      <c r="B8627" s="20"/>
    </row>
    <row r="8628" spans="1:2" x14ac:dyDescent="0.3">
      <c r="A8628" s="20"/>
      <c r="B8628" s="20"/>
    </row>
    <row r="8629" spans="1:2" x14ac:dyDescent="0.3">
      <c r="A8629" s="20"/>
      <c r="B8629" s="20"/>
    </row>
    <row r="8630" spans="1:2" x14ac:dyDescent="0.3">
      <c r="A8630" s="20"/>
      <c r="B8630" s="20"/>
    </row>
    <row r="8631" spans="1:2" x14ac:dyDescent="0.3">
      <c r="A8631" s="20"/>
      <c r="B8631" s="20"/>
    </row>
    <row r="8632" spans="1:2" x14ac:dyDescent="0.3">
      <c r="A8632" s="20"/>
      <c r="B8632" s="20"/>
    </row>
    <row r="8633" spans="1:2" x14ac:dyDescent="0.3">
      <c r="A8633" s="20"/>
      <c r="B8633" s="20"/>
    </row>
    <row r="8634" spans="1:2" x14ac:dyDescent="0.3">
      <c r="A8634" s="20"/>
      <c r="B8634" s="20"/>
    </row>
    <row r="8635" spans="1:2" x14ac:dyDescent="0.3">
      <c r="A8635" s="20"/>
      <c r="B8635" s="20"/>
    </row>
    <row r="8636" spans="1:2" x14ac:dyDescent="0.3">
      <c r="A8636" s="20"/>
      <c r="B8636" s="20"/>
    </row>
    <row r="8637" spans="1:2" x14ac:dyDescent="0.3">
      <c r="A8637" s="20"/>
      <c r="B8637" s="20"/>
    </row>
    <row r="8638" spans="1:2" x14ac:dyDescent="0.3">
      <c r="A8638" s="20"/>
      <c r="B8638" s="20"/>
    </row>
    <row r="8639" spans="1:2" x14ac:dyDescent="0.3">
      <c r="A8639" s="20"/>
      <c r="B8639" s="20"/>
    </row>
    <row r="8640" spans="1:2" x14ac:dyDescent="0.3">
      <c r="A8640" s="20"/>
      <c r="B8640" s="20"/>
    </row>
    <row r="8641" spans="1:2" x14ac:dyDescent="0.3">
      <c r="A8641" s="20"/>
      <c r="B8641" s="20"/>
    </row>
    <row r="8642" spans="1:2" x14ac:dyDescent="0.3">
      <c r="A8642" s="20"/>
      <c r="B8642" s="20"/>
    </row>
    <row r="8643" spans="1:2" x14ac:dyDescent="0.3">
      <c r="A8643" s="20"/>
      <c r="B8643" s="20"/>
    </row>
    <row r="8644" spans="1:2" x14ac:dyDescent="0.3">
      <c r="A8644" s="20"/>
      <c r="B8644" s="20"/>
    </row>
    <row r="8645" spans="1:2" x14ac:dyDescent="0.3">
      <c r="A8645" s="20"/>
      <c r="B8645" s="20"/>
    </row>
    <row r="8646" spans="1:2" x14ac:dyDescent="0.3">
      <c r="A8646" s="20"/>
      <c r="B8646" s="20"/>
    </row>
    <row r="8647" spans="1:2" x14ac:dyDescent="0.3">
      <c r="A8647" s="20"/>
      <c r="B8647" s="20"/>
    </row>
    <row r="8648" spans="1:2" x14ac:dyDescent="0.3">
      <c r="A8648" s="20"/>
      <c r="B8648" s="20"/>
    </row>
    <row r="8649" spans="1:2" x14ac:dyDescent="0.3">
      <c r="A8649" s="20"/>
      <c r="B8649" s="20"/>
    </row>
    <row r="8650" spans="1:2" x14ac:dyDescent="0.3">
      <c r="A8650" s="20"/>
      <c r="B8650" s="20"/>
    </row>
    <row r="8651" spans="1:2" x14ac:dyDescent="0.3">
      <c r="A8651" s="20"/>
      <c r="B8651" s="20"/>
    </row>
    <row r="8652" spans="1:2" x14ac:dyDescent="0.3">
      <c r="A8652" s="20"/>
      <c r="B8652" s="20"/>
    </row>
    <row r="8653" spans="1:2" x14ac:dyDescent="0.3">
      <c r="A8653" s="20"/>
      <c r="B8653" s="20"/>
    </row>
    <row r="8654" spans="1:2" x14ac:dyDescent="0.3">
      <c r="A8654" s="20"/>
      <c r="B8654" s="20"/>
    </row>
    <row r="8655" spans="1:2" x14ac:dyDescent="0.3">
      <c r="A8655" s="20"/>
      <c r="B8655" s="20"/>
    </row>
    <row r="8656" spans="1:2" x14ac:dyDescent="0.3">
      <c r="A8656" s="20"/>
      <c r="B8656" s="20"/>
    </row>
    <row r="8657" spans="1:2" x14ac:dyDescent="0.3">
      <c r="A8657" s="20"/>
      <c r="B8657" s="20"/>
    </row>
    <row r="8658" spans="1:2" x14ac:dyDescent="0.3">
      <c r="A8658" s="20"/>
      <c r="B8658" s="20"/>
    </row>
    <row r="8659" spans="1:2" x14ac:dyDescent="0.3">
      <c r="A8659" s="20"/>
      <c r="B8659" s="20"/>
    </row>
    <row r="8660" spans="1:2" x14ac:dyDescent="0.3">
      <c r="A8660" s="20"/>
      <c r="B8660" s="20"/>
    </row>
    <row r="8661" spans="1:2" x14ac:dyDescent="0.3">
      <c r="A8661" s="20"/>
      <c r="B8661" s="20"/>
    </row>
    <row r="8662" spans="1:2" x14ac:dyDescent="0.3">
      <c r="A8662" s="20"/>
      <c r="B8662" s="20"/>
    </row>
    <row r="8663" spans="1:2" x14ac:dyDescent="0.3">
      <c r="A8663" s="20"/>
      <c r="B8663" s="20"/>
    </row>
    <row r="8664" spans="1:2" x14ac:dyDescent="0.3">
      <c r="A8664" s="20"/>
      <c r="B8664" s="20"/>
    </row>
    <row r="8665" spans="1:2" x14ac:dyDescent="0.3">
      <c r="A8665" s="20"/>
      <c r="B8665" s="20"/>
    </row>
    <row r="8666" spans="1:2" x14ac:dyDescent="0.3">
      <c r="A8666" s="20"/>
      <c r="B8666" s="20"/>
    </row>
    <row r="8667" spans="1:2" x14ac:dyDescent="0.3">
      <c r="A8667" s="20"/>
      <c r="B8667" s="20"/>
    </row>
    <row r="8668" spans="1:2" x14ac:dyDescent="0.3">
      <c r="A8668" s="20"/>
      <c r="B8668" s="20"/>
    </row>
    <row r="8669" spans="1:2" x14ac:dyDescent="0.3">
      <c r="A8669" s="20"/>
      <c r="B8669" s="20"/>
    </row>
    <row r="8670" spans="1:2" x14ac:dyDescent="0.3">
      <c r="A8670" s="20"/>
      <c r="B8670" s="20"/>
    </row>
    <row r="8671" spans="1:2" x14ac:dyDescent="0.3">
      <c r="A8671" s="20"/>
      <c r="B8671" s="20"/>
    </row>
    <row r="8672" spans="1:2" x14ac:dyDescent="0.3">
      <c r="A8672" s="20"/>
      <c r="B8672" s="20"/>
    </row>
    <row r="8673" spans="1:2" x14ac:dyDescent="0.3">
      <c r="A8673" s="20"/>
      <c r="B8673" s="20"/>
    </row>
    <row r="8674" spans="1:2" x14ac:dyDescent="0.3">
      <c r="A8674" s="20"/>
      <c r="B8674" s="20"/>
    </row>
    <row r="8675" spans="1:2" x14ac:dyDescent="0.3">
      <c r="A8675" s="20"/>
      <c r="B8675" s="20"/>
    </row>
    <row r="8676" spans="1:2" x14ac:dyDescent="0.3">
      <c r="A8676" s="20"/>
      <c r="B8676" s="20"/>
    </row>
    <row r="8677" spans="1:2" x14ac:dyDescent="0.3">
      <c r="A8677" s="20"/>
      <c r="B8677" s="20"/>
    </row>
    <row r="8678" spans="1:2" x14ac:dyDescent="0.3">
      <c r="A8678" s="20"/>
      <c r="B8678" s="20"/>
    </row>
    <row r="8679" spans="1:2" x14ac:dyDescent="0.3">
      <c r="A8679" s="20"/>
      <c r="B8679" s="20"/>
    </row>
    <row r="8680" spans="1:2" x14ac:dyDescent="0.3">
      <c r="A8680" s="20"/>
      <c r="B8680" s="20"/>
    </row>
    <row r="8681" spans="1:2" x14ac:dyDescent="0.3">
      <c r="A8681" s="20"/>
      <c r="B8681" s="20"/>
    </row>
    <row r="8682" spans="1:2" x14ac:dyDescent="0.3">
      <c r="A8682" s="20"/>
      <c r="B8682" s="20"/>
    </row>
    <row r="8683" spans="1:2" x14ac:dyDescent="0.3">
      <c r="A8683" s="20"/>
      <c r="B8683" s="20"/>
    </row>
    <row r="8684" spans="1:2" x14ac:dyDescent="0.3">
      <c r="A8684" s="20"/>
      <c r="B8684" s="20"/>
    </row>
    <row r="8685" spans="1:2" x14ac:dyDescent="0.3">
      <c r="A8685" s="20"/>
      <c r="B8685" s="20"/>
    </row>
    <row r="8686" spans="1:2" x14ac:dyDescent="0.3">
      <c r="A8686" s="20"/>
      <c r="B8686" s="20"/>
    </row>
    <row r="8687" spans="1:2" x14ac:dyDescent="0.3">
      <c r="A8687" s="20"/>
      <c r="B8687" s="20"/>
    </row>
    <row r="8688" spans="1:2" x14ac:dyDescent="0.3">
      <c r="A8688" s="20"/>
      <c r="B8688" s="20"/>
    </row>
    <row r="8689" spans="1:2" x14ac:dyDescent="0.3">
      <c r="A8689" s="20"/>
      <c r="B8689" s="20"/>
    </row>
    <row r="8690" spans="1:2" x14ac:dyDescent="0.3">
      <c r="A8690" s="20"/>
      <c r="B8690" s="20"/>
    </row>
    <row r="8691" spans="1:2" x14ac:dyDescent="0.3">
      <c r="A8691" s="20"/>
      <c r="B8691" s="20"/>
    </row>
    <row r="8692" spans="1:2" x14ac:dyDescent="0.3">
      <c r="A8692" s="20"/>
      <c r="B8692" s="20"/>
    </row>
    <row r="8693" spans="1:2" x14ac:dyDescent="0.3">
      <c r="A8693" s="20"/>
      <c r="B8693" s="20"/>
    </row>
    <row r="8694" spans="1:2" x14ac:dyDescent="0.3">
      <c r="A8694" s="20"/>
      <c r="B8694" s="20"/>
    </row>
    <row r="8695" spans="1:2" x14ac:dyDescent="0.3">
      <c r="A8695" s="20"/>
      <c r="B8695" s="20"/>
    </row>
    <row r="8696" spans="1:2" x14ac:dyDescent="0.3">
      <c r="A8696" s="20"/>
      <c r="B8696" s="20"/>
    </row>
    <row r="8697" spans="1:2" x14ac:dyDescent="0.3">
      <c r="A8697" s="20"/>
      <c r="B8697" s="20"/>
    </row>
    <row r="8698" spans="1:2" x14ac:dyDescent="0.3">
      <c r="A8698" s="20"/>
      <c r="B8698" s="20"/>
    </row>
    <row r="8699" spans="1:2" x14ac:dyDescent="0.3">
      <c r="A8699" s="20"/>
      <c r="B8699" s="20"/>
    </row>
    <row r="8700" spans="1:2" x14ac:dyDescent="0.3">
      <c r="A8700" s="20"/>
      <c r="B8700" s="20"/>
    </row>
    <row r="8701" spans="1:2" x14ac:dyDescent="0.3">
      <c r="A8701" s="20"/>
      <c r="B8701" s="20"/>
    </row>
    <row r="8702" spans="1:2" x14ac:dyDescent="0.3">
      <c r="A8702" s="20"/>
      <c r="B8702" s="20"/>
    </row>
    <row r="8703" spans="1:2" x14ac:dyDescent="0.3">
      <c r="A8703" s="20"/>
      <c r="B8703" s="20"/>
    </row>
    <row r="8704" spans="1:2" x14ac:dyDescent="0.3">
      <c r="A8704" s="20"/>
      <c r="B8704" s="20"/>
    </row>
    <row r="8705" spans="1:2" x14ac:dyDescent="0.3">
      <c r="A8705" s="20"/>
      <c r="B8705" s="20"/>
    </row>
    <row r="8706" spans="1:2" x14ac:dyDescent="0.3">
      <c r="A8706" s="20"/>
      <c r="B8706" s="20"/>
    </row>
    <row r="8707" spans="1:2" x14ac:dyDescent="0.3">
      <c r="A8707" s="20"/>
      <c r="B8707" s="20"/>
    </row>
    <row r="8708" spans="1:2" x14ac:dyDescent="0.3">
      <c r="A8708" s="20"/>
      <c r="B8708" s="20"/>
    </row>
    <row r="8709" spans="1:2" x14ac:dyDescent="0.3">
      <c r="A8709" s="20"/>
      <c r="B8709" s="20"/>
    </row>
    <row r="8710" spans="1:2" x14ac:dyDescent="0.3">
      <c r="A8710" s="20"/>
      <c r="B8710" s="20"/>
    </row>
    <row r="8711" spans="1:2" x14ac:dyDescent="0.3">
      <c r="A8711" s="20"/>
      <c r="B8711" s="20"/>
    </row>
    <row r="8712" spans="1:2" x14ac:dyDescent="0.3">
      <c r="A8712" s="20"/>
      <c r="B8712" s="20"/>
    </row>
    <row r="8713" spans="1:2" x14ac:dyDescent="0.3">
      <c r="A8713" s="20"/>
      <c r="B8713" s="20"/>
    </row>
    <row r="8714" spans="1:2" x14ac:dyDescent="0.3">
      <c r="A8714" s="20"/>
      <c r="B8714" s="20"/>
    </row>
    <row r="8715" spans="1:2" x14ac:dyDescent="0.3">
      <c r="A8715" s="20"/>
      <c r="B8715" s="20"/>
    </row>
    <row r="8716" spans="1:2" x14ac:dyDescent="0.3">
      <c r="A8716" s="20"/>
      <c r="B8716" s="20"/>
    </row>
    <row r="8717" spans="1:2" x14ac:dyDescent="0.3">
      <c r="A8717" s="20"/>
      <c r="B8717" s="20"/>
    </row>
    <row r="8718" spans="1:2" x14ac:dyDescent="0.3">
      <c r="A8718" s="20"/>
      <c r="B8718" s="20"/>
    </row>
    <row r="8719" spans="1:2" x14ac:dyDescent="0.3">
      <c r="A8719" s="20"/>
      <c r="B8719" s="20"/>
    </row>
    <row r="8720" spans="1:2" x14ac:dyDescent="0.3">
      <c r="A8720" s="20"/>
      <c r="B8720" s="20"/>
    </row>
    <row r="8721" spans="1:2" x14ac:dyDescent="0.3">
      <c r="A8721" s="20"/>
      <c r="B8721" s="20"/>
    </row>
    <row r="8722" spans="1:2" x14ac:dyDescent="0.3">
      <c r="A8722" s="20"/>
      <c r="B8722" s="20"/>
    </row>
    <row r="8723" spans="1:2" x14ac:dyDescent="0.3">
      <c r="A8723" s="20"/>
      <c r="B8723" s="20"/>
    </row>
    <row r="8724" spans="1:2" x14ac:dyDescent="0.3">
      <c r="A8724" s="20"/>
      <c r="B8724" s="20"/>
    </row>
    <row r="8725" spans="1:2" x14ac:dyDescent="0.3">
      <c r="A8725" s="20"/>
      <c r="B8725" s="20"/>
    </row>
    <row r="8726" spans="1:2" x14ac:dyDescent="0.3">
      <c r="A8726" s="20"/>
      <c r="B8726" s="20"/>
    </row>
    <row r="8727" spans="1:2" x14ac:dyDescent="0.3">
      <c r="A8727" s="20"/>
      <c r="B8727" s="20"/>
    </row>
    <row r="8728" spans="1:2" x14ac:dyDescent="0.3">
      <c r="A8728" s="20"/>
      <c r="B8728" s="20"/>
    </row>
    <row r="8729" spans="1:2" x14ac:dyDescent="0.3">
      <c r="A8729" s="20"/>
      <c r="B8729" s="20"/>
    </row>
    <row r="8730" spans="1:2" x14ac:dyDescent="0.3">
      <c r="A8730" s="20"/>
      <c r="B8730" s="20"/>
    </row>
    <row r="8731" spans="1:2" x14ac:dyDescent="0.3">
      <c r="A8731" s="20"/>
      <c r="B8731" s="20"/>
    </row>
    <row r="8732" spans="1:2" x14ac:dyDescent="0.3">
      <c r="A8732" s="20"/>
      <c r="B8732" s="20"/>
    </row>
    <row r="8733" spans="1:2" x14ac:dyDescent="0.3">
      <c r="A8733" s="20"/>
      <c r="B8733" s="20"/>
    </row>
    <row r="8734" spans="1:2" x14ac:dyDescent="0.3">
      <c r="A8734" s="20"/>
      <c r="B8734" s="20"/>
    </row>
    <row r="8735" spans="1:2" x14ac:dyDescent="0.3">
      <c r="A8735" s="20"/>
      <c r="B8735" s="20"/>
    </row>
    <row r="8736" spans="1:2" x14ac:dyDescent="0.3">
      <c r="A8736" s="20"/>
      <c r="B8736" s="20"/>
    </row>
    <row r="8737" spans="1:2" x14ac:dyDescent="0.3">
      <c r="A8737" s="20"/>
      <c r="B8737" s="20"/>
    </row>
    <row r="8738" spans="1:2" x14ac:dyDescent="0.3">
      <c r="A8738" s="20"/>
      <c r="B8738" s="20"/>
    </row>
    <row r="8739" spans="1:2" x14ac:dyDescent="0.3">
      <c r="A8739" s="20"/>
      <c r="B8739" s="20"/>
    </row>
    <row r="8740" spans="1:2" x14ac:dyDescent="0.3">
      <c r="A8740" s="20"/>
      <c r="B8740" s="20"/>
    </row>
    <row r="8741" spans="1:2" x14ac:dyDescent="0.3">
      <c r="A8741" s="20"/>
      <c r="B8741" s="20"/>
    </row>
    <row r="8742" spans="1:2" x14ac:dyDescent="0.3">
      <c r="A8742" s="20"/>
      <c r="B8742" s="20"/>
    </row>
    <row r="8743" spans="1:2" x14ac:dyDescent="0.3">
      <c r="A8743" s="20"/>
      <c r="B8743" s="20"/>
    </row>
    <row r="8744" spans="1:2" x14ac:dyDescent="0.3">
      <c r="A8744" s="20"/>
      <c r="B8744" s="20"/>
    </row>
    <row r="8745" spans="1:2" x14ac:dyDescent="0.3">
      <c r="A8745" s="20"/>
      <c r="B8745" s="20"/>
    </row>
    <row r="8746" spans="1:2" x14ac:dyDescent="0.3">
      <c r="A8746" s="20"/>
      <c r="B8746" s="20"/>
    </row>
    <row r="8747" spans="1:2" x14ac:dyDescent="0.3">
      <c r="A8747" s="20"/>
      <c r="B8747" s="20"/>
    </row>
    <row r="8748" spans="1:2" x14ac:dyDescent="0.3">
      <c r="A8748" s="20"/>
      <c r="B8748" s="20"/>
    </row>
    <row r="8749" spans="1:2" x14ac:dyDescent="0.3">
      <c r="A8749" s="20"/>
      <c r="B8749" s="20"/>
    </row>
    <row r="8750" spans="1:2" x14ac:dyDescent="0.3">
      <c r="A8750" s="20"/>
      <c r="B8750" s="20"/>
    </row>
    <row r="8751" spans="1:2" x14ac:dyDescent="0.3">
      <c r="A8751" s="20"/>
      <c r="B8751" s="20"/>
    </row>
    <row r="8752" spans="1:2" x14ac:dyDescent="0.3">
      <c r="A8752" s="20"/>
      <c r="B8752" s="20"/>
    </row>
    <row r="8753" spans="1:2" x14ac:dyDescent="0.3">
      <c r="A8753" s="20"/>
      <c r="B8753" s="20"/>
    </row>
    <row r="8754" spans="1:2" x14ac:dyDescent="0.3">
      <c r="A8754" s="20"/>
      <c r="B8754" s="20"/>
    </row>
    <row r="8755" spans="1:2" x14ac:dyDescent="0.3">
      <c r="A8755" s="20"/>
      <c r="B8755" s="20"/>
    </row>
    <row r="8756" spans="1:2" x14ac:dyDescent="0.3">
      <c r="A8756" s="20"/>
      <c r="B8756" s="20"/>
    </row>
    <row r="8757" spans="1:2" x14ac:dyDescent="0.3">
      <c r="A8757" s="20"/>
      <c r="B8757" s="20"/>
    </row>
    <row r="8758" spans="1:2" x14ac:dyDescent="0.3">
      <c r="A8758" s="20"/>
      <c r="B8758" s="20"/>
    </row>
    <row r="8759" spans="1:2" x14ac:dyDescent="0.3">
      <c r="A8759" s="20"/>
      <c r="B8759" s="20"/>
    </row>
    <row r="8760" spans="1:2" x14ac:dyDescent="0.3">
      <c r="A8760" s="20"/>
      <c r="B8760" s="20"/>
    </row>
    <row r="8761" spans="1:2" x14ac:dyDescent="0.3">
      <c r="A8761" s="20"/>
      <c r="B8761" s="20"/>
    </row>
    <row r="8762" spans="1:2" x14ac:dyDescent="0.3">
      <c r="A8762" s="20"/>
      <c r="B8762" s="20"/>
    </row>
    <row r="8763" spans="1:2" x14ac:dyDescent="0.3">
      <c r="A8763" s="20"/>
      <c r="B8763" s="20"/>
    </row>
    <row r="8764" spans="1:2" x14ac:dyDescent="0.3">
      <c r="A8764" s="20"/>
      <c r="B8764" s="20"/>
    </row>
    <row r="8765" spans="1:2" x14ac:dyDescent="0.3">
      <c r="A8765" s="20"/>
      <c r="B8765" s="20"/>
    </row>
    <row r="8766" spans="1:2" x14ac:dyDescent="0.3">
      <c r="A8766" s="20"/>
      <c r="B8766" s="20"/>
    </row>
    <row r="8767" spans="1:2" x14ac:dyDescent="0.3">
      <c r="A8767" s="20"/>
      <c r="B8767" s="20"/>
    </row>
    <row r="8768" spans="1:2" x14ac:dyDescent="0.3">
      <c r="A8768" s="20"/>
      <c r="B8768" s="20"/>
    </row>
    <row r="8769" spans="1:2" x14ac:dyDescent="0.3">
      <c r="A8769" s="20"/>
      <c r="B8769" s="20"/>
    </row>
    <row r="8770" spans="1:2" x14ac:dyDescent="0.3">
      <c r="A8770" s="20"/>
      <c r="B8770" s="20"/>
    </row>
    <row r="8771" spans="1:2" x14ac:dyDescent="0.3">
      <c r="A8771" s="20"/>
      <c r="B8771" s="20"/>
    </row>
    <row r="8772" spans="1:2" x14ac:dyDescent="0.3">
      <c r="A8772" s="20"/>
      <c r="B8772" s="20"/>
    </row>
    <row r="8773" spans="1:2" x14ac:dyDescent="0.3">
      <c r="A8773" s="20"/>
      <c r="B8773" s="20"/>
    </row>
    <row r="8774" spans="1:2" x14ac:dyDescent="0.3">
      <c r="A8774" s="20"/>
      <c r="B8774" s="20"/>
    </row>
    <row r="8775" spans="1:2" x14ac:dyDescent="0.3">
      <c r="A8775" s="20"/>
      <c r="B8775" s="20"/>
    </row>
    <row r="8776" spans="1:2" x14ac:dyDescent="0.3">
      <c r="A8776" s="20"/>
      <c r="B8776" s="20"/>
    </row>
    <row r="8777" spans="1:2" x14ac:dyDescent="0.3">
      <c r="A8777" s="20"/>
      <c r="B8777" s="20"/>
    </row>
    <row r="8778" spans="1:2" x14ac:dyDescent="0.3">
      <c r="A8778" s="20"/>
      <c r="B8778" s="20"/>
    </row>
    <row r="8779" spans="1:2" x14ac:dyDescent="0.3">
      <c r="A8779" s="20"/>
      <c r="B8779" s="20"/>
    </row>
    <row r="8780" spans="1:2" x14ac:dyDescent="0.3">
      <c r="A8780" s="20"/>
      <c r="B8780" s="20"/>
    </row>
    <row r="8781" spans="1:2" x14ac:dyDescent="0.3">
      <c r="A8781" s="20"/>
      <c r="B8781" s="20"/>
    </row>
    <row r="8782" spans="1:2" x14ac:dyDescent="0.3">
      <c r="A8782" s="20"/>
      <c r="B8782" s="20"/>
    </row>
    <row r="8783" spans="1:2" x14ac:dyDescent="0.3">
      <c r="A8783" s="20"/>
      <c r="B8783" s="20"/>
    </row>
    <row r="8784" spans="1:2" x14ac:dyDescent="0.3">
      <c r="A8784" s="20"/>
      <c r="B8784" s="20"/>
    </row>
    <row r="8785" spans="1:2" x14ac:dyDescent="0.3">
      <c r="A8785" s="20"/>
      <c r="B8785" s="20"/>
    </row>
    <row r="8786" spans="1:2" x14ac:dyDescent="0.3">
      <c r="A8786" s="20"/>
      <c r="B8786" s="20"/>
    </row>
    <row r="8787" spans="1:2" x14ac:dyDescent="0.3">
      <c r="A8787" s="20"/>
      <c r="B8787" s="20"/>
    </row>
    <row r="8788" spans="1:2" x14ac:dyDescent="0.3">
      <c r="A8788" s="20"/>
      <c r="B8788" s="20"/>
    </row>
    <row r="8789" spans="1:2" x14ac:dyDescent="0.3">
      <c r="A8789" s="20"/>
      <c r="B8789" s="20"/>
    </row>
    <row r="8790" spans="1:2" x14ac:dyDescent="0.3">
      <c r="A8790" s="20"/>
      <c r="B8790" s="20"/>
    </row>
    <row r="8791" spans="1:2" x14ac:dyDescent="0.3">
      <c r="A8791" s="20"/>
      <c r="B8791" s="20"/>
    </row>
    <row r="8792" spans="1:2" x14ac:dyDescent="0.3">
      <c r="A8792" s="20"/>
      <c r="B8792" s="20"/>
    </row>
    <row r="8793" spans="1:2" x14ac:dyDescent="0.3">
      <c r="A8793" s="20"/>
      <c r="B8793" s="20"/>
    </row>
    <row r="8794" spans="1:2" x14ac:dyDescent="0.3">
      <c r="A8794" s="20"/>
      <c r="B8794" s="20"/>
    </row>
    <row r="8795" spans="1:2" x14ac:dyDescent="0.3">
      <c r="A8795" s="20"/>
      <c r="B8795" s="20"/>
    </row>
    <row r="8796" spans="1:2" x14ac:dyDescent="0.3">
      <c r="A8796" s="20"/>
      <c r="B8796" s="20"/>
    </row>
    <row r="8797" spans="1:2" x14ac:dyDescent="0.3">
      <c r="A8797" s="20"/>
      <c r="B8797" s="20"/>
    </row>
    <row r="8798" spans="1:2" x14ac:dyDescent="0.3">
      <c r="A8798" s="20"/>
      <c r="B8798" s="20"/>
    </row>
    <row r="8799" spans="1:2" x14ac:dyDescent="0.3">
      <c r="A8799" s="20"/>
      <c r="B8799" s="20"/>
    </row>
    <row r="8800" spans="1:2" x14ac:dyDescent="0.3">
      <c r="A8800" s="20"/>
      <c r="B8800" s="20"/>
    </row>
    <row r="8801" spans="1:2" x14ac:dyDescent="0.3">
      <c r="A8801" s="20"/>
      <c r="B8801" s="20"/>
    </row>
    <row r="8802" spans="1:2" x14ac:dyDescent="0.3">
      <c r="A8802" s="20"/>
      <c r="B8802" s="20"/>
    </row>
    <row r="8803" spans="1:2" x14ac:dyDescent="0.3">
      <c r="A8803" s="20"/>
      <c r="B8803" s="20"/>
    </row>
    <row r="8804" spans="1:2" x14ac:dyDescent="0.3">
      <c r="A8804" s="20"/>
      <c r="B8804" s="20"/>
    </row>
    <row r="8805" spans="1:2" x14ac:dyDescent="0.3">
      <c r="A8805" s="20"/>
      <c r="B8805" s="20"/>
    </row>
    <row r="8806" spans="1:2" x14ac:dyDescent="0.3">
      <c r="A8806" s="20"/>
      <c r="B8806" s="20"/>
    </row>
    <row r="8807" spans="1:2" x14ac:dyDescent="0.3">
      <c r="A8807" s="20"/>
      <c r="B8807" s="20"/>
    </row>
    <row r="8808" spans="1:2" x14ac:dyDescent="0.3">
      <c r="A8808" s="20"/>
      <c r="B8808" s="20"/>
    </row>
    <row r="8809" spans="1:2" x14ac:dyDescent="0.3">
      <c r="A8809" s="20"/>
      <c r="B8809" s="20"/>
    </row>
    <row r="8810" spans="1:2" x14ac:dyDescent="0.3">
      <c r="A8810" s="20"/>
      <c r="B8810" s="20"/>
    </row>
    <row r="8811" spans="1:2" x14ac:dyDescent="0.3">
      <c r="A8811" s="20"/>
      <c r="B8811" s="20"/>
    </row>
    <row r="8812" spans="1:2" x14ac:dyDescent="0.3">
      <c r="A8812" s="20"/>
      <c r="B8812" s="20"/>
    </row>
    <row r="8813" spans="1:2" x14ac:dyDescent="0.3">
      <c r="A8813" s="20"/>
      <c r="B8813" s="20"/>
    </row>
    <row r="8814" spans="1:2" x14ac:dyDescent="0.3">
      <c r="A8814" s="20"/>
      <c r="B8814" s="20"/>
    </row>
    <row r="8815" spans="1:2" x14ac:dyDescent="0.3">
      <c r="A8815" s="20"/>
      <c r="B8815" s="20"/>
    </row>
    <row r="8816" spans="1:2" x14ac:dyDescent="0.3">
      <c r="A8816" s="20"/>
      <c r="B8816" s="20"/>
    </row>
    <row r="8817" spans="1:2" x14ac:dyDescent="0.3">
      <c r="A8817" s="20"/>
      <c r="B8817" s="20"/>
    </row>
    <row r="8818" spans="1:2" x14ac:dyDescent="0.3">
      <c r="A8818" s="20"/>
      <c r="B8818" s="20"/>
    </row>
    <row r="8819" spans="1:2" x14ac:dyDescent="0.3">
      <c r="A8819" s="20"/>
      <c r="B8819" s="20"/>
    </row>
    <row r="8820" spans="1:2" x14ac:dyDescent="0.3">
      <c r="A8820" s="20"/>
      <c r="B8820" s="20"/>
    </row>
    <row r="8821" spans="1:2" x14ac:dyDescent="0.3">
      <c r="A8821" s="20"/>
      <c r="B8821" s="20"/>
    </row>
    <row r="8822" spans="1:2" x14ac:dyDescent="0.3">
      <c r="A8822" s="20"/>
      <c r="B8822" s="20"/>
    </row>
    <row r="8823" spans="1:2" x14ac:dyDescent="0.3">
      <c r="A8823" s="20"/>
      <c r="B8823" s="20"/>
    </row>
    <row r="8824" spans="1:2" x14ac:dyDescent="0.3">
      <c r="A8824" s="20"/>
      <c r="B8824" s="20"/>
    </row>
    <row r="8825" spans="1:2" x14ac:dyDescent="0.3">
      <c r="A8825" s="20"/>
      <c r="B8825" s="20"/>
    </row>
    <row r="8826" spans="1:2" x14ac:dyDescent="0.3">
      <c r="A8826" s="20"/>
      <c r="B8826" s="20"/>
    </row>
    <row r="8827" spans="1:2" x14ac:dyDescent="0.3">
      <c r="A8827" s="20"/>
      <c r="B8827" s="20"/>
    </row>
    <row r="8828" spans="1:2" x14ac:dyDescent="0.3">
      <c r="A8828" s="20"/>
      <c r="B8828" s="20"/>
    </row>
    <row r="8829" spans="1:2" x14ac:dyDescent="0.3">
      <c r="A8829" s="20"/>
      <c r="B8829" s="20"/>
    </row>
    <row r="8830" spans="1:2" x14ac:dyDescent="0.3">
      <c r="A8830" s="20"/>
      <c r="B8830" s="20"/>
    </row>
    <row r="8831" spans="1:2" x14ac:dyDescent="0.3">
      <c r="A8831" s="20"/>
      <c r="B8831" s="20"/>
    </row>
    <row r="8832" spans="1:2" x14ac:dyDescent="0.3">
      <c r="A8832" s="20"/>
      <c r="B8832" s="20"/>
    </row>
    <row r="8833" spans="1:2" x14ac:dyDescent="0.3">
      <c r="A8833" s="20"/>
      <c r="B8833" s="20"/>
    </row>
    <row r="8834" spans="1:2" x14ac:dyDescent="0.3">
      <c r="A8834" s="20"/>
      <c r="B8834" s="20"/>
    </row>
    <row r="8835" spans="1:2" x14ac:dyDescent="0.3">
      <c r="A8835" s="20"/>
      <c r="B8835" s="20"/>
    </row>
    <row r="8836" spans="1:2" x14ac:dyDescent="0.3">
      <c r="A8836" s="20"/>
      <c r="B8836" s="20"/>
    </row>
    <row r="8837" spans="1:2" x14ac:dyDescent="0.3">
      <c r="A8837" s="20"/>
      <c r="B8837" s="20"/>
    </row>
    <row r="8838" spans="1:2" x14ac:dyDescent="0.3">
      <c r="A8838" s="20"/>
      <c r="B8838" s="20"/>
    </row>
    <row r="8839" spans="1:2" x14ac:dyDescent="0.3">
      <c r="A8839" s="20"/>
      <c r="B8839" s="20"/>
    </row>
    <row r="8840" spans="1:2" x14ac:dyDescent="0.3">
      <c r="A8840" s="20"/>
      <c r="B8840" s="20"/>
    </row>
    <row r="8841" spans="1:2" x14ac:dyDescent="0.3">
      <c r="A8841" s="20"/>
      <c r="B8841" s="20"/>
    </row>
    <row r="8842" spans="1:2" x14ac:dyDescent="0.3">
      <c r="A8842" s="20"/>
      <c r="B8842" s="20"/>
    </row>
    <row r="8843" spans="1:2" x14ac:dyDescent="0.3">
      <c r="A8843" s="20"/>
      <c r="B8843" s="20"/>
    </row>
    <row r="8844" spans="1:2" x14ac:dyDescent="0.3">
      <c r="A8844" s="20"/>
      <c r="B8844" s="20"/>
    </row>
    <row r="8845" spans="1:2" x14ac:dyDescent="0.3">
      <c r="A8845" s="20"/>
      <c r="B8845" s="20"/>
    </row>
    <row r="8846" spans="1:2" x14ac:dyDescent="0.3">
      <c r="A8846" s="20"/>
      <c r="B8846" s="20"/>
    </row>
    <row r="8847" spans="1:2" x14ac:dyDescent="0.3">
      <c r="A8847" s="20"/>
      <c r="B8847" s="20"/>
    </row>
    <row r="8848" spans="1:2" x14ac:dyDescent="0.3">
      <c r="A8848" s="20"/>
      <c r="B8848" s="20"/>
    </row>
    <row r="8849" spans="1:2" x14ac:dyDescent="0.3">
      <c r="A8849" s="20"/>
      <c r="B8849" s="20"/>
    </row>
    <row r="8850" spans="1:2" x14ac:dyDescent="0.3">
      <c r="A8850" s="20"/>
      <c r="B8850" s="20"/>
    </row>
    <row r="8851" spans="1:2" x14ac:dyDescent="0.3">
      <c r="A8851" s="20"/>
      <c r="B8851" s="20"/>
    </row>
    <row r="8852" spans="1:2" x14ac:dyDescent="0.3">
      <c r="A8852" s="20"/>
      <c r="B8852" s="20"/>
    </row>
    <row r="8853" spans="1:2" x14ac:dyDescent="0.3">
      <c r="A8853" s="20"/>
      <c r="B8853" s="20"/>
    </row>
    <row r="8854" spans="1:2" x14ac:dyDescent="0.3">
      <c r="A8854" s="20"/>
      <c r="B8854" s="20"/>
    </row>
    <row r="8855" spans="1:2" x14ac:dyDescent="0.3">
      <c r="A8855" s="20"/>
      <c r="B8855" s="20"/>
    </row>
    <row r="8856" spans="1:2" x14ac:dyDescent="0.3">
      <c r="A8856" s="20"/>
      <c r="B8856" s="20"/>
    </row>
    <row r="8857" spans="1:2" x14ac:dyDescent="0.3">
      <c r="A8857" s="20"/>
      <c r="B8857" s="20"/>
    </row>
    <row r="8858" spans="1:2" x14ac:dyDescent="0.3">
      <c r="A8858" s="20"/>
      <c r="B8858" s="20"/>
    </row>
    <row r="8859" spans="1:2" x14ac:dyDescent="0.3">
      <c r="A8859" s="20"/>
      <c r="B8859" s="20"/>
    </row>
    <row r="8860" spans="1:2" x14ac:dyDescent="0.3">
      <c r="A8860" s="20"/>
      <c r="B8860" s="20"/>
    </row>
    <row r="8861" spans="1:2" x14ac:dyDescent="0.3">
      <c r="A8861" s="20"/>
      <c r="B8861" s="20"/>
    </row>
    <row r="8862" spans="1:2" x14ac:dyDescent="0.3">
      <c r="A8862" s="20"/>
      <c r="B8862" s="20"/>
    </row>
    <row r="8863" spans="1:2" x14ac:dyDescent="0.3">
      <c r="A8863" s="20"/>
      <c r="B8863" s="20"/>
    </row>
    <row r="8864" spans="1:2" x14ac:dyDescent="0.3">
      <c r="A8864" s="20"/>
      <c r="B8864" s="20"/>
    </row>
    <row r="8865" spans="1:2" x14ac:dyDescent="0.3">
      <c r="A8865" s="20"/>
      <c r="B8865" s="20"/>
    </row>
    <row r="8866" spans="1:2" x14ac:dyDescent="0.3">
      <c r="A8866" s="20"/>
      <c r="B8866" s="20"/>
    </row>
    <row r="8867" spans="1:2" x14ac:dyDescent="0.3">
      <c r="A8867" s="20"/>
      <c r="B8867" s="20"/>
    </row>
    <row r="8868" spans="1:2" x14ac:dyDescent="0.3">
      <c r="A8868" s="20"/>
      <c r="B8868" s="20"/>
    </row>
    <row r="8869" spans="1:2" x14ac:dyDescent="0.3">
      <c r="A8869" s="20"/>
      <c r="B8869" s="20"/>
    </row>
    <row r="8870" spans="1:2" x14ac:dyDescent="0.3">
      <c r="A8870" s="20"/>
      <c r="B8870" s="20"/>
    </row>
    <row r="8871" spans="1:2" x14ac:dyDescent="0.3">
      <c r="A8871" s="20"/>
      <c r="B8871" s="20"/>
    </row>
    <row r="8872" spans="1:2" x14ac:dyDescent="0.3">
      <c r="A8872" s="20"/>
      <c r="B8872" s="20"/>
    </row>
    <row r="8873" spans="1:2" x14ac:dyDescent="0.3">
      <c r="A8873" s="20"/>
      <c r="B8873" s="20"/>
    </row>
    <row r="8874" spans="1:2" x14ac:dyDescent="0.3">
      <c r="A8874" s="20"/>
      <c r="B8874" s="20"/>
    </row>
    <row r="8875" spans="1:2" x14ac:dyDescent="0.3">
      <c r="A8875" s="20"/>
      <c r="B8875" s="20"/>
    </row>
    <row r="8876" spans="1:2" x14ac:dyDescent="0.3">
      <c r="A8876" s="20"/>
      <c r="B8876" s="20"/>
    </row>
    <row r="8877" spans="1:2" x14ac:dyDescent="0.3">
      <c r="A8877" s="20"/>
      <c r="B8877" s="20"/>
    </row>
    <row r="8878" spans="1:2" x14ac:dyDescent="0.3">
      <c r="A8878" s="20"/>
      <c r="B8878" s="20"/>
    </row>
    <row r="8879" spans="1:2" x14ac:dyDescent="0.3">
      <c r="A8879" s="20"/>
      <c r="B8879" s="20"/>
    </row>
    <row r="8880" spans="1:2" x14ac:dyDescent="0.3">
      <c r="A8880" s="20"/>
      <c r="B8880" s="20"/>
    </row>
    <row r="8881" spans="1:2" x14ac:dyDescent="0.3">
      <c r="A8881" s="20"/>
      <c r="B8881" s="20"/>
    </row>
    <row r="8882" spans="1:2" x14ac:dyDescent="0.3">
      <c r="A8882" s="20"/>
      <c r="B8882" s="20"/>
    </row>
    <row r="8883" spans="1:2" x14ac:dyDescent="0.3">
      <c r="A8883" s="20"/>
      <c r="B8883" s="20"/>
    </row>
    <row r="8884" spans="1:2" x14ac:dyDescent="0.3">
      <c r="A8884" s="20"/>
      <c r="B8884" s="20"/>
    </row>
    <row r="8885" spans="1:2" x14ac:dyDescent="0.3">
      <c r="A8885" s="20"/>
      <c r="B8885" s="20"/>
    </row>
    <row r="8886" spans="1:2" x14ac:dyDescent="0.3">
      <c r="A8886" s="20"/>
      <c r="B8886" s="20"/>
    </row>
    <row r="8887" spans="1:2" x14ac:dyDescent="0.3">
      <c r="A8887" s="20"/>
      <c r="B8887" s="20"/>
    </row>
    <row r="8888" spans="1:2" x14ac:dyDescent="0.3">
      <c r="A8888" s="20"/>
      <c r="B8888" s="20"/>
    </row>
    <row r="8889" spans="1:2" x14ac:dyDescent="0.3">
      <c r="A8889" s="20"/>
      <c r="B8889" s="20"/>
    </row>
    <row r="8890" spans="1:2" x14ac:dyDescent="0.3">
      <c r="A8890" s="20"/>
      <c r="B8890" s="20"/>
    </row>
    <row r="8891" spans="1:2" x14ac:dyDescent="0.3">
      <c r="A8891" s="20"/>
      <c r="B8891" s="20"/>
    </row>
    <row r="8892" spans="1:2" x14ac:dyDescent="0.3">
      <c r="A8892" s="20"/>
      <c r="B8892" s="20"/>
    </row>
    <row r="8893" spans="1:2" x14ac:dyDescent="0.3">
      <c r="A8893" s="20"/>
      <c r="B8893" s="20"/>
    </row>
    <row r="8894" spans="1:2" x14ac:dyDescent="0.3">
      <c r="A8894" s="20"/>
      <c r="B8894" s="20"/>
    </row>
    <row r="8895" spans="1:2" x14ac:dyDescent="0.3">
      <c r="A8895" s="20"/>
      <c r="B8895" s="20"/>
    </row>
    <row r="8896" spans="1:2" x14ac:dyDescent="0.3">
      <c r="A8896" s="20"/>
      <c r="B8896" s="20"/>
    </row>
    <row r="8897" spans="1:2" x14ac:dyDescent="0.3">
      <c r="A8897" s="20"/>
      <c r="B8897" s="20"/>
    </row>
    <row r="8898" spans="1:2" x14ac:dyDescent="0.3">
      <c r="A8898" s="20"/>
      <c r="B8898" s="20"/>
    </row>
    <row r="8899" spans="1:2" x14ac:dyDescent="0.3">
      <c r="A8899" s="20"/>
      <c r="B8899" s="20"/>
    </row>
    <row r="8900" spans="1:2" x14ac:dyDescent="0.3">
      <c r="A8900" s="20"/>
      <c r="B8900" s="20"/>
    </row>
    <row r="8901" spans="1:2" x14ac:dyDescent="0.3">
      <c r="A8901" s="20"/>
      <c r="B8901" s="20"/>
    </row>
    <row r="8902" spans="1:2" x14ac:dyDescent="0.3">
      <c r="A8902" s="20"/>
      <c r="B8902" s="20"/>
    </row>
    <row r="8903" spans="1:2" x14ac:dyDescent="0.3">
      <c r="A8903" s="20"/>
      <c r="B8903" s="20"/>
    </row>
    <row r="8904" spans="1:2" x14ac:dyDescent="0.3">
      <c r="A8904" s="20"/>
      <c r="B8904" s="20"/>
    </row>
    <row r="8905" spans="1:2" x14ac:dyDescent="0.3">
      <c r="A8905" s="20"/>
      <c r="B8905" s="20"/>
    </row>
    <row r="8906" spans="1:2" x14ac:dyDescent="0.3">
      <c r="A8906" s="20"/>
      <c r="B8906" s="20"/>
    </row>
    <row r="8907" spans="1:2" x14ac:dyDescent="0.3">
      <c r="A8907" s="20"/>
      <c r="B8907" s="20"/>
    </row>
    <row r="8908" spans="1:2" x14ac:dyDescent="0.3">
      <c r="A8908" s="20"/>
      <c r="B8908" s="20"/>
    </row>
    <row r="8909" spans="1:2" x14ac:dyDescent="0.3">
      <c r="A8909" s="20"/>
      <c r="B8909" s="20"/>
    </row>
    <row r="8910" spans="1:2" x14ac:dyDescent="0.3">
      <c r="A8910" s="20"/>
      <c r="B8910" s="20"/>
    </row>
    <row r="8911" spans="1:2" x14ac:dyDescent="0.3">
      <c r="A8911" s="20"/>
      <c r="B8911" s="20"/>
    </row>
    <row r="8912" spans="1:2" x14ac:dyDescent="0.3">
      <c r="A8912" s="20"/>
      <c r="B8912" s="20"/>
    </row>
    <row r="8913" spans="1:2" x14ac:dyDescent="0.3">
      <c r="A8913" s="20"/>
      <c r="B8913" s="20"/>
    </row>
    <row r="8914" spans="1:2" x14ac:dyDescent="0.3">
      <c r="A8914" s="20"/>
      <c r="B8914" s="20"/>
    </row>
    <row r="8915" spans="1:2" x14ac:dyDescent="0.3">
      <c r="A8915" s="20"/>
      <c r="B8915" s="20"/>
    </row>
    <row r="8916" spans="1:2" x14ac:dyDescent="0.3">
      <c r="A8916" s="20"/>
      <c r="B8916" s="20"/>
    </row>
    <row r="8917" spans="1:2" x14ac:dyDescent="0.3">
      <c r="A8917" s="20"/>
      <c r="B8917" s="20"/>
    </row>
    <row r="8918" spans="1:2" x14ac:dyDescent="0.3">
      <c r="A8918" s="20"/>
      <c r="B8918" s="20"/>
    </row>
    <row r="8919" spans="1:2" x14ac:dyDescent="0.3">
      <c r="A8919" s="20"/>
      <c r="B8919" s="20"/>
    </row>
    <row r="8920" spans="1:2" x14ac:dyDescent="0.3">
      <c r="A8920" s="20"/>
      <c r="B8920" s="20"/>
    </row>
    <row r="8921" spans="1:2" x14ac:dyDescent="0.3">
      <c r="A8921" s="20"/>
      <c r="B8921" s="20"/>
    </row>
    <row r="8922" spans="1:2" x14ac:dyDescent="0.3">
      <c r="A8922" s="20"/>
      <c r="B8922" s="20"/>
    </row>
    <row r="8923" spans="1:2" x14ac:dyDescent="0.3">
      <c r="A8923" s="20"/>
      <c r="B8923" s="20"/>
    </row>
    <row r="8924" spans="1:2" x14ac:dyDescent="0.3">
      <c r="A8924" s="20"/>
      <c r="B8924" s="20"/>
    </row>
    <row r="8925" spans="1:2" x14ac:dyDescent="0.3">
      <c r="A8925" s="20"/>
      <c r="B8925" s="20"/>
    </row>
    <row r="8926" spans="1:2" x14ac:dyDescent="0.3">
      <c r="A8926" s="20"/>
      <c r="B8926" s="20"/>
    </row>
    <row r="8927" spans="1:2" x14ac:dyDescent="0.3">
      <c r="A8927" s="20"/>
      <c r="B8927" s="20"/>
    </row>
    <row r="8928" spans="1:2" x14ac:dyDescent="0.3">
      <c r="A8928" s="20"/>
      <c r="B8928" s="20"/>
    </row>
    <row r="8929" spans="1:2" x14ac:dyDescent="0.3">
      <c r="A8929" s="20"/>
      <c r="B8929" s="20"/>
    </row>
    <row r="8930" spans="1:2" x14ac:dyDescent="0.3">
      <c r="A8930" s="20"/>
      <c r="B8930" s="20"/>
    </row>
    <row r="8931" spans="1:2" x14ac:dyDescent="0.3">
      <c r="A8931" s="20"/>
      <c r="B8931" s="20"/>
    </row>
    <row r="8932" spans="1:2" x14ac:dyDescent="0.3">
      <c r="A8932" s="20"/>
      <c r="B8932" s="20"/>
    </row>
    <row r="8933" spans="1:2" x14ac:dyDescent="0.3">
      <c r="A8933" s="20"/>
      <c r="B8933" s="20"/>
    </row>
    <row r="8934" spans="1:2" x14ac:dyDescent="0.3">
      <c r="A8934" s="20"/>
      <c r="B8934" s="20"/>
    </row>
    <row r="8935" spans="1:2" x14ac:dyDescent="0.3">
      <c r="A8935" s="20"/>
      <c r="B8935" s="20"/>
    </row>
    <row r="8936" spans="1:2" x14ac:dyDescent="0.3">
      <c r="A8936" s="20"/>
      <c r="B8936" s="20"/>
    </row>
    <row r="8937" spans="1:2" x14ac:dyDescent="0.3">
      <c r="A8937" s="20"/>
      <c r="B8937" s="20"/>
    </row>
    <row r="8938" spans="1:2" x14ac:dyDescent="0.3">
      <c r="A8938" s="20"/>
      <c r="B8938" s="20"/>
    </row>
    <row r="8939" spans="1:2" x14ac:dyDescent="0.3">
      <c r="A8939" s="20"/>
      <c r="B8939" s="20"/>
    </row>
    <row r="8940" spans="1:2" x14ac:dyDescent="0.3">
      <c r="A8940" s="20"/>
      <c r="B8940" s="20"/>
    </row>
    <row r="8941" spans="1:2" x14ac:dyDescent="0.3">
      <c r="A8941" s="20"/>
      <c r="B8941" s="20"/>
    </row>
    <row r="8942" spans="1:2" x14ac:dyDescent="0.3">
      <c r="A8942" s="20"/>
      <c r="B8942" s="20"/>
    </row>
    <row r="8943" spans="1:2" x14ac:dyDescent="0.3">
      <c r="A8943" s="20"/>
      <c r="B8943" s="20"/>
    </row>
    <row r="8944" spans="1:2" x14ac:dyDescent="0.3">
      <c r="A8944" s="20"/>
      <c r="B8944" s="20"/>
    </row>
    <row r="8945" spans="1:2" x14ac:dyDescent="0.3">
      <c r="A8945" s="20"/>
      <c r="B8945" s="20"/>
    </row>
    <row r="8946" spans="1:2" x14ac:dyDescent="0.3">
      <c r="A8946" s="20"/>
      <c r="B8946" s="20"/>
    </row>
    <row r="8947" spans="1:2" x14ac:dyDescent="0.3">
      <c r="A8947" s="20"/>
      <c r="B8947" s="20"/>
    </row>
    <row r="8948" spans="1:2" x14ac:dyDescent="0.3">
      <c r="A8948" s="20"/>
      <c r="B8948" s="20"/>
    </row>
    <row r="8949" spans="1:2" x14ac:dyDescent="0.3">
      <c r="A8949" s="20"/>
      <c r="B8949" s="20"/>
    </row>
    <row r="8950" spans="1:2" x14ac:dyDescent="0.3">
      <c r="A8950" s="20"/>
      <c r="B8950" s="20"/>
    </row>
    <row r="8951" spans="1:2" x14ac:dyDescent="0.3">
      <c r="A8951" s="20"/>
      <c r="B8951" s="20"/>
    </row>
    <row r="8952" spans="1:2" x14ac:dyDescent="0.3">
      <c r="A8952" s="20"/>
      <c r="B8952" s="20"/>
    </row>
    <row r="8953" spans="1:2" x14ac:dyDescent="0.3">
      <c r="A8953" s="20"/>
      <c r="B8953" s="20"/>
    </row>
    <row r="8954" spans="1:2" x14ac:dyDescent="0.3">
      <c r="A8954" s="20"/>
      <c r="B8954" s="20"/>
    </row>
    <row r="8955" spans="1:2" x14ac:dyDescent="0.3">
      <c r="A8955" s="20"/>
      <c r="B8955" s="20"/>
    </row>
    <row r="8956" spans="1:2" x14ac:dyDescent="0.3">
      <c r="A8956" s="20"/>
      <c r="B8956" s="20"/>
    </row>
    <row r="8957" spans="1:2" x14ac:dyDescent="0.3">
      <c r="A8957" s="20"/>
      <c r="B8957" s="20"/>
    </row>
    <row r="8958" spans="1:2" x14ac:dyDescent="0.3">
      <c r="A8958" s="20"/>
      <c r="B8958" s="20"/>
    </row>
    <row r="8959" spans="1:2" x14ac:dyDescent="0.3">
      <c r="A8959" s="20"/>
      <c r="B8959" s="20"/>
    </row>
    <row r="8960" spans="1:2" x14ac:dyDescent="0.3">
      <c r="A8960" s="20"/>
      <c r="B8960" s="20"/>
    </row>
    <row r="8961" spans="1:2" x14ac:dyDescent="0.3">
      <c r="A8961" s="20"/>
      <c r="B8961" s="20"/>
    </row>
    <row r="8962" spans="1:2" x14ac:dyDescent="0.3">
      <c r="A8962" s="20"/>
      <c r="B8962" s="20"/>
    </row>
    <row r="8963" spans="1:2" x14ac:dyDescent="0.3">
      <c r="A8963" s="20"/>
      <c r="B8963" s="20"/>
    </row>
    <row r="8964" spans="1:2" x14ac:dyDescent="0.3">
      <c r="A8964" s="20"/>
      <c r="B8964" s="20"/>
    </row>
    <row r="8965" spans="1:2" x14ac:dyDescent="0.3">
      <c r="A8965" s="20"/>
      <c r="B8965" s="20"/>
    </row>
    <row r="8966" spans="1:2" x14ac:dyDescent="0.3">
      <c r="A8966" s="20"/>
      <c r="B8966" s="20"/>
    </row>
    <row r="8967" spans="1:2" x14ac:dyDescent="0.3">
      <c r="A8967" s="20"/>
      <c r="B8967" s="20"/>
    </row>
    <row r="8968" spans="1:2" x14ac:dyDescent="0.3">
      <c r="A8968" s="20"/>
      <c r="B8968" s="20"/>
    </row>
    <row r="8969" spans="1:2" x14ac:dyDescent="0.3">
      <c r="A8969" s="20"/>
      <c r="B8969" s="20"/>
    </row>
    <row r="8970" spans="1:2" x14ac:dyDescent="0.3">
      <c r="A8970" s="20"/>
      <c r="B8970" s="20"/>
    </row>
    <row r="8971" spans="1:2" x14ac:dyDescent="0.3">
      <c r="A8971" s="20"/>
      <c r="B8971" s="20"/>
    </row>
    <row r="8972" spans="1:2" x14ac:dyDescent="0.3">
      <c r="A8972" s="20"/>
      <c r="B8972" s="20"/>
    </row>
    <row r="8973" spans="1:2" x14ac:dyDescent="0.3">
      <c r="A8973" s="20"/>
      <c r="B8973" s="20"/>
    </row>
    <row r="8974" spans="1:2" x14ac:dyDescent="0.3">
      <c r="A8974" s="20"/>
      <c r="B8974" s="20"/>
    </row>
    <row r="8975" spans="1:2" x14ac:dyDescent="0.3">
      <c r="A8975" s="20"/>
      <c r="B8975" s="20"/>
    </row>
    <row r="8976" spans="1:2" x14ac:dyDescent="0.3">
      <c r="A8976" s="20"/>
      <c r="B8976" s="20"/>
    </row>
    <row r="8977" spans="1:2" x14ac:dyDescent="0.3">
      <c r="A8977" s="20"/>
      <c r="B8977" s="20"/>
    </row>
    <row r="8978" spans="1:2" x14ac:dyDescent="0.3">
      <c r="A8978" s="20"/>
      <c r="B8978" s="20"/>
    </row>
    <row r="8979" spans="1:2" x14ac:dyDescent="0.3">
      <c r="A8979" s="20"/>
      <c r="B8979" s="20"/>
    </row>
    <row r="8980" spans="1:2" x14ac:dyDescent="0.3">
      <c r="A8980" s="20"/>
      <c r="B8980" s="20"/>
    </row>
    <row r="8981" spans="1:2" x14ac:dyDescent="0.3">
      <c r="A8981" s="20"/>
      <c r="B8981" s="20"/>
    </row>
    <row r="8982" spans="1:2" x14ac:dyDescent="0.3">
      <c r="A8982" s="20"/>
      <c r="B8982" s="20"/>
    </row>
    <row r="8983" spans="1:2" x14ac:dyDescent="0.3">
      <c r="A8983" s="20"/>
      <c r="B8983" s="20"/>
    </row>
    <row r="8984" spans="1:2" x14ac:dyDescent="0.3">
      <c r="A8984" s="20"/>
      <c r="B8984" s="20"/>
    </row>
    <row r="8985" spans="1:2" x14ac:dyDescent="0.3">
      <c r="A8985" s="20"/>
      <c r="B8985" s="20"/>
    </row>
    <row r="8986" spans="1:2" x14ac:dyDescent="0.3">
      <c r="A8986" s="20"/>
      <c r="B8986" s="20"/>
    </row>
    <row r="8987" spans="1:2" x14ac:dyDescent="0.3">
      <c r="A8987" s="20"/>
      <c r="B8987" s="20"/>
    </row>
    <row r="8988" spans="1:2" x14ac:dyDescent="0.3">
      <c r="A8988" s="20"/>
      <c r="B8988" s="20"/>
    </row>
    <row r="8989" spans="1:2" x14ac:dyDescent="0.3">
      <c r="A8989" s="20"/>
      <c r="B8989" s="20"/>
    </row>
    <row r="8990" spans="1:2" x14ac:dyDescent="0.3">
      <c r="A8990" s="20"/>
      <c r="B8990" s="20"/>
    </row>
    <row r="8991" spans="1:2" x14ac:dyDescent="0.3">
      <c r="A8991" s="20"/>
      <c r="B8991" s="20"/>
    </row>
    <row r="8992" spans="1:2" x14ac:dyDescent="0.3">
      <c r="A8992" s="20"/>
      <c r="B8992" s="20"/>
    </row>
    <row r="8993" spans="1:2" x14ac:dyDescent="0.3">
      <c r="A8993" s="20"/>
      <c r="B8993" s="20"/>
    </row>
    <row r="8994" spans="1:2" x14ac:dyDescent="0.3">
      <c r="A8994" s="20"/>
      <c r="B8994" s="20"/>
    </row>
    <row r="8995" spans="1:2" x14ac:dyDescent="0.3">
      <c r="A8995" s="20"/>
      <c r="B8995" s="20"/>
    </row>
    <row r="8996" spans="1:2" x14ac:dyDescent="0.3">
      <c r="A8996" s="20"/>
      <c r="B8996" s="20"/>
    </row>
    <row r="8997" spans="1:2" x14ac:dyDescent="0.3">
      <c r="A8997" s="20"/>
      <c r="B8997" s="20"/>
    </row>
    <row r="8998" spans="1:2" x14ac:dyDescent="0.3">
      <c r="A8998" s="20"/>
      <c r="B8998" s="20"/>
    </row>
    <row r="8999" spans="1:2" x14ac:dyDescent="0.3">
      <c r="A8999" s="20"/>
      <c r="B8999" s="20"/>
    </row>
    <row r="9000" spans="1:2" x14ac:dyDescent="0.3">
      <c r="A9000" s="20"/>
      <c r="B9000" s="20"/>
    </row>
    <row r="9001" spans="1:2" x14ac:dyDescent="0.3">
      <c r="A9001" s="20"/>
      <c r="B9001" s="20"/>
    </row>
    <row r="9002" spans="1:2" x14ac:dyDescent="0.3">
      <c r="A9002" s="20"/>
      <c r="B9002" s="20"/>
    </row>
    <row r="9003" spans="1:2" x14ac:dyDescent="0.3">
      <c r="A9003" s="20"/>
      <c r="B9003" s="20"/>
    </row>
    <row r="9004" spans="1:2" x14ac:dyDescent="0.3">
      <c r="A9004" s="20"/>
      <c r="B9004" s="20"/>
    </row>
    <row r="9005" spans="1:2" x14ac:dyDescent="0.3">
      <c r="A9005" s="20"/>
      <c r="B9005" s="20"/>
    </row>
    <row r="9006" spans="1:2" x14ac:dyDescent="0.3">
      <c r="A9006" s="20"/>
      <c r="B9006" s="20"/>
    </row>
    <row r="9007" spans="1:2" x14ac:dyDescent="0.3">
      <c r="A9007" s="20"/>
      <c r="B9007" s="20"/>
    </row>
    <row r="9008" spans="1:2" x14ac:dyDescent="0.3">
      <c r="A9008" s="20"/>
      <c r="B9008" s="20"/>
    </row>
    <row r="9009" spans="1:2" x14ac:dyDescent="0.3">
      <c r="A9009" s="20"/>
      <c r="B9009" s="20"/>
    </row>
    <row r="9010" spans="1:2" x14ac:dyDescent="0.3">
      <c r="A9010" s="20"/>
      <c r="B9010" s="20"/>
    </row>
    <row r="9011" spans="1:2" x14ac:dyDescent="0.3">
      <c r="A9011" s="20"/>
      <c r="B9011" s="20"/>
    </row>
    <row r="9012" spans="1:2" x14ac:dyDescent="0.3">
      <c r="A9012" s="20"/>
      <c r="B9012" s="20"/>
    </row>
    <row r="9013" spans="1:2" x14ac:dyDescent="0.3">
      <c r="A9013" s="20"/>
      <c r="B9013" s="20"/>
    </row>
    <row r="9014" spans="1:2" x14ac:dyDescent="0.3">
      <c r="A9014" s="20"/>
      <c r="B9014" s="20"/>
    </row>
    <row r="9015" spans="1:2" x14ac:dyDescent="0.3">
      <c r="A9015" s="20"/>
      <c r="B9015" s="20"/>
    </row>
    <row r="9016" spans="1:2" x14ac:dyDescent="0.3">
      <c r="A9016" s="20"/>
      <c r="B9016" s="20"/>
    </row>
    <row r="9017" spans="1:2" x14ac:dyDescent="0.3">
      <c r="A9017" s="20"/>
      <c r="B9017" s="20"/>
    </row>
    <row r="9018" spans="1:2" x14ac:dyDescent="0.3">
      <c r="A9018" s="20"/>
      <c r="B9018" s="20"/>
    </row>
    <row r="9019" spans="1:2" x14ac:dyDescent="0.3">
      <c r="A9019" s="20"/>
      <c r="B9019" s="20"/>
    </row>
    <row r="9020" spans="1:2" x14ac:dyDescent="0.3">
      <c r="A9020" s="20"/>
      <c r="B9020" s="20"/>
    </row>
    <row r="9021" spans="1:2" x14ac:dyDescent="0.3">
      <c r="A9021" s="20"/>
      <c r="B9021" s="20"/>
    </row>
    <row r="9022" spans="1:2" x14ac:dyDescent="0.3">
      <c r="A9022" s="20"/>
      <c r="B9022" s="20"/>
    </row>
    <row r="9023" spans="1:2" x14ac:dyDescent="0.3">
      <c r="A9023" s="20"/>
      <c r="B9023" s="20"/>
    </row>
    <row r="9024" spans="1:2" x14ac:dyDescent="0.3">
      <c r="A9024" s="20"/>
      <c r="B9024" s="20"/>
    </row>
    <row r="9025" spans="1:2" x14ac:dyDescent="0.3">
      <c r="A9025" s="20"/>
      <c r="B9025" s="20"/>
    </row>
    <row r="9026" spans="1:2" x14ac:dyDescent="0.3">
      <c r="A9026" s="20"/>
      <c r="B9026" s="20"/>
    </row>
    <row r="9027" spans="1:2" x14ac:dyDescent="0.3">
      <c r="A9027" s="20"/>
      <c r="B9027" s="20"/>
    </row>
    <row r="9028" spans="1:2" x14ac:dyDescent="0.3">
      <c r="A9028" s="20"/>
      <c r="B9028" s="20"/>
    </row>
    <row r="9029" spans="1:2" x14ac:dyDescent="0.3">
      <c r="A9029" s="20"/>
      <c r="B9029" s="20"/>
    </row>
    <row r="9030" spans="1:2" x14ac:dyDescent="0.3">
      <c r="A9030" s="20"/>
      <c r="B9030" s="20"/>
    </row>
    <row r="9031" spans="1:2" x14ac:dyDescent="0.3">
      <c r="A9031" s="20"/>
      <c r="B9031" s="20"/>
    </row>
    <row r="9032" spans="1:2" x14ac:dyDescent="0.3">
      <c r="A9032" s="20"/>
      <c r="B9032" s="20"/>
    </row>
    <row r="9033" spans="1:2" x14ac:dyDescent="0.3">
      <c r="A9033" s="20"/>
      <c r="B9033" s="20"/>
    </row>
    <row r="9034" spans="1:2" x14ac:dyDescent="0.3">
      <c r="A9034" s="20"/>
      <c r="B9034" s="20"/>
    </row>
    <row r="9035" spans="1:2" x14ac:dyDescent="0.3">
      <c r="A9035" s="20"/>
      <c r="B9035" s="20"/>
    </row>
    <row r="9036" spans="1:2" x14ac:dyDescent="0.3">
      <c r="A9036" s="20"/>
      <c r="B9036" s="20"/>
    </row>
    <row r="9037" spans="1:2" x14ac:dyDescent="0.3">
      <c r="A9037" s="20"/>
      <c r="B9037" s="20"/>
    </row>
    <row r="9038" spans="1:2" x14ac:dyDescent="0.3">
      <c r="A9038" s="20"/>
      <c r="B9038" s="20"/>
    </row>
    <row r="9039" spans="1:2" x14ac:dyDescent="0.3">
      <c r="A9039" s="20"/>
      <c r="B9039" s="20"/>
    </row>
    <row r="9040" spans="1:2" x14ac:dyDescent="0.3">
      <c r="A9040" s="20"/>
      <c r="B9040" s="20"/>
    </row>
    <row r="9041" spans="1:2" x14ac:dyDescent="0.3">
      <c r="A9041" s="20"/>
      <c r="B9041" s="20"/>
    </row>
    <row r="9042" spans="1:2" x14ac:dyDescent="0.3">
      <c r="A9042" s="20"/>
      <c r="B9042" s="20"/>
    </row>
    <row r="9043" spans="1:2" x14ac:dyDescent="0.3">
      <c r="A9043" s="20"/>
      <c r="B9043" s="20"/>
    </row>
    <row r="9044" spans="1:2" x14ac:dyDescent="0.3">
      <c r="A9044" s="20"/>
      <c r="B9044" s="20"/>
    </row>
    <row r="9045" spans="1:2" x14ac:dyDescent="0.3">
      <c r="A9045" s="20"/>
      <c r="B9045" s="20"/>
    </row>
    <row r="9046" spans="1:2" x14ac:dyDescent="0.3">
      <c r="A9046" s="20"/>
      <c r="B9046" s="20"/>
    </row>
    <row r="9047" spans="1:2" x14ac:dyDescent="0.3">
      <c r="A9047" s="20"/>
      <c r="B9047" s="20"/>
    </row>
    <row r="9048" spans="1:2" x14ac:dyDescent="0.3">
      <c r="A9048" s="20"/>
      <c r="B9048" s="20"/>
    </row>
    <row r="9049" spans="1:2" x14ac:dyDescent="0.3">
      <c r="A9049" s="20"/>
      <c r="B9049" s="20"/>
    </row>
    <row r="9050" spans="1:2" x14ac:dyDescent="0.3">
      <c r="A9050" s="20"/>
      <c r="B9050" s="20"/>
    </row>
    <row r="9051" spans="1:2" x14ac:dyDescent="0.3">
      <c r="A9051" s="20"/>
      <c r="B9051" s="20"/>
    </row>
    <row r="9052" spans="1:2" x14ac:dyDescent="0.3">
      <c r="A9052" s="20"/>
      <c r="B9052" s="20"/>
    </row>
    <row r="9053" spans="1:2" x14ac:dyDescent="0.3">
      <c r="A9053" s="20"/>
      <c r="B9053" s="20"/>
    </row>
    <row r="9054" spans="1:2" x14ac:dyDescent="0.3">
      <c r="A9054" s="20"/>
      <c r="B9054" s="20"/>
    </row>
    <row r="9055" spans="1:2" x14ac:dyDescent="0.3">
      <c r="A9055" s="20"/>
      <c r="B9055" s="20"/>
    </row>
    <row r="9056" spans="1:2" x14ac:dyDescent="0.3">
      <c r="A9056" s="20"/>
      <c r="B9056" s="20"/>
    </row>
    <row r="9057" spans="1:2" x14ac:dyDescent="0.3">
      <c r="A9057" s="20"/>
      <c r="B9057" s="20"/>
    </row>
    <row r="9058" spans="1:2" x14ac:dyDescent="0.3">
      <c r="A9058" s="20"/>
      <c r="B9058" s="20"/>
    </row>
    <row r="9059" spans="1:2" x14ac:dyDescent="0.3">
      <c r="A9059" s="20"/>
      <c r="B9059" s="20"/>
    </row>
    <row r="9060" spans="1:2" x14ac:dyDescent="0.3">
      <c r="A9060" s="20"/>
      <c r="B9060" s="20"/>
    </row>
    <row r="9061" spans="1:2" x14ac:dyDescent="0.3">
      <c r="A9061" s="20"/>
      <c r="B9061" s="20"/>
    </row>
    <row r="9062" spans="1:2" x14ac:dyDescent="0.3">
      <c r="A9062" s="20"/>
      <c r="B9062" s="20"/>
    </row>
    <row r="9063" spans="1:2" x14ac:dyDescent="0.3">
      <c r="A9063" s="20"/>
      <c r="B9063" s="20"/>
    </row>
    <row r="9064" spans="1:2" x14ac:dyDescent="0.3">
      <c r="A9064" s="20"/>
      <c r="B9064" s="20"/>
    </row>
    <row r="9065" spans="1:2" x14ac:dyDescent="0.3">
      <c r="A9065" s="20"/>
      <c r="B9065" s="20"/>
    </row>
    <row r="9066" spans="1:2" x14ac:dyDescent="0.3">
      <c r="A9066" s="20"/>
      <c r="B9066" s="20"/>
    </row>
    <row r="9067" spans="1:2" x14ac:dyDescent="0.3">
      <c r="A9067" s="20"/>
      <c r="B9067" s="20"/>
    </row>
    <row r="9068" spans="1:2" x14ac:dyDescent="0.3">
      <c r="A9068" s="20"/>
      <c r="B9068" s="20"/>
    </row>
    <row r="9069" spans="1:2" x14ac:dyDescent="0.3">
      <c r="A9069" s="20"/>
      <c r="B9069" s="20"/>
    </row>
    <row r="9070" spans="1:2" x14ac:dyDescent="0.3">
      <c r="A9070" s="20"/>
      <c r="B9070" s="20"/>
    </row>
    <row r="9071" spans="1:2" x14ac:dyDescent="0.3">
      <c r="A9071" s="20"/>
      <c r="B9071" s="20"/>
    </row>
    <row r="9072" spans="1:2" x14ac:dyDescent="0.3">
      <c r="A9072" s="20"/>
      <c r="B9072" s="20"/>
    </row>
    <row r="9073" spans="1:2" x14ac:dyDescent="0.3">
      <c r="A9073" s="20"/>
      <c r="B9073" s="20"/>
    </row>
    <row r="9074" spans="1:2" x14ac:dyDescent="0.3">
      <c r="A9074" s="20"/>
      <c r="B9074" s="20"/>
    </row>
    <row r="9075" spans="1:2" x14ac:dyDescent="0.3">
      <c r="A9075" s="20"/>
      <c r="B9075" s="20"/>
    </row>
    <row r="9076" spans="1:2" x14ac:dyDescent="0.3">
      <c r="A9076" s="20"/>
      <c r="B9076" s="20"/>
    </row>
    <row r="9077" spans="1:2" x14ac:dyDescent="0.3">
      <c r="A9077" s="20"/>
      <c r="B9077" s="20"/>
    </row>
    <row r="9078" spans="1:2" x14ac:dyDescent="0.3">
      <c r="A9078" s="20"/>
      <c r="B9078" s="20"/>
    </row>
    <row r="9079" spans="1:2" x14ac:dyDescent="0.3">
      <c r="A9079" s="20"/>
      <c r="B9079" s="20"/>
    </row>
    <row r="9080" spans="1:2" x14ac:dyDescent="0.3">
      <c r="A9080" s="20"/>
      <c r="B9080" s="20"/>
    </row>
    <row r="9081" spans="1:2" x14ac:dyDescent="0.3">
      <c r="A9081" s="20"/>
      <c r="B9081" s="20"/>
    </row>
    <row r="9082" spans="1:2" x14ac:dyDescent="0.3">
      <c r="A9082" s="20"/>
      <c r="B9082" s="20"/>
    </row>
    <row r="9083" spans="1:2" x14ac:dyDescent="0.3">
      <c r="A9083" s="20"/>
      <c r="B9083" s="20"/>
    </row>
    <row r="9084" spans="1:2" x14ac:dyDescent="0.3">
      <c r="A9084" s="20"/>
      <c r="B9084" s="20"/>
    </row>
    <row r="9085" spans="1:2" x14ac:dyDescent="0.3">
      <c r="A9085" s="20"/>
      <c r="B9085" s="20"/>
    </row>
    <row r="9086" spans="1:2" x14ac:dyDescent="0.3">
      <c r="A9086" s="20"/>
      <c r="B9086" s="20"/>
    </row>
    <row r="9087" spans="1:2" x14ac:dyDescent="0.3">
      <c r="A9087" s="20"/>
      <c r="B9087" s="20"/>
    </row>
    <row r="9088" spans="1:2" x14ac:dyDescent="0.3">
      <c r="A9088" s="20"/>
      <c r="B9088" s="20"/>
    </row>
    <row r="9089" spans="1:2" x14ac:dyDescent="0.3">
      <c r="A9089" s="20"/>
      <c r="B9089" s="20"/>
    </row>
    <row r="9090" spans="1:2" x14ac:dyDescent="0.3">
      <c r="A9090" s="20"/>
      <c r="B9090" s="20"/>
    </row>
    <row r="9091" spans="1:2" x14ac:dyDescent="0.3">
      <c r="A9091" s="20"/>
      <c r="B9091" s="20"/>
    </row>
    <row r="9092" spans="1:2" x14ac:dyDescent="0.3">
      <c r="A9092" s="20"/>
      <c r="B9092" s="20"/>
    </row>
    <row r="9093" spans="1:2" x14ac:dyDescent="0.3">
      <c r="A9093" s="20"/>
      <c r="B9093" s="20"/>
    </row>
    <row r="9094" spans="1:2" x14ac:dyDescent="0.3">
      <c r="A9094" s="20"/>
      <c r="B9094" s="20"/>
    </row>
    <row r="9095" spans="1:2" x14ac:dyDescent="0.3">
      <c r="A9095" s="20"/>
      <c r="B9095" s="20"/>
    </row>
    <row r="9096" spans="1:2" x14ac:dyDescent="0.3">
      <c r="A9096" s="20"/>
      <c r="B9096" s="20"/>
    </row>
    <row r="9097" spans="1:2" x14ac:dyDescent="0.3">
      <c r="A9097" s="20"/>
      <c r="B9097" s="20"/>
    </row>
    <row r="9098" spans="1:2" x14ac:dyDescent="0.3">
      <c r="A9098" s="20"/>
      <c r="B9098" s="20"/>
    </row>
    <row r="9099" spans="1:2" x14ac:dyDescent="0.3">
      <c r="A9099" s="20"/>
      <c r="B9099" s="20"/>
    </row>
    <row r="9100" spans="1:2" x14ac:dyDescent="0.3">
      <c r="A9100" s="20"/>
      <c r="B9100" s="20"/>
    </row>
    <row r="9101" spans="1:2" x14ac:dyDescent="0.3">
      <c r="A9101" s="20"/>
      <c r="B9101" s="20"/>
    </row>
    <row r="9102" spans="1:2" x14ac:dyDescent="0.3">
      <c r="A9102" s="20"/>
      <c r="B9102" s="20"/>
    </row>
    <row r="9103" spans="1:2" x14ac:dyDescent="0.3">
      <c r="A9103" s="20"/>
      <c r="B9103" s="20"/>
    </row>
    <row r="9104" spans="1:2" x14ac:dyDescent="0.3">
      <c r="A9104" s="20"/>
      <c r="B9104" s="20"/>
    </row>
    <row r="9105" spans="1:2" x14ac:dyDescent="0.3">
      <c r="A9105" s="20"/>
      <c r="B9105" s="20"/>
    </row>
    <row r="9106" spans="1:2" x14ac:dyDescent="0.3">
      <c r="A9106" s="20"/>
      <c r="B9106" s="20"/>
    </row>
    <row r="9107" spans="1:2" x14ac:dyDescent="0.3">
      <c r="A9107" s="20"/>
      <c r="B9107" s="20"/>
    </row>
    <row r="9108" spans="1:2" x14ac:dyDescent="0.3">
      <c r="A9108" s="20"/>
      <c r="B9108" s="20"/>
    </row>
    <row r="9109" spans="1:2" x14ac:dyDescent="0.3">
      <c r="A9109" s="20"/>
      <c r="B9109" s="20"/>
    </row>
    <row r="9110" spans="1:2" x14ac:dyDescent="0.3">
      <c r="A9110" s="20"/>
      <c r="B9110" s="20"/>
    </row>
    <row r="9111" spans="1:2" x14ac:dyDescent="0.3">
      <c r="A9111" s="20"/>
      <c r="B9111" s="20"/>
    </row>
    <row r="9112" spans="1:2" x14ac:dyDescent="0.3">
      <c r="A9112" s="20"/>
      <c r="B9112" s="20"/>
    </row>
    <row r="9113" spans="1:2" x14ac:dyDescent="0.3">
      <c r="A9113" s="20"/>
      <c r="B9113" s="20"/>
    </row>
    <row r="9114" spans="1:2" x14ac:dyDescent="0.3">
      <c r="A9114" s="20"/>
      <c r="B9114" s="20"/>
    </row>
    <row r="9115" spans="1:2" x14ac:dyDescent="0.3">
      <c r="A9115" s="20"/>
      <c r="B9115" s="20"/>
    </row>
    <row r="9116" spans="1:2" x14ac:dyDescent="0.3">
      <c r="A9116" s="20"/>
      <c r="B9116" s="20"/>
    </row>
    <row r="9117" spans="1:2" x14ac:dyDescent="0.3">
      <c r="A9117" s="20"/>
      <c r="B9117" s="20"/>
    </row>
    <row r="9118" spans="1:2" x14ac:dyDescent="0.3">
      <c r="A9118" s="20"/>
      <c r="B9118" s="20"/>
    </row>
    <row r="9119" spans="1:2" x14ac:dyDescent="0.3">
      <c r="A9119" s="20"/>
      <c r="B9119" s="20"/>
    </row>
    <row r="9120" spans="1:2" x14ac:dyDescent="0.3">
      <c r="A9120" s="20"/>
      <c r="B9120" s="20"/>
    </row>
    <row r="9121" spans="1:2" x14ac:dyDescent="0.3">
      <c r="A9121" s="20"/>
      <c r="B9121" s="20"/>
    </row>
    <row r="9122" spans="1:2" x14ac:dyDescent="0.3">
      <c r="A9122" s="20"/>
      <c r="B9122" s="20"/>
    </row>
    <row r="9123" spans="1:2" x14ac:dyDescent="0.3">
      <c r="A9123" s="20"/>
      <c r="B9123" s="20"/>
    </row>
    <row r="9124" spans="1:2" x14ac:dyDescent="0.3">
      <c r="A9124" s="20"/>
      <c r="B9124" s="20"/>
    </row>
    <row r="9125" spans="1:2" x14ac:dyDescent="0.3">
      <c r="A9125" s="20"/>
      <c r="B9125" s="20"/>
    </row>
    <row r="9126" spans="1:2" x14ac:dyDescent="0.3">
      <c r="A9126" s="20"/>
      <c r="B9126" s="20"/>
    </row>
    <row r="9127" spans="1:2" x14ac:dyDescent="0.3">
      <c r="A9127" s="20"/>
      <c r="B9127" s="20"/>
    </row>
    <row r="9128" spans="1:2" x14ac:dyDescent="0.3">
      <c r="A9128" s="20"/>
      <c r="B9128" s="20"/>
    </row>
    <row r="9129" spans="1:2" x14ac:dyDescent="0.3">
      <c r="A9129" s="20"/>
      <c r="B9129" s="20"/>
    </row>
    <row r="9130" spans="1:2" x14ac:dyDescent="0.3">
      <c r="A9130" s="20"/>
      <c r="B9130" s="20"/>
    </row>
    <row r="9131" spans="1:2" x14ac:dyDescent="0.3">
      <c r="A9131" s="20"/>
      <c r="B9131" s="20"/>
    </row>
    <row r="9132" spans="1:2" x14ac:dyDescent="0.3">
      <c r="A9132" s="20"/>
      <c r="B9132" s="20"/>
    </row>
    <row r="9133" spans="1:2" x14ac:dyDescent="0.3">
      <c r="A9133" s="20"/>
      <c r="B9133" s="20"/>
    </row>
    <row r="9134" spans="1:2" x14ac:dyDescent="0.3">
      <c r="A9134" s="20"/>
      <c r="B9134" s="20"/>
    </row>
    <row r="9135" spans="1:2" x14ac:dyDescent="0.3">
      <c r="A9135" s="20"/>
      <c r="B9135" s="20"/>
    </row>
    <row r="9136" spans="1:2" x14ac:dyDescent="0.3">
      <c r="A9136" s="20"/>
      <c r="B9136" s="20"/>
    </row>
    <row r="9137" spans="1:2" x14ac:dyDescent="0.3">
      <c r="A9137" s="20"/>
      <c r="B9137" s="20"/>
    </row>
    <row r="9138" spans="1:2" x14ac:dyDescent="0.3">
      <c r="A9138" s="20"/>
      <c r="B9138" s="20"/>
    </row>
    <row r="9139" spans="1:2" x14ac:dyDescent="0.3">
      <c r="A9139" s="20"/>
      <c r="B9139" s="20"/>
    </row>
    <row r="9140" spans="1:2" x14ac:dyDescent="0.3">
      <c r="A9140" s="20"/>
      <c r="B9140" s="20"/>
    </row>
    <row r="9141" spans="1:2" x14ac:dyDescent="0.3">
      <c r="A9141" s="20"/>
      <c r="B9141" s="20"/>
    </row>
    <row r="9142" spans="1:2" x14ac:dyDescent="0.3">
      <c r="A9142" s="20"/>
      <c r="B9142" s="20"/>
    </row>
    <row r="9143" spans="1:2" x14ac:dyDescent="0.3">
      <c r="A9143" s="20"/>
      <c r="B9143" s="20"/>
    </row>
    <row r="9144" spans="1:2" x14ac:dyDescent="0.3">
      <c r="A9144" s="20"/>
      <c r="B9144" s="20"/>
    </row>
    <row r="9145" spans="1:2" x14ac:dyDescent="0.3">
      <c r="A9145" s="20"/>
      <c r="B9145" s="20"/>
    </row>
    <row r="9146" spans="1:2" x14ac:dyDescent="0.3">
      <c r="A9146" s="20"/>
      <c r="B9146" s="20"/>
    </row>
    <row r="9147" spans="1:2" x14ac:dyDescent="0.3">
      <c r="A9147" s="20"/>
      <c r="B9147" s="20"/>
    </row>
    <row r="9148" spans="1:2" x14ac:dyDescent="0.3">
      <c r="A9148" s="20"/>
      <c r="B9148" s="20"/>
    </row>
    <row r="9149" spans="1:2" x14ac:dyDescent="0.3">
      <c r="A9149" s="20"/>
      <c r="B9149" s="20"/>
    </row>
    <row r="9150" spans="1:2" x14ac:dyDescent="0.3">
      <c r="A9150" s="20"/>
      <c r="B9150" s="20"/>
    </row>
    <row r="9151" spans="1:2" x14ac:dyDescent="0.3">
      <c r="A9151" s="20"/>
      <c r="B9151" s="20"/>
    </row>
    <row r="9152" spans="1:2" x14ac:dyDescent="0.3">
      <c r="A9152" s="20"/>
      <c r="B9152" s="20"/>
    </row>
    <row r="9153" spans="1:2" x14ac:dyDescent="0.3">
      <c r="A9153" s="20"/>
      <c r="B9153" s="20"/>
    </row>
    <row r="9154" spans="1:2" x14ac:dyDescent="0.3">
      <c r="A9154" s="20"/>
      <c r="B9154" s="20"/>
    </row>
    <row r="9155" spans="1:2" x14ac:dyDescent="0.3">
      <c r="A9155" s="20"/>
      <c r="B9155" s="20"/>
    </row>
    <row r="9156" spans="1:2" x14ac:dyDescent="0.3">
      <c r="A9156" s="20"/>
      <c r="B9156" s="20"/>
    </row>
    <row r="9157" spans="1:2" x14ac:dyDescent="0.3">
      <c r="A9157" s="20"/>
      <c r="B9157" s="20"/>
    </row>
    <row r="9158" spans="1:2" x14ac:dyDescent="0.3">
      <c r="A9158" s="20"/>
      <c r="B9158" s="20"/>
    </row>
    <row r="9159" spans="1:2" x14ac:dyDescent="0.3">
      <c r="A9159" s="20"/>
      <c r="B9159" s="20"/>
    </row>
    <row r="9160" spans="1:2" x14ac:dyDescent="0.3">
      <c r="A9160" s="20"/>
      <c r="B9160" s="20"/>
    </row>
    <row r="9161" spans="1:2" x14ac:dyDescent="0.3">
      <c r="A9161" s="20"/>
      <c r="B9161" s="20"/>
    </row>
    <row r="9162" spans="1:2" x14ac:dyDescent="0.3">
      <c r="A9162" s="20"/>
      <c r="B9162" s="20"/>
    </row>
    <row r="9163" spans="1:2" x14ac:dyDescent="0.3">
      <c r="A9163" s="20"/>
      <c r="B9163" s="20"/>
    </row>
    <row r="9164" spans="1:2" x14ac:dyDescent="0.3">
      <c r="A9164" s="20"/>
      <c r="B9164" s="20"/>
    </row>
    <row r="9165" spans="1:2" x14ac:dyDescent="0.3">
      <c r="A9165" s="20"/>
      <c r="B9165" s="20"/>
    </row>
    <row r="9166" spans="1:2" x14ac:dyDescent="0.3">
      <c r="A9166" s="20"/>
      <c r="B9166" s="20"/>
    </row>
    <row r="9167" spans="1:2" x14ac:dyDescent="0.3">
      <c r="A9167" s="20"/>
      <c r="B9167" s="20"/>
    </row>
    <row r="9168" spans="1:2" x14ac:dyDescent="0.3">
      <c r="A9168" s="20"/>
      <c r="B9168" s="20"/>
    </row>
    <row r="9169" spans="1:2" x14ac:dyDescent="0.3">
      <c r="A9169" s="20"/>
      <c r="B9169" s="20"/>
    </row>
    <row r="9170" spans="1:2" x14ac:dyDescent="0.3">
      <c r="A9170" s="20"/>
      <c r="B9170" s="20"/>
    </row>
    <row r="9171" spans="1:2" x14ac:dyDescent="0.3">
      <c r="A9171" s="20"/>
      <c r="B9171" s="20"/>
    </row>
    <row r="9172" spans="1:2" x14ac:dyDescent="0.3">
      <c r="A9172" s="20"/>
      <c r="B9172" s="20"/>
    </row>
    <row r="9173" spans="1:2" x14ac:dyDescent="0.3">
      <c r="A9173" s="20"/>
      <c r="B9173" s="20"/>
    </row>
    <row r="9174" spans="1:2" x14ac:dyDescent="0.3">
      <c r="A9174" s="20"/>
      <c r="B9174" s="20"/>
    </row>
    <row r="9175" spans="1:2" x14ac:dyDescent="0.3">
      <c r="A9175" s="20"/>
      <c r="B9175" s="20"/>
    </row>
    <row r="9176" spans="1:2" x14ac:dyDescent="0.3">
      <c r="A9176" s="20"/>
      <c r="B9176" s="20"/>
    </row>
    <row r="9177" spans="1:2" x14ac:dyDescent="0.3">
      <c r="A9177" s="20"/>
      <c r="B9177" s="20"/>
    </row>
    <row r="9178" spans="1:2" x14ac:dyDescent="0.3">
      <c r="A9178" s="20"/>
      <c r="B9178" s="20"/>
    </row>
    <row r="9179" spans="1:2" x14ac:dyDescent="0.3">
      <c r="A9179" s="20"/>
      <c r="B9179" s="20"/>
    </row>
    <row r="9180" spans="1:2" x14ac:dyDescent="0.3">
      <c r="A9180" s="20"/>
      <c r="B9180" s="20"/>
    </row>
    <row r="9181" spans="1:2" x14ac:dyDescent="0.3">
      <c r="A9181" s="20"/>
      <c r="B9181" s="20"/>
    </row>
    <row r="9182" spans="1:2" x14ac:dyDescent="0.3">
      <c r="A9182" s="20"/>
      <c r="B9182" s="20"/>
    </row>
    <row r="9183" spans="1:2" x14ac:dyDescent="0.3">
      <c r="A9183" s="20"/>
      <c r="B9183" s="20"/>
    </row>
    <row r="9184" spans="1:2" x14ac:dyDescent="0.3">
      <c r="A9184" s="20"/>
      <c r="B9184" s="20"/>
    </row>
    <row r="9185" spans="1:2" x14ac:dyDescent="0.3">
      <c r="A9185" s="20"/>
      <c r="B9185" s="20"/>
    </row>
    <row r="9186" spans="1:2" x14ac:dyDescent="0.3">
      <c r="A9186" s="20"/>
      <c r="B9186" s="20"/>
    </row>
    <row r="9187" spans="1:2" x14ac:dyDescent="0.3">
      <c r="A9187" s="20"/>
      <c r="B9187" s="20"/>
    </row>
    <row r="9188" spans="1:2" x14ac:dyDescent="0.3">
      <c r="A9188" s="20"/>
      <c r="B9188" s="20"/>
    </row>
    <row r="9189" spans="1:2" x14ac:dyDescent="0.3">
      <c r="A9189" s="20"/>
      <c r="B9189" s="20"/>
    </row>
    <row r="9190" spans="1:2" x14ac:dyDescent="0.3">
      <c r="A9190" s="20"/>
      <c r="B9190" s="20"/>
    </row>
    <row r="9191" spans="1:2" x14ac:dyDescent="0.3">
      <c r="A9191" s="20"/>
      <c r="B9191" s="20"/>
    </row>
    <row r="9192" spans="1:2" x14ac:dyDescent="0.3">
      <c r="A9192" s="20"/>
      <c r="B9192" s="20"/>
    </row>
    <row r="9193" spans="1:2" x14ac:dyDescent="0.3">
      <c r="A9193" s="20"/>
      <c r="B9193" s="20"/>
    </row>
    <row r="9194" spans="1:2" x14ac:dyDescent="0.3">
      <c r="A9194" s="20"/>
      <c r="B9194" s="20"/>
    </row>
    <row r="9195" spans="1:2" x14ac:dyDescent="0.3">
      <c r="A9195" s="20"/>
      <c r="B9195" s="20"/>
    </row>
    <row r="9196" spans="1:2" x14ac:dyDescent="0.3">
      <c r="A9196" s="20"/>
      <c r="B9196" s="20"/>
    </row>
    <row r="9197" spans="1:2" x14ac:dyDescent="0.3">
      <c r="A9197" s="20"/>
      <c r="B9197" s="20"/>
    </row>
    <row r="9198" spans="1:2" x14ac:dyDescent="0.3">
      <c r="A9198" s="20"/>
      <c r="B9198" s="20"/>
    </row>
    <row r="9199" spans="1:2" x14ac:dyDescent="0.3">
      <c r="A9199" s="20"/>
      <c r="B9199" s="20"/>
    </row>
    <row r="9200" spans="1:2" x14ac:dyDescent="0.3">
      <c r="A9200" s="20"/>
      <c r="B9200" s="20"/>
    </row>
    <row r="9201" spans="1:2" x14ac:dyDescent="0.3">
      <c r="A9201" s="20"/>
      <c r="B9201" s="20"/>
    </row>
    <row r="9202" spans="1:2" x14ac:dyDescent="0.3">
      <c r="A9202" s="20"/>
      <c r="B9202" s="20"/>
    </row>
    <row r="9203" spans="1:2" x14ac:dyDescent="0.3">
      <c r="A9203" s="20"/>
      <c r="B9203" s="20"/>
    </row>
    <row r="9204" spans="1:2" x14ac:dyDescent="0.3">
      <c r="A9204" s="20"/>
      <c r="B9204" s="20"/>
    </row>
    <row r="9205" spans="1:2" x14ac:dyDescent="0.3">
      <c r="A9205" s="20"/>
      <c r="B9205" s="20"/>
    </row>
    <row r="9206" spans="1:2" x14ac:dyDescent="0.3">
      <c r="A9206" s="20"/>
      <c r="B9206" s="20"/>
    </row>
    <row r="9207" spans="1:2" x14ac:dyDescent="0.3">
      <c r="A9207" s="20"/>
      <c r="B9207" s="20"/>
    </row>
    <row r="9208" spans="1:2" x14ac:dyDescent="0.3">
      <c r="A9208" s="20"/>
      <c r="B9208" s="20"/>
    </row>
    <row r="9209" spans="1:2" x14ac:dyDescent="0.3">
      <c r="A9209" s="20"/>
      <c r="B9209" s="20"/>
    </row>
    <row r="9210" spans="1:2" x14ac:dyDescent="0.3">
      <c r="A9210" s="20"/>
      <c r="B9210" s="20"/>
    </row>
    <row r="9211" spans="1:2" x14ac:dyDescent="0.3">
      <c r="A9211" s="20"/>
      <c r="B9211" s="20"/>
    </row>
    <row r="9212" spans="1:2" x14ac:dyDescent="0.3">
      <c r="A9212" s="20"/>
      <c r="B9212" s="20"/>
    </row>
    <row r="9213" spans="1:2" x14ac:dyDescent="0.3">
      <c r="A9213" s="20"/>
      <c r="B9213" s="20"/>
    </row>
    <row r="9214" spans="1:2" x14ac:dyDescent="0.3">
      <c r="A9214" s="20"/>
      <c r="B9214" s="20"/>
    </row>
    <row r="9215" spans="1:2" x14ac:dyDescent="0.3">
      <c r="A9215" s="20"/>
      <c r="B9215" s="20"/>
    </row>
    <row r="9216" spans="1:2" x14ac:dyDescent="0.3">
      <c r="A9216" s="20"/>
      <c r="B9216" s="20"/>
    </row>
    <row r="9217" spans="1:2" x14ac:dyDescent="0.3">
      <c r="A9217" s="20"/>
      <c r="B9217" s="20"/>
    </row>
    <row r="9218" spans="1:2" x14ac:dyDescent="0.3">
      <c r="A9218" s="20"/>
      <c r="B9218" s="20"/>
    </row>
    <row r="9219" spans="1:2" x14ac:dyDescent="0.3">
      <c r="A9219" s="20"/>
      <c r="B9219" s="20"/>
    </row>
    <row r="9220" spans="1:2" x14ac:dyDescent="0.3">
      <c r="A9220" s="20"/>
      <c r="B9220" s="20"/>
    </row>
    <row r="9221" spans="1:2" x14ac:dyDescent="0.3">
      <c r="A9221" s="20"/>
      <c r="B9221" s="20"/>
    </row>
    <row r="9222" spans="1:2" x14ac:dyDescent="0.3">
      <c r="A9222" s="20"/>
      <c r="B9222" s="20"/>
    </row>
    <row r="9223" spans="1:2" x14ac:dyDescent="0.3">
      <c r="A9223" s="20"/>
      <c r="B9223" s="20"/>
    </row>
    <row r="9224" spans="1:2" x14ac:dyDescent="0.3">
      <c r="A9224" s="20"/>
      <c r="B9224" s="20"/>
    </row>
    <row r="9225" spans="1:2" x14ac:dyDescent="0.3">
      <c r="A9225" s="20"/>
      <c r="B9225" s="20"/>
    </row>
    <row r="9226" spans="1:2" x14ac:dyDescent="0.3">
      <c r="A9226" s="20"/>
      <c r="B9226" s="20"/>
    </row>
    <row r="9227" spans="1:2" x14ac:dyDescent="0.3">
      <c r="A9227" s="20"/>
      <c r="B9227" s="20"/>
    </row>
    <row r="9228" spans="1:2" x14ac:dyDescent="0.3">
      <c r="A9228" s="20"/>
      <c r="B9228" s="20"/>
    </row>
    <row r="9229" spans="1:2" x14ac:dyDescent="0.3">
      <c r="A9229" s="20"/>
      <c r="B9229" s="20"/>
    </row>
    <row r="9230" spans="1:2" x14ac:dyDescent="0.3">
      <c r="A9230" s="20"/>
      <c r="B9230" s="20"/>
    </row>
    <row r="9231" spans="1:2" x14ac:dyDescent="0.3">
      <c r="A9231" s="20"/>
      <c r="B9231" s="20"/>
    </row>
    <row r="9232" spans="1:2" x14ac:dyDescent="0.3">
      <c r="A9232" s="20"/>
      <c r="B9232" s="20"/>
    </row>
    <row r="9233" spans="1:2" x14ac:dyDescent="0.3">
      <c r="A9233" s="20"/>
      <c r="B9233" s="20"/>
    </row>
    <row r="9234" spans="1:2" x14ac:dyDescent="0.3">
      <c r="A9234" s="20"/>
      <c r="B9234" s="20"/>
    </row>
    <row r="9235" spans="1:2" x14ac:dyDescent="0.3">
      <c r="A9235" s="20"/>
      <c r="B9235" s="20"/>
    </row>
    <row r="9236" spans="1:2" x14ac:dyDescent="0.3">
      <c r="A9236" s="20"/>
      <c r="B9236" s="20"/>
    </row>
    <row r="9237" spans="1:2" x14ac:dyDescent="0.3">
      <c r="A9237" s="20"/>
      <c r="B9237" s="20"/>
    </row>
    <row r="9238" spans="1:2" x14ac:dyDescent="0.3">
      <c r="A9238" s="20"/>
      <c r="B9238" s="20"/>
    </row>
    <row r="9239" spans="1:2" x14ac:dyDescent="0.3">
      <c r="A9239" s="20"/>
      <c r="B9239" s="20"/>
    </row>
    <row r="9240" spans="1:2" x14ac:dyDescent="0.3">
      <c r="A9240" s="20"/>
      <c r="B9240" s="20"/>
    </row>
    <row r="9241" spans="1:2" x14ac:dyDescent="0.3">
      <c r="A9241" s="20"/>
      <c r="B9241" s="20"/>
    </row>
    <row r="9242" spans="1:2" x14ac:dyDescent="0.3">
      <c r="A9242" s="20"/>
      <c r="B9242" s="20"/>
    </row>
    <row r="9243" spans="1:2" x14ac:dyDescent="0.3">
      <c r="A9243" s="20"/>
      <c r="B9243" s="20"/>
    </row>
    <row r="9244" spans="1:2" x14ac:dyDescent="0.3">
      <c r="A9244" s="20"/>
      <c r="B9244" s="20"/>
    </row>
    <row r="9245" spans="1:2" x14ac:dyDescent="0.3">
      <c r="A9245" s="20"/>
      <c r="B9245" s="20"/>
    </row>
    <row r="9246" spans="1:2" x14ac:dyDescent="0.3">
      <c r="A9246" s="20"/>
      <c r="B9246" s="20"/>
    </row>
    <row r="9247" spans="1:2" x14ac:dyDescent="0.3">
      <c r="A9247" s="20"/>
      <c r="B9247" s="20"/>
    </row>
    <row r="9248" spans="1:2" x14ac:dyDescent="0.3">
      <c r="A9248" s="20"/>
      <c r="B9248" s="20"/>
    </row>
    <row r="9249" spans="1:2" x14ac:dyDescent="0.3">
      <c r="A9249" s="20"/>
      <c r="B9249" s="20"/>
    </row>
    <row r="9250" spans="1:2" x14ac:dyDescent="0.3">
      <c r="A9250" s="20"/>
      <c r="B9250" s="20"/>
    </row>
    <row r="9251" spans="1:2" x14ac:dyDescent="0.3">
      <c r="A9251" s="20"/>
      <c r="B9251" s="20"/>
    </row>
    <row r="9252" spans="1:2" x14ac:dyDescent="0.3">
      <c r="A9252" s="20"/>
      <c r="B9252" s="20"/>
    </row>
    <row r="9253" spans="1:2" x14ac:dyDescent="0.3">
      <c r="A9253" s="20"/>
      <c r="B9253" s="20"/>
    </row>
    <row r="9254" spans="1:2" x14ac:dyDescent="0.3">
      <c r="A9254" s="20"/>
      <c r="B9254" s="20"/>
    </row>
    <row r="9255" spans="1:2" x14ac:dyDescent="0.3">
      <c r="A9255" s="20"/>
      <c r="B9255" s="20"/>
    </row>
    <row r="9256" spans="1:2" x14ac:dyDescent="0.3">
      <c r="A9256" s="20"/>
      <c r="B9256" s="20"/>
    </row>
    <row r="9257" spans="1:2" x14ac:dyDescent="0.3">
      <c r="A9257" s="20"/>
      <c r="B9257" s="20"/>
    </row>
    <row r="9258" spans="1:2" x14ac:dyDescent="0.3">
      <c r="A9258" s="20"/>
      <c r="B9258" s="20"/>
    </row>
    <row r="9259" spans="1:2" x14ac:dyDescent="0.3">
      <c r="A9259" s="20"/>
      <c r="B9259" s="20"/>
    </row>
    <row r="9260" spans="1:2" x14ac:dyDescent="0.3">
      <c r="A9260" s="20"/>
      <c r="B9260" s="20"/>
    </row>
    <row r="9261" spans="1:2" x14ac:dyDescent="0.3">
      <c r="A9261" s="20"/>
      <c r="B9261" s="20"/>
    </row>
    <row r="9262" spans="1:2" x14ac:dyDescent="0.3">
      <c r="A9262" s="20"/>
      <c r="B9262" s="20"/>
    </row>
    <row r="9263" spans="1:2" x14ac:dyDescent="0.3">
      <c r="A9263" s="20"/>
      <c r="B9263" s="20"/>
    </row>
    <row r="9264" spans="1:2" x14ac:dyDescent="0.3">
      <c r="A9264" s="20"/>
      <c r="B9264" s="20"/>
    </row>
    <row r="9265" spans="1:2" x14ac:dyDescent="0.3">
      <c r="A9265" s="20"/>
      <c r="B9265" s="20"/>
    </row>
    <row r="9266" spans="1:2" x14ac:dyDescent="0.3">
      <c r="A9266" s="20"/>
      <c r="B9266" s="20"/>
    </row>
    <row r="9267" spans="1:2" x14ac:dyDescent="0.3">
      <c r="A9267" s="20"/>
      <c r="B9267" s="20"/>
    </row>
    <row r="9268" spans="1:2" x14ac:dyDescent="0.3">
      <c r="A9268" s="20"/>
      <c r="B9268" s="20"/>
    </row>
    <row r="9269" spans="1:2" x14ac:dyDescent="0.3">
      <c r="A9269" s="20"/>
      <c r="B9269" s="20"/>
    </row>
    <row r="9270" spans="1:2" x14ac:dyDescent="0.3">
      <c r="A9270" s="20"/>
      <c r="B9270" s="20"/>
    </row>
    <row r="9271" spans="1:2" x14ac:dyDescent="0.3">
      <c r="A9271" s="20"/>
      <c r="B9271" s="20"/>
    </row>
    <row r="9272" spans="1:2" x14ac:dyDescent="0.3">
      <c r="A9272" s="20"/>
      <c r="B9272" s="20"/>
    </row>
    <row r="9273" spans="1:2" x14ac:dyDescent="0.3">
      <c r="A9273" s="20"/>
      <c r="B9273" s="20"/>
    </row>
    <row r="9274" spans="1:2" x14ac:dyDescent="0.3">
      <c r="A9274" s="20"/>
      <c r="B9274" s="20"/>
    </row>
    <row r="9275" spans="1:2" x14ac:dyDescent="0.3">
      <c r="A9275" s="20"/>
      <c r="B9275" s="20"/>
    </row>
    <row r="9276" spans="1:2" x14ac:dyDescent="0.3">
      <c r="A9276" s="20"/>
      <c r="B9276" s="20"/>
    </row>
    <row r="9277" spans="1:2" x14ac:dyDescent="0.3">
      <c r="A9277" s="20"/>
      <c r="B9277" s="20"/>
    </row>
    <row r="9278" spans="1:2" x14ac:dyDescent="0.3">
      <c r="A9278" s="20"/>
      <c r="B9278" s="20"/>
    </row>
    <row r="9279" spans="1:2" x14ac:dyDescent="0.3">
      <c r="A9279" s="20"/>
      <c r="B9279" s="20"/>
    </row>
    <row r="9280" spans="1:2" x14ac:dyDescent="0.3">
      <c r="A9280" s="20"/>
      <c r="B9280" s="20"/>
    </row>
    <row r="9281" spans="1:2" x14ac:dyDescent="0.3">
      <c r="A9281" s="20"/>
      <c r="B9281" s="20"/>
    </row>
    <row r="9282" spans="1:2" x14ac:dyDescent="0.3">
      <c r="A9282" s="20"/>
      <c r="B9282" s="20"/>
    </row>
    <row r="9283" spans="1:2" x14ac:dyDescent="0.3">
      <c r="A9283" s="20"/>
      <c r="B9283" s="20"/>
    </row>
    <row r="9284" spans="1:2" x14ac:dyDescent="0.3">
      <c r="A9284" s="20"/>
      <c r="B9284" s="20"/>
    </row>
    <row r="9285" spans="1:2" x14ac:dyDescent="0.3">
      <c r="A9285" s="20"/>
      <c r="B9285" s="20"/>
    </row>
    <row r="9286" spans="1:2" x14ac:dyDescent="0.3">
      <c r="A9286" s="20"/>
      <c r="B9286" s="20"/>
    </row>
    <row r="9287" spans="1:2" x14ac:dyDescent="0.3">
      <c r="A9287" s="20"/>
      <c r="B9287" s="20"/>
    </row>
    <row r="9288" spans="1:2" x14ac:dyDescent="0.3">
      <c r="A9288" s="20"/>
      <c r="B9288" s="20"/>
    </row>
    <row r="9289" spans="1:2" x14ac:dyDescent="0.3">
      <c r="A9289" s="20"/>
      <c r="B9289" s="20"/>
    </row>
    <row r="9290" spans="1:2" x14ac:dyDescent="0.3">
      <c r="A9290" s="20"/>
      <c r="B9290" s="20"/>
    </row>
    <row r="9291" spans="1:2" x14ac:dyDescent="0.3">
      <c r="A9291" s="20"/>
      <c r="B9291" s="20"/>
    </row>
    <row r="9292" spans="1:2" x14ac:dyDescent="0.3">
      <c r="A9292" s="20"/>
      <c r="B9292" s="20"/>
    </row>
    <row r="9293" spans="1:2" x14ac:dyDescent="0.3">
      <c r="A9293" s="20"/>
      <c r="B9293" s="20"/>
    </row>
    <row r="9294" spans="1:2" x14ac:dyDescent="0.3">
      <c r="A9294" s="20"/>
      <c r="B9294" s="20"/>
    </row>
    <row r="9295" spans="1:2" x14ac:dyDescent="0.3">
      <c r="A9295" s="20"/>
      <c r="B9295" s="20"/>
    </row>
    <row r="9296" spans="1:2" x14ac:dyDescent="0.3">
      <c r="A9296" s="20"/>
      <c r="B9296" s="20"/>
    </row>
    <row r="9297" spans="1:2" x14ac:dyDescent="0.3">
      <c r="A9297" s="20"/>
      <c r="B9297" s="20"/>
    </row>
    <row r="9298" spans="1:2" x14ac:dyDescent="0.3">
      <c r="A9298" s="20"/>
      <c r="B9298" s="20"/>
    </row>
    <row r="9299" spans="1:2" x14ac:dyDescent="0.3">
      <c r="A9299" s="20"/>
      <c r="B9299" s="20"/>
    </row>
    <row r="9300" spans="1:2" x14ac:dyDescent="0.3">
      <c r="A9300" s="20"/>
      <c r="B9300" s="20"/>
    </row>
    <row r="9301" spans="1:2" x14ac:dyDescent="0.3">
      <c r="A9301" s="20"/>
      <c r="B9301" s="20"/>
    </row>
    <row r="9302" spans="1:2" x14ac:dyDescent="0.3">
      <c r="A9302" s="20"/>
      <c r="B9302" s="20"/>
    </row>
    <row r="9303" spans="1:2" x14ac:dyDescent="0.3">
      <c r="A9303" s="20"/>
      <c r="B9303" s="20"/>
    </row>
    <row r="9304" spans="1:2" x14ac:dyDescent="0.3">
      <c r="A9304" s="20"/>
      <c r="B9304" s="20"/>
    </row>
    <row r="9305" spans="1:2" x14ac:dyDescent="0.3">
      <c r="A9305" s="20"/>
      <c r="B9305" s="20"/>
    </row>
    <row r="9306" spans="1:2" x14ac:dyDescent="0.3">
      <c r="A9306" s="20"/>
      <c r="B9306" s="20"/>
    </row>
    <row r="9307" spans="1:2" x14ac:dyDescent="0.3">
      <c r="A9307" s="20"/>
      <c r="B9307" s="20"/>
    </row>
    <row r="9308" spans="1:2" x14ac:dyDescent="0.3">
      <c r="A9308" s="20"/>
      <c r="B9308" s="20"/>
    </row>
    <row r="9309" spans="1:2" x14ac:dyDescent="0.3">
      <c r="A9309" s="20"/>
      <c r="B9309" s="20"/>
    </row>
    <row r="9310" spans="1:2" x14ac:dyDescent="0.3">
      <c r="A9310" s="20"/>
      <c r="B9310" s="20"/>
    </row>
    <row r="9311" spans="1:2" x14ac:dyDescent="0.3">
      <c r="A9311" s="20"/>
      <c r="B9311" s="20"/>
    </row>
    <row r="9312" spans="1:2" x14ac:dyDescent="0.3">
      <c r="A9312" s="20"/>
      <c r="B9312" s="20"/>
    </row>
    <row r="9313" spans="1:2" x14ac:dyDescent="0.3">
      <c r="A9313" s="20"/>
      <c r="B9313" s="20"/>
    </row>
    <row r="9314" spans="1:2" x14ac:dyDescent="0.3">
      <c r="A9314" s="20"/>
      <c r="B9314" s="20"/>
    </row>
    <row r="9315" spans="1:2" x14ac:dyDescent="0.3">
      <c r="A9315" s="20"/>
      <c r="B9315" s="20"/>
    </row>
    <row r="9316" spans="1:2" x14ac:dyDescent="0.3">
      <c r="A9316" s="20"/>
      <c r="B9316" s="20"/>
    </row>
    <row r="9317" spans="1:2" x14ac:dyDescent="0.3">
      <c r="A9317" s="20"/>
      <c r="B9317" s="20"/>
    </row>
    <row r="9318" spans="1:2" x14ac:dyDescent="0.3">
      <c r="A9318" s="20"/>
      <c r="B9318" s="20"/>
    </row>
    <row r="9319" spans="1:2" x14ac:dyDescent="0.3">
      <c r="A9319" s="20"/>
      <c r="B9319" s="20"/>
    </row>
    <row r="9320" spans="1:2" x14ac:dyDescent="0.3">
      <c r="A9320" s="20"/>
      <c r="B9320" s="20"/>
    </row>
    <row r="9321" spans="1:2" x14ac:dyDescent="0.3">
      <c r="A9321" s="20"/>
      <c r="B9321" s="20"/>
    </row>
    <row r="9322" spans="1:2" x14ac:dyDescent="0.3">
      <c r="A9322" s="20"/>
      <c r="B9322" s="20"/>
    </row>
    <row r="9323" spans="1:2" x14ac:dyDescent="0.3">
      <c r="A9323" s="20"/>
      <c r="B9323" s="20"/>
    </row>
    <row r="9324" spans="1:2" x14ac:dyDescent="0.3">
      <c r="A9324" s="20"/>
      <c r="B9324" s="20"/>
    </row>
    <row r="9325" spans="1:2" x14ac:dyDescent="0.3">
      <c r="A9325" s="20"/>
      <c r="B9325" s="20"/>
    </row>
    <row r="9326" spans="1:2" x14ac:dyDescent="0.3">
      <c r="A9326" s="20"/>
      <c r="B9326" s="20"/>
    </row>
    <row r="9327" spans="1:2" x14ac:dyDescent="0.3">
      <c r="A9327" s="20"/>
      <c r="B9327" s="20"/>
    </row>
    <row r="9328" spans="1:2" x14ac:dyDescent="0.3">
      <c r="A9328" s="20"/>
      <c r="B9328" s="20"/>
    </row>
    <row r="9329" spans="1:2" x14ac:dyDescent="0.3">
      <c r="A9329" s="20"/>
      <c r="B9329" s="20"/>
    </row>
    <row r="9330" spans="1:2" x14ac:dyDescent="0.3">
      <c r="A9330" s="20"/>
      <c r="B9330" s="20"/>
    </row>
    <row r="9331" spans="1:2" x14ac:dyDescent="0.3">
      <c r="A9331" s="20"/>
      <c r="B9331" s="20"/>
    </row>
    <row r="9332" spans="1:2" x14ac:dyDescent="0.3">
      <c r="A9332" s="20"/>
      <c r="B9332" s="20"/>
    </row>
    <row r="9333" spans="1:2" x14ac:dyDescent="0.3">
      <c r="A9333" s="20"/>
      <c r="B9333" s="20"/>
    </row>
    <row r="9334" spans="1:2" x14ac:dyDescent="0.3">
      <c r="A9334" s="20"/>
      <c r="B9334" s="20"/>
    </row>
    <row r="9335" spans="1:2" x14ac:dyDescent="0.3">
      <c r="A9335" s="20"/>
      <c r="B9335" s="20"/>
    </row>
    <row r="9336" spans="1:2" x14ac:dyDescent="0.3">
      <c r="A9336" s="20"/>
      <c r="B9336" s="20"/>
    </row>
    <row r="9337" spans="1:2" x14ac:dyDescent="0.3">
      <c r="A9337" s="20"/>
      <c r="B9337" s="20"/>
    </row>
    <row r="9338" spans="1:2" x14ac:dyDescent="0.3">
      <c r="A9338" s="20"/>
      <c r="B9338" s="20"/>
    </row>
    <row r="9339" spans="1:2" x14ac:dyDescent="0.3">
      <c r="A9339" s="20"/>
      <c r="B9339" s="20"/>
    </row>
    <row r="9340" spans="1:2" x14ac:dyDescent="0.3">
      <c r="A9340" s="20"/>
      <c r="B9340" s="20"/>
    </row>
    <row r="9341" spans="1:2" x14ac:dyDescent="0.3">
      <c r="A9341" s="20"/>
      <c r="B9341" s="20"/>
    </row>
    <row r="9342" spans="1:2" x14ac:dyDescent="0.3">
      <c r="A9342" s="20"/>
      <c r="B9342" s="20"/>
    </row>
    <row r="9343" spans="1:2" x14ac:dyDescent="0.3">
      <c r="A9343" s="20"/>
      <c r="B9343" s="20"/>
    </row>
    <row r="9344" spans="1:2" x14ac:dyDescent="0.3">
      <c r="A9344" s="20"/>
      <c r="B9344" s="20"/>
    </row>
    <row r="9345" spans="1:2" x14ac:dyDescent="0.3">
      <c r="A9345" s="20"/>
      <c r="B9345" s="20"/>
    </row>
    <row r="9346" spans="1:2" x14ac:dyDescent="0.3">
      <c r="A9346" s="20"/>
      <c r="B9346" s="20"/>
    </row>
    <row r="9347" spans="1:2" x14ac:dyDescent="0.3">
      <c r="A9347" s="20"/>
      <c r="B9347" s="20"/>
    </row>
    <row r="9348" spans="1:2" x14ac:dyDescent="0.3">
      <c r="A9348" s="20"/>
      <c r="B9348" s="20"/>
    </row>
    <row r="9349" spans="1:2" x14ac:dyDescent="0.3">
      <c r="A9349" s="20"/>
      <c r="B9349" s="20"/>
    </row>
    <row r="9350" spans="1:2" x14ac:dyDescent="0.3">
      <c r="A9350" s="20"/>
      <c r="B9350" s="20"/>
    </row>
    <row r="9351" spans="1:2" x14ac:dyDescent="0.3">
      <c r="A9351" s="20"/>
      <c r="B9351" s="20"/>
    </row>
    <row r="9352" spans="1:2" x14ac:dyDescent="0.3">
      <c r="A9352" s="20"/>
      <c r="B9352" s="20"/>
    </row>
    <row r="9353" spans="1:2" x14ac:dyDescent="0.3">
      <c r="A9353" s="20"/>
      <c r="B9353" s="20"/>
    </row>
    <row r="9354" spans="1:2" x14ac:dyDescent="0.3">
      <c r="A9354" s="20"/>
      <c r="B9354" s="20"/>
    </row>
    <row r="9355" spans="1:2" x14ac:dyDescent="0.3">
      <c r="A9355" s="20"/>
      <c r="B9355" s="20"/>
    </row>
    <row r="9356" spans="1:2" x14ac:dyDescent="0.3">
      <c r="A9356" s="20"/>
      <c r="B9356" s="20"/>
    </row>
    <row r="9357" spans="1:2" x14ac:dyDescent="0.3">
      <c r="A9357" s="20"/>
      <c r="B9357" s="20"/>
    </row>
    <row r="9358" spans="1:2" x14ac:dyDescent="0.3">
      <c r="A9358" s="20"/>
      <c r="B9358" s="20"/>
    </row>
    <row r="9359" spans="1:2" x14ac:dyDescent="0.3">
      <c r="A9359" s="20"/>
      <c r="B9359" s="20"/>
    </row>
    <row r="9360" spans="1:2" x14ac:dyDescent="0.3">
      <c r="A9360" s="20"/>
      <c r="B9360" s="20"/>
    </row>
    <row r="9361" spans="1:2" x14ac:dyDescent="0.3">
      <c r="A9361" s="20"/>
      <c r="B9361" s="20"/>
    </row>
    <row r="9362" spans="1:2" x14ac:dyDescent="0.3">
      <c r="A9362" s="20"/>
      <c r="B9362" s="20"/>
    </row>
    <row r="9363" spans="1:2" x14ac:dyDescent="0.3">
      <c r="A9363" s="20"/>
      <c r="B9363" s="20"/>
    </row>
    <row r="9364" spans="1:2" x14ac:dyDescent="0.3">
      <c r="A9364" s="20"/>
      <c r="B9364" s="20"/>
    </row>
    <row r="9365" spans="1:2" x14ac:dyDescent="0.3">
      <c r="A9365" s="20"/>
      <c r="B9365" s="20"/>
    </row>
    <row r="9366" spans="1:2" x14ac:dyDescent="0.3">
      <c r="A9366" s="20"/>
      <c r="B9366" s="20"/>
    </row>
    <row r="9367" spans="1:2" x14ac:dyDescent="0.3">
      <c r="A9367" s="20"/>
      <c r="B9367" s="20"/>
    </row>
    <row r="9368" spans="1:2" x14ac:dyDescent="0.3">
      <c r="A9368" s="20"/>
      <c r="B9368" s="20"/>
    </row>
    <row r="9369" spans="1:2" x14ac:dyDescent="0.3">
      <c r="A9369" s="20"/>
      <c r="B9369" s="20"/>
    </row>
    <row r="9370" spans="1:2" x14ac:dyDescent="0.3">
      <c r="A9370" s="20"/>
      <c r="B9370" s="20"/>
    </row>
    <row r="9371" spans="1:2" x14ac:dyDescent="0.3">
      <c r="A9371" s="20"/>
      <c r="B9371" s="20"/>
    </row>
    <row r="9372" spans="1:2" x14ac:dyDescent="0.3">
      <c r="A9372" s="20"/>
      <c r="B9372" s="20"/>
    </row>
    <row r="9373" spans="1:2" x14ac:dyDescent="0.3">
      <c r="A9373" s="20"/>
      <c r="B9373" s="20"/>
    </row>
    <row r="9374" spans="1:2" x14ac:dyDescent="0.3">
      <c r="A9374" s="20"/>
      <c r="B9374" s="20"/>
    </row>
    <row r="9375" spans="1:2" x14ac:dyDescent="0.3">
      <c r="A9375" s="20"/>
      <c r="B9375" s="20"/>
    </row>
    <row r="9376" spans="1:2" x14ac:dyDescent="0.3">
      <c r="A9376" s="20"/>
      <c r="B9376" s="20"/>
    </row>
    <row r="9377" spans="1:2" x14ac:dyDescent="0.3">
      <c r="A9377" s="20"/>
      <c r="B9377" s="20"/>
    </row>
    <row r="9378" spans="1:2" x14ac:dyDescent="0.3">
      <c r="A9378" s="20"/>
      <c r="B9378" s="20"/>
    </row>
    <row r="9379" spans="1:2" x14ac:dyDescent="0.3">
      <c r="A9379" s="20"/>
      <c r="B9379" s="20"/>
    </row>
    <row r="9380" spans="1:2" x14ac:dyDescent="0.3">
      <c r="A9380" s="20"/>
      <c r="B9380" s="20"/>
    </row>
    <row r="9381" spans="1:2" x14ac:dyDescent="0.3">
      <c r="A9381" s="20"/>
      <c r="B9381" s="20"/>
    </row>
    <row r="9382" spans="1:2" x14ac:dyDescent="0.3">
      <c r="A9382" s="20"/>
      <c r="B9382" s="20"/>
    </row>
    <row r="9383" spans="1:2" x14ac:dyDescent="0.3">
      <c r="A9383" s="20"/>
      <c r="B9383" s="20"/>
    </row>
    <row r="9384" spans="1:2" x14ac:dyDescent="0.3">
      <c r="A9384" s="20"/>
      <c r="B9384" s="20"/>
    </row>
    <row r="9385" spans="1:2" x14ac:dyDescent="0.3">
      <c r="A9385" s="20"/>
      <c r="B9385" s="20"/>
    </row>
    <row r="9386" spans="1:2" x14ac:dyDescent="0.3">
      <c r="A9386" s="20"/>
      <c r="B9386" s="20"/>
    </row>
    <row r="9387" spans="1:2" x14ac:dyDescent="0.3">
      <c r="A9387" s="20"/>
      <c r="B9387" s="20"/>
    </row>
    <row r="9388" spans="1:2" x14ac:dyDescent="0.3">
      <c r="A9388" s="20"/>
      <c r="B9388" s="20"/>
    </row>
    <row r="9389" spans="1:2" x14ac:dyDescent="0.3">
      <c r="A9389" s="20"/>
      <c r="B9389" s="20"/>
    </row>
    <row r="9390" spans="1:2" x14ac:dyDescent="0.3">
      <c r="A9390" s="20"/>
      <c r="B9390" s="20"/>
    </row>
    <row r="9391" spans="1:2" x14ac:dyDescent="0.3">
      <c r="A9391" s="20"/>
      <c r="B9391" s="20"/>
    </row>
    <row r="9392" spans="1:2" x14ac:dyDescent="0.3">
      <c r="A9392" s="20"/>
      <c r="B9392" s="20"/>
    </row>
    <row r="9393" spans="1:2" x14ac:dyDescent="0.3">
      <c r="A9393" s="20"/>
      <c r="B9393" s="20"/>
    </row>
    <row r="9394" spans="1:2" x14ac:dyDescent="0.3">
      <c r="A9394" s="20"/>
      <c r="B9394" s="20"/>
    </row>
    <row r="9395" spans="1:2" x14ac:dyDescent="0.3">
      <c r="A9395" s="20"/>
      <c r="B9395" s="20"/>
    </row>
    <row r="9396" spans="1:2" x14ac:dyDescent="0.3">
      <c r="A9396" s="20"/>
      <c r="B9396" s="20"/>
    </row>
    <row r="9397" spans="1:2" x14ac:dyDescent="0.3">
      <c r="A9397" s="20"/>
      <c r="B9397" s="20"/>
    </row>
    <row r="9398" spans="1:2" x14ac:dyDescent="0.3">
      <c r="A9398" s="20"/>
      <c r="B9398" s="20"/>
    </row>
    <row r="9399" spans="1:2" x14ac:dyDescent="0.3">
      <c r="A9399" s="20"/>
      <c r="B9399" s="20"/>
    </row>
    <row r="9400" spans="1:2" x14ac:dyDescent="0.3">
      <c r="A9400" s="20"/>
      <c r="B9400" s="20"/>
    </row>
    <row r="9401" spans="1:2" x14ac:dyDescent="0.3">
      <c r="A9401" s="20"/>
      <c r="B9401" s="20"/>
    </row>
    <row r="9402" spans="1:2" x14ac:dyDescent="0.3">
      <c r="A9402" s="20"/>
      <c r="B9402" s="20"/>
    </row>
    <row r="9403" spans="1:2" x14ac:dyDescent="0.3">
      <c r="A9403" s="20"/>
      <c r="B9403" s="20"/>
    </row>
    <row r="9404" spans="1:2" x14ac:dyDescent="0.3">
      <c r="A9404" s="20"/>
      <c r="B9404" s="20"/>
    </row>
    <row r="9405" spans="1:2" x14ac:dyDescent="0.3">
      <c r="A9405" s="20"/>
      <c r="B9405" s="20"/>
    </row>
    <row r="9406" spans="1:2" x14ac:dyDescent="0.3">
      <c r="A9406" s="20"/>
      <c r="B9406" s="20"/>
    </row>
    <row r="9407" spans="1:2" x14ac:dyDescent="0.3">
      <c r="A9407" s="20"/>
      <c r="B9407" s="20"/>
    </row>
    <row r="9408" spans="1:2" x14ac:dyDescent="0.3">
      <c r="A9408" s="20"/>
      <c r="B9408" s="20"/>
    </row>
    <row r="9409" spans="1:2" x14ac:dyDescent="0.3">
      <c r="A9409" s="20"/>
      <c r="B9409" s="20"/>
    </row>
    <row r="9410" spans="1:2" x14ac:dyDescent="0.3">
      <c r="A9410" s="20"/>
      <c r="B9410" s="20"/>
    </row>
    <row r="9411" spans="1:2" x14ac:dyDescent="0.3">
      <c r="A9411" s="20"/>
      <c r="B9411" s="20"/>
    </row>
    <row r="9412" spans="1:2" x14ac:dyDescent="0.3">
      <c r="A9412" s="20"/>
      <c r="B9412" s="20"/>
    </row>
    <row r="9413" spans="1:2" x14ac:dyDescent="0.3">
      <c r="A9413" s="20"/>
      <c r="B9413" s="20"/>
    </row>
    <row r="9414" spans="1:2" x14ac:dyDescent="0.3">
      <c r="A9414" s="20"/>
      <c r="B9414" s="20"/>
    </row>
    <row r="9415" spans="1:2" x14ac:dyDescent="0.3">
      <c r="A9415" s="20"/>
      <c r="B9415" s="20"/>
    </row>
    <row r="9416" spans="1:2" x14ac:dyDescent="0.3">
      <c r="A9416" s="20"/>
      <c r="B9416" s="20"/>
    </row>
    <row r="9417" spans="1:2" x14ac:dyDescent="0.3">
      <c r="A9417" s="20"/>
      <c r="B9417" s="20"/>
    </row>
    <row r="9418" spans="1:2" x14ac:dyDescent="0.3">
      <c r="A9418" s="20"/>
      <c r="B9418" s="20"/>
    </row>
    <row r="9419" spans="1:2" x14ac:dyDescent="0.3">
      <c r="A9419" s="20"/>
      <c r="B9419" s="20"/>
    </row>
    <row r="9420" spans="1:2" x14ac:dyDescent="0.3">
      <c r="A9420" s="20"/>
      <c r="B9420" s="20"/>
    </row>
    <row r="9421" spans="1:2" x14ac:dyDescent="0.3">
      <c r="A9421" s="20"/>
      <c r="B9421" s="20"/>
    </row>
    <row r="9422" spans="1:2" x14ac:dyDescent="0.3">
      <c r="A9422" s="20"/>
      <c r="B9422" s="20"/>
    </row>
    <row r="9423" spans="1:2" x14ac:dyDescent="0.3">
      <c r="A9423" s="20"/>
      <c r="B9423" s="20"/>
    </row>
    <row r="9424" spans="1:2" x14ac:dyDescent="0.3">
      <c r="A9424" s="20"/>
      <c r="B9424" s="20"/>
    </row>
    <row r="9425" spans="1:2" x14ac:dyDescent="0.3">
      <c r="A9425" s="20"/>
      <c r="B9425" s="20"/>
    </row>
    <row r="9426" spans="1:2" x14ac:dyDescent="0.3">
      <c r="A9426" s="20"/>
      <c r="B9426" s="20"/>
    </row>
    <row r="9427" spans="1:2" x14ac:dyDescent="0.3">
      <c r="A9427" s="20"/>
      <c r="B9427" s="20"/>
    </row>
    <row r="9428" spans="1:2" x14ac:dyDescent="0.3">
      <c r="A9428" s="20"/>
      <c r="B9428" s="20"/>
    </row>
    <row r="9429" spans="1:2" x14ac:dyDescent="0.3">
      <c r="A9429" s="20"/>
      <c r="B9429" s="20"/>
    </row>
    <row r="9430" spans="1:2" x14ac:dyDescent="0.3">
      <c r="A9430" s="20"/>
      <c r="B9430" s="20"/>
    </row>
    <row r="9431" spans="1:2" x14ac:dyDescent="0.3">
      <c r="A9431" s="20"/>
      <c r="B9431" s="20"/>
    </row>
    <row r="9432" spans="1:2" x14ac:dyDescent="0.3">
      <c r="A9432" s="20"/>
      <c r="B9432" s="20"/>
    </row>
    <row r="9433" spans="1:2" x14ac:dyDescent="0.3">
      <c r="A9433" s="20"/>
      <c r="B9433" s="20"/>
    </row>
    <row r="9434" spans="1:2" x14ac:dyDescent="0.3">
      <c r="A9434" s="20"/>
      <c r="B9434" s="20"/>
    </row>
    <row r="9435" spans="1:2" x14ac:dyDescent="0.3">
      <c r="A9435" s="20"/>
      <c r="B9435" s="20"/>
    </row>
    <row r="9436" spans="1:2" x14ac:dyDescent="0.3">
      <c r="A9436" s="20"/>
      <c r="B9436" s="20"/>
    </row>
    <row r="9437" spans="1:2" x14ac:dyDescent="0.3">
      <c r="A9437" s="20"/>
      <c r="B9437" s="20"/>
    </row>
    <row r="9438" spans="1:2" x14ac:dyDescent="0.3">
      <c r="A9438" s="20"/>
      <c r="B9438" s="20"/>
    </row>
    <row r="9439" spans="1:2" x14ac:dyDescent="0.3">
      <c r="A9439" s="20"/>
      <c r="B9439" s="20"/>
    </row>
    <row r="9440" spans="1:2" x14ac:dyDescent="0.3">
      <c r="A9440" s="20"/>
      <c r="B9440" s="20"/>
    </row>
    <row r="9441" spans="1:2" x14ac:dyDescent="0.3">
      <c r="A9441" s="20"/>
      <c r="B9441" s="20"/>
    </row>
    <row r="9442" spans="1:2" x14ac:dyDescent="0.3">
      <c r="A9442" s="20"/>
      <c r="B9442" s="20"/>
    </row>
    <row r="9443" spans="1:2" x14ac:dyDescent="0.3">
      <c r="A9443" s="20"/>
      <c r="B9443" s="20"/>
    </row>
    <row r="9444" spans="1:2" x14ac:dyDescent="0.3">
      <c r="A9444" s="20"/>
      <c r="B9444" s="20"/>
    </row>
    <row r="9445" spans="1:2" x14ac:dyDescent="0.3">
      <c r="A9445" s="20"/>
      <c r="B9445" s="20"/>
    </row>
    <row r="9446" spans="1:2" x14ac:dyDescent="0.3">
      <c r="A9446" s="20"/>
      <c r="B9446" s="20"/>
    </row>
    <row r="9447" spans="1:2" x14ac:dyDescent="0.3">
      <c r="A9447" s="20"/>
      <c r="B9447" s="20"/>
    </row>
    <row r="9448" spans="1:2" x14ac:dyDescent="0.3">
      <c r="A9448" s="20"/>
      <c r="B9448" s="20"/>
    </row>
    <row r="9449" spans="1:2" x14ac:dyDescent="0.3">
      <c r="A9449" s="20"/>
      <c r="B9449" s="20"/>
    </row>
    <row r="9450" spans="1:2" x14ac:dyDescent="0.3">
      <c r="A9450" s="20"/>
      <c r="B9450" s="20"/>
    </row>
    <row r="9451" spans="1:2" x14ac:dyDescent="0.3">
      <c r="A9451" s="20"/>
      <c r="B9451" s="20"/>
    </row>
    <row r="9452" spans="1:2" x14ac:dyDescent="0.3">
      <c r="A9452" s="20"/>
      <c r="B9452" s="20"/>
    </row>
    <row r="9453" spans="1:2" x14ac:dyDescent="0.3">
      <c r="A9453" s="20"/>
      <c r="B9453" s="20"/>
    </row>
    <row r="9454" spans="1:2" x14ac:dyDescent="0.3">
      <c r="A9454" s="20"/>
      <c r="B9454" s="20"/>
    </row>
    <row r="9455" spans="1:2" x14ac:dyDescent="0.3">
      <c r="A9455" s="20"/>
      <c r="B9455" s="20"/>
    </row>
    <row r="9456" spans="1:2" x14ac:dyDescent="0.3">
      <c r="A9456" s="20"/>
      <c r="B9456" s="20"/>
    </row>
    <row r="9457" spans="1:2" x14ac:dyDescent="0.3">
      <c r="A9457" s="20"/>
      <c r="B9457" s="20"/>
    </row>
    <row r="9458" spans="1:2" x14ac:dyDescent="0.3">
      <c r="A9458" s="20"/>
      <c r="B9458" s="20"/>
    </row>
    <row r="9459" spans="1:2" x14ac:dyDescent="0.3">
      <c r="A9459" s="20"/>
      <c r="B9459" s="20"/>
    </row>
    <row r="9460" spans="1:2" x14ac:dyDescent="0.3">
      <c r="A9460" s="20"/>
      <c r="B9460" s="20"/>
    </row>
    <row r="9461" spans="1:2" x14ac:dyDescent="0.3">
      <c r="A9461" s="20"/>
      <c r="B9461" s="20"/>
    </row>
    <row r="9462" spans="1:2" x14ac:dyDescent="0.3">
      <c r="A9462" s="20"/>
      <c r="B9462" s="20"/>
    </row>
    <row r="9463" spans="1:2" x14ac:dyDescent="0.3">
      <c r="A9463" s="20"/>
      <c r="B9463" s="20"/>
    </row>
    <row r="9464" spans="1:2" x14ac:dyDescent="0.3">
      <c r="A9464" s="20"/>
      <c r="B9464" s="20"/>
    </row>
    <row r="9465" spans="1:2" x14ac:dyDescent="0.3">
      <c r="A9465" s="20"/>
      <c r="B9465" s="20"/>
    </row>
    <row r="9466" spans="1:2" x14ac:dyDescent="0.3">
      <c r="A9466" s="20"/>
      <c r="B9466" s="20"/>
    </row>
    <row r="9467" spans="1:2" x14ac:dyDescent="0.3">
      <c r="A9467" s="20"/>
      <c r="B9467" s="20"/>
    </row>
    <row r="9468" spans="1:2" x14ac:dyDescent="0.3">
      <c r="A9468" s="20"/>
      <c r="B9468" s="20"/>
    </row>
    <row r="9469" spans="1:2" x14ac:dyDescent="0.3">
      <c r="A9469" s="20"/>
      <c r="B9469" s="20"/>
    </row>
    <row r="9470" spans="1:2" x14ac:dyDescent="0.3">
      <c r="A9470" s="20"/>
      <c r="B9470" s="20"/>
    </row>
    <row r="9471" spans="1:2" x14ac:dyDescent="0.3">
      <c r="A9471" s="20"/>
      <c r="B9471" s="20"/>
    </row>
    <row r="9472" spans="1:2" x14ac:dyDescent="0.3">
      <c r="A9472" s="20"/>
      <c r="B9472" s="20"/>
    </row>
    <row r="9473" spans="1:2" x14ac:dyDescent="0.3">
      <c r="A9473" s="20"/>
      <c r="B9473" s="20"/>
    </row>
    <row r="9474" spans="1:2" x14ac:dyDescent="0.3">
      <c r="A9474" s="20"/>
      <c r="B9474" s="20"/>
    </row>
    <row r="9475" spans="1:2" x14ac:dyDescent="0.3">
      <c r="A9475" s="20"/>
      <c r="B9475" s="20"/>
    </row>
    <row r="9476" spans="1:2" x14ac:dyDescent="0.3">
      <c r="A9476" s="20"/>
      <c r="B9476" s="20"/>
    </row>
    <row r="9477" spans="1:2" x14ac:dyDescent="0.3">
      <c r="A9477" s="20"/>
      <c r="B9477" s="20"/>
    </row>
    <row r="9478" spans="1:2" x14ac:dyDescent="0.3">
      <c r="A9478" s="20"/>
      <c r="B9478" s="20"/>
    </row>
    <row r="9479" spans="1:2" x14ac:dyDescent="0.3">
      <c r="A9479" s="20"/>
      <c r="B9479" s="20"/>
    </row>
    <row r="9480" spans="1:2" x14ac:dyDescent="0.3">
      <c r="A9480" s="20"/>
      <c r="B9480" s="20"/>
    </row>
    <row r="9481" spans="1:2" x14ac:dyDescent="0.3">
      <c r="A9481" s="20"/>
      <c r="B9481" s="20"/>
    </row>
    <row r="9482" spans="1:2" x14ac:dyDescent="0.3">
      <c r="A9482" s="20"/>
      <c r="B9482" s="20"/>
    </row>
    <row r="9483" spans="1:2" x14ac:dyDescent="0.3">
      <c r="A9483" s="20"/>
      <c r="B9483" s="20"/>
    </row>
    <row r="9484" spans="1:2" x14ac:dyDescent="0.3">
      <c r="A9484" s="20"/>
      <c r="B9484" s="20"/>
    </row>
    <row r="9485" spans="1:2" x14ac:dyDescent="0.3">
      <c r="A9485" s="20"/>
      <c r="B9485" s="20"/>
    </row>
    <row r="9486" spans="1:2" x14ac:dyDescent="0.3">
      <c r="A9486" s="20"/>
      <c r="B9486" s="20"/>
    </row>
    <row r="9487" spans="1:2" x14ac:dyDescent="0.3">
      <c r="A9487" s="20"/>
      <c r="B9487" s="20"/>
    </row>
    <row r="9488" spans="1:2" x14ac:dyDescent="0.3">
      <c r="A9488" s="20"/>
      <c r="B9488" s="20"/>
    </row>
    <row r="9489" spans="1:2" x14ac:dyDescent="0.3">
      <c r="A9489" s="20"/>
      <c r="B9489" s="20"/>
    </row>
    <row r="9490" spans="1:2" x14ac:dyDescent="0.3">
      <c r="A9490" s="20"/>
      <c r="B9490" s="20"/>
    </row>
    <row r="9491" spans="1:2" x14ac:dyDescent="0.3">
      <c r="A9491" s="20"/>
      <c r="B9491" s="20"/>
    </row>
    <row r="9492" spans="1:2" x14ac:dyDescent="0.3">
      <c r="A9492" s="20"/>
      <c r="B9492" s="20"/>
    </row>
    <row r="9493" spans="1:2" x14ac:dyDescent="0.3">
      <c r="A9493" s="20"/>
      <c r="B9493" s="20"/>
    </row>
    <row r="9494" spans="1:2" x14ac:dyDescent="0.3">
      <c r="A9494" s="20"/>
      <c r="B9494" s="20"/>
    </row>
    <row r="9495" spans="1:2" x14ac:dyDescent="0.3">
      <c r="A9495" s="20"/>
      <c r="B9495" s="20"/>
    </row>
    <row r="9496" spans="1:2" x14ac:dyDescent="0.3">
      <c r="A9496" s="20"/>
      <c r="B9496" s="20"/>
    </row>
    <row r="9497" spans="1:2" x14ac:dyDescent="0.3">
      <c r="A9497" s="20"/>
      <c r="B9497" s="20"/>
    </row>
    <row r="9498" spans="1:2" x14ac:dyDescent="0.3">
      <c r="A9498" s="20"/>
      <c r="B9498" s="20"/>
    </row>
    <row r="9499" spans="1:2" x14ac:dyDescent="0.3">
      <c r="A9499" s="20"/>
      <c r="B9499" s="20"/>
    </row>
    <row r="9500" spans="1:2" x14ac:dyDescent="0.3">
      <c r="A9500" s="20"/>
      <c r="B9500" s="20"/>
    </row>
    <row r="9501" spans="1:2" x14ac:dyDescent="0.3">
      <c r="A9501" s="20"/>
      <c r="B9501" s="20"/>
    </row>
    <row r="9502" spans="1:2" x14ac:dyDescent="0.3">
      <c r="A9502" s="20"/>
      <c r="B9502" s="20"/>
    </row>
    <row r="9503" spans="1:2" x14ac:dyDescent="0.3">
      <c r="A9503" s="20"/>
      <c r="B9503" s="20"/>
    </row>
    <row r="9504" spans="1:2" x14ac:dyDescent="0.3">
      <c r="A9504" s="20"/>
      <c r="B9504" s="20"/>
    </row>
    <row r="9505" spans="1:2" x14ac:dyDescent="0.3">
      <c r="A9505" s="20"/>
      <c r="B9505" s="20"/>
    </row>
    <row r="9506" spans="1:2" x14ac:dyDescent="0.3">
      <c r="A9506" s="20"/>
      <c r="B9506" s="20"/>
    </row>
    <row r="9507" spans="1:2" x14ac:dyDescent="0.3">
      <c r="A9507" s="20"/>
      <c r="B9507" s="20"/>
    </row>
    <row r="9508" spans="1:2" x14ac:dyDescent="0.3">
      <c r="A9508" s="20"/>
      <c r="B9508" s="20"/>
    </row>
    <row r="9509" spans="1:2" x14ac:dyDescent="0.3">
      <c r="A9509" s="20"/>
      <c r="B9509" s="20"/>
    </row>
    <row r="9510" spans="1:2" x14ac:dyDescent="0.3">
      <c r="A9510" s="20"/>
      <c r="B9510" s="20"/>
    </row>
    <row r="9511" spans="1:2" x14ac:dyDescent="0.3">
      <c r="A9511" s="20"/>
      <c r="B9511" s="20"/>
    </row>
    <row r="9512" spans="1:2" x14ac:dyDescent="0.3">
      <c r="A9512" s="20"/>
      <c r="B9512" s="20"/>
    </row>
    <row r="9513" spans="1:2" x14ac:dyDescent="0.3">
      <c r="A9513" s="20"/>
      <c r="B9513" s="20"/>
    </row>
    <row r="9514" spans="1:2" x14ac:dyDescent="0.3">
      <c r="A9514" s="20"/>
      <c r="B9514" s="20"/>
    </row>
    <row r="9515" spans="1:2" x14ac:dyDescent="0.3">
      <c r="A9515" s="20"/>
      <c r="B9515" s="20"/>
    </row>
    <row r="9516" spans="1:2" x14ac:dyDescent="0.3">
      <c r="A9516" s="20"/>
      <c r="B9516" s="20"/>
    </row>
    <row r="9517" spans="1:2" x14ac:dyDescent="0.3">
      <c r="A9517" s="20"/>
      <c r="B9517" s="20"/>
    </row>
    <row r="9518" spans="1:2" x14ac:dyDescent="0.3">
      <c r="A9518" s="20"/>
      <c r="B9518" s="20"/>
    </row>
    <row r="9519" spans="1:2" x14ac:dyDescent="0.3">
      <c r="A9519" s="20"/>
      <c r="B9519" s="20"/>
    </row>
    <row r="9520" spans="1:2" x14ac:dyDescent="0.3">
      <c r="A9520" s="20"/>
      <c r="B9520" s="20"/>
    </row>
    <row r="9521" spans="1:2" x14ac:dyDescent="0.3">
      <c r="A9521" s="20"/>
      <c r="B9521" s="20"/>
    </row>
    <row r="9522" spans="1:2" x14ac:dyDescent="0.3">
      <c r="A9522" s="20"/>
      <c r="B9522" s="20"/>
    </row>
    <row r="9523" spans="1:2" x14ac:dyDescent="0.3">
      <c r="A9523" s="20"/>
      <c r="B9523" s="20"/>
    </row>
    <row r="9524" spans="1:2" x14ac:dyDescent="0.3">
      <c r="A9524" s="20"/>
      <c r="B9524" s="20"/>
    </row>
    <row r="9525" spans="1:2" x14ac:dyDescent="0.3">
      <c r="A9525" s="20"/>
      <c r="B9525" s="20"/>
    </row>
    <row r="9526" spans="1:2" x14ac:dyDescent="0.3">
      <c r="A9526" s="20"/>
      <c r="B9526" s="20"/>
    </row>
    <row r="9527" spans="1:2" x14ac:dyDescent="0.3">
      <c r="A9527" s="20"/>
      <c r="B9527" s="20"/>
    </row>
    <row r="9528" spans="1:2" x14ac:dyDescent="0.3">
      <c r="A9528" s="20"/>
      <c r="B9528" s="20"/>
    </row>
    <row r="9529" spans="1:2" x14ac:dyDescent="0.3">
      <c r="A9529" s="20"/>
      <c r="B9529" s="20"/>
    </row>
    <row r="9530" spans="1:2" x14ac:dyDescent="0.3">
      <c r="A9530" s="20"/>
      <c r="B9530" s="20"/>
    </row>
    <row r="9531" spans="1:2" x14ac:dyDescent="0.3">
      <c r="A9531" s="20"/>
      <c r="B9531" s="20"/>
    </row>
    <row r="9532" spans="1:2" x14ac:dyDescent="0.3">
      <c r="A9532" s="20"/>
      <c r="B9532" s="20"/>
    </row>
    <row r="9533" spans="1:2" x14ac:dyDescent="0.3">
      <c r="A9533" s="20"/>
      <c r="B9533" s="20"/>
    </row>
    <row r="9534" spans="1:2" x14ac:dyDescent="0.3">
      <c r="A9534" s="20"/>
      <c r="B9534" s="20"/>
    </row>
    <row r="9535" spans="1:2" x14ac:dyDescent="0.3">
      <c r="A9535" s="20"/>
      <c r="B9535" s="20"/>
    </row>
    <row r="9536" spans="1:2" x14ac:dyDescent="0.3">
      <c r="A9536" s="20"/>
      <c r="B9536" s="20"/>
    </row>
    <row r="9537" spans="1:2" x14ac:dyDescent="0.3">
      <c r="A9537" s="20"/>
      <c r="B9537" s="20"/>
    </row>
    <row r="9538" spans="1:2" x14ac:dyDescent="0.3">
      <c r="A9538" s="20"/>
      <c r="B9538" s="20"/>
    </row>
    <row r="9539" spans="1:2" x14ac:dyDescent="0.3">
      <c r="A9539" s="20"/>
      <c r="B9539" s="20"/>
    </row>
    <row r="9540" spans="1:2" x14ac:dyDescent="0.3">
      <c r="A9540" s="20"/>
      <c r="B9540" s="20"/>
    </row>
    <row r="9541" spans="1:2" x14ac:dyDescent="0.3">
      <c r="A9541" s="20"/>
      <c r="B9541" s="20"/>
    </row>
    <row r="9542" spans="1:2" x14ac:dyDescent="0.3">
      <c r="A9542" s="20"/>
      <c r="B9542" s="20"/>
    </row>
    <row r="9543" spans="1:2" x14ac:dyDescent="0.3">
      <c r="A9543" s="20"/>
      <c r="B9543" s="20"/>
    </row>
    <row r="9544" spans="1:2" x14ac:dyDescent="0.3">
      <c r="A9544" s="20"/>
      <c r="B9544" s="20"/>
    </row>
    <row r="9545" spans="1:2" x14ac:dyDescent="0.3">
      <c r="A9545" s="20"/>
      <c r="B9545" s="20"/>
    </row>
    <row r="9546" spans="1:2" x14ac:dyDescent="0.3">
      <c r="A9546" s="20"/>
      <c r="B9546" s="20"/>
    </row>
    <row r="9547" spans="1:2" x14ac:dyDescent="0.3">
      <c r="A9547" s="20"/>
      <c r="B9547" s="20"/>
    </row>
    <row r="9548" spans="1:2" x14ac:dyDescent="0.3">
      <c r="A9548" s="20"/>
      <c r="B9548" s="20"/>
    </row>
    <row r="9549" spans="1:2" x14ac:dyDescent="0.3">
      <c r="A9549" s="20"/>
      <c r="B9549" s="20"/>
    </row>
    <row r="9550" spans="1:2" x14ac:dyDescent="0.3">
      <c r="A9550" s="20"/>
      <c r="B9550" s="20"/>
    </row>
    <row r="9551" spans="1:2" x14ac:dyDescent="0.3">
      <c r="A9551" s="20"/>
      <c r="B9551" s="20"/>
    </row>
    <row r="9552" spans="1:2" x14ac:dyDescent="0.3">
      <c r="A9552" s="20"/>
      <c r="B9552" s="20"/>
    </row>
    <row r="9553" spans="1:2" x14ac:dyDescent="0.3">
      <c r="A9553" s="20"/>
      <c r="B9553" s="20"/>
    </row>
    <row r="9554" spans="1:2" x14ac:dyDescent="0.3">
      <c r="A9554" s="20"/>
      <c r="B9554" s="20"/>
    </row>
    <row r="9555" spans="1:2" x14ac:dyDescent="0.3">
      <c r="A9555" s="20"/>
      <c r="B9555" s="20"/>
    </row>
    <row r="9556" spans="1:2" x14ac:dyDescent="0.3">
      <c r="A9556" s="20"/>
      <c r="B9556" s="20"/>
    </row>
    <row r="9557" spans="1:2" x14ac:dyDescent="0.3">
      <c r="A9557" s="20"/>
      <c r="B9557" s="20"/>
    </row>
    <row r="9558" spans="1:2" x14ac:dyDescent="0.3">
      <c r="A9558" s="20"/>
      <c r="B9558" s="20"/>
    </row>
    <row r="9559" spans="1:2" x14ac:dyDescent="0.3">
      <c r="A9559" s="20"/>
      <c r="B9559" s="20"/>
    </row>
    <row r="9560" spans="1:2" x14ac:dyDescent="0.3">
      <c r="A9560" s="20"/>
      <c r="B9560" s="20"/>
    </row>
    <row r="9561" spans="1:2" x14ac:dyDescent="0.3">
      <c r="A9561" s="20"/>
      <c r="B9561" s="20"/>
    </row>
    <row r="9562" spans="1:2" x14ac:dyDescent="0.3">
      <c r="A9562" s="20"/>
      <c r="B9562" s="20"/>
    </row>
    <row r="9563" spans="1:2" x14ac:dyDescent="0.3">
      <c r="A9563" s="20"/>
      <c r="B9563" s="20"/>
    </row>
    <row r="9564" spans="1:2" x14ac:dyDescent="0.3">
      <c r="A9564" s="20"/>
      <c r="B9564" s="20"/>
    </row>
    <row r="9565" spans="1:2" x14ac:dyDescent="0.3">
      <c r="A9565" s="20"/>
      <c r="B9565" s="20"/>
    </row>
    <row r="9566" spans="1:2" x14ac:dyDescent="0.3">
      <c r="A9566" s="20"/>
      <c r="B9566" s="20"/>
    </row>
    <row r="9567" spans="1:2" x14ac:dyDescent="0.3">
      <c r="A9567" s="20"/>
      <c r="B9567" s="20"/>
    </row>
    <row r="9568" spans="1:2" x14ac:dyDescent="0.3">
      <c r="A9568" s="20"/>
      <c r="B9568" s="20"/>
    </row>
    <row r="9569" spans="1:2" x14ac:dyDescent="0.3">
      <c r="A9569" s="20"/>
      <c r="B9569" s="20"/>
    </row>
    <row r="9570" spans="1:2" x14ac:dyDescent="0.3">
      <c r="A9570" s="20"/>
      <c r="B9570" s="20"/>
    </row>
    <row r="9571" spans="1:2" x14ac:dyDescent="0.3">
      <c r="A9571" s="20"/>
      <c r="B9571" s="20"/>
    </row>
    <row r="9572" spans="1:2" x14ac:dyDescent="0.3">
      <c r="A9572" s="20"/>
      <c r="B9572" s="20"/>
    </row>
    <row r="9573" spans="1:2" x14ac:dyDescent="0.3">
      <c r="A9573" s="20"/>
      <c r="B9573" s="20"/>
    </row>
    <row r="9574" spans="1:2" x14ac:dyDescent="0.3">
      <c r="A9574" s="20"/>
      <c r="B9574" s="20"/>
    </row>
    <row r="9575" spans="1:2" x14ac:dyDescent="0.3">
      <c r="A9575" s="20"/>
      <c r="B9575" s="20"/>
    </row>
    <row r="9576" spans="1:2" x14ac:dyDescent="0.3">
      <c r="A9576" s="20"/>
      <c r="B9576" s="20"/>
    </row>
    <row r="9577" spans="1:2" x14ac:dyDescent="0.3">
      <c r="A9577" s="20"/>
      <c r="B9577" s="20"/>
    </row>
    <row r="9578" spans="1:2" x14ac:dyDescent="0.3">
      <c r="A9578" s="20"/>
      <c r="B9578" s="20"/>
    </row>
    <row r="9579" spans="1:2" x14ac:dyDescent="0.3">
      <c r="A9579" s="20"/>
      <c r="B9579" s="20"/>
    </row>
    <row r="9580" spans="1:2" x14ac:dyDescent="0.3">
      <c r="A9580" s="20"/>
      <c r="B9580" s="20"/>
    </row>
    <row r="9581" spans="1:2" x14ac:dyDescent="0.3">
      <c r="A9581" s="20"/>
      <c r="B9581" s="20"/>
    </row>
    <row r="9582" spans="1:2" x14ac:dyDescent="0.3">
      <c r="A9582" s="20"/>
      <c r="B9582" s="20"/>
    </row>
    <row r="9583" spans="1:2" x14ac:dyDescent="0.3">
      <c r="A9583" s="20"/>
      <c r="B9583" s="20"/>
    </row>
    <row r="9584" spans="1:2" x14ac:dyDescent="0.3">
      <c r="A9584" s="20"/>
      <c r="B9584" s="20"/>
    </row>
    <row r="9585" spans="1:2" x14ac:dyDescent="0.3">
      <c r="A9585" s="20"/>
      <c r="B9585" s="20"/>
    </row>
    <row r="9586" spans="1:2" x14ac:dyDescent="0.3">
      <c r="A9586" s="20"/>
      <c r="B9586" s="20"/>
    </row>
    <row r="9587" spans="1:2" x14ac:dyDescent="0.3">
      <c r="A9587" s="20"/>
      <c r="B9587" s="20"/>
    </row>
    <row r="9588" spans="1:2" x14ac:dyDescent="0.3">
      <c r="A9588" s="20"/>
      <c r="B9588" s="20"/>
    </row>
    <row r="9589" spans="1:2" x14ac:dyDescent="0.3">
      <c r="A9589" s="20"/>
      <c r="B9589" s="20"/>
    </row>
    <row r="9590" spans="1:2" x14ac:dyDescent="0.3">
      <c r="A9590" s="20"/>
      <c r="B9590" s="20"/>
    </row>
    <row r="9591" spans="1:2" x14ac:dyDescent="0.3">
      <c r="A9591" s="20"/>
      <c r="B9591" s="20"/>
    </row>
    <row r="9592" spans="1:2" x14ac:dyDescent="0.3">
      <c r="A9592" s="20"/>
      <c r="B9592" s="20"/>
    </row>
    <row r="9593" spans="1:2" x14ac:dyDescent="0.3">
      <c r="A9593" s="20"/>
      <c r="B9593" s="20"/>
    </row>
    <row r="9594" spans="1:2" x14ac:dyDescent="0.3">
      <c r="A9594" s="20"/>
      <c r="B9594" s="20"/>
    </row>
    <row r="9595" spans="1:2" x14ac:dyDescent="0.3">
      <c r="A9595" s="20"/>
      <c r="B9595" s="20"/>
    </row>
    <row r="9596" spans="1:2" x14ac:dyDescent="0.3">
      <c r="A9596" s="20"/>
      <c r="B9596" s="20"/>
    </row>
    <row r="9597" spans="1:2" x14ac:dyDescent="0.3">
      <c r="A9597" s="20"/>
      <c r="B9597" s="20"/>
    </row>
    <row r="9598" spans="1:2" x14ac:dyDescent="0.3">
      <c r="A9598" s="20"/>
      <c r="B9598" s="20"/>
    </row>
    <row r="9599" spans="1:2" x14ac:dyDescent="0.3">
      <c r="A9599" s="20"/>
      <c r="B9599" s="20"/>
    </row>
    <row r="9600" spans="1:2" x14ac:dyDescent="0.3">
      <c r="A9600" s="20"/>
      <c r="B9600" s="20"/>
    </row>
    <row r="9601" spans="1:2" x14ac:dyDescent="0.3">
      <c r="A9601" s="20"/>
      <c r="B9601" s="20"/>
    </row>
    <row r="9602" spans="1:2" x14ac:dyDescent="0.3">
      <c r="A9602" s="20"/>
      <c r="B9602" s="20"/>
    </row>
    <row r="9603" spans="1:2" x14ac:dyDescent="0.3">
      <c r="A9603" s="20"/>
      <c r="B9603" s="20"/>
    </row>
    <row r="9604" spans="1:2" x14ac:dyDescent="0.3">
      <c r="A9604" s="20"/>
      <c r="B9604" s="20"/>
    </row>
    <row r="9605" spans="1:2" x14ac:dyDescent="0.3">
      <c r="A9605" s="20"/>
      <c r="B9605" s="20"/>
    </row>
    <row r="9606" spans="1:2" x14ac:dyDescent="0.3">
      <c r="A9606" s="20"/>
      <c r="B9606" s="20"/>
    </row>
    <row r="9607" spans="1:2" x14ac:dyDescent="0.3">
      <c r="A9607" s="20"/>
      <c r="B9607" s="20"/>
    </row>
    <row r="9608" spans="1:2" x14ac:dyDescent="0.3">
      <c r="A9608" s="20"/>
      <c r="B9608" s="20"/>
    </row>
    <row r="9609" spans="1:2" x14ac:dyDescent="0.3">
      <c r="A9609" s="20"/>
      <c r="B9609" s="20"/>
    </row>
    <row r="9610" spans="1:2" x14ac:dyDescent="0.3">
      <c r="A9610" s="20"/>
      <c r="B9610" s="20"/>
    </row>
    <row r="9611" spans="1:2" x14ac:dyDescent="0.3">
      <c r="A9611" s="20"/>
      <c r="B9611" s="20"/>
    </row>
    <row r="9612" spans="1:2" x14ac:dyDescent="0.3">
      <c r="A9612" s="20"/>
      <c r="B9612" s="20"/>
    </row>
    <row r="9613" spans="1:2" x14ac:dyDescent="0.3">
      <c r="A9613" s="20"/>
      <c r="B9613" s="20"/>
    </row>
    <row r="9614" spans="1:2" x14ac:dyDescent="0.3">
      <c r="A9614" s="20"/>
      <c r="B9614" s="20"/>
    </row>
    <row r="9615" spans="1:2" x14ac:dyDescent="0.3">
      <c r="A9615" s="20"/>
      <c r="B9615" s="20"/>
    </row>
    <row r="9616" spans="1:2" x14ac:dyDescent="0.3">
      <c r="A9616" s="20"/>
      <c r="B9616" s="20"/>
    </row>
    <row r="9617" spans="1:2" x14ac:dyDescent="0.3">
      <c r="A9617" s="20"/>
      <c r="B9617" s="20"/>
    </row>
    <row r="9618" spans="1:2" x14ac:dyDescent="0.3">
      <c r="A9618" s="20"/>
      <c r="B9618" s="20"/>
    </row>
    <row r="9619" spans="1:2" x14ac:dyDescent="0.3">
      <c r="A9619" s="20"/>
      <c r="B9619" s="20"/>
    </row>
    <row r="9620" spans="1:2" x14ac:dyDescent="0.3">
      <c r="A9620" s="20"/>
      <c r="B9620" s="20"/>
    </row>
    <row r="9621" spans="1:2" x14ac:dyDescent="0.3">
      <c r="A9621" s="20"/>
      <c r="B9621" s="20"/>
    </row>
    <row r="9622" spans="1:2" x14ac:dyDescent="0.3">
      <c r="A9622" s="20"/>
      <c r="B9622" s="20"/>
    </row>
    <row r="9623" spans="1:2" x14ac:dyDescent="0.3">
      <c r="A9623" s="20"/>
      <c r="B9623" s="20"/>
    </row>
    <row r="9624" spans="1:2" x14ac:dyDescent="0.3">
      <c r="A9624" s="20"/>
      <c r="B9624" s="20"/>
    </row>
    <row r="9625" spans="1:2" x14ac:dyDescent="0.3">
      <c r="A9625" s="20"/>
      <c r="B9625" s="20"/>
    </row>
    <row r="9626" spans="1:2" x14ac:dyDescent="0.3">
      <c r="A9626" s="20"/>
      <c r="B9626" s="20"/>
    </row>
    <row r="9627" spans="1:2" x14ac:dyDescent="0.3">
      <c r="A9627" s="20"/>
      <c r="B9627" s="20"/>
    </row>
    <row r="9628" spans="1:2" x14ac:dyDescent="0.3">
      <c r="A9628" s="20"/>
      <c r="B9628" s="20"/>
    </row>
    <row r="9629" spans="1:2" x14ac:dyDescent="0.3">
      <c r="A9629" s="20"/>
      <c r="B9629" s="20"/>
    </row>
    <row r="9630" spans="1:2" x14ac:dyDescent="0.3">
      <c r="A9630" s="20"/>
      <c r="B9630" s="20"/>
    </row>
    <row r="9631" spans="1:2" x14ac:dyDescent="0.3">
      <c r="A9631" s="20"/>
      <c r="B9631" s="20"/>
    </row>
    <row r="9632" spans="1:2" x14ac:dyDescent="0.3">
      <c r="A9632" s="20"/>
      <c r="B9632" s="20"/>
    </row>
    <row r="9633" spans="1:2" x14ac:dyDescent="0.3">
      <c r="A9633" s="20"/>
      <c r="B9633" s="20"/>
    </row>
    <row r="9634" spans="1:2" x14ac:dyDescent="0.3">
      <c r="A9634" s="20"/>
      <c r="B9634" s="20"/>
    </row>
    <row r="9635" spans="1:2" x14ac:dyDescent="0.3">
      <c r="A9635" s="20"/>
      <c r="B9635" s="20"/>
    </row>
    <row r="9636" spans="1:2" x14ac:dyDescent="0.3">
      <c r="A9636" s="20"/>
      <c r="B9636" s="20"/>
    </row>
    <row r="9637" spans="1:2" x14ac:dyDescent="0.3">
      <c r="A9637" s="20"/>
      <c r="B9637" s="20"/>
    </row>
    <row r="9638" spans="1:2" x14ac:dyDescent="0.3">
      <c r="A9638" s="20"/>
      <c r="B9638" s="20"/>
    </row>
    <row r="9639" spans="1:2" x14ac:dyDescent="0.3">
      <c r="A9639" s="20"/>
      <c r="B9639" s="20"/>
    </row>
    <row r="9640" spans="1:2" x14ac:dyDescent="0.3">
      <c r="A9640" s="20"/>
      <c r="B9640" s="20"/>
    </row>
    <row r="9641" spans="1:2" x14ac:dyDescent="0.3">
      <c r="A9641" s="20"/>
      <c r="B9641" s="20"/>
    </row>
    <row r="9642" spans="1:2" x14ac:dyDescent="0.3">
      <c r="A9642" s="20"/>
      <c r="B9642" s="20"/>
    </row>
    <row r="9643" spans="1:2" x14ac:dyDescent="0.3">
      <c r="A9643" s="20"/>
      <c r="B9643" s="20"/>
    </row>
    <row r="9644" spans="1:2" x14ac:dyDescent="0.3">
      <c r="A9644" s="20"/>
      <c r="B9644" s="20"/>
    </row>
    <row r="9645" spans="1:2" x14ac:dyDescent="0.3">
      <c r="A9645" s="20"/>
      <c r="B9645" s="20"/>
    </row>
    <row r="9646" spans="1:2" x14ac:dyDescent="0.3">
      <c r="A9646" s="20"/>
      <c r="B9646" s="20"/>
    </row>
    <row r="9647" spans="1:2" x14ac:dyDescent="0.3">
      <c r="A9647" s="20"/>
      <c r="B9647" s="20"/>
    </row>
    <row r="9648" spans="1:2" x14ac:dyDescent="0.3">
      <c r="A9648" s="20"/>
      <c r="B9648" s="20"/>
    </row>
    <row r="9649" spans="1:2" x14ac:dyDescent="0.3">
      <c r="A9649" s="20"/>
      <c r="B9649" s="20"/>
    </row>
    <row r="9650" spans="1:2" x14ac:dyDescent="0.3">
      <c r="A9650" s="20"/>
      <c r="B9650" s="20"/>
    </row>
    <row r="9651" spans="1:2" x14ac:dyDescent="0.3">
      <c r="A9651" s="20"/>
      <c r="B9651" s="20"/>
    </row>
    <row r="9652" spans="1:2" x14ac:dyDescent="0.3">
      <c r="A9652" s="20"/>
      <c r="B9652" s="20"/>
    </row>
    <row r="9653" spans="1:2" x14ac:dyDescent="0.3">
      <c r="A9653" s="20"/>
      <c r="B9653" s="20"/>
    </row>
    <row r="9654" spans="1:2" x14ac:dyDescent="0.3">
      <c r="A9654" s="20"/>
      <c r="B9654" s="20"/>
    </row>
    <row r="9655" spans="1:2" x14ac:dyDescent="0.3">
      <c r="A9655" s="20"/>
      <c r="B9655" s="20"/>
    </row>
    <row r="9656" spans="1:2" x14ac:dyDescent="0.3">
      <c r="A9656" s="20"/>
      <c r="B9656" s="20"/>
    </row>
    <row r="9657" spans="1:2" x14ac:dyDescent="0.3">
      <c r="A9657" s="20"/>
      <c r="B9657" s="20"/>
    </row>
    <row r="9658" spans="1:2" x14ac:dyDescent="0.3">
      <c r="A9658" s="20"/>
      <c r="B9658" s="20"/>
    </row>
    <row r="9659" spans="1:2" x14ac:dyDescent="0.3">
      <c r="A9659" s="20"/>
      <c r="B9659" s="20"/>
    </row>
    <row r="9660" spans="1:2" x14ac:dyDescent="0.3">
      <c r="A9660" s="20"/>
      <c r="B9660" s="20"/>
    </row>
    <row r="9661" spans="1:2" x14ac:dyDescent="0.3">
      <c r="A9661" s="20"/>
      <c r="B9661" s="20"/>
    </row>
    <row r="9662" spans="1:2" x14ac:dyDescent="0.3">
      <c r="A9662" s="20"/>
      <c r="B9662" s="20"/>
    </row>
    <row r="9663" spans="1:2" x14ac:dyDescent="0.3">
      <c r="A9663" s="20"/>
      <c r="B9663" s="20"/>
    </row>
    <row r="9664" spans="1:2" x14ac:dyDescent="0.3">
      <c r="A9664" s="20"/>
      <c r="B9664" s="20"/>
    </row>
    <row r="9665" spans="1:2" x14ac:dyDescent="0.3">
      <c r="A9665" s="20"/>
      <c r="B9665" s="20"/>
    </row>
    <row r="9666" spans="1:2" x14ac:dyDescent="0.3">
      <c r="A9666" s="20"/>
      <c r="B9666" s="20"/>
    </row>
    <row r="9667" spans="1:2" x14ac:dyDescent="0.3">
      <c r="A9667" s="20"/>
      <c r="B9667" s="20"/>
    </row>
    <row r="9668" spans="1:2" x14ac:dyDescent="0.3">
      <c r="A9668" s="20"/>
      <c r="B9668" s="20"/>
    </row>
    <row r="9669" spans="1:2" x14ac:dyDescent="0.3">
      <c r="A9669" s="20"/>
      <c r="B9669" s="20"/>
    </row>
    <row r="9670" spans="1:2" x14ac:dyDescent="0.3">
      <c r="A9670" s="20"/>
      <c r="B9670" s="20"/>
    </row>
    <row r="9671" spans="1:2" x14ac:dyDescent="0.3">
      <c r="A9671" s="20"/>
      <c r="B9671" s="20"/>
    </row>
    <row r="9672" spans="1:2" x14ac:dyDescent="0.3">
      <c r="A9672" s="20"/>
      <c r="B9672" s="20"/>
    </row>
    <row r="9673" spans="1:2" x14ac:dyDescent="0.3">
      <c r="A9673" s="20"/>
      <c r="B9673" s="20"/>
    </row>
    <row r="9674" spans="1:2" x14ac:dyDescent="0.3">
      <c r="A9674" s="20"/>
      <c r="B9674" s="20"/>
    </row>
    <row r="9675" spans="1:2" x14ac:dyDescent="0.3">
      <c r="A9675" s="20"/>
      <c r="B9675" s="20"/>
    </row>
    <row r="9676" spans="1:2" x14ac:dyDescent="0.3">
      <c r="A9676" s="20"/>
      <c r="B9676" s="20"/>
    </row>
    <row r="9677" spans="1:2" x14ac:dyDescent="0.3">
      <c r="A9677" s="20"/>
      <c r="B9677" s="20"/>
    </row>
    <row r="9678" spans="1:2" x14ac:dyDescent="0.3">
      <c r="A9678" s="20"/>
      <c r="B9678" s="20"/>
    </row>
    <row r="9679" spans="1:2" x14ac:dyDescent="0.3">
      <c r="A9679" s="20"/>
      <c r="B9679" s="20"/>
    </row>
    <row r="9680" spans="1:2" x14ac:dyDescent="0.3">
      <c r="A9680" s="20"/>
      <c r="B9680" s="20"/>
    </row>
    <row r="9681" spans="1:2" x14ac:dyDescent="0.3">
      <c r="A9681" s="20"/>
      <c r="B9681" s="20"/>
    </row>
    <row r="9682" spans="1:2" x14ac:dyDescent="0.3">
      <c r="A9682" s="20"/>
      <c r="B9682" s="20"/>
    </row>
    <row r="9683" spans="1:2" x14ac:dyDescent="0.3">
      <c r="A9683" s="20"/>
      <c r="B9683" s="20"/>
    </row>
    <row r="9684" spans="1:2" x14ac:dyDescent="0.3">
      <c r="A9684" s="20"/>
      <c r="B9684" s="20"/>
    </row>
    <row r="9685" spans="1:2" x14ac:dyDescent="0.3">
      <c r="A9685" s="20"/>
      <c r="B9685" s="20"/>
    </row>
    <row r="9686" spans="1:2" x14ac:dyDescent="0.3">
      <c r="A9686" s="20"/>
      <c r="B9686" s="20"/>
    </row>
    <row r="9687" spans="1:2" x14ac:dyDescent="0.3">
      <c r="A9687" s="20"/>
      <c r="B9687" s="20"/>
    </row>
    <row r="9688" spans="1:2" x14ac:dyDescent="0.3">
      <c r="A9688" s="20"/>
      <c r="B9688" s="20"/>
    </row>
    <row r="9689" spans="1:2" x14ac:dyDescent="0.3">
      <c r="A9689" s="20"/>
      <c r="B9689" s="20"/>
    </row>
    <row r="9690" spans="1:2" x14ac:dyDescent="0.3">
      <c r="A9690" s="20"/>
      <c r="B9690" s="20"/>
    </row>
    <row r="9691" spans="1:2" x14ac:dyDescent="0.3">
      <c r="A9691" s="20"/>
      <c r="B9691" s="20"/>
    </row>
    <row r="9692" spans="1:2" x14ac:dyDescent="0.3">
      <c r="A9692" s="20"/>
      <c r="B9692" s="20"/>
    </row>
    <row r="9693" spans="1:2" x14ac:dyDescent="0.3">
      <c r="A9693" s="20"/>
      <c r="B9693" s="20"/>
    </row>
    <row r="9694" spans="1:2" x14ac:dyDescent="0.3">
      <c r="A9694" s="20"/>
      <c r="B9694" s="20"/>
    </row>
    <row r="9695" spans="1:2" x14ac:dyDescent="0.3">
      <c r="A9695" s="20"/>
      <c r="B9695" s="20"/>
    </row>
    <row r="9696" spans="1:2" x14ac:dyDescent="0.3">
      <c r="A9696" s="20"/>
      <c r="B9696" s="20"/>
    </row>
    <row r="9697" spans="1:2" x14ac:dyDescent="0.3">
      <c r="A9697" s="20"/>
      <c r="B9697" s="20"/>
    </row>
    <row r="9698" spans="1:2" x14ac:dyDescent="0.3">
      <c r="A9698" s="20"/>
      <c r="B9698" s="20"/>
    </row>
    <row r="9699" spans="1:2" x14ac:dyDescent="0.3">
      <c r="A9699" s="20"/>
      <c r="B9699" s="20"/>
    </row>
    <row r="9700" spans="1:2" x14ac:dyDescent="0.3">
      <c r="A9700" s="20"/>
      <c r="B9700" s="20"/>
    </row>
    <row r="9701" spans="1:2" x14ac:dyDescent="0.3">
      <c r="A9701" s="20"/>
      <c r="B9701" s="20"/>
    </row>
    <row r="9702" spans="1:2" x14ac:dyDescent="0.3">
      <c r="A9702" s="20"/>
      <c r="B9702" s="20"/>
    </row>
    <row r="9703" spans="1:2" x14ac:dyDescent="0.3">
      <c r="A9703" s="20"/>
      <c r="B9703" s="20"/>
    </row>
    <row r="9704" spans="1:2" x14ac:dyDescent="0.3">
      <c r="A9704" s="20"/>
      <c r="B9704" s="20"/>
    </row>
    <row r="9705" spans="1:2" x14ac:dyDescent="0.3">
      <c r="A9705" s="20"/>
      <c r="B9705" s="20"/>
    </row>
    <row r="9706" spans="1:2" x14ac:dyDescent="0.3">
      <c r="A9706" s="20"/>
      <c r="B9706" s="20"/>
    </row>
    <row r="9707" spans="1:2" x14ac:dyDescent="0.3">
      <c r="A9707" s="20"/>
      <c r="B9707" s="20"/>
    </row>
    <row r="9708" spans="1:2" x14ac:dyDescent="0.3">
      <c r="A9708" s="20"/>
      <c r="B9708" s="20"/>
    </row>
    <row r="9709" spans="1:2" x14ac:dyDescent="0.3">
      <c r="A9709" s="20"/>
      <c r="B9709" s="20"/>
    </row>
    <row r="9710" spans="1:2" x14ac:dyDescent="0.3">
      <c r="A9710" s="20"/>
      <c r="B9710" s="20"/>
    </row>
    <row r="9711" spans="1:2" x14ac:dyDescent="0.3">
      <c r="A9711" s="20"/>
      <c r="B9711" s="20"/>
    </row>
    <row r="9712" spans="1:2" x14ac:dyDescent="0.3">
      <c r="A9712" s="20"/>
      <c r="B9712" s="20"/>
    </row>
    <row r="9713" spans="1:2" x14ac:dyDescent="0.3">
      <c r="A9713" s="20"/>
      <c r="B9713" s="20"/>
    </row>
    <row r="9714" spans="1:2" x14ac:dyDescent="0.3">
      <c r="A9714" s="20"/>
      <c r="B9714" s="20"/>
    </row>
    <row r="9715" spans="1:2" x14ac:dyDescent="0.3">
      <c r="A9715" s="20"/>
      <c r="B9715" s="20"/>
    </row>
    <row r="9716" spans="1:2" x14ac:dyDescent="0.3">
      <c r="A9716" s="20"/>
      <c r="B9716" s="20"/>
    </row>
    <row r="9717" spans="1:2" x14ac:dyDescent="0.3">
      <c r="A9717" s="20"/>
      <c r="B9717" s="20"/>
    </row>
    <row r="9718" spans="1:2" x14ac:dyDescent="0.3">
      <c r="A9718" s="20"/>
      <c r="B9718" s="20"/>
    </row>
    <row r="9719" spans="1:2" x14ac:dyDescent="0.3">
      <c r="A9719" s="20"/>
      <c r="B9719" s="20"/>
    </row>
    <row r="9720" spans="1:2" x14ac:dyDescent="0.3">
      <c r="A9720" s="20"/>
      <c r="B9720" s="20"/>
    </row>
    <row r="9721" spans="1:2" x14ac:dyDescent="0.3">
      <c r="A9721" s="20"/>
      <c r="B9721" s="20"/>
    </row>
    <row r="9722" spans="1:2" x14ac:dyDescent="0.3">
      <c r="A9722" s="20"/>
      <c r="B9722" s="20"/>
    </row>
    <row r="9723" spans="1:2" x14ac:dyDescent="0.3">
      <c r="A9723" s="20"/>
      <c r="B9723" s="20"/>
    </row>
    <row r="9724" spans="1:2" x14ac:dyDescent="0.3">
      <c r="A9724" s="20"/>
      <c r="B9724" s="20"/>
    </row>
    <row r="9725" spans="1:2" x14ac:dyDescent="0.3">
      <c r="A9725" s="20"/>
      <c r="B9725" s="20"/>
    </row>
    <row r="9726" spans="1:2" x14ac:dyDescent="0.3">
      <c r="A9726" s="20"/>
      <c r="B9726" s="20"/>
    </row>
    <row r="9727" spans="1:2" x14ac:dyDescent="0.3">
      <c r="A9727" s="20"/>
      <c r="B9727" s="20"/>
    </row>
    <row r="9728" spans="1:2" x14ac:dyDescent="0.3">
      <c r="A9728" s="20"/>
      <c r="B9728" s="20"/>
    </row>
    <row r="9729" spans="1:2" x14ac:dyDescent="0.3">
      <c r="A9729" s="20"/>
      <c r="B9729" s="20"/>
    </row>
    <row r="9730" spans="1:2" x14ac:dyDescent="0.3">
      <c r="A9730" s="20"/>
      <c r="B9730" s="20"/>
    </row>
    <row r="9731" spans="1:2" x14ac:dyDescent="0.3">
      <c r="A9731" s="20"/>
      <c r="B9731" s="20"/>
    </row>
    <row r="9732" spans="1:2" x14ac:dyDescent="0.3">
      <c r="A9732" s="20"/>
      <c r="B9732" s="20"/>
    </row>
    <row r="9733" spans="1:2" x14ac:dyDescent="0.3">
      <c r="A9733" s="20"/>
      <c r="B9733" s="20"/>
    </row>
    <row r="9734" spans="1:2" x14ac:dyDescent="0.3">
      <c r="A9734" s="20"/>
      <c r="B9734" s="20"/>
    </row>
    <row r="9735" spans="1:2" x14ac:dyDescent="0.3">
      <c r="A9735" s="20"/>
      <c r="B9735" s="20"/>
    </row>
    <row r="9736" spans="1:2" x14ac:dyDescent="0.3">
      <c r="A9736" s="20"/>
      <c r="B9736" s="20"/>
    </row>
    <row r="9737" spans="1:2" x14ac:dyDescent="0.3">
      <c r="A9737" s="20"/>
      <c r="B9737" s="20"/>
    </row>
    <row r="9738" spans="1:2" x14ac:dyDescent="0.3">
      <c r="A9738" s="20"/>
      <c r="B9738" s="20"/>
    </row>
    <row r="9739" spans="1:2" x14ac:dyDescent="0.3">
      <c r="A9739" s="20"/>
      <c r="B9739" s="20"/>
    </row>
    <row r="9740" spans="1:2" x14ac:dyDescent="0.3">
      <c r="A9740" s="20"/>
      <c r="B9740" s="20"/>
    </row>
    <row r="9741" spans="1:2" x14ac:dyDescent="0.3">
      <c r="A9741" s="20"/>
      <c r="B9741" s="20"/>
    </row>
    <row r="9742" spans="1:2" x14ac:dyDescent="0.3">
      <c r="A9742" s="20"/>
      <c r="B9742" s="20"/>
    </row>
    <row r="9743" spans="1:2" x14ac:dyDescent="0.3">
      <c r="A9743" s="20"/>
      <c r="B9743" s="20"/>
    </row>
    <row r="9744" spans="1:2" x14ac:dyDescent="0.3">
      <c r="A9744" s="20"/>
      <c r="B9744" s="20"/>
    </row>
    <row r="9745" spans="1:2" x14ac:dyDescent="0.3">
      <c r="A9745" s="20"/>
      <c r="B9745" s="20"/>
    </row>
    <row r="9746" spans="1:2" x14ac:dyDescent="0.3">
      <c r="A9746" s="20"/>
      <c r="B9746" s="20"/>
    </row>
    <row r="9747" spans="1:2" x14ac:dyDescent="0.3">
      <c r="A9747" s="20"/>
      <c r="B9747" s="20"/>
    </row>
    <row r="9748" spans="1:2" x14ac:dyDescent="0.3">
      <c r="A9748" s="20"/>
      <c r="B9748" s="20"/>
    </row>
    <row r="9749" spans="1:2" x14ac:dyDescent="0.3">
      <c r="A9749" s="20"/>
      <c r="B9749" s="20"/>
    </row>
    <row r="9750" spans="1:2" x14ac:dyDescent="0.3">
      <c r="A9750" s="20"/>
      <c r="B9750" s="20"/>
    </row>
    <row r="9751" spans="1:2" x14ac:dyDescent="0.3">
      <c r="A9751" s="20"/>
      <c r="B9751" s="20"/>
    </row>
    <row r="9752" spans="1:2" x14ac:dyDescent="0.3">
      <c r="A9752" s="20"/>
      <c r="B9752" s="20"/>
    </row>
    <row r="9753" spans="1:2" x14ac:dyDescent="0.3">
      <c r="A9753" s="20"/>
      <c r="B9753" s="20"/>
    </row>
    <row r="9754" spans="1:2" x14ac:dyDescent="0.3">
      <c r="A9754" s="20"/>
      <c r="B9754" s="20"/>
    </row>
    <row r="9755" spans="1:2" x14ac:dyDescent="0.3">
      <c r="A9755" s="20"/>
      <c r="B9755" s="20"/>
    </row>
    <row r="9756" spans="1:2" x14ac:dyDescent="0.3">
      <c r="A9756" s="20"/>
      <c r="B9756" s="20"/>
    </row>
    <row r="9757" spans="1:2" x14ac:dyDescent="0.3">
      <c r="A9757" s="20"/>
      <c r="B9757" s="20"/>
    </row>
    <row r="9758" spans="1:2" x14ac:dyDescent="0.3">
      <c r="A9758" s="20"/>
      <c r="B9758" s="20"/>
    </row>
    <row r="9759" spans="1:2" x14ac:dyDescent="0.3">
      <c r="A9759" s="20"/>
      <c r="B9759" s="20"/>
    </row>
    <row r="9760" spans="1:2" x14ac:dyDescent="0.3">
      <c r="A9760" s="20"/>
      <c r="B9760" s="20"/>
    </row>
    <row r="9761" spans="1:2" x14ac:dyDescent="0.3">
      <c r="A9761" s="20"/>
      <c r="B9761" s="20"/>
    </row>
    <row r="9762" spans="1:2" x14ac:dyDescent="0.3">
      <c r="A9762" s="20"/>
      <c r="B9762" s="20"/>
    </row>
    <row r="9763" spans="1:2" x14ac:dyDescent="0.3">
      <c r="A9763" s="20"/>
      <c r="B9763" s="20"/>
    </row>
    <row r="9764" spans="1:2" x14ac:dyDescent="0.3">
      <c r="A9764" s="20"/>
      <c r="B9764" s="20"/>
    </row>
    <row r="9765" spans="1:2" x14ac:dyDescent="0.3">
      <c r="A9765" s="20"/>
      <c r="B9765" s="20"/>
    </row>
    <row r="9766" spans="1:2" x14ac:dyDescent="0.3">
      <c r="A9766" s="20"/>
      <c r="B9766" s="20"/>
    </row>
    <row r="9767" spans="1:2" x14ac:dyDescent="0.3">
      <c r="A9767" s="20"/>
      <c r="B9767" s="20"/>
    </row>
    <row r="9768" spans="1:2" x14ac:dyDescent="0.3">
      <c r="A9768" s="20"/>
      <c r="B9768" s="20"/>
    </row>
    <row r="9769" spans="1:2" x14ac:dyDescent="0.3">
      <c r="A9769" s="20"/>
      <c r="B9769" s="20"/>
    </row>
    <row r="9770" spans="1:2" x14ac:dyDescent="0.3">
      <c r="A9770" s="20"/>
      <c r="B9770" s="20"/>
    </row>
    <row r="9771" spans="1:2" x14ac:dyDescent="0.3">
      <c r="A9771" s="20"/>
      <c r="B9771" s="20"/>
    </row>
    <row r="9772" spans="1:2" x14ac:dyDescent="0.3">
      <c r="A9772" s="20"/>
      <c r="B9772" s="20"/>
    </row>
    <row r="9773" spans="1:2" x14ac:dyDescent="0.3">
      <c r="A9773" s="20"/>
      <c r="B9773" s="20"/>
    </row>
    <row r="9774" spans="1:2" x14ac:dyDescent="0.3">
      <c r="A9774" s="20"/>
      <c r="B9774" s="20"/>
    </row>
    <row r="9775" spans="1:2" x14ac:dyDescent="0.3">
      <c r="A9775" s="20"/>
      <c r="B9775" s="20"/>
    </row>
    <row r="9776" spans="1:2" x14ac:dyDescent="0.3">
      <c r="A9776" s="20"/>
      <c r="B9776" s="20"/>
    </row>
    <row r="9777" spans="1:2" x14ac:dyDescent="0.3">
      <c r="A9777" s="20"/>
      <c r="B9777" s="20"/>
    </row>
    <row r="9778" spans="1:2" x14ac:dyDescent="0.3">
      <c r="A9778" s="20"/>
      <c r="B9778" s="20"/>
    </row>
    <row r="9779" spans="1:2" x14ac:dyDescent="0.3">
      <c r="A9779" s="20"/>
      <c r="B9779" s="20"/>
    </row>
    <row r="9780" spans="1:2" x14ac:dyDescent="0.3">
      <c r="A9780" s="20"/>
      <c r="B9780" s="20"/>
    </row>
    <row r="9781" spans="1:2" x14ac:dyDescent="0.3">
      <c r="A9781" s="20"/>
      <c r="B9781" s="20"/>
    </row>
    <row r="9782" spans="1:2" x14ac:dyDescent="0.3">
      <c r="A9782" s="20"/>
      <c r="B9782" s="20"/>
    </row>
    <row r="9783" spans="1:2" x14ac:dyDescent="0.3">
      <c r="A9783" s="20"/>
      <c r="B9783" s="20"/>
    </row>
    <row r="9784" spans="1:2" x14ac:dyDescent="0.3">
      <c r="A9784" s="20"/>
      <c r="B9784" s="20"/>
    </row>
    <row r="9785" spans="1:2" x14ac:dyDescent="0.3">
      <c r="A9785" s="20"/>
      <c r="B9785" s="20"/>
    </row>
    <row r="9786" spans="1:2" x14ac:dyDescent="0.3">
      <c r="A9786" s="20"/>
      <c r="B9786" s="20"/>
    </row>
    <row r="9787" spans="1:2" x14ac:dyDescent="0.3">
      <c r="A9787" s="20"/>
      <c r="B9787" s="20"/>
    </row>
    <row r="9788" spans="1:2" x14ac:dyDescent="0.3">
      <c r="A9788" s="20"/>
      <c r="B9788" s="20"/>
    </row>
    <row r="9789" spans="1:2" x14ac:dyDescent="0.3">
      <c r="A9789" s="20"/>
      <c r="B9789" s="20"/>
    </row>
    <row r="9790" spans="1:2" x14ac:dyDescent="0.3">
      <c r="A9790" s="20"/>
      <c r="B9790" s="20"/>
    </row>
    <row r="9791" spans="1:2" x14ac:dyDescent="0.3">
      <c r="A9791" s="20"/>
      <c r="B9791" s="20"/>
    </row>
    <row r="9792" spans="1:2" x14ac:dyDescent="0.3">
      <c r="A9792" s="20"/>
      <c r="B9792" s="20"/>
    </row>
    <row r="9793" spans="1:2" x14ac:dyDescent="0.3">
      <c r="A9793" s="20"/>
      <c r="B9793" s="20"/>
    </row>
    <row r="9794" spans="1:2" x14ac:dyDescent="0.3">
      <c r="A9794" s="20"/>
      <c r="B9794" s="20"/>
    </row>
    <row r="9795" spans="1:2" x14ac:dyDescent="0.3">
      <c r="A9795" s="20"/>
      <c r="B9795" s="20"/>
    </row>
    <row r="9796" spans="1:2" x14ac:dyDescent="0.3">
      <c r="A9796" s="20"/>
      <c r="B9796" s="20"/>
    </row>
    <row r="9797" spans="1:2" x14ac:dyDescent="0.3">
      <c r="A9797" s="20"/>
      <c r="B9797" s="20"/>
    </row>
    <row r="9798" spans="1:2" x14ac:dyDescent="0.3">
      <c r="A9798" s="20"/>
      <c r="B9798" s="20"/>
    </row>
    <row r="9799" spans="1:2" x14ac:dyDescent="0.3">
      <c r="A9799" s="20"/>
      <c r="B9799" s="20"/>
    </row>
    <row r="9800" spans="1:2" x14ac:dyDescent="0.3">
      <c r="A9800" s="20"/>
      <c r="B9800" s="20"/>
    </row>
    <row r="9801" spans="1:2" x14ac:dyDescent="0.3">
      <c r="A9801" s="20"/>
      <c r="B9801" s="20"/>
    </row>
    <row r="9802" spans="1:2" x14ac:dyDescent="0.3">
      <c r="A9802" s="20"/>
      <c r="B9802" s="20"/>
    </row>
    <row r="9803" spans="1:2" x14ac:dyDescent="0.3">
      <c r="A9803" s="20"/>
      <c r="B9803" s="20"/>
    </row>
    <row r="9804" spans="1:2" x14ac:dyDescent="0.3">
      <c r="A9804" s="20"/>
      <c r="B9804" s="20"/>
    </row>
    <row r="9805" spans="1:2" x14ac:dyDescent="0.3">
      <c r="A9805" s="20"/>
      <c r="B9805" s="20"/>
    </row>
    <row r="9806" spans="1:2" x14ac:dyDescent="0.3">
      <c r="A9806" s="20"/>
      <c r="B9806" s="20"/>
    </row>
    <row r="9807" spans="1:2" x14ac:dyDescent="0.3">
      <c r="A9807" s="20"/>
      <c r="B9807" s="20"/>
    </row>
    <row r="9808" spans="1:2" x14ac:dyDescent="0.3">
      <c r="A9808" s="20"/>
      <c r="B9808" s="20"/>
    </row>
    <row r="9809" spans="1:2" x14ac:dyDescent="0.3">
      <c r="A9809" s="20"/>
      <c r="B9809" s="20"/>
    </row>
    <row r="9810" spans="1:2" x14ac:dyDescent="0.3">
      <c r="A9810" s="20"/>
      <c r="B9810" s="20"/>
    </row>
    <row r="9811" spans="1:2" x14ac:dyDescent="0.3">
      <c r="A9811" s="20"/>
      <c r="B9811" s="20"/>
    </row>
    <row r="9812" spans="1:2" x14ac:dyDescent="0.3">
      <c r="A9812" s="20"/>
      <c r="B9812" s="20"/>
    </row>
    <row r="9813" spans="1:2" x14ac:dyDescent="0.3">
      <c r="A9813" s="20"/>
      <c r="B9813" s="20"/>
    </row>
    <row r="9814" spans="1:2" x14ac:dyDescent="0.3">
      <c r="A9814" s="20"/>
      <c r="B9814" s="20"/>
    </row>
    <row r="9815" spans="1:2" x14ac:dyDescent="0.3">
      <c r="A9815" s="20"/>
      <c r="B9815" s="20"/>
    </row>
    <row r="9816" spans="1:2" x14ac:dyDescent="0.3">
      <c r="A9816" s="20"/>
      <c r="B9816" s="20"/>
    </row>
    <row r="9817" spans="1:2" x14ac:dyDescent="0.3">
      <c r="A9817" s="20"/>
      <c r="B9817" s="20"/>
    </row>
    <row r="9818" spans="1:2" x14ac:dyDescent="0.3">
      <c r="A9818" s="20"/>
      <c r="B9818" s="20"/>
    </row>
    <row r="9819" spans="1:2" x14ac:dyDescent="0.3">
      <c r="A9819" s="20"/>
      <c r="B9819" s="20"/>
    </row>
    <row r="9820" spans="1:2" x14ac:dyDescent="0.3">
      <c r="A9820" s="20"/>
      <c r="B9820" s="20"/>
    </row>
    <row r="9821" spans="1:2" x14ac:dyDescent="0.3">
      <c r="A9821" s="20"/>
      <c r="B9821" s="20"/>
    </row>
    <row r="9822" spans="1:2" x14ac:dyDescent="0.3">
      <c r="A9822" s="20"/>
      <c r="B9822" s="20"/>
    </row>
    <row r="9823" spans="1:2" x14ac:dyDescent="0.3">
      <c r="A9823" s="20"/>
      <c r="B9823" s="20"/>
    </row>
    <row r="9824" spans="1:2" x14ac:dyDescent="0.3">
      <c r="A9824" s="20"/>
      <c r="B9824" s="20"/>
    </row>
    <row r="9825" spans="1:2" x14ac:dyDescent="0.3">
      <c r="A9825" s="20"/>
      <c r="B9825" s="20"/>
    </row>
    <row r="9826" spans="1:2" x14ac:dyDescent="0.3">
      <c r="A9826" s="20"/>
      <c r="B9826" s="20"/>
    </row>
    <row r="9827" spans="1:2" x14ac:dyDescent="0.3">
      <c r="A9827" s="20"/>
      <c r="B9827" s="20"/>
    </row>
    <row r="9828" spans="1:2" x14ac:dyDescent="0.3">
      <c r="A9828" s="20"/>
      <c r="B9828" s="20"/>
    </row>
    <row r="9829" spans="1:2" x14ac:dyDescent="0.3">
      <c r="A9829" s="20"/>
      <c r="B9829" s="20"/>
    </row>
    <row r="9830" spans="1:2" x14ac:dyDescent="0.3">
      <c r="A9830" s="20"/>
      <c r="B9830" s="20"/>
    </row>
    <row r="9831" spans="1:2" x14ac:dyDescent="0.3">
      <c r="A9831" s="20"/>
      <c r="B9831" s="20"/>
    </row>
    <row r="9832" spans="1:2" x14ac:dyDescent="0.3">
      <c r="A9832" s="20"/>
      <c r="B9832" s="20"/>
    </row>
    <row r="9833" spans="1:2" x14ac:dyDescent="0.3">
      <c r="A9833" s="20"/>
      <c r="B9833" s="20"/>
    </row>
    <row r="9834" spans="1:2" x14ac:dyDescent="0.3">
      <c r="A9834" s="20"/>
      <c r="B9834" s="20"/>
    </row>
    <row r="9835" spans="1:2" x14ac:dyDescent="0.3">
      <c r="A9835" s="20"/>
      <c r="B9835" s="20"/>
    </row>
    <row r="9836" spans="1:2" x14ac:dyDescent="0.3">
      <c r="A9836" s="20"/>
      <c r="B9836" s="20"/>
    </row>
    <row r="9837" spans="1:2" x14ac:dyDescent="0.3">
      <c r="A9837" s="20"/>
      <c r="B9837" s="20"/>
    </row>
    <row r="9838" spans="1:2" x14ac:dyDescent="0.3">
      <c r="A9838" s="20"/>
      <c r="B9838" s="20"/>
    </row>
    <row r="9839" spans="1:2" x14ac:dyDescent="0.3">
      <c r="A9839" s="20"/>
      <c r="B9839" s="20"/>
    </row>
    <row r="9840" spans="1:2" x14ac:dyDescent="0.3">
      <c r="A9840" s="20"/>
      <c r="B9840" s="20"/>
    </row>
    <row r="9841" spans="1:2" x14ac:dyDescent="0.3">
      <c r="A9841" s="20"/>
      <c r="B9841" s="20"/>
    </row>
    <row r="9842" spans="1:2" x14ac:dyDescent="0.3">
      <c r="A9842" s="20"/>
      <c r="B9842" s="20"/>
    </row>
    <row r="9843" spans="1:2" x14ac:dyDescent="0.3">
      <c r="A9843" s="20"/>
      <c r="B9843" s="20"/>
    </row>
    <row r="9844" spans="1:2" x14ac:dyDescent="0.3">
      <c r="A9844" s="20"/>
      <c r="B9844" s="20"/>
    </row>
    <row r="9845" spans="1:2" x14ac:dyDescent="0.3">
      <c r="A9845" s="20"/>
      <c r="B9845" s="20"/>
    </row>
    <row r="9846" spans="1:2" x14ac:dyDescent="0.3">
      <c r="A9846" s="20"/>
      <c r="B9846" s="20"/>
    </row>
    <row r="9847" spans="1:2" x14ac:dyDescent="0.3">
      <c r="A9847" s="20"/>
      <c r="B9847" s="20"/>
    </row>
    <row r="9848" spans="1:2" x14ac:dyDescent="0.3">
      <c r="A9848" s="20"/>
      <c r="B9848" s="20"/>
    </row>
    <row r="9849" spans="1:2" x14ac:dyDescent="0.3">
      <c r="A9849" s="20"/>
      <c r="B9849" s="20"/>
    </row>
    <row r="9850" spans="1:2" x14ac:dyDescent="0.3">
      <c r="A9850" s="20"/>
      <c r="B9850" s="20"/>
    </row>
    <row r="9851" spans="1:2" x14ac:dyDescent="0.3">
      <c r="A9851" s="20"/>
      <c r="B9851" s="20"/>
    </row>
    <row r="9852" spans="1:2" x14ac:dyDescent="0.3">
      <c r="A9852" s="20"/>
      <c r="B9852" s="20"/>
    </row>
    <row r="9853" spans="1:2" x14ac:dyDescent="0.3">
      <c r="A9853" s="20"/>
      <c r="B9853" s="20"/>
    </row>
    <row r="9854" spans="1:2" x14ac:dyDescent="0.3">
      <c r="A9854" s="20"/>
      <c r="B9854" s="20"/>
    </row>
    <row r="9855" spans="1:2" x14ac:dyDescent="0.3">
      <c r="A9855" s="20"/>
      <c r="B9855" s="20"/>
    </row>
    <row r="9856" spans="1:2" x14ac:dyDescent="0.3">
      <c r="A9856" s="20"/>
      <c r="B9856" s="20"/>
    </row>
    <row r="9857" spans="1:2" x14ac:dyDescent="0.3">
      <c r="A9857" s="20"/>
      <c r="B9857" s="20"/>
    </row>
    <row r="9858" spans="1:2" x14ac:dyDescent="0.3">
      <c r="A9858" s="20"/>
      <c r="B9858" s="20"/>
    </row>
    <row r="9859" spans="1:2" x14ac:dyDescent="0.3">
      <c r="A9859" s="20"/>
      <c r="B9859" s="20"/>
    </row>
    <row r="9860" spans="1:2" x14ac:dyDescent="0.3">
      <c r="A9860" s="20"/>
      <c r="B9860" s="20"/>
    </row>
    <row r="9861" spans="1:2" x14ac:dyDescent="0.3">
      <c r="A9861" s="20"/>
      <c r="B9861" s="20"/>
    </row>
    <row r="9862" spans="1:2" x14ac:dyDescent="0.3">
      <c r="A9862" s="20"/>
      <c r="B9862" s="20"/>
    </row>
    <row r="9863" spans="1:2" x14ac:dyDescent="0.3">
      <c r="A9863" s="20"/>
      <c r="B9863" s="20"/>
    </row>
    <row r="9864" spans="1:2" x14ac:dyDescent="0.3">
      <c r="A9864" s="20"/>
      <c r="B9864" s="20"/>
    </row>
    <row r="9865" spans="1:2" x14ac:dyDescent="0.3">
      <c r="A9865" s="20"/>
      <c r="B9865" s="20"/>
    </row>
    <row r="9866" spans="1:2" x14ac:dyDescent="0.3">
      <c r="A9866" s="20"/>
      <c r="B9866" s="20"/>
    </row>
    <row r="9867" spans="1:2" x14ac:dyDescent="0.3">
      <c r="A9867" s="20"/>
      <c r="B9867" s="20"/>
    </row>
    <row r="9868" spans="1:2" x14ac:dyDescent="0.3">
      <c r="A9868" s="20"/>
      <c r="B9868" s="20"/>
    </row>
    <row r="9869" spans="1:2" x14ac:dyDescent="0.3">
      <c r="A9869" s="20"/>
      <c r="B9869" s="20"/>
    </row>
    <row r="9870" spans="1:2" x14ac:dyDescent="0.3">
      <c r="A9870" s="20"/>
      <c r="B9870" s="20"/>
    </row>
    <row r="9871" spans="1:2" x14ac:dyDescent="0.3">
      <c r="A9871" s="20"/>
      <c r="B9871" s="20"/>
    </row>
    <row r="9872" spans="1:2" x14ac:dyDescent="0.3">
      <c r="A9872" s="20"/>
      <c r="B9872" s="20"/>
    </row>
    <row r="9873" spans="1:2" x14ac:dyDescent="0.3">
      <c r="A9873" s="20"/>
      <c r="B9873" s="20"/>
    </row>
    <row r="9874" spans="1:2" x14ac:dyDescent="0.3">
      <c r="A9874" s="20"/>
      <c r="B9874" s="20"/>
    </row>
    <row r="9875" spans="1:2" x14ac:dyDescent="0.3">
      <c r="A9875" s="20"/>
      <c r="B9875" s="20"/>
    </row>
    <row r="9876" spans="1:2" x14ac:dyDescent="0.3">
      <c r="A9876" s="20"/>
      <c r="B9876" s="20"/>
    </row>
    <row r="9877" spans="1:2" x14ac:dyDescent="0.3">
      <c r="A9877" s="20"/>
      <c r="B9877" s="20"/>
    </row>
    <row r="9878" spans="1:2" x14ac:dyDescent="0.3">
      <c r="A9878" s="20"/>
      <c r="B9878" s="20"/>
    </row>
    <row r="9879" spans="1:2" x14ac:dyDescent="0.3">
      <c r="A9879" s="20"/>
      <c r="B9879" s="20"/>
    </row>
    <row r="9880" spans="1:2" x14ac:dyDescent="0.3">
      <c r="A9880" s="20"/>
      <c r="B9880" s="20"/>
    </row>
    <row r="9881" spans="1:2" x14ac:dyDescent="0.3">
      <c r="A9881" s="20"/>
      <c r="B9881" s="20"/>
    </row>
    <row r="9882" spans="1:2" x14ac:dyDescent="0.3">
      <c r="A9882" s="20"/>
      <c r="B9882" s="20"/>
    </row>
    <row r="9883" spans="1:2" x14ac:dyDescent="0.3">
      <c r="A9883" s="20"/>
      <c r="B9883" s="20"/>
    </row>
    <row r="9884" spans="1:2" x14ac:dyDescent="0.3">
      <c r="A9884" s="20"/>
      <c r="B9884" s="20"/>
    </row>
    <row r="9885" spans="1:2" x14ac:dyDescent="0.3">
      <c r="A9885" s="20"/>
      <c r="B9885" s="20"/>
    </row>
    <row r="9886" spans="1:2" x14ac:dyDescent="0.3">
      <c r="A9886" s="20"/>
      <c r="B9886" s="20"/>
    </row>
    <row r="9887" spans="1:2" x14ac:dyDescent="0.3">
      <c r="A9887" s="20"/>
      <c r="B9887" s="20"/>
    </row>
    <row r="9888" spans="1:2" x14ac:dyDescent="0.3">
      <c r="A9888" s="20"/>
      <c r="B9888" s="20"/>
    </row>
    <row r="9889" spans="1:2" x14ac:dyDescent="0.3">
      <c r="A9889" s="20"/>
      <c r="B9889" s="20"/>
    </row>
    <row r="9890" spans="1:2" x14ac:dyDescent="0.3">
      <c r="A9890" s="20"/>
      <c r="B9890" s="20"/>
    </row>
    <row r="9891" spans="1:2" x14ac:dyDescent="0.3">
      <c r="A9891" s="20"/>
      <c r="B9891" s="20"/>
    </row>
    <row r="9892" spans="1:2" x14ac:dyDescent="0.3">
      <c r="A9892" s="20"/>
      <c r="B9892" s="20"/>
    </row>
    <row r="9893" spans="1:2" x14ac:dyDescent="0.3">
      <c r="A9893" s="20"/>
      <c r="B9893" s="20"/>
    </row>
    <row r="9894" spans="1:2" x14ac:dyDescent="0.3">
      <c r="A9894" s="20"/>
      <c r="B9894" s="20"/>
    </row>
    <row r="9895" spans="1:2" x14ac:dyDescent="0.3">
      <c r="A9895" s="20"/>
      <c r="B9895" s="20"/>
    </row>
    <row r="9896" spans="1:2" x14ac:dyDescent="0.3">
      <c r="A9896" s="20"/>
      <c r="B9896" s="20"/>
    </row>
    <row r="9897" spans="1:2" x14ac:dyDescent="0.3">
      <c r="A9897" s="20"/>
      <c r="B9897" s="20"/>
    </row>
    <row r="9898" spans="1:2" x14ac:dyDescent="0.3">
      <c r="A9898" s="20"/>
      <c r="B9898" s="20"/>
    </row>
    <row r="9899" spans="1:2" x14ac:dyDescent="0.3">
      <c r="A9899" s="20"/>
      <c r="B9899" s="20"/>
    </row>
    <row r="9900" spans="1:2" x14ac:dyDescent="0.3">
      <c r="A9900" s="20"/>
      <c r="B9900" s="20"/>
    </row>
    <row r="9901" spans="1:2" x14ac:dyDescent="0.3">
      <c r="A9901" s="20"/>
      <c r="B9901" s="20"/>
    </row>
    <row r="9902" spans="1:2" x14ac:dyDescent="0.3">
      <c r="A9902" s="20"/>
      <c r="B9902" s="20"/>
    </row>
    <row r="9903" spans="1:2" x14ac:dyDescent="0.3">
      <c r="A9903" s="20"/>
      <c r="B9903" s="20"/>
    </row>
    <row r="9904" spans="1:2" x14ac:dyDescent="0.3">
      <c r="A9904" s="20"/>
      <c r="B9904" s="20"/>
    </row>
    <row r="9905" spans="1:2" x14ac:dyDescent="0.3">
      <c r="A9905" s="20"/>
      <c r="B9905" s="20"/>
    </row>
    <row r="9906" spans="1:2" x14ac:dyDescent="0.3">
      <c r="A9906" s="20"/>
      <c r="B9906" s="20"/>
    </row>
    <row r="9907" spans="1:2" x14ac:dyDescent="0.3">
      <c r="A9907" s="20"/>
      <c r="B9907" s="20"/>
    </row>
    <row r="9908" spans="1:2" x14ac:dyDescent="0.3">
      <c r="A9908" s="20"/>
      <c r="B9908" s="20"/>
    </row>
    <row r="9909" spans="1:2" x14ac:dyDescent="0.3">
      <c r="A9909" s="20"/>
      <c r="B9909" s="20"/>
    </row>
    <row r="9910" spans="1:2" x14ac:dyDescent="0.3">
      <c r="A9910" s="20"/>
      <c r="B9910" s="20"/>
    </row>
    <row r="9911" spans="1:2" x14ac:dyDescent="0.3">
      <c r="A9911" s="20"/>
      <c r="B9911" s="20"/>
    </row>
    <row r="9912" spans="1:2" x14ac:dyDescent="0.3">
      <c r="A9912" s="20"/>
      <c r="B9912" s="20"/>
    </row>
    <row r="9913" spans="1:2" x14ac:dyDescent="0.3">
      <c r="A9913" s="20"/>
      <c r="B9913" s="20"/>
    </row>
    <row r="9914" spans="1:2" x14ac:dyDescent="0.3">
      <c r="A9914" s="20"/>
      <c r="B9914" s="20"/>
    </row>
    <row r="9915" spans="1:2" x14ac:dyDescent="0.3">
      <c r="A9915" s="20"/>
      <c r="B9915" s="20"/>
    </row>
    <row r="9916" spans="1:2" x14ac:dyDescent="0.3">
      <c r="A9916" s="20"/>
      <c r="B9916" s="20"/>
    </row>
    <row r="9917" spans="1:2" x14ac:dyDescent="0.3">
      <c r="A9917" s="20"/>
      <c r="B9917" s="20"/>
    </row>
    <row r="9918" spans="1:2" x14ac:dyDescent="0.3">
      <c r="A9918" s="20"/>
      <c r="B9918" s="20"/>
    </row>
    <row r="9919" spans="1:2" x14ac:dyDescent="0.3">
      <c r="A9919" s="20"/>
      <c r="B9919" s="20"/>
    </row>
    <row r="9920" spans="1:2" x14ac:dyDescent="0.3">
      <c r="A9920" s="20"/>
      <c r="B9920" s="20"/>
    </row>
    <row r="9921" spans="1:2" x14ac:dyDescent="0.3">
      <c r="A9921" s="20"/>
      <c r="B9921" s="20"/>
    </row>
    <row r="9922" spans="1:2" x14ac:dyDescent="0.3">
      <c r="A9922" s="20"/>
      <c r="B9922" s="20"/>
    </row>
    <row r="9923" spans="1:2" x14ac:dyDescent="0.3">
      <c r="A9923" s="20"/>
      <c r="B9923" s="20"/>
    </row>
    <row r="9924" spans="1:2" x14ac:dyDescent="0.3">
      <c r="A9924" s="20"/>
      <c r="B9924" s="20"/>
    </row>
    <row r="9925" spans="1:2" x14ac:dyDescent="0.3">
      <c r="A9925" s="20"/>
      <c r="B9925" s="20"/>
    </row>
    <row r="9926" spans="1:2" x14ac:dyDescent="0.3">
      <c r="A9926" s="20"/>
      <c r="B9926" s="20"/>
    </row>
    <row r="9927" spans="1:2" x14ac:dyDescent="0.3">
      <c r="A9927" s="20"/>
      <c r="B9927" s="20"/>
    </row>
    <row r="9928" spans="1:2" x14ac:dyDescent="0.3">
      <c r="A9928" s="20"/>
      <c r="B9928" s="20"/>
    </row>
    <row r="9929" spans="1:2" x14ac:dyDescent="0.3">
      <c r="A9929" s="20"/>
      <c r="B9929" s="20"/>
    </row>
    <row r="9930" spans="1:2" x14ac:dyDescent="0.3">
      <c r="A9930" s="20"/>
      <c r="B9930" s="20"/>
    </row>
    <row r="9931" spans="1:2" x14ac:dyDescent="0.3">
      <c r="A9931" s="20"/>
      <c r="B9931" s="20"/>
    </row>
    <row r="9932" spans="1:2" x14ac:dyDescent="0.3">
      <c r="A9932" s="20"/>
      <c r="B9932" s="20"/>
    </row>
    <row r="9933" spans="1:2" x14ac:dyDescent="0.3">
      <c r="A9933" s="20"/>
      <c r="B9933" s="20"/>
    </row>
    <row r="9934" spans="1:2" x14ac:dyDescent="0.3">
      <c r="A9934" s="20"/>
      <c r="B9934" s="20"/>
    </row>
    <row r="9935" spans="1:2" x14ac:dyDescent="0.3">
      <c r="A9935" s="20"/>
      <c r="B9935" s="20"/>
    </row>
    <row r="9936" spans="1:2" x14ac:dyDescent="0.3">
      <c r="A9936" s="20"/>
      <c r="B9936" s="20"/>
    </row>
    <row r="9937" spans="1:2" x14ac:dyDescent="0.3">
      <c r="A9937" s="20"/>
      <c r="B9937" s="20"/>
    </row>
    <row r="9938" spans="1:2" x14ac:dyDescent="0.3">
      <c r="A9938" s="20"/>
      <c r="B9938" s="20"/>
    </row>
    <row r="9939" spans="1:2" x14ac:dyDescent="0.3">
      <c r="A9939" s="20"/>
      <c r="B9939" s="20"/>
    </row>
    <row r="9940" spans="1:2" x14ac:dyDescent="0.3">
      <c r="A9940" s="20"/>
      <c r="B9940" s="20"/>
    </row>
    <row r="9941" spans="1:2" x14ac:dyDescent="0.3">
      <c r="A9941" s="20"/>
      <c r="B9941" s="20"/>
    </row>
    <row r="9942" spans="1:2" x14ac:dyDescent="0.3">
      <c r="A9942" s="20"/>
      <c r="B9942" s="20"/>
    </row>
    <row r="9943" spans="1:2" x14ac:dyDescent="0.3">
      <c r="A9943" s="20"/>
      <c r="B9943" s="20"/>
    </row>
    <row r="9944" spans="1:2" x14ac:dyDescent="0.3">
      <c r="A9944" s="20"/>
      <c r="B9944" s="20"/>
    </row>
    <row r="9945" spans="1:2" x14ac:dyDescent="0.3">
      <c r="A9945" s="20"/>
      <c r="B9945" s="20"/>
    </row>
    <row r="9946" spans="1:2" x14ac:dyDescent="0.3">
      <c r="A9946" s="20"/>
      <c r="B9946" s="20"/>
    </row>
    <row r="9947" spans="1:2" x14ac:dyDescent="0.3">
      <c r="A9947" s="20"/>
      <c r="B9947" s="20"/>
    </row>
    <row r="9948" spans="1:2" x14ac:dyDescent="0.3">
      <c r="A9948" s="20"/>
      <c r="B9948" s="20"/>
    </row>
    <row r="9949" spans="1:2" x14ac:dyDescent="0.3">
      <c r="A9949" s="20"/>
      <c r="B9949" s="20"/>
    </row>
    <row r="9950" spans="1:2" x14ac:dyDescent="0.3">
      <c r="A9950" s="20"/>
      <c r="B9950" s="20"/>
    </row>
    <row r="9951" spans="1:2" x14ac:dyDescent="0.3">
      <c r="A9951" s="20"/>
      <c r="B9951" s="20"/>
    </row>
    <row r="9952" spans="1:2" x14ac:dyDescent="0.3">
      <c r="A9952" s="20"/>
      <c r="B9952" s="20"/>
    </row>
    <row r="9953" spans="1:2" x14ac:dyDescent="0.3">
      <c r="A9953" s="20"/>
      <c r="B9953" s="20"/>
    </row>
    <row r="9954" spans="1:2" x14ac:dyDescent="0.3">
      <c r="A9954" s="20"/>
      <c r="B9954" s="20"/>
    </row>
    <row r="9955" spans="1:2" x14ac:dyDescent="0.3">
      <c r="A9955" s="20"/>
      <c r="B9955" s="20"/>
    </row>
    <row r="9956" spans="1:2" x14ac:dyDescent="0.3">
      <c r="A9956" s="20"/>
      <c r="B9956" s="20"/>
    </row>
    <row r="9957" spans="1:2" x14ac:dyDescent="0.3">
      <c r="A9957" s="20"/>
      <c r="B9957" s="20"/>
    </row>
    <row r="9958" spans="1:2" x14ac:dyDescent="0.3">
      <c r="A9958" s="20"/>
      <c r="B9958" s="20"/>
    </row>
    <row r="9959" spans="1:2" x14ac:dyDescent="0.3">
      <c r="A9959" s="20"/>
      <c r="B9959" s="20"/>
    </row>
    <row r="9960" spans="1:2" x14ac:dyDescent="0.3">
      <c r="A9960" s="20"/>
      <c r="B9960" s="20"/>
    </row>
    <row r="9961" spans="1:2" x14ac:dyDescent="0.3">
      <c r="A9961" s="20"/>
      <c r="B9961" s="20"/>
    </row>
    <row r="9962" spans="1:2" x14ac:dyDescent="0.3">
      <c r="A9962" s="20"/>
      <c r="B9962" s="20"/>
    </row>
    <row r="9963" spans="1:2" x14ac:dyDescent="0.3">
      <c r="A9963" s="20"/>
      <c r="B9963" s="20"/>
    </row>
    <row r="9964" spans="1:2" x14ac:dyDescent="0.3">
      <c r="A9964" s="20"/>
      <c r="B9964" s="20"/>
    </row>
    <row r="9965" spans="1:2" x14ac:dyDescent="0.3">
      <c r="A9965" s="20"/>
      <c r="B9965" s="20"/>
    </row>
    <row r="9966" spans="1:2" x14ac:dyDescent="0.3">
      <c r="A9966" s="20"/>
      <c r="B9966" s="20"/>
    </row>
    <row r="9967" spans="1:2" x14ac:dyDescent="0.3">
      <c r="A9967" s="20"/>
      <c r="B9967" s="20"/>
    </row>
    <row r="9968" spans="1:2" x14ac:dyDescent="0.3">
      <c r="A9968" s="20"/>
      <c r="B9968" s="20"/>
    </row>
    <row r="9969" spans="1:2" x14ac:dyDescent="0.3">
      <c r="A9969" s="20"/>
      <c r="B9969" s="20"/>
    </row>
    <row r="9970" spans="1:2" x14ac:dyDescent="0.3">
      <c r="A9970" s="20"/>
      <c r="B9970" s="20"/>
    </row>
    <row r="9971" spans="1:2" x14ac:dyDescent="0.3">
      <c r="A9971" s="20"/>
      <c r="B9971" s="20"/>
    </row>
    <row r="9972" spans="1:2" x14ac:dyDescent="0.3">
      <c r="A9972" s="20"/>
      <c r="B9972" s="20"/>
    </row>
    <row r="9973" spans="1:2" x14ac:dyDescent="0.3">
      <c r="A9973" s="20"/>
      <c r="B9973" s="20"/>
    </row>
    <row r="9974" spans="1:2" x14ac:dyDescent="0.3">
      <c r="A9974" s="20"/>
      <c r="B9974" s="20"/>
    </row>
    <row r="9975" spans="1:2" x14ac:dyDescent="0.3">
      <c r="A9975" s="20"/>
      <c r="B9975" s="20"/>
    </row>
    <row r="9976" spans="1:2" x14ac:dyDescent="0.3">
      <c r="A9976" s="20"/>
      <c r="B9976" s="20"/>
    </row>
    <row r="9977" spans="1:2" x14ac:dyDescent="0.3">
      <c r="A9977" s="20"/>
      <c r="B9977" s="20"/>
    </row>
    <row r="9978" spans="1:2" x14ac:dyDescent="0.3">
      <c r="A9978" s="20"/>
      <c r="B9978" s="20"/>
    </row>
    <row r="9979" spans="1:2" x14ac:dyDescent="0.3">
      <c r="A9979" s="20"/>
      <c r="B9979" s="20"/>
    </row>
    <row r="9980" spans="1:2" x14ac:dyDescent="0.3">
      <c r="A9980" s="20"/>
      <c r="B9980" s="20"/>
    </row>
    <row r="9981" spans="1:2" x14ac:dyDescent="0.3">
      <c r="A9981" s="20"/>
      <c r="B9981" s="20"/>
    </row>
    <row r="9982" spans="1:2" x14ac:dyDescent="0.3">
      <c r="A9982" s="20"/>
      <c r="B9982" s="20"/>
    </row>
    <row r="9983" spans="1:2" x14ac:dyDescent="0.3">
      <c r="A9983" s="20"/>
      <c r="B9983" s="20"/>
    </row>
    <row r="9984" spans="1:2" x14ac:dyDescent="0.3">
      <c r="A9984" s="20"/>
      <c r="B9984" s="20"/>
    </row>
    <row r="9985" spans="1:2" x14ac:dyDescent="0.3">
      <c r="A9985" s="20"/>
      <c r="B9985" s="20"/>
    </row>
    <row r="9986" spans="1:2" x14ac:dyDescent="0.3">
      <c r="A9986" s="20"/>
      <c r="B9986" s="20"/>
    </row>
    <row r="9987" spans="1:2" x14ac:dyDescent="0.3">
      <c r="A9987" s="20"/>
      <c r="B9987" s="20"/>
    </row>
    <row r="9988" spans="1:2" x14ac:dyDescent="0.3">
      <c r="A9988" s="20"/>
      <c r="B9988" s="20"/>
    </row>
    <row r="9989" spans="1:2" x14ac:dyDescent="0.3">
      <c r="A9989" s="20"/>
      <c r="B9989" s="20"/>
    </row>
    <row r="9990" spans="1:2" x14ac:dyDescent="0.3">
      <c r="A9990" s="20"/>
      <c r="B9990" s="20"/>
    </row>
    <row r="9991" spans="1:2" x14ac:dyDescent="0.3">
      <c r="A9991" s="20"/>
      <c r="B9991" s="20"/>
    </row>
    <row r="9992" spans="1:2" x14ac:dyDescent="0.3">
      <c r="A9992" s="20"/>
      <c r="B9992" s="20"/>
    </row>
    <row r="9993" spans="1:2" x14ac:dyDescent="0.3">
      <c r="A9993" s="20"/>
      <c r="B9993" s="20"/>
    </row>
    <row r="9994" spans="1:2" x14ac:dyDescent="0.3">
      <c r="A9994" s="20"/>
      <c r="B9994" s="20"/>
    </row>
    <row r="9995" spans="1:2" x14ac:dyDescent="0.3">
      <c r="A9995" s="20"/>
      <c r="B9995" s="20"/>
    </row>
    <row r="9996" spans="1:2" x14ac:dyDescent="0.3">
      <c r="A9996" s="20"/>
      <c r="B9996" s="20"/>
    </row>
    <row r="9997" spans="1:2" x14ac:dyDescent="0.3">
      <c r="A9997" s="20"/>
      <c r="B9997" s="20"/>
    </row>
    <row r="9998" spans="1:2" x14ac:dyDescent="0.3">
      <c r="A9998" s="20"/>
      <c r="B9998" s="20"/>
    </row>
    <row r="9999" spans="1:2" x14ac:dyDescent="0.3">
      <c r="A9999" s="20"/>
      <c r="B9999" s="20"/>
    </row>
    <row r="10000" spans="1:2" x14ac:dyDescent="0.3">
      <c r="A10000" s="20"/>
      <c r="B10000" s="20"/>
    </row>
    <row r="10001" spans="1:2" x14ac:dyDescent="0.3">
      <c r="A10001" s="20"/>
      <c r="B10001" s="20"/>
    </row>
    <row r="10002" spans="1:2" x14ac:dyDescent="0.3">
      <c r="A10002" s="20"/>
      <c r="B10002" s="20"/>
    </row>
    <row r="10003" spans="1:2" x14ac:dyDescent="0.3">
      <c r="A10003" s="20"/>
      <c r="B10003" s="20"/>
    </row>
    <row r="10004" spans="1:2" x14ac:dyDescent="0.3">
      <c r="A10004" s="20"/>
      <c r="B10004" s="20"/>
    </row>
    <row r="10005" spans="1:2" x14ac:dyDescent="0.3">
      <c r="A10005" s="20"/>
      <c r="B10005" s="20"/>
    </row>
    <row r="10006" spans="1:2" x14ac:dyDescent="0.3">
      <c r="A10006" s="20"/>
      <c r="B10006" s="20"/>
    </row>
    <row r="10007" spans="1:2" x14ac:dyDescent="0.3">
      <c r="A10007" s="20"/>
      <c r="B10007" s="20"/>
    </row>
    <row r="10008" spans="1:2" x14ac:dyDescent="0.3">
      <c r="A10008" s="20"/>
      <c r="B10008" s="20"/>
    </row>
    <row r="10009" spans="1:2" x14ac:dyDescent="0.3">
      <c r="A10009" s="20"/>
      <c r="B10009" s="20"/>
    </row>
    <row r="10010" spans="1:2" x14ac:dyDescent="0.3">
      <c r="A10010" s="20"/>
      <c r="B10010" s="20"/>
    </row>
    <row r="10011" spans="1:2" x14ac:dyDescent="0.3">
      <c r="A10011" s="20"/>
      <c r="B10011" s="20"/>
    </row>
    <row r="10012" spans="1:2" x14ac:dyDescent="0.3">
      <c r="A10012" s="20"/>
      <c r="B10012" s="20"/>
    </row>
    <row r="10013" spans="1:2" x14ac:dyDescent="0.3">
      <c r="A10013" s="20"/>
      <c r="B10013" s="20"/>
    </row>
    <row r="10014" spans="1:2" x14ac:dyDescent="0.3">
      <c r="A10014" s="20"/>
      <c r="B10014" s="20"/>
    </row>
    <row r="10015" spans="1:2" x14ac:dyDescent="0.3">
      <c r="A10015" s="20"/>
      <c r="B10015" s="20"/>
    </row>
    <row r="10016" spans="1:2" x14ac:dyDescent="0.3">
      <c r="A10016" s="20"/>
      <c r="B10016" s="20"/>
    </row>
    <row r="10017" spans="1:2" x14ac:dyDescent="0.3">
      <c r="A10017" s="20"/>
      <c r="B10017" s="20"/>
    </row>
    <row r="10018" spans="1:2" x14ac:dyDescent="0.3">
      <c r="A10018" s="20"/>
      <c r="B10018" s="20"/>
    </row>
    <row r="10019" spans="1:2" x14ac:dyDescent="0.3">
      <c r="A10019" s="20"/>
      <c r="B10019" s="20"/>
    </row>
    <row r="10020" spans="1:2" x14ac:dyDescent="0.3">
      <c r="A10020" s="20"/>
      <c r="B10020" s="20"/>
    </row>
    <row r="10021" spans="1:2" x14ac:dyDescent="0.3">
      <c r="A10021" s="20"/>
      <c r="B10021" s="20"/>
    </row>
    <row r="10022" spans="1:2" x14ac:dyDescent="0.3">
      <c r="A10022" s="20"/>
      <c r="B10022" s="20"/>
    </row>
    <row r="10023" spans="1:2" x14ac:dyDescent="0.3">
      <c r="A10023" s="20"/>
      <c r="B10023" s="20"/>
    </row>
    <row r="10024" spans="1:2" x14ac:dyDescent="0.3">
      <c r="A10024" s="20"/>
      <c r="B10024" s="20"/>
    </row>
    <row r="10025" spans="1:2" x14ac:dyDescent="0.3">
      <c r="A10025" s="20"/>
      <c r="B10025" s="20"/>
    </row>
    <row r="10026" spans="1:2" x14ac:dyDescent="0.3">
      <c r="A10026" s="20"/>
      <c r="B10026" s="20"/>
    </row>
    <row r="10027" spans="1:2" x14ac:dyDescent="0.3">
      <c r="A10027" s="20"/>
      <c r="B10027" s="20"/>
    </row>
    <row r="10028" spans="1:2" x14ac:dyDescent="0.3">
      <c r="A10028" s="20"/>
      <c r="B10028" s="20"/>
    </row>
    <row r="10029" spans="1:2" x14ac:dyDescent="0.3">
      <c r="A10029" s="20"/>
      <c r="B10029" s="20"/>
    </row>
    <row r="10030" spans="1:2" x14ac:dyDescent="0.3">
      <c r="A10030" s="20"/>
      <c r="B10030" s="20"/>
    </row>
    <row r="10031" spans="1:2" x14ac:dyDescent="0.3">
      <c r="A10031" s="20"/>
      <c r="B10031" s="20"/>
    </row>
    <row r="10032" spans="1:2" x14ac:dyDescent="0.3">
      <c r="A10032" s="20"/>
      <c r="B10032" s="20"/>
    </row>
    <row r="10033" spans="1:2" x14ac:dyDescent="0.3">
      <c r="A10033" s="20"/>
      <c r="B10033" s="20"/>
    </row>
    <row r="10034" spans="1:2" x14ac:dyDescent="0.3">
      <c r="A10034" s="20"/>
      <c r="B10034" s="20"/>
    </row>
    <row r="10035" spans="1:2" x14ac:dyDescent="0.3">
      <c r="A10035" s="20"/>
      <c r="B10035" s="20"/>
    </row>
    <row r="10036" spans="1:2" x14ac:dyDescent="0.3">
      <c r="A10036" s="20"/>
      <c r="B10036" s="20"/>
    </row>
    <row r="10037" spans="1:2" x14ac:dyDescent="0.3">
      <c r="A10037" s="20"/>
      <c r="B10037" s="20"/>
    </row>
    <row r="10038" spans="1:2" x14ac:dyDescent="0.3">
      <c r="A10038" s="20"/>
      <c r="B10038" s="20"/>
    </row>
    <row r="10039" spans="1:2" x14ac:dyDescent="0.3">
      <c r="A10039" s="20"/>
      <c r="B10039" s="20"/>
    </row>
    <row r="10040" spans="1:2" x14ac:dyDescent="0.3">
      <c r="A10040" s="20"/>
      <c r="B10040" s="20"/>
    </row>
    <row r="10041" spans="1:2" x14ac:dyDescent="0.3">
      <c r="A10041" s="20"/>
      <c r="B10041" s="20"/>
    </row>
    <row r="10042" spans="1:2" x14ac:dyDescent="0.3">
      <c r="A10042" s="20"/>
      <c r="B10042" s="20"/>
    </row>
    <row r="10043" spans="1:2" x14ac:dyDescent="0.3">
      <c r="A10043" s="20"/>
      <c r="B10043" s="20"/>
    </row>
    <row r="10044" spans="1:2" x14ac:dyDescent="0.3">
      <c r="A10044" s="20"/>
      <c r="B10044" s="20"/>
    </row>
    <row r="10045" spans="1:2" x14ac:dyDescent="0.3">
      <c r="A10045" s="20"/>
      <c r="B10045" s="20"/>
    </row>
    <row r="10046" spans="1:2" x14ac:dyDescent="0.3">
      <c r="A10046" s="20"/>
      <c r="B10046" s="20"/>
    </row>
    <row r="10047" spans="1:2" x14ac:dyDescent="0.3">
      <c r="A10047" s="20"/>
      <c r="B10047" s="20"/>
    </row>
    <row r="10048" spans="1:2" x14ac:dyDescent="0.3">
      <c r="A10048" s="20"/>
      <c r="B10048" s="20"/>
    </row>
    <row r="10049" spans="1:2" x14ac:dyDescent="0.3">
      <c r="A10049" s="20"/>
      <c r="B10049" s="20"/>
    </row>
    <row r="10050" spans="1:2" x14ac:dyDescent="0.3">
      <c r="A10050" s="20"/>
      <c r="B10050" s="20"/>
    </row>
    <row r="10051" spans="1:2" x14ac:dyDescent="0.3">
      <c r="A10051" s="20"/>
      <c r="B10051" s="20"/>
    </row>
    <row r="10052" spans="1:2" x14ac:dyDescent="0.3">
      <c r="A10052" s="20"/>
      <c r="B10052" s="20"/>
    </row>
    <row r="10053" spans="1:2" x14ac:dyDescent="0.3">
      <c r="A10053" s="20"/>
      <c r="B10053" s="20"/>
    </row>
    <row r="10054" spans="1:2" x14ac:dyDescent="0.3">
      <c r="A10054" s="20"/>
      <c r="B10054" s="20"/>
    </row>
    <row r="10055" spans="1:2" x14ac:dyDescent="0.3">
      <c r="A10055" s="20"/>
      <c r="B10055" s="20"/>
    </row>
    <row r="10056" spans="1:2" x14ac:dyDescent="0.3">
      <c r="A10056" s="20"/>
      <c r="B10056" s="20"/>
    </row>
    <row r="10057" spans="1:2" x14ac:dyDescent="0.3">
      <c r="A10057" s="20"/>
      <c r="B10057" s="20"/>
    </row>
    <row r="10058" spans="1:2" x14ac:dyDescent="0.3">
      <c r="A10058" s="20"/>
      <c r="B10058" s="20"/>
    </row>
    <row r="10059" spans="1:2" x14ac:dyDescent="0.3">
      <c r="A10059" s="20"/>
      <c r="B10059" s="20"/>
    </row>
    <row r="10060" spans="1:2" x14ac:dyDescent="0.3">
      <c r="A10060" s="20"/>
      <c r="B10060" s="20"/>
    </row>
    <row r="10061" spans="1:2" x14ac:dyDescent="0.3">
      <c r="A10061" s="20"/>
      <c r="B10061" s="20"/>
    </row>
    <row r="10062" spans="1:2" x14ac:dyDescent="0.3">
      <c r="A10062" s="20"/>
      <c r="B10062" s="20"/>
    </row>
    <row r="10063" spans="1:2" x14ac:dyDescent="0.3">
      <c r="A10063" s="20"/>
      <c r="B10063" s="20"/>
    </row>
    <row r="10064" spans="1:2" x14ac:dyDescent="0.3">
      <c r="A10064" s="20"/>
      <c r="B10064" s="20"/>
    </row>
    <row r="10065" spans="1:2" x14ac:dyDescent="0.3">
      <c r="A10065" s="20"/>
      <c r="B10065" s="20"/>
    </row>
    <row r="10066" spans="1:2" x14ac:dyDescent="0.3">
      <c r="A10066" s="20"/>
      <c r="B10066" s="20"/>
    </row>
    <row r="10067" spans="1:2" x14ac:dyDescent="0.3">
      <c r="A10067" s="20"/>
      <c r="B10067" s="20"/>
    </row>
    <row r="10068" spans="1:2" x14ac:dyDescent="0.3">
      <c r="A10068" s="20"/>
      <c r="B10068" s="20"/>
    </row>
    <row r="10069" spans="1:2" x14ac:dyDescent="0.3">
      <c r="A10069" s="20"/>
      <c r="B10069" s="20"/>
    </row>
    <row r="10070" spans="1:2" x14ac:dyDescent="0.3">
      <c r="A10070" s="20"/>
      <c r="B10070" s="20"/>
    </row>
    <row r="10071" spans="1:2" x14ac:dyDescent="0.3">
      <c r="A10071" s="20"/>
      <c r="B10071" s="20"/>
    </row>
    <row r="10072" spans="1:2" x14ac:dyDescent="0.3">
      <c r="A10072" s="20"/>
      <c r="B10072" s="20"/>
    </row>
    <row r="10073" spans="1:2" x14ac:dyDescent="0.3">
      <c r="A10073" s="20"/>
      <c r="B10073" s="20"/>
    </row>
    <row r="10074" spans="1:2" x14ac:dyDescent="0.3">
      <c r="A10074" s="20"/>
      <c r="B10074" s="20"/>
    </row>
    <row r="10075" spans="1:2" x14ac:dyDescent="0.3">
      <c r="A10075" s="20"/>
      <c r="B10075" s="20"/>
    </row>
    <row r="10076" spans="1:2" x14ac:dyDescent="0.3">
      <c r="A10076" s="20"/>
      <c r="B10076" s="20"/>
    </row>
    <row r="10077" spans="1:2" x14ac:dyDescent="0.3">
      <c r="A10077" s="20"/>
      <c r="B10077" s="20"/>
    </row>
    <row r="10078" spans="1:2" x14ac:dyDescent="0.3">
      <c r="A10078" s="20"/>
      <c r="B10078" s="20"/>
    </row>
    <row r="10079" spans="1:2" x14ac:dyDescent="0.3">
      <c r="A10079" s="20"/>
      <c r="B10079" s="20"/>
    </row>
    <row r="10080" spans="1:2" x14ac:dyDescent="0.3">
      <c r="A10080" s="20"/>
      <c r="B10080" s="20"/>
    </row>
    <row r="10081" spans="1:2" x14ac:dyDescent="0.3">
      <c r="A10081" s="20"/>
      <c r="B10081" s="20"/>
    </row>
    <row r="10082" spans="1:2" x14ac:dyDescent="0.3">
      <c r="A10082" s="20"/>
      <c r="B10082" s="20"/>
    </row>
    <row r="10083" spans="1:2" x14ac:dyDescent="0.3">
      <c r="A10083" s="20"/>
      <c r="B10083" s="20"/>
    </row>
    <row r="10084" spans="1:2" x14ac:dyDescent="0.3">
      <c r="A10084" s="20"/>
      <c r="B10084" s="20"/>
    </row>
    <row r="10085" spans="1:2" x14ac:dyDescent="0.3">
      <c r="A10085" s="20"/>
      <c r="B10085" s="20"/>
    </row>
    <row r="10086" spans="1:2" x14ac:dyDescent="0.3">
      <c r="A10086" s="20"/>
      <c r="B10086" s="20"/>
    </row>
    <row r="10087" spans="1:2" x14ac:dyDescent="0.3">
      <c r="A10087" s="20"/>
      <c r="B10087" s="20"/>
    </row>
    <row r="10088" spans="1:2" x14ac:dyDescent="0.3">
      <c r="A10088" s="20"/>
      <c r="B10088" s="20"/>
    </row>
    <row r="10089" spans="1:2" x14ac:dyDescent="0.3">
      <c r="A10089" s="20"/>
      <c r="B10089" s="20"/>
    </row>
    <row r="10090" spans="1:2" x14ac:dyDescent="0.3">
      <c r="A10090" s="20"/>
      <c r="B10090" s="20"/>
    </row>
    <row r="10091" spans="1:2" x14ac:dyDescent="0.3">
      <c r="A10091" s="20"/>
      <c r="B10091" s="20"/>
    </row>
    <row r="10092" spans="1:2" x14ac:dyDescent="0.3">
      <c r="A10092" s="20"/>
      <c r="B10092" s="20"/>
    </row>
    <row r="10093" spans="1:2" x14ac:dyDescent="0.3">
      <c r="A10093" s="20"/>
      <c r="B10093" s="20"/>
    </row>
    <row r="10094" spans="1:2" x14ac:dyDescent="0.3">
      <c r="A10094" s="20"/>
      <c r="B10094" s="20"/>
    </row>
    <row r="10095" spans="1:2" x14ac:dyDescent="0.3">
      <c r="A10095" s="20"/>
      <c r="B10095" s="20"/>
    </row>
    <row r="10096" spans="1:2" x14ac:dyDescent="0.3">
      <c r="A10096" s="20"/>
      <c r="B10096" s="20"/>
    </row>
    <row r="10097" spans="1:2" x14ac:dyDescent="0.3">
      <c r="A10097" s="20"/>
      <c r="B10097" s="20"/>
    </row>
    <row r="10098" spans="1:2" x14ac:dyDescent="0.3">
      <c r="A10098" s="20"/>
      <c r="B10098" s="20"/>
    </row>
    <row r="10099" spans="1:2" x14ac:dyDescent="0.3">
      <c r="A10099" s="20"/>
      <c r="B10099" s="20"/>
    </row>
    <row r="10100" spans="1:2" x14ac:dyDescent="0.3">
      <c r="A10100" s="20"/>
      <c r="B10100" s="20"/>
    </row>
    <row r="10101" spans="1:2" x14ac:dyDescent="0.3">
      <c r="A10101" s="20"/>
      <c r="B10101" s="20"/>
    </row>
    <row r="10102" spans="1:2" x14ac:dyDescent="0.3">
      <c r="A10102" s="20"/>
      <c r="B10102" s="20"/>
    </row>
    <row r="10103" spans="1:2" x14ac:dyDescent="0.3">
      <c r="A10103" s="20"/>
      <c r="B10103" s="20"/>
    </row>
    <row r="10104" spans="1:2" x14ac:dyDescent="0.3">
      <c r="A10104" s="20"/>
      <c r="B10104" s="20"/>
    </row>
    <row r="10105" spans="1:2" x14ac:dyDescent="0.3">
      <c r="A10105" s="20"/>
      <c r="B10105" s="20"/>
    </row>
    <row r="10106" spans="1:2" x14ac:dyDescent="0.3">
      <c r="A10106" s="20"/>
      <c r="B10106" s="20"/>
    </row>
    <row r="10107" spans="1:2" x14ac:dyDescent="0.3">
      <c r="A10107" s="20"/>
      <c r="B10107" s="20"/>
    </row>
    <row r="10108" spans="1:2" x14ac:dyDescent="0.3">
      <c r="A10108" s="20"/>
      <c r="B10108" s="20"/>
    </row>
    <row r="10109" spans="1:2" x14ac:dyDescent="0.3">
      <c r="A10109" s="20"/>
      <c r="B10109" s="20"/>
    </row>
    <row r="10110" spans="1:2" x14ac:dyDescent="0.3">
      <c r="A10110" s="20"/>
      <c r="B10110" s="20"/>
    </row>
    <row r="10111" spans="1:2" x14ac:dyDescent="0.3">
      <c r="A10111" s="20"/>
      <c r="B10111" s="20"/>
    </row>
    <row r="10112" spans="1:2" x14ac:dyDescent="0.3">
      <c r="A10112" s="20"/>
      <c r="B10112" s="20"/>
    </row>
    <row r="10113" spans="1:2" x14ac:dyDescent="0.3">
      <c r="A10113" s="20"/>
      <c r="B10113" s="20"/>
    </row>
    <row r="10114" spans="1:2" x14ac:dyDescent="0.3">
      <c r="A10114" s="20"/>
      <c r="B10114" s="20"/>
    </row>
    <row r="10115" spans="1:2" x14ac:dyDescent="0.3">
      <c r="A10115" s="20"/>
      <c r="B10115" s="20"/>
    </row>
    <row r="10116" spans="1:2" x14ac:dyDescent="0.3">
      <c r="A10116" s="20"/>
      <c r="B10116" s="20"/>
    </row>
    <row r="10117" spans="1:2" x14ac:dyDescent="0.3">
      <c r="A10117" s="20"/>
      <c r="B10117" s="20"/>
    </row>
    <row r="10118" spans="1:2" x14ac:dyDescent="0.3">
      <c r="A10118" s="20"/>
      <c r="B10118" s="20"/>
    </row>
    <row r="10119" spans="1:2" x14ac:dyDescent="0.3">
      <c r="A10119" s="20"/>
      <c r="B10119" s="20"/>
    </row>
    <row r="10120" spans="1:2" x14ac:dyDescent="0.3">
      <c r="A10120" s="20"/>
      <c r="B10120" s="20"/>
    </row>
    <row r="10121" spans="1:2" x14ac:dyDescent="0.3">
      <c r="A10121" s="20"/>
      <c r="B10121" s="20"/>
    </row>
    <row r="10122" spans="1:2" x14ac:dyDescent="0.3">
      <c r="A10122" s="20"/>
      <c r="B10122" s="20"/>
    </row>
    <row r="10123" spans="1:2" x14ac:dyDescent="0.3">
      <c r="A10123" s="20"/>
      <c r="B10123" s="20"/>
    </row>
    <row r="10124" spans="1:2" x14ac:dyDescent="0.3">
      <c r="A10124" s="20"/>
      <c r="B10124" s="20"/>
    </row>
    <row r="10125" spans="1:2" x14ac:dyDescent="0.3">
      <c r="A10125" s="20"/>
      <c r="B10125" s="20"/>
    </row>
    <row r="10126" spans="1:2" x14ac:dyDescent="0.3">
      <c r="A10126" s="20"/>
      <c r="B10126" s="20"/>
    </row>
    <row r="10127" spans="1:2" x14ac:dyDescent="0.3">
      <c r="A10127" s="20"/>
      <c r="B10127" s="20"/>
    </row>
    <row r="10128" spans="1:2" x14ac:dyDescent="0.3">
      <c r="A10128" s="20"/>
      <c r="B10128" s="20"/>
    </row>
    <row r="10129" spans="1:2" x14ac:dyDescent="0.3">
      <c r="A10129" s="20"/>
      <c r="B10129" s="20"/>
    </row>
    <row r="10130" spans="1:2" x14ac:dyDescent="0.3">
      <c r="A10130" s="20"/>
      <c r="B10130" s="20"/>
    </row>
    <row r="10131" spans="1:2" x14ac:dyDescent="0.3">
      <c r="A10131" s="20"/>
      <c r="B10131" s="20"/>
    </row>
    <row r="10132" spans="1:2" x14ac:dyDescent="0.3">
      <c r="A10132" s="20"/>
      <c r="B10132" s="20"/>
    </row>
    <row r="10133" spans="1:2" x14ac:dyDescent="0.3">
      <c r="A10133" s="20"/>
      <c r="B10133" s="20"/>
    </row>
    <row r="10134" spans="1:2" x14ac:dyDescent="0.3">
      <c r="A10134" s="20"/>
      <c r="B10134" s="20"/>
    </row>
    <row r="10135" spans="1:2" x14ac:dyDescent="0.3">
      <c r="A10135" s="20"/>
      <c r="B10135" s="20"/>
    </row>
    <row r="10136" spans="1:2" x14ac:dyDescent="0.3">
      <c r="A10136" s="20"/>
      <c r="B10136" s="20"/>
    </row>
    <row r="10137" spans="1:2" x14ac:dyDescent="0.3">
      <c r="A10137" s="20"/>
      <c r="B10137" s="20"/>
    </row>
    <row r="10138" spans="1:2" x14ac:dyDescent="0.3">
      <c r="A10138" s="20"/>
      <c r="B10138" s="20"/>
    </row>
    <row r="10139" spans="1:2" x14ac:dyDescent="0.3">
      <c r="A10139" s="20"/>
      <c r="B10139" s="20"/>
    </row>
    <row r="10140" spans="1:2" x14ac:dyDescent="0.3">
      <c r="A10140" s="20"/>
      <c r="B10140" s="20"/>
    </row>
    <row r="10141" spans="1:2" x14ac:dyDescent="0.3">
      <c r="A10141" s="20"/>
      <c r="B10141" s="20"/>
    </row>
    <row r="10142" spans="1:2" x14ac:dyDescent="0.3">
      <c r="A10142" s="20"/>
      <c r="B10142" s="20"/>
    </row>
    <row r="10143" spans="1:2" x14ac:dyDescent="0.3">
      <c r="A10143" s="20"/>
      <c r="B10143" s="20"/>
    </row>
    <row r="10144" spans="1:2" x14ac:dyDescent="0.3">
      <c r="A10144" s="20"/>
      <c r="B10144" s="20"/>
    </row>
    <row r="10145" spans="1:2" x14ac:dyDescent="0.3">
      <c r="A10145" s="20"/>
      <c r="B10145" s="20"/>
    </row>
    <row r="10146" spans="1:2" x14ac:dyDescent="0.3">
      <c r="A10146" s="20"/>
      <c r="B10146" s="20"/>
    </row>
    <row r="10147" spans="1:2" x14ac:dyDescent="0.3">
      <c r="A10147" s="20"/>
      <c r="B10147" s="20"/>
    </row>
    <row r="10148" spans="1:2" x14ac:dyDescent="0.3">
      <c r="A10148" s="20"/>
      <c r="B10148" s="20"/>
    </row>
    <row r="10149" spans="1:2" x14ac:dyDescent="0.3">
      <c r="A10149" s="20"/>
      <c r="B10149" s="20"/>
    </row>
    <row r="10150" spans="1:2" x14ac:dyDescent="0.3">
      <c r="A10150" s="20"/>
      <c r="B10150" s="20"/>
    </row>
    <row r="10151" spans="1:2" x14ac:dyDescent="0.3">
      <c r="A10151" s="20"/>
      <c r="B10151" s="20"/>
    </row>
    <row r="10152" spans="1:2" x14ac:dyDescent="0.3">
      <c r="A10152" s="20"/>
      <c r="B10152" s="20"/>
    </row>
    <row r="10153" spans="1:2" x14ac:dyDescent="0.3">
      <c r="A10153" s="20"/>
      <c r="B10153" s="20"/>
    </row>
    <row r="10154" spans="1:2" x14ac:dyDescent="0.3">
      <c r="A10154" s="20"/>
      <c r="B10154" s="20"/>
    </row>
    <row r="10155" spans="1:2" x14ac:dyDescent="0.3">
      <c r="A10155" s="20"/>
      <c r="B10155" s="20"/>
    </row>
    <row r="10156" spans="1:2" x14ac:dyDescent="0.3">
      <c r="A10156" s="20"/>
      <c r="B10156" s="20"/>
    </row>
    <row r="10157" spans="1:2" x14ac:dyDescent="0.3">
      <c r="A10157" s="20"/>
      <c r="B10157" s="20"/>
    </row>
    <row r="10158" spans="1:2" x14ac:dyDescent="0.3">
      <c r="A10158" s="20"/>
      <c r="B10158" s="20"/>
    </row>
    <row r="10159" spans="1:2" x14ac:dyDescent="0.3">
      <c r="A10159" s="20"/>
      <c r="B10159" s="20"/>
    </row>
    <row r="10160" spans="1:2" x14ac:dyDescent="0.3">
      <c r="A10160" s="20"/>
      <c r="B10160" s="20"/>
    </row>
    <row r="10161" spans="1:2" x14ac:dyDescent="0.3">
      <c r="A10161" s="20"/>
      <c r="B10161" s="20"/>
    </row>
    <row r="10162" spans="1:2" x14ac:dyDescent="0.3">
      <c r="A10162" s="20"/>
      <c r="B10162" s="20"/>
    </row>
    <row r="10163" spans="1:2" x14ac:dyDescent="0.3">
      <c r="A10163" s="20"/>
      <c r="B10163" s="20"/>
    </row>
    <row r="10164" spans="1:2" x14ac:dyDescent="0.3">
      <c r="A10164" s="20"/>
      <c r="B10164" s="20"/>
    </row>
    <row r="10165" spans="1:2" x14ac:dyDescent="0.3">
      <c r="A10165" s="20"/>
      <c r="B10165" s="20"/>
    </row>
    <row r="10166" spans="1:2" x14ac:dyDescent="0.3">
      <c r="A10166" s="20"/>
      <c r="B10166" s="20"/>
    </row>
    <row r="10167" spans="1:2" x14ac:dyDescent="0.3">
      <c r="A10167" s="20"/>
      <c r="B10167" s="20"/>
    </row>
    <row r="10168" spans="1:2" x14ac:dyDescent="0.3">
      <c r="A10168" s="20"/>
      <c r="B10168" s="20"/>
    </row>
    <row r="10169" spans="1:2" x14ac:dyDescent="0.3">
      <c r="A10169" s="20"/>
      <c r="B10169" s="20"/>
    </row>
    <row r="10170" spans="1:2" x14ac:dyDescent="0.3">
      <c r="A10170" s="20"/>
      <c r="B10170" s="20"/>
    </row>
    <row r="10171" spans="1:2" x14ac:dyDescent="0.3">
      <c r="A10171" s="20"/>
      <c r="B10171" s="20"/>
    </row>
    <row r="10172" spans="1:2" x14ac:dyDescent="0.3">
      <c r="A10172" s="20"/>
      <c r="B10172" s="20"/>
    </row>
    <row r="10173" spans="1:2" x14ac:dyDescent="0.3">
      <c r="A10173" s="20"/>
      <c r="B10173" s="20"/>
    </row>
    <row r="10174" spans="1:2" x14ac:dyDescent="0.3">
      <c r="A10174" s="20"/>
      <c r="B10174" s="20"/>
    </row>
    <row r="10175" spans="1:2" x14ac:dyDescent="0.3">
      <c r="A10175" s="20"/>
      <c r="B10175" s="20"/>
    </row>
    <row r="10176" spans="1:2" x14ac:dyDescent="0.3">
      <c r="A10176" s="20"/>
      <c r="B10176" s="20"/>
    </row>
    <row r="10177" spans="1:2" x14ac:dyDescent="0.3">
      <c r="A10177" s="20"/>
      <c r="B10177" s="20"/>
    </row>
    <row r="10178" spans="1:2" x14ac:dyDescent="0.3">
      <c r="A10178" s="20"/>
      <c r="B10178" s="20"/>
    </row>
    <row r="10179" spans="1:2" x14ac:dyDescent="0.3">
      <c r="A10179" s="20"/>
      <c r="B10179" s="20"/>
    </row>
    <row r="10180" spans="1:2" x14ac:dyDescent="0.3">
      <c r="A10180" s="20"/>
      <c r="B10180" s="20"/>
    </row>
    <row r="10181" spans="1:2" x14ac:dyDescent="0.3">
      <c r="A10181" s="20"/>
      <c r="B10181" s="20"/>
    </row>
    <row r="10182" spans="1:2" x14ac:dyDescent="0.3">
      <c r="A10182" s="20"/>
      <c r="B10182" s="20"/>
    </row>
    <row r="10183" spans="1:2" x14ac:dyDescent="0.3">
      <c r="A10183" s="20"/>
      <c r="B10183" s="20"/>
    </row>
    <row r="10184" spans="1:2" x14ac:dyDescent="0.3">
      <c r="A10184" s="20"/>
      <c r="B10184" s="20"/>
    </row>
    <row r="10185" spans="1:2" x14ac:dyDescent="0.3">
      <c r="A10185" s="20"/>
      <c r="B10185" s="20"/>
    </row>
    <row r="10186" spans="1:2" x14ac:dyDescent="0.3">
      <c r="A10186" s="20"/>
      <c r="B10186" s="20"/>
    </row>
    <row r="10187" spans="1:2" x14ac:dyDescent="0.3">
      <c r="A10187" s="20"/>
      <c r="B10187" s="20"/>
    </row>
    <row r="10188" spans="1:2" x14ac:dyDescent="0.3">
      <c r="A10188" s="20"/>
      <c r="B10188" s="20"/>
    </row>
    <row r="10189" spans="1:2" x14ac:dyDescent="0.3">
      <c r="A10189" s="20"/>
      <c r="B10189" s="20"/>
    </row>
    <row r="10190" spans="1:2" x14ac:dyDescent="0.3">
      <c r="A10190" s="20"/>
      <c r="B10190" s="20"/>
    </row>
    <row r="10191" spans="1:2" x14ac:dyDescent="0.3">
      <c r="A10191" s="20"/>
      <c r="B10191" s="20"/>
    </row>
    <row r="10192" spans="1:2" x14ac:dyDescent="0.3">
      <c r="A10192" s="20"/>
      <c r="B10192" s="20"/>
    </row>
    <row r="10193" spans="1:2" x14ac:dyDescent="0.3">
      <c r="A10193" s="20"/>
      <c r="B10193" s="20"/>
    </row>
    <row r="10194" spans="1:2" x14ac:dyDescent="0.3">
      <c r="A10194" s="20"/>
      <c r="B10194" s="20"/>
    </row>
    <row r="10195" spans="1:2" x14ac:dyDescent="0.3">
      <c r="A10195" s="20"/>
      <c r="B10195" s="20"/>
    </row>
    <row r="10196" spans="1:2" x14ac:dyDescent="0.3">
      <c r="A10196" s="20"/>
      <c r="B10196" s="20"/>
    </row>
    <row r="10197" spans="1:2" x14ac:dyDescent="0.3">
      <c r="A10197" s="20"/>
      <c r="B10197" s="20"/>
    </row>
    <row r="10198" spans="1:2" x14ac:dyDescent="0.3">
      <c r="A10198" s="20"/>
      <c r="B10198" s="20"/>
    </row>
    <row r="10199" spans="1:2" x14ac:dyDescent="0.3">
      <c r="A10199" s="20"/>
      <c r="B10199" s="20"/>
    </row>
    <row r="10200" spans="1:2" x14ac:dyDescent="0.3">
      <c r="A10200" s="20"/>
      <c r="B10200" s="20"/>
    </row>
    <row r="10201" spans="1:2" x14ac:dyDescent="0.3">
      <c r="A10201" s="20"/>
      <c r="B10201" s="20"/>
    </row>
    <row r="10202" spans="1:2" x14ac:dyDescent="0.3">
      <c r="A10202" s="20"/>
      <c r="B10202" s="20"/>
    </row>
    <row r="10203" spans="1:2" x14ac:dyDescent="0.3">
      <c r="A10203" s="20"/>
      <c r="B10203" s="20"/>
    </row>
    <row r="10204" spans="1:2" x14ac:dyDescent="0.3">
      <c r="A10204" s="20"/>
      <c r="B10204" s="20"/>
    </row>
    <row r="10205" spans="1:2" x14ac:dyDescent="0.3">
      <c r="A10205" s="20"/>
      <c r="B10205" s="20"/>
    </row>
    <row r="10206" spans="1:2" x14ac:dyDescent="0.3">
      <c r="A10206" s="20"/>
      <c r="B10206" s="20"/>
    </row>
  </sheetData>
  <conditionalFormatting sqref="I5:BQ63">
    <cfRule type="expression" dxfId="6" priority="1">
      <formula>I5=0</formula>
    </cfRule>
    <cfRule type="expression" dxfId="5" priority="2">
      <formula>I5=I191</formula>
    </cfRule>
    <cfRule type="expression" dxfId="4" priority="3">
      <formula>I5=I129</formula>
    </cfRule>
    <cfRule type="expression" dxfId="3" priority="4">
      <formula>I5=I67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Q10206"/>
  <sheetViews>
    <sheetView zoomScale="40" zoomScaleNormal="40" workbookViewId="0">
      <selection activeCell="H4" sqref="H4"/>
    </sheetView>
  </sheetViews>
  <sheetFormatPr defaultRowHeight="14.4" x14ac:dyDescent="0.3"/>
  <cols>
    <col min="1" max="6" width="1.77734375" style="27" customWidth="1"/>
    <col min="7" max="7" width="11.44140625" style="27" customWidth="1"/>
    <col min="8" max="8" width="10.6640625" customWidth="1"/>
    <col min="11" max="11" width="9.5546875" customWidth="1"/>
    <col min="12" max="12" width="10.5546875" customWidth="1"/>
  </cols>
  <sheetData>
    <row r="1" spans="1:69" x14ac:dyDescent="0.3">
      <c r="H1" t="s">
        <v>129</v>
      </c>
    </row>
    <row r="2" spans="1:69" x14ac:dyDescent="0.3">
      <c r="A2" s="26"/>
      <c r="B2" s="26"/>
      <c r="H2" s="19"/>
      <c r="I2" s="12" t="s">
        <v>131</v>
      </c>
      <c r="J2" s="25" t="s">
        <v>132</v>
      </c>
      <c r="K2" s="11" t="s">
        <v>133</v>
      </c>
      <c r="L2" s="106" t="s">
        <v>130</v>
      </c>
    </row>
    <row r="3" spans="1:69" x14ac:dyDescent="0.3">
      <c r="H3" s="26"/>
      <c r="I3" s="27" t="s">
        <v>31</v>
      </c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</row>
    <row r="4" spans="1:69" x14ac:dyDescent="0.3">
      <c r="H4" s="107" t="s">
        <v>134</v>
      </c>
      <c r="I4" s="24">
        <v>1.4400000000000001E-3</v>
      </c>
      <c r="J4" s="24">
        <v>6.7689999999999998E-3</v>
      </c>
      <c r="K4" s="24">
        <v>1.2078E-2</v>
      </c>
      <c r="L4" s="24">
        <v>1.7387E-2</v>
      </c>
      <c r="M4" s="24">
        <v>2.2696000000000001E-2</v>
      </c>
      <c r="N4" s="24">
        <v>2.8004999999999999E-2</v>
      </c>
      <c r="O4" s="24">
        <v>3.3314000000000003E-2</v>
      </c>
      <c r="P4" s="24">
        <v>3.8622999999999998E-2</v>
      </c>
      <c r="Q4" s="24">
        <v>4.3931999999999999E-2</v>
      </c>
      <c r="R4" s="24">
        <v>4.9241E-2</v>
      </c>
      <c r="S4" s="24">
        <v>5.4550000000000001E-2</v>
      </c>
      <c r="T4" s="24">
        <v>5.9859000000000002E-2</v>
      </c>
      <c r="U4" s="24">
        <v>6.5168000000000004E-2</v>
      </c>
      <c r="V4" s="24">
        <v>7.0476999999999998E-2</v>
      </c>
      <c r="W4" s="24">
        <v>7.5786000000000006E-2</v>
      </c>
      <c r="X4" s="24">
        <v>8.1095E-2</v>
      </c>
      <c r="Y4" s="24">
        <v>8.6403999999999995E-2</v>
      </c>
      <c r="Z4" s="24">
        <v>9.1713000000000003E-2</v>
      </c>
      <c r="AA4" s="24">
        <v>9.7021999999999997E-2</v>
      </c>
      <c r="AB4" s="24">
        <v>0.10233100000000001</v>
      </c>
      <c r="AC4" s="24">
        <v>0.10764</v>
      </c>
      <c r="AD4" s="24">
        <v>0.11294899999999999</v>
      </c>
      <c r="AE4" s="24">
        <v>0.118258</v>
      </c>
      <c r="AF4" s="24">
        <v>0.123567</v>
      </c>
      <c r="AG4" s="24">
        <v>0.12887599999999999</v>
      </c>
      <c r="AH4" s="24">
        <v>0.134185</v>
      </c>
      <c r="AI4" s="24">
        <v>0.13949400000000001</v>
      </c>
      <c r="AJ4" s="24">
        <v>0.14480299999999999</v>
      </c>
      <c r="AK4" s="24">
        <v>0.150112</v>
      </c>
      <c r="AL4" s="24">
        <v>0.155421</v>
      </c>
      <c r="AM4" s="24">
        <v>0.16073000000000001</v>
      </c>
      <c r="AN4" s="24">
        <v>0.16603899999999999</v>
      </c>
      <c r="AO4" s="24">
        <v>0.171348</v>
      </c>
      <c r="AP4" s="24">
        <v>0.17665700000000001</v>
      </c>
      <c r="AQ4" s="24">
        <v>0.18196599999999999</v>
      </c>
      <c r="AR4" s="24">
        <v>0.187275</v>
      </c>
      <c r="AS4" s="24">
        <v>0.19258400000000001</v>
      </c>
      <c r="AT4" s="24">
        <v>0.19789300000000001</v>
      </c>
      <c r="AU4" s="24">
        <v>0.20320199999999999</v>
      </c>
      <c r="AV4" s="24">
        <v>0.208511</v>
      </c>
      <c r="AW4" s="24">
        <v>0.21382000000000001</v>
      </c>
      <c r="AX4" s="24">
        <v>0.21912899999999999</v>
      </c>
      <c r="AY4" s="24">
        <v>0.224438</v>
      </c>
      <c r="AZ4" s="24">
        <v>0.22974700000000001</v>
      </c>
      <c r="BA4" s="24">
        <v>0.23505599999999999</v>
      </c>
      <c r="BB4" s="24">
        <v>0.240365</v>
      </c>
      <c r="BC4" s="24">
        <v>0.245674</v>
      </c>
      <c r="BD4" s="24">
        <v>0.25098300000000001</v>
      </c>
      <c r="BE4" s="24">
        <v>0.25629200000000002</v>
      </c>
      <c r="BF4" s="24">
        <v>0.26160099999999997</v>
      </c>
      <c r="BG4" s="24">
        <v>0.26690999999999998</v>
      </c>
      <c r="BH4" s="24">
        <v>0.27221899999999999</v>
      </c>
      <c r="BI4" s="24">
        <v>0.277528</v>
      </c>
      <c r="BJ4" s="24">
        <v>0.28283700000000001</v>
      </c>
      <c r="BK4" s="24">
        <v>0.28814600000000001</v>
      </c>
      <c r="BL4" s="24">
        <v>0.29345500000000002</v>
      </c>
      <c r="BM4" s="24">
        <v>0.29876399999999997</v>
      </c>
      <c r="BN4" s="24">
        <v>0.30407299999999998</v>
      </c>
      <c r="BO4" s="24">
        <v>0.30938199999999999</v>
      </c>
      <c r="BP4" s="24">
        <v>0.314691</v>
      </c>
      <c r="BQ4" s="24">
        <v>0.32</v>
      </c>
    </row>
    <row r="5" spans="1:69" x14ac:dyDescent="0.3">
      <c r="G5" s="27" t="s">
        <v>141</v>
      </c>
      <c r="H5" s="10">
        <v>1</v>
      </c>
      <c r="I5" s="28">
        <f>MIN(I67,I129,I191)</f>
        <v>4572.5915486753574</v>
      </c>
      <c r="J5" s="28">
        <f t="shared" ref="J5:BQ5" si="0">MIN(J67,J129,J191)</f>
        <v>972.82100600955391</v>
      </c>
      <c r="K5" s="28">
        <f t="shared" si="0"/>
        <v>545.24897308129528</v>
      </c>
      <c r="L5" s="28">
        <f t="shared" si="0"/>
        <v>378.78925657317069</v>
      </c>
      <c r="M5" s="28">
        <f t="shared" si="0"/>
        <v>290.20534504600727</v>
      </c>
      <c r="N5" s="28">
        <f t="shared" si="0"/>
        <v>235.20772070184901</v>
      </c>
      <c r="O5" s="28">
        <f t="shared" si="0"/>
        <v>197.73920649910022</v>
      </c>
      <c r="P5" s="28">
        <f t="shared" si="0"/>
        <v>170.57130808925839</v>
      </c>
      <c r="Q5" s="28">
        <f t="shared" si="0"/>
        <v>149.969665376411</v>
      </c>
      <c r="R5" s="28">
        <f t="shared" si="0"/>
        <v>133.81042314872204</v>
      </c>
      <c r="S5" s="28">
        <f t="shared" si="0"/>
        <v>120.79653076408127</v>
      </c>
      <c r="T5" s="28">
        <f t="shared" si="0"/>
        <v>110.09108839205017</v>
      </c>
      <c r="U5" s="28">
        <f t="shared" si="0"/>
        <v>101.12991294659228</v>
      </c>
      <c r="V5" s="28">
        <f t="shared" si="0"/>
        <v>93.518819951360371</v>
      </c>
      <c r="W5" s="28">
        <f t="shared" si="0"/>
        <v>86.974079387818819</v>
      </c>
      <c r="X5" s="28">
        <f t="shared" si="0"/>
        <v>81.286260401050214</v>
      </c>
      <c r="Y5" s="28">
        <f t="shared" si="0"/>
        <v>76.297405142422008</v>
      </c>
      <c r="Z5" s="28">
        <f t="shared" si="0"/>
        <v>71.886130653159626</v>
      </c>
      <c r="AA5" s="28">
        <f t="shared" si="0"/>
        <v>67.957622057114605</v>
      </c>
      <c r="AB5" s="28">
        <f t="shared" si="0"/>
        <v>64.436740712220868</v>
      </c>
      <c r="AC5" s="28">
        <f t="shared" si="0"/>
        <v>61.263171872760445</v>
      </c>
      <c r="AD5" s="28">
        <f t="shared" si="0"/>
        <v>58.387940813202142</v>
      </c>
      <c r="AE5" s="28">
        <f t="shared" si="0"/>
        <v>55.770867369662767</v>
      </c>
      <c r="AF5" s="28">
        <f t="shared" si="0"/>
        <v>53.37867666818471</v>
      </c>
      <c r="AG5" s="28">
        <f t="shared" si="0"/>
        <v>51.183576820186651</v>
      </c>
      <c r="AH5" s="28">
        <f t="shared" si="0"/>
        <v>49.162174256913787</v>
      </c>
      <c r="AI5" s="28">
        <f t="shared" si="0"/>
        <v>47.29463675150464</v>
      </c>
      <c r="AJ5" s="28">
        <f t="shared" si="0"/>
        <v>45.564040560828303</v>
      </c>
      <c r="AK5" s="28">
        <f t="shared" si="0"/>
        <v>43.955856104839597</v>
      </c>
      <c r="AL5" s="28">
        <f t="shared" si="0"/>
        <v>42.457539057492767</v>
      </c>
      <c r="AM5" s="28">
        <f t="shared" si="0"/>
        <v>41.058202476602553</v>
      </c>
      <c r="AN5" s="28">
        <f t="shared" si="0"/>
        <v>39.748351834442069</v>
      </c>
      <c r="AO5" s="28">
        <f t="shared" si="0"/>
        <v>38.519669306781459</v>
      </c>
      <c r="AP5" s="28">
        <f t="shared" si="0"/>
        <v>37.364836957962162</v>
      </c>
      <c r="AQ5" s="28">
        <f t="shared" si="0"/>
        <v>36.27739087825163</v>
      </c>
      <c r="AR5" s="28">
        <f t="shared" si="0"/>
        <v>35.251600131283048</v>
      </c>
      <c r="AS5" s="28">
        <f t="shared" si="0"/>
        <v>34.282365723969939</v>
      </c>
      <c r="AT5" s="28">
        <f t="shared" si="0"/>
        <v>33.365135838806459</v>
      </c>
      <c r="AU5" s="28">
        <f t="shared" si="0"/>
        <v>32.495834354375127</v>
      </c>
      <c r="AV5" s="28">
        <f t="shared" si="0"/>
        <v>31.6708002856994</v>
      </c>
      <c r="AW5" s="28">
        <f t="shared" si="0"/>
        <v>30.88673624651635</v>
      </c>
      <c r="AX5" s="28">
        <f t="shared" si="0"/>
        <v>30.140664403404951</v>
      </c>
      <c r="AY5" s="28">
        <f t="shared" si="0"/>
        <v>29.429888681249448</v>
      </c>
      <c r="AZ5" s="28">
        <f t="shared" si="0"/>
        <v>28.751962208846077</v>
      </c>
      <c r="BA5" s="28">
        <f t="shared" si="0"/>
        <v>28.104659176171708</v>
      </c>
      <c r="BB5" s="28">
        <f t="shared" si="0"/>
        <v>27.485950421224572</v>
      </c>
      <c r="BC5" s="28">
        <f t="shared" si="0"/>
        <v>26.893982182266129</v>
      </c>
      <c r="BD5" s="28">
        <f t="shared" si="0"/>
        <v>26.327057546763886</v>
      </c>
      <c r="BE5" s="28">
        <f t="shared" si="0"/>
        <v>25.783620206006528</v>
      </c>
      <c r="BF5" s="28">
        <f t="shared" si="0"/>
        <v>25.262240187847961</v>
      </c>
      <c r="BG5" s="28">
        <f t="shared" si="0"/>
        <v>24.761601292156961</v>
      </c>
      <c r="BH5" s="28">
        <f t="shared" si="0"/>
        <v>24.280489996521304</v>
      </c>
      <c r="BI5" s="28">
        <f t="shared" si="0"/>
        <v>23.817785635328622</v>
      </c>
      <c r="BJ5" s="28">
        <f t="shared" si="0"/>
        <v>23.372451684910263</v>
      </c>
      <c r="BK5" s="28">
        <f t="shared" si="0"/>
        <v>22.943528012096266</v>
      </c>
      <c r="BL5" s="28">
        <f t="shared" si="0"/>
        <v>22.530123964175331</v>
      </c>
      <c r="BM5" s="28">
        <f t="shared" si="0"/>
        <v>22.131412195598234</v>
      </c>
      <c r="BN5" s="28">
        <f t="shared" si="0"/>
        <v>21.746623141381907</v>
      </c>
      <c r="BO5" s="28">
        <f t="shared" si="0"/>
        <v>21.375040059532243</v>
      </c>
      <c r="BP5" s="28">
        <f t="shared" si="0"/>
        <v>21.015994575288378</v>
      </c>
      <c r="BQ5" s="28">
        <f t="shared" si="0"/>
        <v>20.668862668909497</v>
      </c>
    </row>
    <row r="6" spans="1:69" x14ac:dyDescent="0.3">
      <c r="A6" s="97"/>
      <c r="B6" s="97"/>
      <c r="H6" s="10">
        <v>1.5</v>
      </c>
      <c r="I6" s="28">
        <f t="shared" ref="I6:BQ10" si="1">MIN(I68,I130,I192)</f>
        <v>3186.5731656679932</v>
      </c>
      <c r="J6" s="28">
        <f t="shared" si="1"/>
        <v>677.96705723326056</v>
      </c>
      <c r="K6" s="28">
        <f t="shared" si="1"/>
        <v>380.00089497430554</v>
      </c>
      <c r="L6" s="28">
        <f t="shared" si="1"/>
        <v>263.99853962874442</v>
      </c>
      <c r="M6" s="28">
        <f t="shared" si="1"/>
        <v>202.2662322650647</v>
      </c>
      <c r="N6" s="28">
        <f t="shared" si="1"/>
        <v>163.93951817134345</v>
      </c>
      <c r="O6" s="28">
        <f t="shared" si="1"/>
        <v>137.82848067559274</v>
      </c>
      <c r="P6" s="28">
        <f t="shared" si="1"/>
        <v>118.89573062689593</v>
      </c>
      <c r="Q6" s="28">
        <f t="shared" si="1"/>
        <v>104.53886922325883</v>
      </c>
      <c r="R6" s="28">
        <f t="shared" si="1"/>
        <v>93.277825417183635</v>
      </c>
      <c r="S6" s="28">
        <f t="shared" si="1"/>
        <v>84.208711273265223</v>
      </c>
      <c r="T6" s="28">
        <f t="shared" si="1"/>
        <v>76.748308499698695</v>
      </c>
      <c r="U6" s="28">
        <f t="shared" si="1"/>
        <v>70.503449498958119</v>
      </c>
      <c r="V6" s="28">
        <f t="shared" si="1"/>
        <v>65.199435210785865</v>
      </c>
      <c r="W6" s="28">
        <f t="shared" si="1"/>
        <v>60.638540016504891</v>
      </c>
      <c r="X6" s="28">
        <f t="shared" si="1"/>
        <v>56.674815857561931</v>
      </c>
      <c r="Y6" s="28">
        <f t="shared" si="1"/>
        <v>53.198185155606318</v>
      </c>
      <c r="Z6" s="28">
        <f t="shared" si="1"/>
        <v>50.124058621339763</v>
      </c>
      <c r="AA6" s="28">
        <f t="shared" si="1"/>
        <v>47.386361716216754</v>
      </c>
      <c r="AB6" s="28">
        <f t="shared" si="1"/>
        <v>44.932731864836406</v>
      </c>
      <c r="AC6" s="28">
        <f t="shared" si="1"/>
        <v>42.72113696050107</v>
      </c>
      <c r="AD6" s="28">
        <f t="shared" si="1"/>
        <v>40.717447523520235</v>
      </c>
      <c r="AE6" s="28">
        <f t="shared" si="1"/>
        <v>38.893662823469434</v>
      </c>
      <c r="AF6" s="28">
        <f t="shared" si="1"/>
        <v>37.22659428455529</v>
      </c>
      <c r="AG6" s="28">
        <f t="shared" si="1"/>
        <v>35.696874310806464</v>
      </c>
      <c r="AH6" s="28">
        <f t="shared" si="1"/>
        <v>34.288200404944071</v>
      </c>
      <c r="AI6" s="28">
        <f t="shared" si="1"/>
        <v>32.98675189566179</v>
      </c>
      <c r="AJ6" s="28">
        <f t="shared" si="1"/>
        <v>31.780734974189702</v>
      </c>
      <c r="AK6" s="28">
        <f t="shared" si="1"/>
        <v>30.660024274807348</v>
      </c>
      <c r="AL6" s="28">
        <f t="shared" si="1"/>
        <v>29.615877914505358</v>
      </c>
      <c r="AM6" s="28">
        <f t="shared" si="1"/>
        <v>28.640709007024061</v>
      </c>
      <c r="AN6" s="28">
        <f t="shared" si="1"/>
        <v>27.727901011122846</v>
      </c>
      <c r="AO6" s="28">
        <f t="shared" si="1"/>
        <v>26.871657406044459</v>
      </c>
      <c r="AP6" s="28">
        <f t="shared" si="1"/>
        <v>26.066878472827216</v>
      </c>
      <c r="AQ6" s="28">
        <f t="shared" si="1"/>
        <v>25.309059645625243</v>
      </c>
      <c r="AR6" s="28">
        <f t="shared" si="1"/>
        <v>24.594207152667167</v>
      </c>
      <c r="AS6" s="28">
        <f t="shared" si="1"/>
        <v>23.918767610465881</v>
      </c>
      <c r="AT6" s="28">
        <f t="shared" si="1"/>
        <v>23.279568950950861</v>
      </c>
      <c r="AU6" s="28">
        <f t="shared" si="1"/>
        <v>22.673770608879025</v>
      </c>
      <c r="AV6" s="28">
        <f t="shared" si="1"/>
        <v>22.098821319061038</v>
      </c>
      <c r="AW6" s="28">
        <f t="shared" si="1"/>
        <v>21.552423200778421</v>
      </c>
      <c r="AX6" s="28">
        <f t="shared" si="1"/>
        <v>21.032501063120691</v>
      </c>
      <c r="AY6" s="28">
        <f t="shared" si="1"/>
        <v>20.537176066749627</v>
      </c>
      <c r="AZ6" s="28">
        <f t="shared" si="1"/>
        <v>20.064743037411588</v>
      </c>
      <c r="BA6" s="28">
        <f t="shared" si="1"/>
        <v>19.613650853846487</v>
      </c>
      <c r="BB6" s="28">
        <f t="shared" si="1"/>
        <v>19.182485434758771</v>
      </c>
      <c r="BC6" s="28">
        <f t="shared" si="1"/>
        <v>18.769954931691508</v>
      </c>
      <c r="BD6" s="28">
        <f t="shared" si="1"/>
        <v>18.374876801175869</v>
      </c>
      <c r="BE6" s="28">
        <f t="shared" si="1"/>
        <v>17.996166483656303</v>
      </c>
      <c r="BF6" s="28">
        <f t="shared" si="1"/>
        <v>17.632827460933107</v>
      </c>
      <c r="BG6" s="28">
        <f t="shared" si="1"/>
        <v>17.283942500185464</v>
      </c>
      <c r="BH6" s="28">
        <f t="shared" si="1"/>
        <v>16.948665922584702</v>
      </c>
      <c r="BI6" s="28">
        <f t="shared" si="1"/>
        <v>16.626216759297549</v>
      </c>
      <c r="BJ6" s="28">
        <f t="shared" si="1"/>
        <v>16.315872678282062</v>
      </c>
      <c r="BK6" s="28">
        <f t="shared" si="1"/>
        <v>16.016964582464801</v>
      </c>
      <c r="BL6" s="28">
        <f t="shared" si="1"/>
        <v>15.728871794276024</v>
      </c>
      <c r="BM6" s="28">
        <f t="shared" si="1"/>
        <v>15.451017753606154</v>
      </c>
      <c r="BN6" s="28">
        <f t="shared" si="1"/>
        <v>15.182866166434632</v>
      </c>
      <c r="BO6" s="28">
        <f t="shared" si="1"/>
        <v>14.923917549996322</v>
      </c>
      <c r="BP6" s="28">
        <f t="shared" si="1"/>
        <v>14.673706127656839</v>
      </c>
      <c r="BQ6" s="28">
        <f t="shared" si="1"/>
        <v>14.431797032883729</v>
      </c>
    </row>
    <row r="7" spans="1:69" x14ac:dyDescent="0.3">
      <c r="A7" s="97"/>
      <c r="B7" s="97"/>
      <c r="H7" s="10">
        <v>2</v>
      </c>
      <c r="I7" s="28">
        <f t="shared" si="1"/>
        <v>2493.5057707398273</v>
      </c>
      <c r="J7" s="28">
        <f t="shared" si="1"/>
        <v>530.52770525595531</v>
      </c>
      <c r="K7" s="28">
        <f t="shared" si="1"/>
        <v>297.36992141201824</v>
      </c>
      <c r="L7" s="28">
        <f t="shared" si="1"/>
        <v>206.59836571333759</v>
      </c>
      <c r="M7" s="28">
        <f t="shared" si="1"/>
        <v>158.29298812160465</v>
      </c>
      <c r="N7" s="28">
        <f t="shared" si="1"/>
        <v>128.30242928280003</v>
      </c>
      <c r="O7" s="28">
        <f t="shared" si="1"/>
        <v>107.87060712098432</v>
      </c>
      <c r="P7" s="28">
        <f t="shared" si="1"/>
        <v>93.055777104289049</v>
      </c>
      <c r="Q7" s="28">
        <f t="shared" si="1"/>
        <v>81.821568616869499</v>
      </c>
      <c r="R7" s="28">
        <f t="shared" si="1"/>
        <v>73.00982973052092</v>
      </c>
      <c r="S7" s="28">
        <f t="shared" si="1"/>
        <v>65.913270374918554</v>
      </c>
      <c r="T7" s="28">
        <f t="shared" si="1"/>
        <v>60.075523681485414</v>
      </c>
      <c r="U7" s="28">
        <f t="shared" si="1"/>
        <v>55.188936979120307</v>
      </c>
      <c r="V7" s="28">
        <f t="shared" si="1"/>
        <v>51.038558933661761</v>
      </c>
      <c r="W7" s="28">
        <f t="shared" si="1"/>
        <v>47.469669738304965</v>
      </c>
      <c r="X7" s="28">
        <f t="shared" si="1"/>
        <v>44.368065398777489</v>
      </c>
      <c r="Y7" s="28">
        <f t="shared" si="1"/>
        <v>41.647610482706384</v>
      </c>
      <c r="Z7" s="28">
        <f t="shared" si="1"/>
        <v>39.24211408076205</v>
      </c>
      <c r="AA7" s="28">
        <f t="shared" si="1"/>
        <v>37.099873030213843</v>
      </c>
      <c r="AB7" s="28">
        <f t="shared" si="1"/>
        <v>35.17991374552421</v>
      </c>
      <c r="AC7" s="28">
        <f t="shared" si="1"/>
        <v>33.449346207325021</v>
      </c>
      <c r="AD7" s="28">
        <f t="shared" si="1"/>
        <v>31.881464182304708</v>
      </c>
      <c r="AE7" s="28">
        <f t="shared" si="1"/>
        <v>30.454357168270114</v>
      </c>
      <c r="AF7" s="28">
        <f t="shared" si="1"/>
        <v>29.149880162106136</v>
      </c>
      <c r="AG7" s="28">
        <f t="shared" si="1"/>
        <v>27.952878067943001</v>
      </c>
      <c r="AH7" s="28">
        <f t="shared" si="1"/>
        <v>26.850594222044858</v>
      </c>
      <c r="AI7" s="28">
        <f t="shared" si="1"/>
        <v>25.832213983351373</v>
      </c>
      <c r="AJ7" s="28">
        <f t="shared" si="1"/>
        <v>24.888508725715941</v>
      </c>
      <c r="AK7" s="28">
        <f t="shared" si="1"/>
        <v>24.011555375545047</v>
      </c>
      <c r="AL7" s="28">
        <f t="shared" si="1"/>
        <v>23.19451343103945</v>
      </c>
      <c r="AM7" s="28">
        <f t="shared" si="1"/>
        <v>22.431446172495349</v>
      </c>
      <c r="AN7" s="28">
        <f t="shared" si="1"/>
        <v>21.717176172782594</v>
      </c>
      <c r="AO7" s="28">
        <f t="shared" si="1"/>
        <v>21.047167668767877</v>
      </c>
      <c r="AP7" s="28">
        <f t="shared" si="1"/>
        <v>20.417430142996821</v>
      </c>
      <c r="AQ7" s="28">
        <f t="shared" si="1"/>
        <v>19.824438783853839</v>
      </c>
      <c r="AR7" s="28">
        <f t="shared" si="1"/>
        <v>19.265068474821273</v>
      </c>
      <c r="AS7" s="28">
        <f t="shared" si="1"/>
        <v>18.736538702122978</v>
      </c>
      <c r="AT7" s="28">
        <f t="shared" si="1"/>
        <v>18.236367330351669</v>
      </c>
      <c r="AU7" s="28">
        <f t="shared" si="1"/>
        <v>17.762331624241362</v>
      </c>
      <c r="AV7" s="28">
        <f t="shared" si="1"/>
        <v>17.312435225101428</v>
      </c>
      <c r="AW7" s="28">
        <f t="shared" si="1"/>
        <v>16.884880046962014</v>
      </c>
      <c r="AX7" s="28">
        <f t="shared" si="1"/>
        <v>16.478042258076385</v>
      </c>
      <c r="AY7" s="28">
        <f t="shared" si="1"/>
        <v>16.090451671316671</v>
      </c>
      <c r="AZ7" s="28">
        <f t="shared" si="1"/>
        <v>15.720773992053498</v>
      </c>
      <c r="BA7" s="28">
        <f t="shared" si="1"/>
        <v>15.367795471743309</v>
      </c>
      <c r="BB7" s="28">
        <f t="shared" si="1"/>
        <v>15.030409595275323</v>
      </c>
      <c r="BC7" s="28">
        <f t="shared" si="1"/>
        <v>14.707605494432183</v>
      </c>
      <c r="BD7" s="28">
        <f t="shared" si="1"/>
        <v>14.398457831878954</v>
      </c>
      <c r="BE7" s="28">
        <f t="shared" si="1"/>
        <v>14.102117942450116</v>
      </c>
      <c r="BF7" s="28">
        <f t="shared" si="1"/>
        <v>13.817806053122979</v>
      </c>
      <c r="BG7" s="28">
        <f t="shared" si="1"/>
        <v>13.544804431487449</v>
      </c>
      <c r="BH7" s="28">
        <f t="shared" si="1"/>
        <v>13.282451335955029</v>
      </c>
      <c r="BI7" s="28">
        <f t="shared" si="1"/>
        <v>13.030135660348305</v>
      </c>
      <c r="BJ7" s="28">
        <f t="shared" si="1"/>
        <v>12.787292181633831</v>
      </c>
      <c r="BK7" s="28">
        <f t="shared" si="1"/>
        <v>12.553397333009142</v>
      </c>
      <c r="BL7" s="28">
        <f t="shared" si="1"/>
        <v>12.327965435813471</v>
      </c>
      <c r="BM7" s="28">
        <f t="shared" si="1"/>
        <v>12.110545333189339</v>
      </c>
      <c r="BN7" s="28">
        <f t="shared" si="1"/>
        <v>11.900717376394178</v>
      </c>
      <c r="BO7" s="28">
        <f t="shared" si="1"/>
        <v>11.698090721401588</v>
      </c>
      <c r="BP7" s="28">
        <f t="shared" si="1"/>
        <v>11.502300899149006</v>
      </c>
      <c r="BQ7" s="28">
        <f t="shared" si="1"/>
        <v>11.313007627652036</v>
      </c>
    </row>
    <row r="8" spans="1:69" x14ac:dyDescent="0.3">
      <c r="A8" s="97"/>
      <c r="B8" s="97"/>
      <c r="H8" s="10">
        <v>2.5</v>
      </c>
      <c r="I8" s="28">
        <f t="shared" si="1"/>
        <v>2077.6364693347582</v>
      </c>
      <c r="J8" s="28">
        <f t="shared" si="1"/>
        <v>442.05795648061428</v>
      </c>
      <c r="K8" s="28">
        <f t="shared" si="1"/>
        <v>247.78789912572157</v>
      </c>
      <c r="L8" s="28">
        <f t="shared" si="1"/>
        <v>172.15587414367522</v>
      </c>
      <c r="M8" s="28">
        <f t="shared" si="1"/>
        <v>131.90721368100995</v>
      </c>
      <c r="N8" s="28">
        <f t="shared" si="1"/>
        <v>106.91869521674352</v>
      </c>
      <c r="O8" s="28">
        <f t="shared" si="1"/>
        <v>89.89463880825646</v>
      </c>
      <c r="P8" s="28">
        <f t="shared" si="1"/>
        <v>77.550732331624758</v>
      </c>
      <c r="Q8" s="28">
        <f t="shared" si="1"/>
        <v>68.19024565927424</v>
      </c>
      <c r="R8" s="28">
        <f t="shared" si="1"/>
        <v>60.848191743364481</v>
      </c>
      <c r="S8" s="28">
        <f t="shared" si="1"/>
        <v>54.935247421443464</v>
      </c>
      <c r="T8" s="28">
        <f t="shared" si="1"/>
        <v>50.071161962570422</v>
      </c>
      <c r="U8" s="28">
        <f t="shared" si="1"/>
        <v>45.999595213423341</v>
      </c>
      <c r="V8" s="28">
        <f t="shared" si="1"/>
        <v>42.541446964150332</v>
      </c>
      <c r="W8" s="28">
        <f t="shared" si="1"/>
        <v>39.567802686376496</v>
      </c>
      <c r="X8" s="28">
        <f t="shared" si="1"/>
        <v>36.983506146622709</v>
      </c>
      <c r="Y8" s="28">
        <f t="shared" si="1"/>
        <v>34.716788197356763</v>
      </c>
      <c r="Z8" s="28">
        <f t="shared" si="1"/>
        <v>32.712497723571765</v>
      </c>
      <c r="AA8" s="28">
        <f t="shared" si="1"/>
        <v>30.927554986632074</v>
      </c>
      <c r="AB8" s="28">
        <f t="shared" si="1"/>
        <v>29.327820269299895</v>
      </c>
      <c r="AC8" s="28">
        <f t="shared" si="1"/>
        <v>27.885889185397073</v>
      </c>
      <c r="AD8" s="28">
        <f t="shared" si="1"/>
        <v>26.579509758637379</v>
      </c>
      <c r="AE8" s="28">
        <f t="shared" si="1"/>
        <v>25.390425877440656</v>
      </c>
      <c r="AF8" s="28">
        <f t="shared" si="1"/>
        <v>24.303518892376999</v>
      </c>
      <c r="AG8" s="28">
        <f t="shared" si="1"/>
        <v>23.306161383099422</v>
      </c>
      <c r="AH8" s="28">
        <f t="shared" si="1"/>
        <v>22.387724333691303</v>
      </c>
      <c r="AI8" s="28">
        <f t="shared" si="1"/>
        <v>21.539196846449048</v>
      </c>
      <c r="AJ8" s="28">
        <f t="shared" si="1"/>
        <v>20.752889511646742</v>
      </c>
      <c r="AK8" s="28">
        <f t="shared" si="1"/>
        <v>20.022200722698365</v>
      </c>
      <c r="AL8" s="28">
        <f t="shared" si="1"/>
        <v>19.341430885728332</v>
      </c>
      <c r="AM8" s="28">
        <f t="shared" si="1"/>
        <v>18.705633449700191</v>
      </c>
      <c r="AN8" s="28">
        <f t="shared" si="1"/>
        <v>18.110494515893013</v>
      </c>
      <c r="AO8" s="28">
        <f t="shared" si="1"/>
        <v>17.552234828261767</v>
      </c>
      <c r="AP8" s="28">
        <f t="shared" si="1"/>
        <v>17.027529436457645</v>
      </c>
      <c r="AQ8" s="28">
        <f t="shared" si="1"/>
        <v>16.533441422212611</v>
      </c>
      <c r="AR8" s="28">
        <f t="shared" si="1"/>
        <v>16.067366898343032</v>
      </c>
      <c r="AS8" s="28">
        <f t="shared" si="1"/>
        <v>15.62698910509142</v>
      </c>
      <c r="AT8" s="28">
        <f t="shared" si="1"/>
        <v>15.210239895385993</v>
      </c>
      <c r="AU8" s="28">
        <f t="shared" si="1"/>
        <v>14.81526725768124</v>
      </c>
      <c r="AV8" s="28">
        <f t="shared" si="1"/>
        <v>14.440407800299122</v>
      </c>
      <c r="AW8" s="28">
        <f t="shared" si="1"/>
        <v>14.084163334936738</v>
      </c>
      <c r="AX8" s="28">
        <f t="shared" si="1"/>
        <v>13.745180864145899</v>
      </c>
      <c r="AY8" s="28">
        <f t="shared" si="1"/>
        <v>13.422235409146413</v>
      </c>
      <c r="AZ8" s="28">
        <f t="shared" si="1"/>
        <v>13.114215218531564</v>
      </c>
      <c r="BA8" s="28">
        <f t="shared" si="1"/>
        <v>12.820108981440208</v>
      </c>
      <c r="BB8" s="28">
        <f t="shared" si="1"/>
        <v>12.538994735283369</v>
      </c>
      <c r="BC8" s="28">
        <f t="shared" si="1"/>
        <v>12.270030211691008</v>
      </c>
      <c r="BD8" s="28">
        <f t="shared" si="1"/>
        <v>12.012444407721841</v>
      </c>
      <c r="BE8" s="28">
        <f t="shared" si="1"/>
        <v>11.765530204669998</v>
      </c>
      <c r="BF8" s="28">
        <f t="shared" si="1"/>
        <v>11.528637885647015</v>
      </c>
      <c r="BG8" s="28">
        <f t="shared" si="1"/>
        <v>11.30116942679895</v>
      </c>
      <c r="BH8" s="28">
        <f t="shared" si="1"/>
        <v>11.082573456542873</v>
      </c>
      <c r="BI8" s="28">
        <f t="shared" si="1"/>
        <v>10.872340793370139</v>
      </c>
      <c r="BJ8" s="28">
        <f t="shared" si="1"/>
        <v>10.67000048619639</v>
      </c>
      <c r="BK8" s="28">
        <f t="shared" si="1"/>
        <v>10.475116292443477</v>
      </c>
      <c r="BL8" s="28">
        <f t="shared" si="1"/>
        <v>10.287283538419075</v>
      </c>
      <c r="BM8" s="28">
        <f t="shared" si="1"/>
        <v>10.106126314440345</v>
      </c>
      <c r="BN8" s="28">
        <f t="shared" si="1"/>
        <v>9.931294963790096</v>
      </c>
      <c r="BO8" s="28">
        <f t="shared" si="1"/>
        <v>9.7624638302102706</v>
      </c>
      <c r="BP8" s="28">
        <f t="shared" si="1"/>
        <v>9.5993292334011109</v>
      </c>
      <c r="BQ8" s="28">
        <f t="shared" si="1"/>
        <v>9.4416076460467622</v>
      </c>
    </row>
    <row r="9" spans="1:69" x14ac:dyDescent="0.3">
      <c r="A9" s="97"/>
      <c r="B9" s="97"/>
      <c r="H9" s="10">
        <v>3</v>
      </c>
      <c r="I9" s="28">
        <f t="shared" si="1"/>
        <v>1800.3735703316033</v>
      </c>
      <c r="J9" s="28">
        <f t="shared" si="1"/>
        <v>383.07457380105836</v>
      </c>
      <c r="K9" s="28">
        <f t="shared" si="1"/>
        <v>214.73122911386736</v>
      </c>
      <c r="L9" s="28">
        <f t="shared" si="1"/>
        <v>149.19283259047356</v>
      </c>
      <c r="M9" s="28">
        <f t="shared" si="1"/>
        <v>114.31564042559492</v>
      </c>
      <c r="N9" s="28">
        <f t="shared" si="1"/>
        <v>92.662016417911886</v>
      </c>
      <c r="O9" s="28">
        <f t="shared" si="1"/>
        <v>77.909940694712148</v>
      </c>
      <c r="P9" s="28">
        <f t="shared" si="1"/>
        <v>67.213415805594465</v>
      </c>
      <c r="Q9" s="28">
        <f t="shared" si="1"/>
        <v>59.102152254649035</v>
      </c>
      <c r="R9" s="28">
        <f t="shared" si="1"/>
        <v>52.73994733817463</v>
      </c>
      <c r="S9" s="28">
        <f t="shared" si="1"/>
        <v>47.616127236352632</v>
      </c>
      <c r="T9" s="28">
        <f t="shared" si="1"/>
        <v>43.40118836671671</v>
      </c>
      <c r="U9" s="28">
        <f t="shared" si="1"/>
        <v>39.873000981769465</v>
      </c>
      <c r="V9" s="28">
        <f t="shared" si="1"/>
        <v>36.876367060929404</v>
      </c>
      <c r="W9" s="28">
        <f t="shared" si="1"/>
        <v>34.299576631078544</v>
      </c>
      <c r="X9" s="28">
        <f t="shared" si="1"/>
        <v>32.060172730864544</v>
      </c>
      <c r="Y9" s="28">
        <f t="shared" si="1"/>
        <v>30.095964312912137</v>
      </c>
      <c r="Z9" s="28">
        <f t="shared" si="1"/>
        <v>28.359160568438874</v>
      </c>
      <c r="AA9" s="28">
        <f t="shared" si="1"/>
        <v>26.812431054510306</v>
      </c>
      <c r="AB9" s="28">
        <f t="shared" si="1"/>
        <v>25.426192240527001</v>
      </c>
      <c r="AC9" s="28">
        <f t="shared" si="1"/>
        <v>24.176697049399444</v>
      </c>
      <c r="AD9" s="28">
        <f t="shared" si="1"/>
        <v>23.044663188401643</v>
      </c>
      <c r="AE9" s="28">
        <f t="shared" si="1"/>
        <v>22.014270953117322</v>
      </c>
      <c r="AF9" s="28">
        <f t="shared" si="1"/>
        <v>21.072419384774108</v>
      </c>
      <c r="AG9" s="28">
        <f t="shared" si="1"/>
        <v>20.20816628154811</v>
      </c>
      <c r="AH9" s="28">
        <f t="shared" si="1"/>
        <v>19.412301144845518</v>
      </c>
      <c r="AI9" s="28">
        <f t="shared" si="1"/>
        <v>18.677015644969707</v>
      </c>
      <c r="AJ9" s="28">
        <f t="shared" si="1"/>
        <v>17.99564657828796</v>
      </c>
      <c r="AK9" s="28">
        <f t="shared" si="1"/>
        <v>17.362473369287546</v>
      </c>
      <c r="AL9" s="28">
        <f t="shared" si="1"/>
        <v>16.772557075192541</v>
      </c>
      <c r="AM9" s="28">
        <f t="shared" si="1"/>
        <v>16.221611297175183</v>
      </c>
      <c r="AN9" s="28">
        <f t="shared" si="1"/>
        <v>15.705897856798758</v>
      </c>
      <c r="AO9" s="28">
        <f t="shared" si="1"/>
        <v>15.222141866457367</v>
      </c>
      <c r="AP9" s="28">
        <f t="shared" si="1"/>
        <v>14.767462113934142</v>
      </c>
      <c r="AQ9" s="28">
        <f t="shared" si="1"/>
        <v>14.339313633468368</v>
      </c>
      <c r="AR9" s="28">
        <f t="shared" si="1"/>
        <v>13.935440045030955</v>
      </c>
      <c r="AS9" s="28">
        <f t="shared" si="1"/>
        <v>13.55383377683388</v>
      </c>
      <c r="AT9" s="28">
        <f t="shared" si="1"/>
        <v>13.192702690654198</v>
      </c>
      <c r="AU9" s="28">
        <f t="shared" si="1"/>
        <v>12.850441938981152</v>
      </c>
      <c r="AV9" s="28">
        <f t="shared" si="1"/>
        <v>12.525610121516571</v>
      </c>
      <c r="AW9" s="28">
        <f t="shared" si="1"/>
        <v>12.216908993778983</v>
      </c>
      <c r="AX9" s="28">
        <f t="shared" si="1"/>
        <v>11.923166125395557</v>
      </c>
      <c r="AY9" s="28">
        <f t="shared" si="1"/>
        <v>11.643320019665097</v>
      </c>
      <c r="AZ9" s="28">
        <f t="shared" si="1"/>
        <v>11.376407296266366</v>
      </c>
      <c r="BA9" s="28">
        <f t="shared" si="1"/>
        <v>11.121551610922754</v>
      </c>
      <c r="BB9" s="28">
        <f t="shared" si="1"/>
        <v>10.877954043471194</v>
      </c>
      <c r="BC9" s="28">
        <f t="shared" si="1"/>
        <v>10.644884732210601</v>
      </c>
      <c r="BD9" s="28">
        <f t="shared" si="1"/>
        <v>10.421675569993296</v>
      </c>
      <c r="BE9" s="28">
        <f t="shared" si="1"/>
        <v>10.207713808104145</v>
      </c>
      <c r="BF9" s="28">
        <f t="shared" si="1"/>
        <v>10.002436438967051</v>
      </c>
      <c r="BG9" s="28">
        <f t="shared" si="1"/>
        <v>9.8053252492394858</v>
      </c>
      <c r="BH9" s="28">
        <f t="shared" si="1"/>
        <v>9.6159024517745468</v>
      </c>
      <c r="BI9" s="28">
        <f t="shared" si="1"/>
        <v>9.4337268189358987</v>
      </c>
      <c r="BJ9" s="28">
        <f t="shared" si="1"/>
        <v>9.2583902513910896</v>
      </c>
      <c r="BK9" s="28">
        <f t="shared" si="1"/>
        <v>9.0895147262183222</v>
      </c>
      <c r="BL9" s="28">
        <f t="shared" si="1"/>
        <v>8.9267495762906073</v>
      </c>
      <c r="BM9" s="28">
        <f t="shared" si="1"/>
        <v>8.7697690597300184</v>
      </c>
      <c r="BN9" s="28">
        <f t="shared" si="1"/>
        <v>8.6182701839803979</v>
      </c>
      <c r="BO9" s="28">
        <f t="shared" si="1"/>
        <v>8.4719707539137588</v>
      </c>
      <c r="BP9" s="28">
        <f t="shared" si="1"/>
        <v>8.3306076175134116</v>
      </c>
      <c r="BQ9" s="28">
        <f t="shared" si="1"/>
        <v>8.1939350861883824</v>
      </c>
    </row>
    <row r="10" spans="1:69" x14ac:dyDescent="0.3">
      <c r="A10" s="97"/>
      <c r="B10" s="97"/>
      <c r="H10" s="10">
        <v>3.5</v>
      </c>
      <c r="I10" s="28">
        <f t="shared" si="1"/>
        <v>1602.3179960036709</v>
      </c>
      <c r="J10" s="28">
        <f t="shared" si="1"/>
        <v>340.94132290779424</v>
      </c>
      <c r="K10" s="28">
        <f t="shared" si="1"/>
        <v>191.11805443306562</v>
      </c>
      <c r="L10" s="28">
        <f t="shared" si="1"/>
        <v>132.78978017587741</v>
      </c>
      <c r="M10" s="28">
        <f t="shared" si="1"/>
        <v>101.74955737527634</v>
      </c>
      <c r="N10" s="28">
        <f t="shared" si="1"/>
        <v>82.478128914715512</v>
      </c>
      <c r="O10" s="28">
        <f t="shared" si="1"/>
        <v>69.348983794205353</v>
      </c>
      <c r="P10" s="28">
        <f t="shared" si="1"/>
        <v>59.829223306840284</v>
      </c>
      <c r="Q10" s="28">
        <f t="shared" si="1"/>
        <v>52.610309961681189</v>
      </c>
      <c r="R10" s="28">
        <f t="shared" si="1"/>
        <v>46.948034818338044</v>
      </c>
      <c r="S10" s="28">
        <f t="shared" si="1"/>
        <v>42.387905179466138</v>
      </c>
      <c r="T10" s="28">
        <f t="shared" ref="T10:BQ10" si="2">MIN(T72,T134,T196)</f>
        <v>38.636667374781197</v>
      </c>
      <c r="U10" s="28">
        <f t="shared" si="2"/>
        <v>35.496628974825072</v>
      </c>
      <c r="V10" s="28">
        <f t="shared" si="2"/>
        <v>32.829665869335599</v>
      </c>
      <c r="W10" s="28">
        <f t="shared" si="2"/>
        <v>30.53635771399053</v>
      </c>
      <c r="X10" s="28">
        <f t="shared" si="2"/>
        <v>28.543318943825554</v>
      </c>
      <c r="Y10" s="28">
        <f t="shared" si="2"/>
        <v>26.795200379432334</v>
      </c>
      <c r="Z10" s="28">
        <f t="shared" si="2"/>
        <v>25.249468856295913</v>
      </c>
      <c r="AA10" s="28">
        <f t="shared" si="2"/>
        <v>23.872900792074859</v>
      </c>
      <c r="AB10" s="28">
        <f t="shared" si="2"/>
        <v>22.639167250181249</v>
      </c>
      <c r="AC10" s="28">
        <f t="shared" si="2"/>
        <v>21.527133657622283</v>
      </c>
      <c r="AD10" s="28">
        <f t="shared" si="2"/>
        <v>20.519639038268149</v>
      </c>
      <c r="AE10" s="28">
        <f t="shared" si="2"/>
        <v>19.602604072106086</v>
      </c>
      <c r="AF10" s="28">
        <f t="shared" si="2"/>
        <v>18.764369085467361</v>
      </c>
      <c r="AG10" s="28">
        <f t="shared" si="2"/>
        <v>17.995195668766762</v>
      </c>
      <c r="AH10" s="28">
        <f t="shared" si="2"/>
        <v>17.286886604548982</v>
      </c>
      <c r="AI10" s="28">
        <f t="shared" si="2"/>
        <v>16.632492586450812</v>
      </c>
      <c r="AJ10" s="28">
        <f t="shared" si="2"/>
        <v>16.026083454604144</v>
      </c>
      <c r="AK10" s="28">
        <f t="shared" si="2"/>
        <v>15.46256797524242</v>
      </c>
      <c r="AL10" s="28">
        <f t="shared" si="2"/>
        <v>14.93755055701722</v>
      </c>
      <c r="AM10" s="28">
        <f t="shared" si="2"/>
        <v>14.447216363746376</v>
      </c>
      <c r="AN10" s="28">
        <f t="shared" si="2"/>
        <v>13.988238467878633</v>
      </c>
      <c r="AO10" s="28">
        <f t="shared" si="2"/>
        <v>13.557702264349576</v>
      </c>
      <c r="AP10" s="28">
        <f t="shared" si="2"/>
        <v>13.153043513793001</v>
      </c>
      <c r="AQ10" s="28">
        <f t="shared" si="2"/>
        <v>12.7719972315781</v>
      </c>
      <c r="AR10" s="28">
        <f t="shared" si="2"/>
        <v>12.412555270418176</v>
      </c>
      <c r="AS10" s="28">
        <f t="shared" si="2"/>
        <v>12.072930918949456</v>
      </c>
      <c r="AT10" s="28">
        <f t="shared" si="2"/>
        <v>11.751529198727077</v>
      </c>
      <c r="AU10" s="28">
        <f t="shared" si="2"/>
        <v>11.446921817471928</v>
      </c>
      <c r="AV10" s="28">
        <f t="shared" si="2"/>
        <v>11.157825948682916</v>
      </c>
      <c r="AW10" s="28">
        <f t="shared" si="2"/>
        <v>10.8830861725729</v>
      </c>
      <c r="AX10" s="28">
        <f t="shared" si="2"/>
        <v>10.621659042186264</v>
      </c>
      <c r="AY10" s="28">
        <f t="shared" si="2"/>
        <v>10.372599840014047</v>
      </c>
      <c r="AZ10" s="28">
        <f t="shared" si="2"/>
        <v>10.135051170780089</v>
      </c>
      <c r="BA10" s="28">
        <f t="shared" si="2"/>
        <v>9.9082331000945185</v>
      </c>
      <c r="BB10" s="28">
        <f t="shared" si="2"/>
        <v>9.6914345999669038</v>
      </c>
      <c r="BC10" s="28">
        <f t="shared" si="2"/>
        <v>9.4840061034910264</v>
      </c>
      <c r="BD10" s="28">
        <f t="shared" si="2"/>
        <v>9.2853530044664669</v>
      </c>
      <c r="BE10" s="28">
        <f t="shared" si="2"/>
        <v>9.0949299649386681</v>
      </c>
      <c r="BF10" s="28">
        <f t="shared" si="2"/>
        <v>8.9122359158847857</v>
      </c>
      <c r="BG10" s="28">
        <f t="shared" si="2"/>
        <v>8.7368096545356497</v>
      </c>
      <c r="BH10" s="28">
        <f t="shared" si="2"/>
        <v>8.5682259568818591</v>
      </c>
      <c r="BI10" s="28">
        <f t="shared" si="2"/>
        <v>8.406092136377131</v>
      </c>
      <c r="BJ10" s="28">
        <f t="shared" si="2"/>
        <v>8.2500449902113822</v>
      </c>
      <c r="BK10" s="28">
        <f t="shared" si="2"/>
        <v>8.0997480831676114</v>
      </c>
      <c r="BL10" s="28">
        <f t="shared" si="2"/>
        <v>7.9548893263110978</v>
      </c>
      <c r="BM10" s="28">
        <f t="shared" si="2"/>
        <v>7.815178813837008</v>
      </c>
      <c r="BN10" s="28">
        <f t="shared" si="2"/>
        <v>7.6803468865249531</v>
      </c>
      <c r="BO10" s="28">
        <f t="shared" si="2"/>
        <v>7.5501423945804458</v>
      </c>
      <c r="BP10" s="28">
        <f t="shared" si="2"/>
        <v>7.4243311363169351</v>
      </c>
      <c r="BQ10" s="28">
        <f t="shared" si="2"/>
        <v>7.3026944522572936</v>
      </c>
    </row>
    <row r="11" spans="1:69" x14ac:dyDescent="0.3">
      <c r="A11" s="97"/>
      <c r="B11" s="97"/>
      <c r="H11" s="10">
        <v>4</v>
      </c>
      <c r="I11" s="28">
        <f t="shared" ref="I11:BQ15" si="3">MIN(I73,I135,I197)</f>
        <v>1453.7690536409405</v>
      </c>
      <c r="J11" s="28">
        <f t="shared" si="3"/>
        <v>309.33984122211888</v>
      </c>
      <c r="K11" s="28">
        <f t="shared" si="3"/>
        <v>173.40730908792392</v>
      </c>
      <c r="L11" s="28">
        <f t="shared" si="3"/>
        <v>120.48689094433207</v>
      </c>
      <c r="M11" s="28">
        <f t="shared" si="3"/>
        <v>92.32453587805017</v>
      </c>
      <c r="N11" s="28">
        <f t="shared" si="3"/>
        <v>74.83984143837003</v>
      </c>
      <c r="O11" s="28">
        <f t="shared" si="3"/>
        <v>62.927953786075271</v>
      </c>
      <c r="P11" s="28">
        <f t="shared" si="3"/>
        <v>54.290809754077529</v>
      </c>
      <c r="Q11" s="28">
        <f t="shared" si="3"/>
        <v>47.741191787058639</v>
      </c>
      <c r="R11" s="28">
        <f t="shared" si="3"/>
        <v>42.60388964077724</v>
      </c>
      <c r="S11" s="28">
        <f t="shared" si="3"/>
        <v>38.466548520060961</v>
      </c>
      <c r="T11" s="28">
        <f t="shared" si="3"/>
        <v>35.06310351814647</v>
      </c>
      <c r="U11" s="28">
        <f t="shared" si="3"/>
        <v>32.214191090289034</v>
      </c>
      <c r="V11" s="28">
        <f t="shared" si="3"/>
        <v>29.79449318511336</v>
      </c>
      <c r="W11" s="28">
        <f t="shared" si="3"/>
        <v>27.713807130588684</v>
      </c>
      <c r="X11" s="28">
        <f t="shared" si="3"/>
        <v>25.905551241714843</v>
      </c>
      <c r="Y11" s="28">
        <f t="shared" si="3"/>
        <v>24.319507990968894</v>
      </c>
      <c r="Z11" s="28">
        <f t="shared" si="3"/>
        <v>22.91708763984883</v>
      </c>
      <c r="AA11" s="28">
        <f t="shared" si="3"/>
        <v>21.6681469020679</v>
      </c>
      <c r="AB11" s="28">
        <f t="shared" si="3"/>
        <v>20.548797905901758</v>
      </c>
      <c r="AC11" s="28">
        <f t="shared" si="3"/>
        <v>19.539865552237874</v>
      </c>
      <c r="AD11" s="28">
        <f t="shared" si="3"/>
        <v>18.625779930188113</v>
      </c>
      <c r="AE11" s="28">
        <f t="shared" si="3"/>
        <v>17.793767071867066</v>
      </c>
      <c r="AF11" s="28">
        <f t="shared" si="3"/>
        <v>17.033248320289601</v>
      </c>
      <c r="AG11" s="28">
        <f t="shared" si="3"/>
        <v>16.335388154195929</v>
      </c>
      <c r="AH11" s="28">
        <f t="shared" si="3"/>
        <v>15.692749354144402</v>
      </c>
      <c r="AI11" s="28">
        <f t="shared" si="3"/>
        <v>15.099026912774661</v>
      </c>
      <c r="AJ11" s="28">
        <f t="shared" si="3"/>
        <v>14.548840479924761</v>
      </c>
      <c r="AK11" s="28">
        <f t="shared" si="3"/>
        <v>14.037570851217486</v>
      </c>
      <c r="AL11" s="28">
        <f t="shared" si="3"/>
        <v>13.561229968801245</v>
      </c>
      <c r="AM11" s="28">
        <f t="shared" si="3"/>
        <v>13.116356685771562</v>
      </c>
      <c r="AN11" s="28">
        <f t="shared" si="3"/>
        <v>12.699932527822979</v>
      </c>
      <c r="AO11" s="28">
        <f t="shared" si="3"/>
        <v>12.309313115009736</v>
      </c>
      <c r="AP11" s="28">
        <f t="shared" si="3"/>
        <v>11.942171949227907</v>
      </c>
      <c r="AQ11" s="28">
        <f t="shared" si="3"/>
        <v>11.596454041961792</v>
      </c>
      <c r="AR11" s="28">
        <f t="shared" si="3"/>
        <v>11.270337429584862</v>
      </c>
      <c r="AS11" s="28">
        <f t="shared" si="3"/>
        <v>10.962201054151087</v>
      </c>
      <c r="AT11" s="28">
        <f t="shared" si="3"/>
        <v>10.670597814279564</v>
      </c>
      <c r="AU11" s="28">
        <f t="shared" si="3"/>
        <v>10.394231840589676</v>
      </c>
      <c r="AV11" s="28">
        <f t="shared" si="3"/>
        <v>10.131939242743481</v>
      </c>
      <c r="AW11" s="28">
        <f t="shared" si="3"/>
        <v>9.8826717247123526</v>
      </c>
      <c r="AX11" s="28">
        <f t="shared" si="3"/>
        <v>9.6454825818337664</v>
      </c>
      <c r="AY11" s="28">
        <f t="shared" si="3"/>
        <v>9.4195146852755443</v>
      </c>
      <c r="AZ11" s="28">
        <f t="shared" si="3"/>
        <v>9.2039901324321054</v>
      </c>
      <c r="BA11" s="28">
        <f t="shared" si="3"/>
        <v>8.9982012998642436</v>
      </c>
      <c r="BB11" s="28">
        <f t="shared" si="3"/>
        <v>8.8015030819342357</v>
      </c>
      <c r="BC11" s="28">
        <f t="shared" si="3"/>
        <v>8.6133061357766643</v>
      </c>
      <c r="BD11" s="28">
        <f t="shared" si="3"/>
        <v>8.4330709835970108</v>
      </c>
      <c r="BE11" s="28">
        <f t="shared" si="3"/>
        <v>8.2603028479833061</v>
      </c>
      <c r="BF11" s="28">
        <f t="shared" si="3"/>
        <v>8.0945471160990987</v>
      </c>
      <c r="BG11" s="28">
        <f t="shared" si="3"/>
        <v>7.9353853451959573</v>
      </c>
      <c r="BH11" s="28">
        <f t="shared" si="3"/>
        <v>7.7824317355452504</v>
      </c>
      <c r="BI11" s="28">
        <f t="shared" si="3"/>
        <v>7.6353300081983608</v>
      </c>
      <c r="BJ11" s="28">
        <f t="shared" si="3"/>
        <v>7.4937506343834661</v>
      </c>
      <c r="BK11" s="28">
        <f t="shared" si="3"/>
        <v>7.3573883711872883</v>
      </c>
      <c r="BL11" s="28">
        <f t="shared" si="3"/>
        <v>7.2259600647340774</v>
      </c>
      <c r="BM11" s="28">
        <f t="shared" si="3"/>
        <v>7.0992026875880256</v>
      </c>
      <c r="BN11" s="28">
        <f t="shared" si="3"/>
        <v>6.9768715817529925</v>
      </c>
      <c r="BO11" s="28">
        <f t="shared" si="3"/>
        <v>6.858738882573129</v>
      </c>
      <c r="BP11" s="28">
        <f t="shared" si="3"/>
        <v>6.7445921021711754</v>
      </c>
      <c r="BQ11" s="28">
        <f t="shared" si="3"/>
        <v>6.6342328538966209</v>
      </c>
    </row>
    <row r="12" spans="1:69" x14ac:dyDescent="0.3">
      <c r="A12" s="97"/>
      <c r="B12" s="97"/>
      <c r="H12" s="10">
        <v>4.5</v>
      </c>
      <c r="I12" s="28">
        <f t="shared" si="3"/>
        <v>1338.2257822687857</v>
      </c>
      <c r="J12" s="28">
        <f t="shared" si="3"/>
        <v>284.75980477043765</v>
      </c>
      <c r="K12" s="28">
        <f t="shared" si="3"/>
        <v>159.63166552802122</v>
      </c>
      <c r="L12" s="28">
        <f t="shared" si="3"/>
        <v>110.91754723146035</v>
      </c>
      <c r="M12" s="28">
        <f t="shared" si="3"/>
        <v>84.993634600338538</v>
      </c>
      <c r="N12" s="28">
        <f t="shared" si="3"/>
        <v>68.898684798264483</v>
      </c>
      <c r="O12" s="28">
        <f t="shared" si="3"/>
        <v>57.933595616619108</v>
      </c>
      <c r="P12" s="28">
        <f t="shared" si="3"/>
        <v>49.982961983262541</v>
      </c>
      <c r="Q12" s="28">
        <f t="shared" si="3"/>
        <v>43.953930544892195</v>
      </c>
      <c r="R12" s="28">
        <f t="shared" si="3"/>
        <v>39.224959128131445</v>
      </c>
      <c r="S12" s="28">
        <f t="shared" si="3"/>
        <v>35.416468338592189</v>
      </c>
      <c r="T12" s="28">
        <f t="shared" si="3"/>
        <v>32.283541038509867</v>
      </c>
      <c r="U12" s="28">
        <f t="shared" si="3"/>
        <v>29.66107012476213</v>
      </c>
      <c r="V12" s="28">
        <f t="shared" si="3"/>
        <v>27.433698262830685</v>
      </c>
      <c r="W12" s="28">
        <f t="shared" si="3"/>
        <v>25.518392404421988</v>
      </c>
      <c r="X12" s="28">
        <f t="shared" si="3"/>
        <v>23.853863009640826</v>
      </c>
      <c r="Y12" s="28">
        <f t="shared" si="3"/>
        <v>22.393884015620973</v>
      </c>
      <c r="Z12" s="28">
        <f t="shared" si="3"/>
        <v>21.102932931192985</v>
      </c>
      <c r="AA12" s="28">
        <f t="shared" si="3"/>
        <v>19.953262363850339</v>
      </c>
      <c r="AB12" s="28">
        <f t="shared" si="3"/>
        <v>18.922883133429487</v>
      </c>
      <c r="AC12" s="28">
        <f t="shared" si="3"/>
        <v>17.99414424473483</v>
      </c>
      <c r="AD12" s="28">
        <f t="shared" si="3"/>
        <v>17.152713337830725</v>
      </c>
      <c r="AE12" s="28">
        <f t="shared" si="3"/>
        <v>16.386831764459295</v>
      </c>
      <c r="AF12" s="28">
        <f t="shared" si="3"/>
        <v>15.686761696277419</v>
      </c>
      <c r="AG12" s="28">
        <f t="shared" si="3"/>
        <v>15.044369890145516</v>
      </c>
      <c r="AH12" s="28">
        <f t="shared" si="3"/>
        <v>14.452810262824991</v>
      </c>
      <c r="AI12" s="28">
        <f t="shared" si="3"/>
        <v>13.906278950983854</v>
      </c>
      <c r="AJ12" s="28">
        <f t="shared" si="3"/>
        <v>13.399823253501674</v>
      </c>
      <c r="AK12" s="28">
        <f t="shared" si="3"/>
        <v>12.929191116514673</v>
      </c>
      <c r="AL12" s="28">
        <f t="shared" si="3"/>
        <v>12.490711466952217</v>
      </c>
      <c r="AM12" s="28">
        <f t="shared" si="3"/>
        <v>12.081198261966582</v>
      </c>
      <c r="AN12" s="28">
        <f t="shared" si="3"/>
        <v>11.697872946143193</v>
      </c>
      <c r="AO12" s="28">
        <f t="shared" si="3"/>
        <v>11.3383013240996</v>
      </c>
      <c r="AP12" s="28">
        <f t="shared" si="3"/>
        <v>11.000341815934988</v>
      </c>
      <c r="AQ12" s="28">
        <f t="shared" si="3"/>
        <v>10.682102770805487</v>
      </c>
      <c r="AR12" s="28">
        <f t="shared" si="3"/>
        <v>10.38190704112349</v>
      </c>
      <c r="AS12" s="28">
        <f t="shared" si="3"/>
        <v>10.098262416296013</v>
      </c>
      <c r="AT12" s="28">
        <f t="shared" si="3"/>
        <v>9.8298368156192115</v>
      </c>
      <c r="AU12" s="28">
        <f t="shared" si="3"/>
        <v>9.5754373699414135</v>
      </c>
      <c r="AV12" s="28">
        <f t="shared" si="3"/>
        <v>9.3339926989978999</v>
      </c>
      <c r="AW12" s="28">
        <f t="shared" si="3"/>
        <v>9.104537828993406</v>
      </c>
      <c r="AX12" s="28">
        <f t="shared" si="3"/>
        <v>8.886201302661819</v>
      </c>
      <c r="AY12" s="28">
        <f t="shared" si="3"/>
        <v>8.6781941187672089</v>
      </c>
      <c r="AZ12" s="28">
        <f t="shared" si="3"/>
        <v>8.479800205122757</v>
      </c>
      <c r="BA12" s="28">
        <f t="shared" si="3"/>
        <v>8.2903681826741771</v>
      </c>
      <c r="BB12" s="28">
        <f t="shared" si="3"/>
        <v>8.1093042210352149</v>
      </c>
      <c r="BC12" s="28">
        <f t="shared" si="3"/>
        <v>7.9360658203718382</v>
      </c>
      <c r="BD12" s="28">
        <f t="shared" si="3"/>
        <v>7.770156382470736</v>
      </c>
      <c r="BE12" s="28">
        <f t="shared" si="3"/>
        <v>7.6111204565584538</v>
      </c>
      <c r="BF12" s="28">
        <f t="shared" si="3"/>
        <v>7.4585395640161867</v>
      </c>
      <c r="BG12" s="28">
        <f t="shared" si="3"/>
        <v>7.3120285213880862</v>
      </c>
      <c r="BH12" s="28">
        <f t="shared" si="3"/>
        <v>7.1712321936567598</v>
      </c>
      <c r="BI12" s="28">
        <f t="shared" si="3"/>
        <v>7.0358226201700393</v>
      </c>
      <c r="BJ12" s="28">
        <f t="shared" si="3"/>
        <v>6.9054964642549619</v>
      </c>
      <c r="BK12" s="28">
        <f t="shared" si="3"/>
        <v>6.7799727447721692</v>
      </c>
      <c r="BL12" s="28">
        <f t="shared" si="3"/>
        <v>6.6589908139059073</v>
      </c>
      <c r="BM12" s="28">
        <f t="shared" si="3"/>
        <v>6.5423085505605441</v>
      </c>
      <c r="BN12" s="28">
        <f t="shared" si="3"/>
        <v>6.4297007430128295</v>
      </c>
      <c r="BO12" s="28">
        <f t="shared" si="3"/>
        <v>6.3209576380864076</v>
      </c>
      <c r="BP12" s="28">
        <f t="shared" si="3"/>
        <v>6.2158836371833868</v>
      </c>
      <c r="BQ12" s="28">
        <f t="shared" si="3"/>
        <v>6.11429612211783</v>
      </c>
    </row>
    <row r="13" spans="1:69" x14ac:dyDescent="0.3">
      <c r="A13" s="97"/>
      <c r="B13" s="97"/>
      <c r="H13" s="10">
        <v>5</v>
      </c>
      <c r="I13" s="28">
        <f t="shared" si="3"/>
        <v>1245.7872890948142</v>
      </c>
      <c r="J13" s="28">
        <f t="shared" si="3"/>
        <v>265.09495191481608</v>
      </c>
      <c r="K13" s="28">
        <f t="shared" si="3"/>
        <v>148.61068953946545</v>
      </c>
      <c r="L13" s="28">
        <f t="shared" si="3"/>
        <v>103.26175226706313</v>
      </c>
      <c r="M13" s="28">
        <f t="shared" si="3"/>
        <v>79.128668696734053</v>
      </c>
      <c r="N13" s="28">
        <f t="shared" si="3"/>
        <v>64.145561238314968</v>
      </c>
      <c r="O13" s="28">
        <f t="shared" si="3"/>
        <v>53.937942603158639</v>
      </c>
      <c r="P13" s="28">
        <f t="shared" si="3"/>
        <v>46.536540324400526</v>
      </c>
      <c r="Q13" s="28">
        <f t="shared" si="3"/>
        <v>40.923995576857166</v>
      </c>
      <c r="R13" s="28">
        <f t="shared" si="3"/>
        <v>36.521702444741678</v>
      </c>
      <c r="S13" s="28">
        <f t="shared" si="3"/>
        <v>32.976302954112256</v>
      </c>
      <c r="T13" s="28">
        <f t="shared" si="3"/>
        <v>30.059798892042572</v>
      </c>
      <c r="U13" s="28">
        <f t="shared" si="3"/>
        <v>27.618488787100663</v>
      </c>
      <c r="V13" s="28">
        <f t="shared" si="3"/>
        <v>25.544984212497905</v>
      </c>
      <c r="W13" s="28">
        <f t="shared" si="3"/>
        <v>23.761988059516035</v>
      </c>
      <c r="X13" s="28">
        <f t="shared" si="3"/>
        <v>22.212444681928222</v>
      </c>
      <c r="Y13" s="28">
        <f t="shared" si="3"/>
        <v>20.853321322532107</v>
      </c>
      <c r="Z13" s="28">
        <f t="shared" si="3"/>
        <v>19.651549390949537</v>
      </c>
      <c r="AA13" s="28">
        <f t="shared" si="3"/>
        <v>18.581298290095337</v>
      </c>
      <c r="AB13" s="28">
        <f t="shared" si="3"/>
        <v>17.622097856767503</v>
      </c>
      <c r="AC13" s="28">
        <f t="shared" si="3"/>
        <v>16.757516430047172</v>
      </c>
      <c r="AD13" s="28">
        <f t="shared" si="3"/>
        <v>15.974211732288209</v>
      </c>
      <c r="AE13" s="28">
        <f t="shared" si="3"/>
        <v>15.261237405005083</v>
      </c>
      <c r="AF13" s="28">
        <f t="shared" si="3"/>
        <v>14.609528310983274</v>
      </c>
      <c r="AG13" s="28">
        <f t="shared" si="3"/>
        <v>14.011513053145215</v>
      </c>
      <c r="AH13" s="28">
        <f t="shared" si="3"/>
        <v>13.46081847705101</v>
      </c>
      <c r="AI13" s="28">
        <f t="shared" si="3"/>
        <v>12.952041651407891</v>
      </c>
      <c r="AJ13" s="28">
        <f t="shared" si="3"/>
        <v>12.480572008678912</v>
      </c>
      <c r="AK13" s="28">
        <f t="shared" si="3"/>
        <v>12.042451227731213</v>
      </c>
      <c r="AL13" s="28">
        <f t="shared" si="3"/>
        <v>11.634261833955771</v>
      </c>
      <c r="AM13" s="28">
        <f t="shared" si="3"/>
        <v>11.253037876981679</v>
      </c>
      <c r="AN13" s="28">
        <f t="shared" si="3"/>
        <v>10.896192744557858</v>
      </c>
      <c r="AO13" s="28">
        <f t="shared" si="3"/>
        <v>10.561460396005485</v>
      </c>
      <c r="AP13" s="28">
        <f t="shared" si="3"/>
        <v>10.246847192191405</v>
      </c>
      <c r="AQ13" s="28">
        <f t="shared" si="3"/>
        <v>9.9505921578901901</v>
      </c>
      <c r="AR13" s="28">
        <f t="shared" si="3"/>
        <v>9.6711340032048589</v>
      </c>
      <c r="AS13" s="28">
        <f t="shared" si="3"/>
        <v>9.4070835997484821</v>
      </c>
      <c r="AT13" s="28">
        <f t="shared" si="3"/>
        <v>9.1572008872185187</v>
      </c>
      <c r="AU13" s="28">
        <f t="shared" si="3"/>
        <v>8.920375400102758</v>
      </c>
      <c r="AV13" s="28">
        <f t="shared" si="3"/>
        <v>8.6956097692993257</v>
      </c>
      <c r="AW13" s="28">
        <f t="shared" si="3"/>
        <v>8.4820056815956395</v>
      </c>
      <c r="AX13" s="28">
        <f t="shared" si="3"/>
        <v>8.2787518801677269</v>
      </c>
      <c r="AY13" s="28">
        <f t="shared" si="3"/>
        <v>8.0851138681427557</v>
      </c>
      <c r="AZ13" s="28">
        <f t="shared" si="3"/>
        <v>7.9004250397437081</v>
      </c>
      <c r="BA13" s="28">
        <f t="shared" si="3"/>
        <v>7.724079013311572</v>
      </c>
      <c r="BB13" s="28">
        <f t="shared" si="3"/>
        <v>7.5555229803818831</v>
      </c>
      <c r="BC13" s="28">
        <f t="shared" si="3"/>
        <v>7.3942519171175771</v>
      </c>
      <c r="BD13" s="28">
        <f t="shared" si="3"/>
        <v>7.2398035304091843</v>
      </c>
      <c r="BE13" s="28">
        <f t="shared" si="3"/>
        <v>7.0917538321137235</v>
      </c>
      <c r="BF13" s="28">
        <f t="shared" si="3"/>
        <v>6.9497132521990146</v>
      </c>
      <c r="BG13" s="28">
        <f t="shared" si="3"/>
        <v>6.8133232157593335</v>
      </c>
      <c r="BH13" s="28">
        <f t="shared" si="3"/>
        <v>6.6822531205752744</v>
      </c>
      <c r="BI13" s="28">
        <f t="shared" si="3"/>
        <v>6.5561976615820674</v>
      </c>
      <c r="BJ13" s="28">
        <f t="shared" si="3"/>
        <v>6.4348744566647511</v>
      </c>
      <c r="BK13" s="28">
        <f t="shared" si="3"/>
        <v>6.3180219349172342</v>
      </c>
      <c r="BL13" s="28">
        <f t="shared" si="3"/>
        <v>6.2053974541269596</v>
      </c>
      <c r="BM13" s="28">
        <f t="shared" si="3"/>
        <v>6.0967756189719857</v>
      </c>
      <c r="BN13" s="28">
        <f t="shared" si="3"/>
        <v>5.9919467753999083</v>
      </c>
      <c r="BO13" s="28">
        <f t="shared" si="3"/>
        <v>5.890715660025716</v>
      </c>
      <c r="BP13" s="28">
        <f t="shared" si="3"/>
        <v>5.7929001862417504</v>
      </c>
      <c r="BQ13" s="28">
        <f t="shared" si="3"/>
        <v>5.6983303511628502</v>
      </c>
    </row>
    <row r="14" spans="1:69" x14ac:dyDescent="0.3">
      <c r="A14" s="97"/>
      <c r="B14" s="97"/>
      <c r="H14" s="10">
        <v>5.5</v>
      </c>
      <c r="I14" s="28">
        <f t="shared" si="3"/>
        <v>1170.1528196176691</v>
      </c>
      <c r="J14" s="28">
        <f t="shared" si="3"/>
        <v>249.00489470449432</v>
      </c>
      <c r="K14" s="28">
        <f t="shared" si="3"/>
        <v>139.59317350535193</v>
      </c>
      <c r="L14" s="28">
        <f t="shared" si="3"/>
        <v>96.997674501411751</v>
      </c>
      <c r="M14" s="28">
        <f t="shared" si="3"/>
        <v>74.329872362109626</v>
      </c>
      <c r="N14" s="28">
        <f t="shared" si="3"/>
        <v>60.256489888281443</v>
      </c>
      <c r="O14" s="28">
        <f t="shared" si="3"/>
        <v>50.668644267550874</v>
      </c>
      <c r="P14" s="28">
        <f t="shared" si="3"/>
        <v>43.716630778410341</v>
      </c>
      <c r="Q14" s="28">
        <f t="shared" si="3"/>
        <v>38.444861276469922</v>
      </c>
      <c r="R14" s="28">
        <f t="shared" si="3"/>
        <v>34.309860893557925</v>
      </c>
      <c r="S14" s="28">
        <f t="shared" si="3"/>
        <v>30.979726389376101</v>
      </c>
      <c r="T14" s="28">
        <f t="shared" si="3"/>
        <v>28.2403028523816</v>
      </c>
      <c r="U14" s="28">
        <f t="shared" si="3"/>
        <v>25.947221058815821</v>
      </c>
      <c r="V14" s="28">
        <f t="shared" si="3"/>
        <v>23.999612853860921</v>
      </c>
      <c r="W14" s="28">
        <f t="shared" si="3"/>
        <v>22.32487435493546</v>
      </c>
      <c r="X14" s="28">
        <f t="shared" si="3"/>
        <v>20.869414146940592</v>
      </c>
      <c r="Y14" s="28">
        <f t="shared" si="3"/>
        <v>19.592812280115147</v>
      </c>
      <c r="Z14" s="28">
        <f t="shared" si="3"/>
        <v>18.464007980094326</v>
      </c>
      <c r="AA14" s="28">
        <f t="shared" si="3"/>
        <v>17.458738998666263</v>
      </c>
      <c r="AB14" s="28">
        <f t="shared" si="3"/>
        <v>16.557778053592514</v>
      </c>
      <c r="AC14" s="28">
        <f t="shared" si="3"/>
        <v>15.745691160345649</v>
      </c>
      <c r="AD14" s="28">
        <f t="shared" si="3"/>
        <v>15.009946140482631</v>
      </c>
      <c r="AE14" s="28">
        <f t="shared" si="3"/>
        <v>14.340261262392033</v>
      </c>
      <c r="AF14" s="28">
        <f t="shared" si="3"/>
        <v>13.728121794167039</v>
      </c>
      <c r="AG14" s="28">
        <f t="shared" si="3"/>
        <v>13.166416049051003</v>
      </c>
      <c r="AH14" s="28">
        <f t="shared" si="3"/>
        <v>12.649157829574177</v>
      </c>
      <c r="AI14" s="28">
        <f t="shared" si="3"/>
        <v>12.171272252656433</v>
      </c>
      <c r="AJ14" s="28">
        <f t="shared" si="3"/>
        <v>11.728428689253059</v>
      </c>
      <c r="AK14" s="28">
        <f t="shared" si="3"/>
        <v>11.31690915446765</v>
      </c>
      <c r="AL14" s="28">
        <f t="shared" si="3"/>
        <v>10.93350367150606</v>
      </c>
      <c r="AM14" s="28">
        <f t="shared" si="3"/>
        <v>10.575426372746021</v>
      </c>
      <c r="AN14" s="28">
        <f t="shared" si="3"/>
        <v>10.240247696522479</v>
      </c>
      <c r="AO14" s="28">
        <f t="shared" si="3"/>
        <v>9.9258391886914143</v>
      </c>
      <c r="AP14" s="28">
        <f t="shared" si="3"/>
        <v>9.6303282573288342</v>
      </c>
      <c r="AQ14" s="28">
        <f t="shared" si="3"/>
        <v>9.352060847831444</v>
      </c>
      <c r="AR14" s="28">
        <f t="shared" si="3"/>
        <v>9.0895704666881958</v>
      </c>
      <c r="AS14" s="28">
        <f t="shared" si="3"/>
        <v>8.841552328817631</v>
      </c>
      <c r="AT14" s="28">
        <f t="shared" si="3"/>
        <v>8.6068416662990082</v>
      </c>
      <c r="AU14" s="28">
        <f t="shared" si="3"/>
        <v>8.3843954374326159</v>
      </c>
      <c r="AV14" s="28">
        <f t="shared" si="3"/>
        <v>8.1732768300871221</v>
      </c>
      <c r="AW14" s="28">
        <f t="shared" si="3"/>
        <v>7.9726420736727821</v>
      </c>
      <c r="AX14" s="28">
        <f t="shared" si="3"/>
        <v>7.7817291682109531</v>
      </c>
      <c r="AY14" s="28">
        <f t="shared" si="3"/>
        <v>7.5998482130624456</v>
      </c>
      <c r="AZ14" s="28">
        <f t="shared" si="3"/>
        <v>7.4263730765598952</v>
      </c>
      <c r="BA14" s="28">
        <f t="shared" si="3"/>
        <v>7.2607341945436374</v>
      </c>
      <c r="BB14" s="28">
        <f t="shared" si="3"/>
        <v>7.1024123232604381</v>
      </c>
      <c r="BC14" s="28">
        <f t="shared" si="3"/>
        <v>6.9509331022590972</v>
      </c>
      <c r="BD14" s="28">
        <f t="shared" si="3"/>
        <v>6.8058623073468079</v>
      </c>
      <c r="BE14" s="28">
        <f t="shared" si="3"/>
        <v>6.6668016935457111</v>
      </c>
      <c r="BF14" s="28">
        <f t="shared" si="3"/>
        <v>6.5333853442342944</v>
      </c>
      <c r="BG14" s="28">
        <f t="shared" si="3"/>
        <v>6.4052764559953976</v>
      </c>
      <c r="BH14" s="28">
        <f t="shared" si="3"/>
        <v>6.2821644996886983</v>
      </c>
      <c r="BI14" s="28">
        <f t="shared" si="3"/>
        <v>6.1637627073684982</v>
      </c>
      <c r="BJ14" s="28">
        <f t="shared" si="3"/>
        <v>6.0498058422328151</v>
      </c>
      <c r="BK14" s="28">
        <f t="shared" si="3"/>
        <v>5.9400482151004033</v>
      </c>
      <c r="BL14" s="28">
        <f t="shared" si="3"/>
        <v>5.8342619161955565</v>
      </c>
      <c r="BM14" s="28">
        <f t="shared" si="3"/>
        <v>5.7322352354587212</v>
      </c>
      <c r="BN14" s="28">
        <f t="shared" si="3"/>
        <v>5.6337712483417892</v>
      </c>
      <c r="BO14" s="28">
        <f t="shared" si="3"/>
        <v>5.5386865472100624</v>
      </c>
      <c r="BP14" s="28">
        <f t="shared" si="3"/>
        <v>5.446810101155628</v>
      </c>
      <c r="BQ14" s="28">
        <f t="shared" si="3"/>
        <v>5.3579822293091945</v>
      </c>
    </row>
    <row r="15" spans="1:69" x14ac:dyDescent="0.3">
      <c r="A15" s="97"/>
      <c r="B15" s="97"/>
      <c r="H15" s="10">
        <v>6</v>
      </c>
      <c r="I15" s="28">
        <f t="shared" si="3"/>
        <v>1107.121754704556</v>
      </c>
      <c r="J15" s="28">
        <f t="shared" si="3"/>
        <v>235.59601647373961</v>
      </c>
      <c r="K15" s="28">
        <f t="shared" si="3"/>
        <v>132.07829850941624</v>
      </c>
      <c r="L15" s="28">
        <f t="shared" si="3"/>
        <v>91.77741662439918</v>
      </c>
      <c r="M15" s="28">
        <f t="shared" si="3"/>
        <v>70.330727699438626</v>
      </c>
      <c r="N15" s="28">
        <f t="shared" si="3"/>
        <v>57.015477537990954</v>
      </c>
      <c r="O15" s="28">
        <f t="shared" si="3"/>
        <v>47.9441286127146</v>
      </c>
      <c r="P15" s="28">
        <f t="shared" si="3"/>
        <v>41.3666196909791</v>
      </c>
      <c r="Q15" s="28">
        <f t="shared" si="3"/>
        <v>36.37884010776159</v>
      </c>
      <c r="R15" s="28">
        <f t="shared" si="3"/>
        <v>32.46659195534356</v>
      </c>
      <c r="S15" s="28">
        <f t="shared" si="3"/>
        <v>29.315851602235835</v>
      </c>
      <c r="T15" s="28">
        <f t="shared" ref="T15:BQ15" si="4">MIN(T77,T139,T201)</f>
        <v>26.724000649885006</v>
      </c>
      <c r="U15" s="28">
        <f t="shared" si="4"/>
        <v>24.554447036462417</v>
      </c>
      <c r="V15" s="28">
        <f t="shared" si="4"/>
        <v>22.711756368953239</v>
      </c>
      <c r="W15" s="28">
        <f t="shared" si="4"/>
        <v>21.12723593183005</v>
      </c>
      <c r="X15" s="28">
        <f t="shared" si="4"/>
        <v>19.75018127649853</v>
      </c>
      <c r="Y15" s="28">
        <f t="shared" si="4"/>
        <v>18.542349873608231</v>
      </c>
      <c r="Z15" s="28">
        <f t="shared" si="4"/>
        <v>17.474354190955061</v>
      </c>
      <c r="AA15" s="28">
        <f t="shared" si="4"/>
        <v>16.523238986267991</v>
      </c>
      <c r="AB15" s="28">
        <f t="shared" si="4"/>
        <v>15.67081274991679</v>
      </c>
      <c r="AC15" s="28">
        <f t="shared" si="4"/>
        <v>14.902472925248796</v>
      </c>
      <c r="AD15" s="28">
        <f t="shared" si="4"/>
        <v>14.206362441565865</v>
      </c>
      <c r="AE15" s="28">
        <f t="shared" si="4"/>
        <v>13.572753443557753</v>
      </c>
      <c r="AF15" s="28">
        <f t="shared" si="4"/>
        <v>12.993589887444539</v>
      </c>
      <c r="AG15" s="28">
        <f t="shared" si="4"/>
        <v>12.462143192633466</v>
      </c>
      <c r="AH15" s="28">
        <f t="shared" si="4"/>
        <v>11.972749637774365</v>
      </c>
      <c r="AI15" s="28">
        <f t="shared" si="4"/>
        <v>11.520607723451995</v>
      </c>
      <c r="AJ15" s="28">
        <f t="shared" si="4"/>
        <v>11.101620111363664</v>
      </c>
      <c r="AK15" s="28">
        <f t="shared" si="4"/>
        <v>10.712269104249327</v>
      </c>
      <c r="AL15" s="28">
        <f t="shared" si="4"/>
        <v>10.349517646583427</v>
      </c>
      <c r="AM15" s="28">
        <f t="shared" si="4"/>
        <v>10.010729945275138</v>
      </c>
      <c r="AN15" s="28">
        <f t="shared" si="4"/>
        <v>9.6936073190090628</v>
      </c>
      <c r="AO15" s="28">
        <f t="shared" si="4"/>
        <v>9.3961359733456931</v>
      </c>
      <c r="AP15" s="28">
        <f t="shared" si="4"/>
        <v>9.1165441927821913</v>
      </c>
      <c r="AQ15" s="28">
        <f t="shared" si="4"/>
        <v>8.8532670265433069</v>
      </c>
      <c r="AR15" s="28">
        <f t="shared" si="4"/>
        <v>8.6049169810405868</v>
      </c>
      <c r="AS15" s="28">
        <f t="shared" si="4"/>
        <v>8.3702595598911991</v>
      </c>
      <c r="AT15" s="28">
        <f t="shared" si="4"/>
        <v>8.1481927411564854</v>
      </c>
      <c r="AU15" s="28">
        <f t="shared" si="4"/>
        <v>7.9377296717341626</v>
      </c>
      <c r="AV15" s="28">
        <f t="shared" si="4"/>
        <v>7.7379840055094959</v>
      </c>
      <c r="AW15" s="28">
        <f t="shared" si="4"/>
        <v>7.5481574257667301</v>
      </c>
      <c r="AX15" s="28">
        <f t="shared" si="4"/>
        <v>7.367528981423014</v>
      </c>
      <c r="AY15" s="28">
        <f t="shared" si="4"/>
        <v>7.1954459367476113</v>
      </c>
      <c r="AZ15" s="28">
        <f t="shared" si="4"/>
        <v>7.0313158897506929</v>
      </c>
      <c r="BA15" s="28">
        <f t="shared" si="4"/>
        <v>6.8745999586616904</v>
      </c>
      <c r="BB15" s="28">
        <f t="shared" si="4"/>
        <v>6.7248068713590117</v>
      </c>
      <c r="BC15" s="28">
        <f t="shared" si="4"/>
        <v>6.5814878211621481</v>
      </c>
      <c r="BD15" s="28">
        <f t="shared" si="4"/>
        <v>6.4442319755110242</v>
      </c>
      <c r="BE15" s="28">
        <f t="shared" si="4"/>
        <v>6.3126625428622214</v>
      </c>
      <c r="BF15" s="28">
        <f t="shared" si="4"/>
        <v>6.1864333185019458</v>
      </c>
      <c r="BG15" s="28">
        <f t="shared" si="4"/>
        <v>6.0652256425940774</v>
      </c>
      <c r="BH15" s="28">
        <f t="shared" si="4"/>
        <v>5.9487457141855264</v>
      </c>
      <c r="BI15" s="28">
        <f t="shared" si="4"/>
        <v>5.8367222135036183</v>
      </c>
      <c r="BJ15" s="28">
        <f t="shared" si="4"/>
        <v>5.7289041920378905</v>
      </c>
      <c r="BK15" s="28">
        <f t="shared" si="4"/>
        <v>5.6250591958693965</v>
      </c>
      <c r="BL15" s="28">
        <f t="shared" si="4"/>
        <v>5.5249715927091634</v>
      </c>
      <c r="BM15" s="28">
        <f t="shared" si="4"/>
        <v>5.428441077306565</v>
      </c>
      <c r="BN15" s="28">
        <f t="shared" si="4"/>
        <v>5.3352813334277602</v>
      </c>
      <c r="BO15" s="28">
        <f t="shared" si="4"/>
        <v>5.2453188335969578</v>
      </c>
      <c r="BP15" s="28">
        <f t="shared" si="4"/>
        <v>5.1583917603315763</v>
      </c>
      <c r="BQ15" s="28">
        <f t="shared" si="4"/>
        <v>5.0743490347617186</v>
      </c>
    </row>
    <row r="16" spans="1:69" x14ac:dyDescent="0.3">
      <c r="A16" s="97"/>
      <c r="B16" s="97"/>
      <c r="H16" s="10">
        <v>6.5</v>
      </c>
      <c r="I16" s="28">
        <f t="shared" ref="I16:BQ20" si="5">MIN(I78,I140,I202)</f>
        <v>1053.7858977243632</v>
      </c>
      <c r="J16" s="28">
        <f t="shared" si="5"/>
        <v>224.24964343318686</v>
      </c>
      <c r="K16" s="28">
        <f t="shared" si="5"/>
        <v>125.71933474436078</v>
      </c>
      <c r="L16" s="28">
        <f t="shared" si="5"/>
        <v>87.36012038878458</v>
      </c>
      <c r="M16" s="28">
        <f t="shared" si="5"/>
        <v>66.946717521687219</v>
      </c>
      <c r="N16" s="28">
        <f t="shared" si="5"/>
        <v>54.272986540274296</v>
      </c>
      <c r="O16" s="28">
        <f t="shared" si="5"/>
        <v>45.63868868238719</v>
      </c>
      <c r="P16" s="28">
        <f t="shared" si="5"/>
        <v>39.378079408304671</v>
      </c>
      <c r="Q16" s="28">
        <f t="shared" si="5"/>
        <v>34.630607455313523</v>
      </c>
      <c r="R16" s="28">
        <f t="shared" si="5"/>
        <v>30.906848601479105</v>
      </c>
      <c r="S16" s="28">
        <f t="shared" si="5"/>
        <v>27.907908648276514</v>
      </c>
      <c r="T16" s="28">
        <f t="shared" si="5"/>
        <v>25.440931206029521</v>
      </c>
      <c r="U16" s="28">
        <f t="shared" si="5"/>
        <v>23.375905120317899</v>
      </c>
      <c r="V16" s="28">
        <f t="shared" si="5"/>
        <v>21.621993958620276</v>
      </c>
      <c r="W16" s="28">
        <f t="shared" si="5"/>
        <v>20.113814571093094</v>
      </c>
      <c r="X16" s="28">
        <f t="shared" si="5"/>
        <v>18.803105413048218</v>
      </c>
      <c r="Y16" s="28">
        <f t="shared" si="5"/>
        <v>17.65346645272507</v>
      </c>
      <c r="Z16" s="28">
        <f t="shared" si="5"/>
        <v>16.63692602810854</v>
      </c>
      <c r="AA16" s="28">
        <f t="shared" si="5"/>
        <v>15.731634864008683</v>
      </c>
      <c r="AB16" s="28">
        <f t="shared" si="5"/>
        <v>14.920277904660095</v>
      </c>
      <c r="AC16" s="28">
        <f t="shared" si="5"/>
        <v>14.188956134098854</v>
      </c>
      <c r="AD16" s="28">
        <f t="shared" si="5"/>
        <v>13.526383746774655</v>
      </c>
      <c r="AE16" s="28">
        <f t="shared" si="5"/>
        <v>12.923301568457401</v>
      </c>
      <c r="AF16" s="28">
        <f t="shared" si="5"/>
        <v>12.372041689768844</v>
      </c>
      <c r="AG16" s="28">
        <f t="shared" si="5"/>
        <v>11.866199708295213</v>
      </c>
      <c r="AH16" s="28">
        <f t="shared" si="5"/>
        <v>11.400384776712038</v>
      </c>
      <c r="AI16" s="28">
        <f t="shared" si="5"/>
        <v>10.97002672839638</v>
      </c>
      <c r="AJ16" s="28">
        <f t="shared" si="5"/>
        <v>10.571225631861354</v>
      </c>
      <c r="AK16" s="28">
        <f t="shared" si="5"/>
        <v>10.200633269973679</v>
      </c>
      <c r="AL16" s="28">
        <f t="shared" si="5"/>
        <v>9.8553589103611223</v>
      </c>
      <c r="AM16" s="28">
        <f t="shared" si="5"/>
        <v>9.5328937505503504</v>
      </c>
      <c r="AN16" s="28">
        <f t="shared" si="5"/>
        <v>9.2310498580402882</v>
      </c>
      <c r="AO16" s="28">
        <f t="shared" si="5"/>
        <v>8.9479104615607561</v>
      </c>
      <c r="AP16" s="28">
        <f t="shared" si="5"/>
        <v>8.6817892055889878</v>
      </c>
      <c r="AQ16" s="28">
        <f t="shared" si="5"/>
        <v>8.431196537553765</v>
      </c>
      <c r="AR16" s="28">
        <f t="shared" si="5"/>
        <v>8.1948118123108973</v>
      </c>
      <c r="AS16" s="28">
        <f t="shared" si="5"/>
        <v>7.9714600106263713</v>
      </c>
      <c r="AT16" s="28">
        <f t="shared" si="5"/>
        <v>7.7600922051867984</v>
      </c>
      <c r="AU16" s="28">
        <f t="shared" si="5"/>
        <v>7.5597690887633666</v>
      </c>
      <c r="AV16" s="28">
        <f t="shared" si="5"/>
        <v>7.369647018760352</v>
      </c>
      <c r="AW16" s="28">
        <f t="shared" si="5"/>
        <v>7.1889661407878176</v>
      </c>
      <c r="AX16" s="28">
        <f t="shared" si="5"/>
        <v>7.0170402386681188</v>
      </c>
      <c r="AY16" s="28">
        <f t="shared" si="5"/>
        <v>6.8532480250090577</v>
      </c>
      <c r="AZ16" s="28">
        <f t="shared" si="5"/>
        <v>6.69702563932307</v>
      </c>
      <c r="BA16" s="28">
        <f t="shared" si="5"/>
        <v>6.5478601627761215</v>
      </c>
      <c r="BB16" s="28">
        <f t="shared" si="5"/>
        <v>6.4052839923844758</v>
      </c>
      <c r="BC16" s="28">
        <f t="shared" si="5"/>
        <v>6.2688699446510423</v>
      </c>
      <c r="BD16" s="28">
        <f t="shared" si="5"/>
        <v>6.1382269806333127</v>
      </c>
      <c r="BE16" s="28">
        <f t="shared" si="5"/>
        <v>6.0129964623337129</v>
      </c>
      <c r="BF16" s="28">
        <f t="shared" si="5"/>
        <v>5.8928488649328239</v>
      </c>
      <c r="BG16" s="28">
        <f t="shared" si="5"/>
        <v>5.7774808813964711</v>
      </c>
      <c r="BH16" s="28">
        <f t="shared" si="5"/>
        <v>5.6666128658903956</v>
      </c>
      <c r="BI16" s="28">
        <f t="shared" si="5"/>
        <v>5.559986570633618</v>
      </c>
      <c r="BJ16" s="28">
        <f t="shared" si="5"/>
        <v>5.4573631376346095</v>
      </c>
      <c r="BK16" s="28">
        <f t="shared" si="5"/>
        <v>5.3585213124372171</v>
      </c>
      <c r="BL16" s="28">
        <f t="shared" si="5"/>
        <v>5.2632558517612118</v>
      </c>
      <c r="BM16" s="28">
        <f t="shared" si="5"/>
        <v>5.1713761009190184</v>
      </c>
      <c r="BN16" s="28">
        <f t="shared" si="5"/>
        <v>5.0827047202590716</v>
      </c>
      <c r="BO16" s="28">
        <f t="shared" si="5"/>
        <v>4.9970765427346722</v>
      </c>
      <c r="BP16" s="28">
        <f t="shared" si="5"/>
        <v>4.914337547113278</v>
      </c>
      <c r="BQ16" s="28">
        <f t="shared" si="5"/>
        <v>4.834343933396382</v>
      </c>
    </row>
    <row r="17" spans="1:69" x14ac:dyDescent="0.3">
      <c r="A17" s="97"/>
      <c r="B17" s="97"/>
      <c r="H17" s="10">
        <v>7</v>
      </c>
      <c r="I17" s="28">
        <f t="shared" si="5"/>
        <v>1008.0679141737756</v>
      </c>
      <c r="J17" s="28">
        <f t="shared" si="5"/>
        <v>214.5238548458241</v>
      </c>
      <c r="K17" s="28">
        <f t="shared" si="5"/>
        <v>120.26861196232797</v>
      </c>
      <c r="L17" s="28">
        <f t="shared" si="5"/>
        <v>83.573739953517915</v>
      </c>
      <c r="M17" s="28">
        <f t="shared" si="5"/>
        <v>64.046040594145794</v>
      </c>
      <c r="N17" s="28">
        <f t="shared" si="5"/>
        <v>51.922201661868876</v>
      </c>
      <c r="O17" s="28">
        <f t="shared" si="5"/>
        <v>43.662531584931834</v>
      </c>
      <c r="P17" s="28">
        <f t="shared" si="5"/>
        <v>37.673559701860597</v>
      </c>
      <c r="Q17" s="28">
        <f t="shared" si="5"/>
        <v>33.132072634415671</v>
      </c>
      <c r="R17" s="28">
        <f t="shared" si="5"/>
        <v>29.569881461624686</v>
      </c>
      <c r="S17" s="28">
        <f t="shared" si="5"/>
        <v>26.701060505884062</v>
      </c>
      <c r="T17" s="28">
        <f t="shared" si="5"/>
        <v>24.341121094712037</v>
      </c>
      <c r="U17" s="28">
        <f t="shared" si="5"/>
        <v>22.365693040908294</v>
      </c>
      <c r="V17" s="28">
        <f t="shared" si="5"/>
        <v>20.687881153305007</v>
      </c>
      <c r="W17" s="28">
        <f t="shared" si="5"/>
        <v>19.245139147915594</v>
      </c>
      <c r="X17" s="28">
        <f t="shared" si="5"/>
        <v>17.991299468008396</v>
      </c>
      <c r="Y17" s="28">
        <f t="shared" si="5"/>
        <v>16.891541418510357</v>
      </c>
      <c r="Z17" s="28">
        <f t="shared" si="5"/>
        <v>15.919106981183436</v>
      </c>
      <c r="AA17" s="28">
        <f t="shared" si="5"/>
        <v>15.053094884458382</v>
      </c>
      <c r="AB17" s="28">
        <f t="shared" si="5"/>
        <v>14.276941343969657</v>
      </c>
      <c r="AC17" s="28">
        <f t="shared" si="5"/>
        <v>13.577350398881864</v>
      </c>
      <c r="AD17" s="28">
        <f t="shared" si="5"/>
        <v>12.943525915930442</v>
      </c>
      <c r="AE17" s="28">
        <f t="shared" si="5"/>
        <v>12.366610461017078</v>
      </c>
      <c r="AF17" s="28">
        <f t="shared" si="5"/>
        <v>11.839268822566554</v>
      </c>
      <c r="AG17" s="28">
        <f t="shared" si="5"/>
        <v>11.355374474507611</v>
      </c>
      <c r="AH17" s="28">
        <f t="shared" si="5"/>
        <v>10.909770469392884</v>
      </c>
      <c r="AI17" s="28">
        <f t="shared" si="5"/>
        <v>10.498084932509238</v>
      </c>
      <c r="AJ17" s="28">
        <f t="shared" si="5"/>
        <v>10.116587143894531</v>
      </c>
      <c r="AK17" s="28">
        <f t="shared" si="5"/>
        <v>9.7620741599743237</v>
      </c>
      <c r="AL17" s="28">
        <f t="shared" si="5"/>
        <v>9.4317806724342077</v>
      </c>
      <c r="AM17" s="28">
        <f t="shared" si="5"/>
        <v>9.1233067315571468</v>
      </c>
      <c r="AN17" s="28">
        <f t="shared" si="5"/>
        <v>8.8345593355852898</v>
      </c>
      <c r="AO17" s="28">
        <f t="shared" si="5"/>
        <v>8.5637048787579548</v>
      </c>
      <c r="AP17" s="28">
        <f t="shared" si="5"/>
        <v>8.3091301737067944</v>
      </c>
      <c r="AQ17" s="28">
        <f t="shared" si="5"/>
        <v>8.0694102970630581</v>
      </c>
      <c r="AR17" s="28">
        <f t="shared" si="5"/>
        <v>7.8432819042734048</v>
      </c>
      <c r="AS17" s="28">
        <f t="shared" si="5"/>
        <v>7.6296209582292116</v>
      </c>
      <c r="AT17" s="28">
        <f t="shared" si="5"/>
        <v>7.4274240428243008</v>
      </c>
      <c r="AU17" s="28">
        <f t="shared" si="5"/>
        <v>7.2357926058043596</v>
      </c>
      <c r="AV17" s="28">
        <f t="shared" si="5"/>
        <v>7.0539196088192462</v>
      </c>
      <c r="AW17" s="28">
        <f t="shared" si="5"/>
        <v>6.8810781662940501</v>
      </c>
      <c r="AX17" s="28">
        <f t="shared" si="5"/>
        <v>6.7166118358269102</v>
      </c>
      <c r="AY17" s="28">
        <f t="shared" si="5"/>
        <v>6.5599262866496622</v>
      </c>
      <c r="AZ17" s="28">
        <f t="shared" si="5"/>
        <v>6.4104821232411293</v>
      </c>
      <c r="BA17" s="28">
        <f t="shared" si="5"/>
        <v>6.2677886814602681</v>
      </c>
      <c r="BB17" s="28">
        <f t="shared" si="5"/>
        <v>6.1313986468371287</v>
      </c>
      <c r="BC17" s="28">
        <f t="shared" si="5"/>
        <v>6.0009033706542834</v>
      </c>
      <c r="BD17" s="28">
        <f t="shared" si="5"/>
        <v>5.8759287804969249</v>
      </c>
      <c r="BE17" s="28">
        <f t="shared" si="5"/>
        <v>5.7561317990722065</v>
      </c>
      <c r="BF17" s="28">
        <f t="shared" si="5"/>
        <v>5.6411971990931686</v>
      </c>
      <c r="BG17" s="28">
        <f t="shared" si="5"/>
        <v>5.5308348335121176</v>
      </c>
      <c r="BH17" s="28">
        <f t="shared" si="5"/>
        <v>5.4247771898612562</v>
      </c>
      <c r="BI17" s="28">
        <f t="shared" si="5"/>
        <v>5.3227772253002152</v>
      </c>
      <c r="BJ17" s="28">
        <f t="shared" si="5"/>
        <v>5.2246064454874404</v>
      </c>
      <c r="BK17" s="28">
        <f t="shared" si="5"/>
        <v>5.1300531958287019</v>
      </c>
      <c r="BL17" s="28">
        <f t="shared" si="5"/>
        <v>5.0389211382074661</v>
      </c>
      <c r="BM17" s="28">
        <f t="shared" si="5"/>
        <v>4.9510278901251468</v>
      </c>
      <c r="BN17" s="28">
        <f t="shared" si="5"/>
        <v>4.8662038064019528</v>
      </c>
      <c r="BO17" s="28">
        <f t="shared" si="5"/>
        <v>4.7842908863139284</v>
      </c>
      <c r="BP17" s="28">
        <f t="shared" si="5"/>
        <v>4.7051417913529843</v>
      </c>
      <c r="BQ17" s="28">
        <f t="shared" si="5"/>
        <v>4.6286189607627621</v>
      </c>
    </row>
    <row r="18" spans="1:69" x14ac:dyDescent="0.3">
      <c r="A18" s="97"/>
      <c r="B18" s="97"/>
      <c r="H18" s="10">
        <v>7.5</v>
      </c>
      <c r="I18" s="28">
        <f t="shared" si="5"/>
        <v>968.44438969920702</v>
      </c>
      <c r="J18" s="28">
        <f t="shared" si="5"/>
        <v>206.09456790878832</v>
      </c>
      <c r="K18" s="28">
        <f t="shared" si="5"/>
        <v>115.5445010594439</v>
      </c>
      <c r="L18" s="28">
        <f t="shared" si="5"/>
        <v>80.292105413467439</v>
      </c>
      <c r="M18" s="28">
        <f t="shared" si="5"/>
        <v>61.53204041503465</v>
      </c>
      <c r="N18" s="28">
        <f t="shared" si="5"/>
        <v>49.884789898375928</v>
      </c>
      <c r="O18" s="28">
        <f t="shared" si="5"/>
        <v>41.949807659187719</v>
      </c>
      <c r="P18" s="28">
        <f t="shared" si="5"/>
        <v>36.19626240900903</v>
      </c>
      <c r="Q18" s="28">
        <f t="shared" si="5"/>
        <v>31.833301308840621</v>
      </c>
      <c r="R18" s="28">
        <f t="shared" si="5"/>
        <v>28.411139956331297</v>
      </c>
      <c r="S18" s="28">
        <f t="shared" si="5"/>
        <v>25.655092419676635</v>
      </c>
      <c r="T18" s="28">
        <f t="shared" si="5"/>
        <v>23.387922280892919</v>
      </c>
      <c r="U18" s="28">
        <f t="shared" si="5"/>
        <v>21.490148348062927</v>
      </c>
      <c r="V18" s="28">
        <f t="shared" si="5"/>
        <v>19.878291282236368</v>
      </c>
      <c r="W18" s="28">
        <f t="shared" si="5"/>
        <v>18.492263495471633</v>
      </c>
      <c r="X18" s="28">
        <f t="shared" si="5"/>
        <v>17.28771227888905</v>
      </c>
      <c r="Y18" s="28">
        <f t="shared" si="5"/>
        <v>16.23118573984156</v>
      </c>
      <c r="Z18" s="28">
        <f t="shared" si="5"/>
        <v>15.296977718481729</v>
      </c>
      <c r="AA18" s="28">
        <f t="shared" si="5"/>
        <v>14.46500857276752</v>
      </c>
      <c r="AB18" s="28">
        <f t="shared" si="5"/>
        <v>13.719365641126194</v>
      </c>
      <c r="AC18" s="28">
        <f t="shared" si="5"/>
        <v>13.047275627287448</v>
      </c>
      <c r="AD18" s="28">
        <f t="shared" si="5"/>
        <v>12.438366794265203</v>
      </c>
      <c r="AE18" s="28">
        <f t="shared" si="5"/>
        <v>11.884129893925152</v>
      </c>
      <c r="AF18" s="28">
        <f t="shared" si="5"/>
        <v>11.377518062049228</v>
      </c>
      <c r="AG18" s="28">
        <f t="shared" si="5"/>
        <v>10.912645606464823</v>
      </c>
      <c r="AH18" s="28">
        <f t="shared" si="5"/>
        <v>10.484558299462392</v>
      </c>
      <c r="AI18" s="28">
        <f t="shared" si="5"/>
        <v>10.089056124837086</v>
      </c>
      <c r="AJ18" s="28">
        <f t="shared" si="5"/>
        <v>9.7225550173251509</v>
      </c>
      <c r="AK18" s="28">
        <f t="shared" si="5"/>
        <v>9.3819779411470723</v>
      </c>
      <c r="AL18" s="28">
        <f t="shared" si="5"/>
        <v>9.0646682923299213</v>
      </c>
      <c r="AM18" s="28">
        <f t="shared" si="5"/>
        <v>8.7683204632422456</v>
      </c>
      <c r="AN18" s="28">
        <f t="shared" si="5"/>
        <v>8.4909237280795082</v>
      </c>
      <c r="AO18" s="28">
        <f t="shared" si="5"/>
        <v>8.2307165601709933</v>
      </c>
      <c r="AP18" s="28">
        <f t="shared" si="5"/>
        <v>7.9861491865855854</v>
      </c>
      <c r="AQ18" s="28">
        <f t="shared" si="5"/>
        <v>7.7558526977290683</v>
      </c>
      <c r="AR18" s="28">
        <f t="shared" si="5"/>
        <v>7.5386134111552154</v>
      </c>
      <c r="AS18" s="28">
        <f t="shared" si="5"/>
        <v>7.3333514756832541</v>
      </c>
      <c r="AT18" s="28">
        <f t="shared" si="5"/>
        <v>7.1391029195201181</v>
      </c>
      <c r="AU18" s="28">
        <f t="shared" si="5"/>
        <v>6.95500451252388</v>
      </c>
      <c r="AV18" s="28">
        <f t="shared" si="5"/>
        <v>6.7802809410428271</v>
      </c>
      <c r="AW18" s="28">
        <f t="shared" si="5"/>
        <v>6.6142338933928162</v>
      </c>
      <c r="AX18" s="28">
        <f t="shared" si="5"/>
        <v>6.4562327319397896</v>
      </c>
      <c r="AY18" s="28">
        <f t="shared" si="5"/>
        <v>6.3057064890734518</v>
      </c>
      <c r="AZ18" s="28">
        <f t="shared" si="5"/>
        <v>6.1621369729245252</v>
      </c>
      <c r="BA18" s="28">
        <f t="shared" si="5"/>
        <v>6.0250528073720302</v>
      </c>
      <c r="BB18" s="28">
        <f t="shared" si="5"/>
        <v>5.8940242618894043</v>
      </c>
      <c r="BC18" s="28">
        <f t="shared" si="5"/>
        <v>5.7686587517508627</v>
      </c>
      <c r="BD18" s="28">
        <f t="shared" si="5"/>
        <v>5.6485969093378898</v>
      </c>
      <c r="BE18" s="28">
        <f t="shared" si="5"/>
        <v>5.5335091437348858</v>
      </c>
      <c r="BF18" s="28">
        <f t="shared" si="5"/>
        <v>5.4230926192476847</v>
      </c>
      <c r="BG18" s="28">
        <f t="shared" si="5"/>
        <v>5.3170685945165301</v>
      </c>
      <c r="BH18" s="28">
        <f t="shared" si="5"/>
        <v>5.2151800729956337</v>
      </c>
      <c r="BI18" s="28">
        <f t="shared" si="5"/>
        <v>5.1171897231050609</v>
      </c>
      <c r="BJ18" s="28">
        <f t="shared" si="5"/>
        <v>5.0228780326217164</v>
      </c>
      <c r="BK18" s="28">
        <f t="shared" si="5"/>
        <v>4.9320416670989271</v>
      </c>
      <c r="BL18" s="28">
        <f t="shared" si="5"/>
        <v>4.8444920064765817</v>
      </c>
      <c r="BM18" s="28">
        <f t="shared" si="5"/>
        <v>4.7600538377168107</v>
      </c>
      <c r="BN18" s="28">
        <f t="shared" si="5"/>
        <v>4.6785641843962091</v>
      </c>
      <c r="BO18" s="28">
        <f t="shared" si="5"/>
        <v>4.5998712568033495</v>
      </c>
      <c r="BP18" s="28">
        <f t="shared" si="5"/>
        <v>4.5238335083106822</v>
      </c>
      <c r="BQ18" s="28">
        <f t="shared" si="5"/>
        <v>4.4503187856787214</v>
      </c>
    </row>
    <row r="19" spans="1:69" x14ac:dyDescent="0.3">
      <c r="A19" s="97"/>
      <c r="B19" s="97"/>
      <c r="H19" s="10">
        <v>8</v>
      </c>
      <c r="I19" s="28">
        <f t="shared" si="5"/>
        <v>933.77273794878352</v>
      </c>
      <c r="J19" s="28">
        <f t="shared" si="5"/>
        <v>198.71871507884052</v>
      </c>
      <c r="K19" s="28">
        <f t="shared" si="5"/>
        <v>111.41077715955706</v>
      </c>
      <c r="L19" s="28">
        <f t="shared" si="5"/>
        <v>77.420587223106665</v>
      </c>
      <c r="M19" s="28">
        <f t="shared" si="5"/>
        <v>59.332222987089253</v>
      </c>
      <c r="N19" s="28">
        <f t="shared" si="5"/>
        <v>48.102000183353731</v>
      </c>
      <c r="O19" s="28">
        <f t="shared" si="5"/>
        <v>40.451128555829634</v>
      </c>
      <c r="P19" s="28">
        <f t="shared" si="5"/>
        <v>34.903587956359097</v>
      </c>
      <c r="Q19" s="28">
        <f t="shared" si="5"/>
        <v>30.696841890300497</v>
      </c>
      <c r="R19" s="28">
        <f t="shared" si="5"/>
        <v>27.397210405328707</v>
      </c>
      <c r="S19" s="28">
        <f t="shared" si="5"/>
        <v>24.739842650265647</v>
      </c>
      <c r="T19" s="28">
        <f t="shared" si="5"/>
        <v>22.553848125352658</v>
      </c>
      <c r="U19" s="28">
        <f t="shared" si="5"/>
        <v>20.724023641364933</v>
      </c>
      <c r="V19" s="28">
        <f t="shared" si="5"/>
        <v>19.169878822142561</v>
      </c>
      <c r="W19" s="28">
        <f t="shared" si="5"/>
        <v>17.833477505075983</v>
      </c>
      <c r="X19" s="28">
        <f t="shared" si="5"/>
        <v>16.672055022088905</v>
      </c>
      <c r="Y19" s="28">
        <f t="shared" si="5"/>
        <v>15.653357219563409</v>
      </c>
      <c r="Z19" s="28">
        <f t="shared" si="5"/>
        <v>14.752598342104605</v>
      </c>
      <c r="AA19" s="28">
        <f t="shared" si="5"/>
        <v>13.950417695659992</v>
      </c>
      <c r="AB19" s="28">
        <f t="shared" si="5"/>
        <v>13.231472368656418</v>
      </c>
      <c r="AC19" s="28">
        <f t="shared" si="5"/>
        <v>12.583446410410414</v>
      </c>
      <c r="AD19" s="28">
        <f t="shared" si="5"/>
        <v>11.996339442122371</v>
      </c>
      <c r="AE19" s="28">
        <f t="shared" si="5"/>
        <v>11.461946887764439</v>
      </c>
      <c r="AF19" s="28">
        <f t="shared" si="5"/>
        <v>10.973474194830635</v>
      </c>
      <c r="AG19" s="28">
        <f t="shared" si="5"/>
        <v>10.52524640730317</v>
      </c>
      <c r="AH19" s="28">
        <f t="shared" si="5"/>
        <v>10.112486682708907</v>
      </c>
      <c r="AI19" s="28">
        <f t="shared" si="5"/>
        <v>9.731145385671482</v>
      </c>
      <c r="AJ19" s="28">
        <f t="shared" si="5"/>
        <v>9.3777667777424139</v>
      </c>
      <c r="AK19" s="28">
        <f t="shared" si="5"/>
        <v>9.0493839958575197</v>
      </c>
      <c r="AL19" s="28">
        <f t="shared" si="5"/>
        <v>8.7434355552736243</v>
      </c>
      <c r="AM19" s="28">
        <f t="shared" si="5"/>
        <v>8.4576984002278284</v>
      </c>
      <c r="AN19" s="28">
        <f t="shared" si="5"/>
        <v>8.1902337985931233</v>
      </c>
      <c r="AO19" s="28">
        <f t="shared" si="5"/>
        <v>7.9393432948459317</v>
      </c>
      <c r="AP19" s="28">
        <f t="shared" si="5"/>
        <v>7.7035326053975313</v>
      </c>
      <c r="AQ19" s="28">
        <f t="shared" si="5"/>
        <v>7.4814818342166864</v>
      </c>
      <c r="AR19" s="28">
        <f t="shared" si="5"/>
        <v>7.272020754539902</v>
      </c>
      <c r="AS19" s="28">
        <f t="shared" si="5"/>
        <v>7.0741081790646305</v>
      </c>
      <c r="AT19" s="28">
        <f t="shared" si="5"/>
        <v>6.8868146508352925</v>
      </c>
      <c r="AU19" s="28">
        <f t="shared" si="5"/>
        <v>6.7093078475106571</v>
      </c>
      <c r="AV19" s="28">
        <f t="shared" si="5"/>
        <v>6.5408402154055194</v>
      </c>
      <c r="AW19" s="28">
        <f t="shared" si="5"/>
        <v>6.3807384457605618</v>
      </c>
      <c r="AX19" s="28">
        <f t="shared" si="5"/>
        <v>6.2283944808093166</v>
      </c>
      <c r="AY19" s="28">
        <f t="shared" si="5"/>
        <v>6.08325779633455</v>
      </c>
      <c r="AZ19" s="28">
        <f t="shared" si="5"/>
        <v>5.9448287542340799</v>
      </c>
      <c r="BA19" s="28">
        <f t="shared" si="5"/>
        <v>5.8126528559245392</v>
      </c>
      <c r="BB19" s="28">
        <f t="shared" si="5"/>
        <v>5.6863157573039258</v>
      </c>
      <c r="BC19" s="28">
        <f t="shared" si="5"/>
        <v>5.5654389300722622</v>
      </c>
      <c r="BD19" s="28">
        <f t="shared" si="5"/>
        <v>5.4496758737042583</v>
      </c>
      <c r="BE19" s="28">
        <f t="shared" si="5"/>
        <v>5.3387087982280281</v>
      </c>
      <c r="BF19" s="28">
        <f t="shared" si="5"/>
        <v>5.2322457109271943</v>
      </c>
      <c r="BG19" s="28">
        <f t="shared" si="5"/>
        <v>5.1300178507264684</v>
      </c>
      <c r="BH19" s="28">
        <f t="shared" si="5"/>
        <v>5.0317774227953542</v>
      </c>
      <c r="BI19" s="28">
        <f t="shared" si="5"/>
        <v>4.9372955931686215</v>
      </c>
      <c r="BJ19" s="28">
        <f t="shared" si="5"/>
        <v>4.8463607092190069</v>
      </c>
      <c r="BK19" s="28">
        <f t="shared" si="5"/>
        <v>4.7587767168532693</v>
      </c>
      <c r="BL19" s="28">
        <f t="shared" si="5"/>
        <v>4.674361749518761</v>
      </c>
      <c r="BM19" s="28">
        <f t="shared" si="5"/>
        <v>4.5929468676490366</v>
      </c>
      <c r="BN19" s="28">
        <f t="shared" si="5"/>
        <v>4.5143749301623339</v>
      </c>
      <c r="BO19" s="28">
        <f t="shared" si="5"/>
        <v>4.438499582150639</v>
      </c>
      <c r="BP19" s="28">
        <f t="shared" si="5"/>
        <v>4.3651843450380348</v>
      </c>
      <c r="BQ19" s="28">
        <f t="shared" si="5"/>
        <v>4.2943017973080932</v>
      </c>
    </row>
    <row r="20" spans="1:69" x14ac:dyDescent="0.3">
      <c r="A20" s="97"/>
      <c r="B20" s="97"/>
      <c r="H20" s="10">
        <v>8.5</v>
      </c>
      <c r="I20" s="28">
        <f t="shared" si="5"/>
        <v>903.17919766673901</v>
      </c>
      <c r="J20" s="28">
        <f t="shared" si="5"/>
        <v>192.21041718842233</v>
      </c>
      <c r="K20" s="28">
        <f t="shared" si="5"/>
        <v>107.76326606474491</v>
      </c>
      <c r="L20" s="28">
        <f t="shared" si="5"/>
        <v>74.886820061232569</v>
      </c>
      <c r="M20" s="28">
        <f t="shared" si="5"/>
        <v>57.39115053638691</v>
      </c>
      <c r="N20" s="28">
        <f t="shared" si="5"/>
        <v>46.528904268486535</v>
      </c>
      <c r="O20" s="28">
        <f t="shared" si="5"/>
        <v>39.12872590506835</v>
      </c>
      <c r="P20" s="28">
        <f t="shared" si="5"/>
        <v>33.762959502438711</v>
      </c>
      <c r="Q20" s="28">
        <f t="shared" si="5"/>
        <v>29.694054316309227</v>
      </c>
      <c r="R20" s="28">
        <f t="shared" si="5"/>
        <v>26.502540624419993</v>
      </c>
      <c r="S20" s="28">
        <f t="shared" si="5"/>
        <v>23.932245845150995</v>
      </c>
      <c r="T20" s="28">
        <f t="shared" ref="T20:BQ20" si="6">MIN(T82,T144,T206)</f>
        <v>21.817878984334026</v>
      </c>
      <c r="U20" s="28">
        <f t="shared" si="6"/>
        <v>20.048011672895282</v>
      </c>
      <c r="V20" s="28">
        <f t="shared" si="6"/>
        <v>18.544790932961572</v>
      </c>
      <c r="W20" s="28">
        <f t="shared" si="6"/>
        <v>17.25217897466424</v>
      </c>
      <c r="X20" s="28">
        <f t="shared" si="6"/>
        <v>16.128812383936406</v>
      </c>
      <c r="Y20" s="28">
        <f t="shared" si="6"/>
        <v>15.143493867042654</v>
      </c>
      <c r="Z20" s="28">
        <f t="shared" si="6"/>
        <v>14.272249814237414</v>
      </c>
      <c r="AA20" s="28">
        <f t="shared" si="6"/>
        <v>13.496353916145681</v>
      </c>
      <c r="AB20" s="28">
        <f t="shared" si="6"/>
        <v>12.800965996684232</v>
      </c>
      <c r="AC20" s="28">
        <f t="shared" si="6"/>
        <v>12.174173657355327</v>
      </c>
      <c r="AD20" s="28">
        <f t="shared" si="6"/>
        <v>11.606304198060423</v>
      </c>
      <c r="AE20" s="28">
        <f t="shared" si="6"/>
        <v>11.089421879069743</v>
      </c>
      <c r="AF20" s="28">
        <f t="shared" si="6"/>
        <v>10.616954782457848</v>
      </c>
      <c r="AG20" s="28">
        <f t="shared" si="6"/>
        <v>10.183413901384844</v>
      </c>
      <c r="AH20" s="28">
        <f t="shared" si="6"/>
        <v>9.7841789144022489</v>
      </c>
      <c r="AI20" s="28">
        <f t="shared" si="6"/>
        <v>9.4153328790332669</v>
      </c>
      <c r="AJ20" s="28">
        <f t="shared" si="6"/>
        <v>9.0735332897287364</v>
      </c>
      <c r="AK20" s="28">
        <f t="shared" si="6"/>
        <v>8.7559104975255</v>
      </c>
      <c r="AL20" s="28">
        <f t="shared" si="6"/>
        <v>8.4599869489003776</v>
      </c>
      <c r="AM20" s="28">
        <f t="shared" si="6"/>
        <v>8.1836124301336692</v>
      </c>
      <c r="AN20" s="28">
        <f t="shared" si="6"/>
        <v>7.9249117348144971</v>
      </c>
      <c r="AO20" s="28">
        <f t="shared" si="6"/>
        <v>7.6822420600810997</v>
      </c>
      <c r="AP20" s="28">
        <f t="shared" si="6"/>
        <v>7.4541580849805573</v>
      </c>
      <c r="AQ20" s="28">
        <f t="shared" si="6"/>
        <v>7.2393831620250548</v>
      </c>
      <c r="AR20" s="28">
        <f t="shared" si="6"/>
        <v>7.0367854088371606</v>
      </c>
      <c r="AS20" s="28">
        <f t="shared" si="6"/>
        <v>6.8453577543122508</v>
      </c>
      <c r="AT20" s="28">
        <f t="shared" si="6"/>
        <v>6.6642011966658643</v>
      </c>
      <c r="AU20" s="28">
        <f t="shared" si="6"/>
        <v>6.4925106859540191</v>
      </c>
      <c r="AV20" s="28">
        <f t="shared" si="6"/>
        <v>6.3295631633056644</v>
      </c>
      <c r="AW20" s="28">
        <f t="shared" si="6"/>
        <v>6.1747073820197018</v>
      </c>
      <c r="AX20" s="28">
        <f t="shared" si="6"/>
        <v>6.0273552083328124</v>
      </c>
      <c r="AY20" s="28">
        <f t="shared" si="6"/>
        <v>5.8869741568504566</v>
      </c>
      <c r="AZ20" s="28">
        <f t="shared" si="6"/>
        <v>5.753080960926698</v>
      </c>
      <c r="BA20" s="28">
        <f t="shared" si="6"/>
        <v>5.6252360143645506</v>
      </c>
      <c r="BB20" s="28">
        <f t="shared" si="6"/>
        <v>5.5030385497214054</v>
      </c>
      <c r="BC20" s="28">
        <f t="shared" si="6"/>
        <v>5.3861224417935789</v>
      </c>
      <c r="BD20" s="28">
        <f t="shared" si="6"/>
        <v>5.2741525437098771</v>
      </c>
      <c r="BE20" s="28">
        <f t="shared" si="6"/>
        <v>5.1668214784044517</v>
      </c>
      <c r="BF20" s="28">
        <f t="shared" si="6"/>
        <v>5.0638468207778722</v>
      </c>
      <c r="BG20" s="28">
        <f t="shared" si="6"/>
        <v>4.9649686161492257</v>
      </c>
      <c r="BH20" s="28">
        <f t="shared" si="6"/>
        <v>4.8699471890892356</v>
      </c>
      <c r="BI20" s="28">
        <f t="shared" si="6"/>
        <v>4.7785612037502556</v>
      </c>
      <c r="BJ20" s="28">
        <f t="shared" si="6"/>
        <v>4.6906059426480757</v>
      </c>
      <c r="BK20" s="28">
        <f t="shared" si="6"/>
        <v>4.6058917757211413</v>
      </c>
      <c r="BL20" s="28">
        <f t="shared" si="6"/>
        <v>4.5242427955706042</v>
      </c>
      <c r="BM20" s="28">
        <f t="shared" si="6"/>
        <v>4.4454955982100648</v>
      </c>
      <c r="BN20" s="28">
        <f t="shared" si="6"/>
        <v>4.3694981915412319</v>
      </c>
      <c r="BO20" s="28">
        <f t="shared" si="6"/>
        <v>4.2961090162130153</v>
      </c>
      <c r="BP20" s="28">
        <f t="shared" si="6"/>
        <v>4.2251960655923151</v>
      </c>
      <c r="BQ20" s="28">
        <f t="shared" si="6"/>
        <v>4.1566360933362061</v>
      </c>
    </row>
    <row r="21" spans="1:69" x14ac:dyDescent="0.3">
      <c r="A21" s="97"/>
      <c r="B21" s="97"/>
      <c r="H21" s="10">
        <v>9</v>
      </c>
      <c r="I21" s="28">
        <f t="shared" ref="I21:BQ25" si="7">MIN(I83,I145,I207)</f>
        <v>875.98416274781562</v>
      </c>
      <c r="J21" s="28">
        <f t="shared" si="7"/>
        <v>186.42509857096516</v>
      </c>
      <c r="K21" s="28">
        <f t="shared" si="7"/>
        <v>104.52094172907486</v>
      </c>
      <c r="L21" s="28">
        <f t="shared" si="7"/>
        <v>72.63451862972039</v>
      </c>
      <c r="M21" s="28">
        <f t="shared" si="7"/>
        <v>55.665703906505158</v>
      </c>
      <c r="N21" s="28">
        <f t="shared" si="7"/>
        <v>45.130557241445018</v>
      </c>
      <c r="O21" s="28">
        <f t="shared" si="7"/>
        <v>37.95322370386166</v>
      </c>
      <c r="P21" s="28">
        <f t="shared" si="7"/>
        <v>32.749038982859787</v>
      </c>
      <c r="Q21" s="28">
        <f t="shared" si="7"/>
        <v>28.8026625248546</v>
      </c>
      <c r="R21" s="28">
        <f t="shared" si="7"/>
        <v>25.707256284251027</v>
      </c>
      <c r="S21" s="28">
        <f t="shared" si="7"/>
        <v>23.214361917310118</v>
      </c>
      <c r="T21" s="28">
        <f t="shared" si="7"/>
        <v>21.163665910437651</v>
      </c>
      <c r="U21" s="28">
        <f t="shared" si="7"/>
        <v>19.447095386159628</v>
      </c>
      <c r="V21" s="28">
        <f t="shared" si="7"/>
        <v>17.989141787646105</v>
      </c>
      <c r="W21" s="28">
        <f t="shared" si="7"/>
        <v>16.735454815698304</v>
      </c>
      <c r="X21" s="28">
        <f t="shared" si="7"/>
        <v>15.645916650971683</v>
      </c>
      <c r="Y21" s="28">
        <f t="shared" si="7"/>
        <v>14.690269457590007</v>
      </c>
      <c r="Z21" s="28">
        <f t="shared" si="7"/>
        <v>13.845261553686409</v>
      </c>
      <c r="AA21" s="28">
        <f t="shared" si="7"/>
        <v>13.092730543495323</v>
      </c>
      <c r="AB21" s="28">
        <f t="shared" si="7"/>
        <v>12.418283139697998</v>
      </c>
      <c r="AC21" s="28">
        <f t="shared" si="7"/>
        <v>11.810365667104039</v>
      </c>
      <c r="AD21" s="28">
        <f t="shared" si="7"/>
        <v>11.259596703897028</v>
      </c>
      <c r="AE21" s="28">
        <f t="shared" si="7"/>
        <v>10.758279482775997</v>
      </c>
      <c r="AF21" s="28">
        <f t="shared" si="7"/>
        <v>10.300039988877097</v>
      </c>
      <c r="AG21" s="28">
        <f t="shared" si="7"/>
        <v>9.8795545082431229</v>
      </c>
      <c r="AH21" s="28">
        <f t="shared" si="7"/>
        <v>9.4923418532021309</v>
      </c>
      <c r="AI21" s="28">
        <f t="shared" si="7"/>
        <v>9.1346030338928266</v>
      </c>
      <c r="AJ21" s="28">
        <f t="shared" si="7"/>
        <v>8.8030961991091008</v>
      </c>
      <c r="AK21" s="28">
        <f t="shared" si="7"/>
        <v>8.4950381148920204</v>
      </c>
      <c r="AL21" s="28">
        <f t="shared" si="7"/>
        <v>8.2080258353798126</v>
      </c>
      <c r="AM21" s="28">
        <f t="shared" si="7"/>
        <v>7.9399738971863574</v>
      </c>
      <c r="AN21" s="28">
        <f t="shared" si="7"/>
        <v>7.6890635628180393</v>
      </c>
      <c r="AO21" s="28">
        <f t="shared" si="7"/>
        <v>7.4537014998598421</v>
      </c>
      <c r="AP21" s="28">
        <f t="shared" si="7"/>
        <v>7.2324859109458011</v>
      </c>
      <c r="AQ21" s="28">
        <f t="shared" si="7"/>
        <v>7.0241785928366509</v>
      </c>
      <c r="AR21" s="28">
        <f t="shared" si="7"/>
        <v>6.8276817480279188</v>
      </c>
      <c r="AS21" s="28">
        <f t="shared" si="7"/>
        <v>6.642018631791065</v>
      </c>
      <c r="AT21" s="28">
        <f t="shared" si="7"/>
        <v>6.4663173143786254</v>
      </c>
      <c r="AU21" s="28">
        <f t="shared" si="7"/>
        <v>6.299796988670435</v>
      </c>
      <c r="AV21" s="28">
        <f t="shared" si="7"/>
        <v>6.1417563695859281</v>
      </c>
      <c r="AW21" s="28">
        <f t="shared" si="7"/>
        <v>5.9915638217029663</v>
      </c>
      <c r="AX21" s="28">
        <f t="shared" si="7"/>
        <v>5.8486489219894713</v>
      </c>
      <c r="AY21" s="28">
        <f t="shared" si="7"/>
        <v>5.7124952200182779</v>
      </c>
      <c r="AZ21" s="28">
        <f t="shared" si="7"/>
        <v>5.5826340019649585</v>
      </c>
      <c r="BA21" s="28">
        <f t="shared" si="7"/>
        <v>5.4586388996876867</v>
      </c>
      <c r="BB21" s="28">
        <f t="shared" si="7"/>
        <v>5.340121214230475</v>
      </c>
      <c r="BC21" s="28">
        <f t="shared" si="7"/>
        <v>5.2267258456792609</v>
      </c>
      <c r="BD21" s="28">
        <f t="shared" si="7"/>
        <v>5.1181277395882789</v>
      </c>
      <c r="BE21" s="28">
        <f t="shared" si="7"/>
        <v>5.0140287750727213</v>
      </c>
      <c r="BF21" s="28">
        <f t="shared" si="7"/>
        <v>4.9141550318246399</v>
      </c>
      <c r="BG21" s="28">
        <f t="shared" si="7"/>
        <v>4.8182543832929765</v>
      </c>
      <c r="BH21" s="28">
        <f t="shared" si="7"/>
        <v>4.7260943715002712</v>
      </c>
      <c r="BI21" s="28">
        <f t="shared" si="7"/>
        <v>4.6374603257827882</v>
      </c>
      <c r="BJ21" s="28">
        <f t="shared" si="7"/>
        <v>4.5521536934041196</v>
      </c>
      <c r="BK21" s="28">
        <f t="shared" si="7"/>
        <v>4.4699905547163059</v>
      </c>
      <c r="BL21" s="28">
        <f t="shared" si="7"/>
        <v>4.3908002994975037</v>
      </c>
      <c r="BM21" s="28">
        <f t="shared" si="7"/>
        <v>4.3144244444175506</v>
      </c>
      <c r="BN21" s="28">
        <f t="shared" si="7"/>
        <v>4.2407155743831666</v>
      </c>
      <c r="BO21" s="28">
        <f t="shared" si="7"/>
        <v>4.1695363928823657</v>
      </c>
      <c r="BP21" s="28">
        <f t="shared" si="7"/>
        <v>4.1007588684559373</v>
      </c>
      <c r="BQ21" s="28">
        <f t="shared" si="7"/>
        <v>4.0342634661323711</v>
      </c>
    </row>
    <row r="22" spans="1:69" x14ac:dyDescent="0.3">
      <c r="A22" s="97"/>
      <c r="B22" s="97"/>
      <c r="H22" s="10">
        <v>9.5</v>
      </c>
      <c r="I22" s="28">
        <f t="shared" si="7"/>
        <v>851.65109139331582</v>
      </c>
      <c r="J22" s="28">
        <f t="shared" si="7"/>
        <v>181.24861827500888</v>
      </c>
      <c r="K22" s="28">
        <f t="shared" si="7"/>
        <v>101.61983495143458</v>
      </c>
      <c r="L22" s="28">
        <f t="shared" si="7"/>
        <v>70.619246285009567</v>
      </c>
      <c r="M22" s="28">
        <f t="shared" si="7"/>
        <v>54.121840982882198</v>
      </c>
      <c r="N22" s="28">
        <f t="shared" si="7"/>
        <v>43.879370466537225</v>
      </c>
      <c r="O22" s="28">
        <f t="shared" si="7"/>
        <v>36.901429911236853</v>
      </c>
      <c r="P22" s="28">
        <f t="shared" si="7"/>
        <v>31.841822266318985</v>
      </c>
      <c r="Q22" s="28">
        <f t="shared" si="7"/>
        <v>28.005079802979235</v>
      </c>
      <c r="R22" s="28">
        <f t="shared" si="7"/>
        <v>24.995666814282828</v>
      </c>
      <c r="S22" s="28">
        <f t="shared" si="7"/>
        <v>22.572027359976243</v>
      </c>
      <c r="T22" s="28">
        <f t="shared" si="7"/>
        <v>20.578301584725772</v>
      </c>
      <c r="U22" s="28">
        <f t="shared" si="7"/>
        <v>18.909418975940468</v>
      </c>
      <c r="V22" s="28">
        <f t="shared" si="7"/>
        <v>17.49196867460962</v>
      </c>
      <c r="W22" s="28">
        <f t="shared" si="7"/>
        <v>16.273110283311009</v>
      </c>
      <c r="X22" s="28">
        <f t="shared" si="7"/>
        <v>15.213840492971277</v>
      </c>
      <c r="Y22" s="28">
        <f t="shared" si="7"/>
        <v>14.284742058489508</v>
      </c>
      <c r="Z22" s="28">
        <f t="shared" si="7"/>
        <v>13.463209251310495</v>
      </c>
      <c r="AA22" s="28">
        <f t="shared" si="7"/>
        <v>12.731584243886967</v>
      </c>
      <c r="AB22" s="28">
        <f t="shared" si="7"/>
        <v>12.075873607786164</v>
      </c>
      <c r="AC22" s="28">
        <f t="shared" si="7"/>
        <v>11.484844639642132</v>
      </c>
      <c r="AD22" s="28">
        <f t="shared" si="7"/>
        <v>10.949376542247217</v>
      </c>
      <c r="AE22" s="28">
        <f t="shared" si="7"/>
        <v>10.461986371642549</v>
      </c>
      <c r="AF22" s="28">
        <f t="shared" si="7"/>
        <v>10.016477189015484</v>
      </c>
      <c r="AG22" s="28">
        <f t="shared" si="7"/>
        <v>9.6076731781256175</v>
      </c>
      <c r="AH22" s="28">
        <f t="shared" si="7"/>
        <v>9.2312176428553165</v>
      </c>
      <c r="AI22" s="28">
        <f t="shared" si="7"/>
        <v>8.8834171328089635</v>
      </c>
      <c r="AJ22" s="28">
        <f t="shared" si="7"/>
        <v>8.5611198584170065</v>
      </c>
      <c r="AK22" s="28">
        <f t="shared" si="7"/>
        <v>8.2616199065441034</v>
      </c>
      <c r="AL22" s="28">
        <f t="shared" si="7"/>
        <v>7.9825810873956131</v>
      </c>
      <c r="AM22" s="28">
        <f t="shared" si="7"/>
        <v>7.7219758736946131</v>
      </c>
      <c r="AN22" s="28">
        <f t="shared" si="7"/>
        <v>7.4780360541637201</v>
      </c>
      <c r="AO22" s="28">
        <f t="shared" si="7"/>
        <v>7.2492125606417765</v>
      </c>
      <c r="AP22" s="28">
        <f t="shared" si="7"/>
        <v>7.0341425389951766</v>
      </c>
      <c r="AQ22" s="28">
        <f t="shared" si="7"/>
        <v>6.8316221844202722</v>
      </c>
      <c r="AR22" s="28">
        <f t="shared" si="7"/>
        <v>6.6405841972465263</v>
      </c>
      <c r="AS22" s="28">
        <f t="shared" si="7"/>
        <v>6.4600789676208201</v>
      </c>
      <c r="AT22" s="28">
        <f t="shared" si="7"/>
        <v>6.2892587888136218</v>
      </c>
      <c r="AU22" s="28">
        <f t="shared" si="7"/>
        <v>6.127364545251492</v>
      </c>
      <c r="AV22" s="28">
        <f t="shared" si="7"/>
        <v>5.9737144342045045</v>
      </c>
      <c r="AW22" s="28">
        <f t="shared" si="7"/>
        <v>5.8276943676689763</v>
      </c>
      <c r="AX22" s="28">
        <f t="shared" si="7"/>
        <v>5.6887497694942457</v>
      </c>
      <c r="AY22" s="28">
        <f t="shared" si="7"/>
        <v>5.556378536725501</v>
      </c>
      <c r="AZ22" s="28">
        <f t="shared" si="7"/>
        <v>5.4301249768435005</v>
      </c>
      <c r="BA22" s="28">
        <f t="shared" si="7"/>
        <v>5.3095745666092373</v>
      </c>
      <c r="BB22" s="28">
        <f t="shared" si="7"/>
        <v>5.1943494054845818</v>
      </c>
      <c r="BC22" s="28">
        <f t="shared" si="7"/>
        <v>5.0841042585607461</v>
      </c>
      <c r="BD22" s="28">
        <f t="shared" si="7"/>
        <v>4.9785231017062292</v>
      </c>
      <c r="BE22" s="28">
        <f t="shared" si="7"/>
        <v>4.8773160961111675</v>
      </c>
      <c r="BF22" s="28">
        <f t="shared" si="7"/>
        <v>4.7802169312280469</v>
      </c>
      <c r="BG22" s="28">
        <f t="shared" si="7"/>
        <v>4.6869804848154537</v>
      </c>
      <c r="BH22" s="28">
        <f t="shared" si="7"/>
        <v>4.5973807567943288</v>
      </c>
      <c r="BI22" s="28">
        <f t="shared" si="7"/>
        <v>4.511209040251253</v>
      </c>
      <c r="BJ22" s="28">
        <f t="shared" si="7"/>
        <v>4.4282722984291407</v>
      </c>
      <c r="BK22" s="28">
        <f t="shared" si="7"/>
        <v>4.3483917211385732</v>
      </c>
      <c r="BL22" s="28">
        <f t="shared" si="7"/>
        <v>4.2714014378680369</v>
      </c>
      <c r="BM22" s="28">
        <f t="shared" si="7"/>
        <v>4.1971473681013833</v>
      </c>
      <c r="BN22" s="28">
        <f t="shared" si="7"/>
        <v>4.1254861920734536</v>
      </c>
      <c r="BO22" s="28">
        <f t="shared" si="7"/>
        <v>4.0562844274967951</v>
      </c>
      <c r="BP22" s="28">
        <f t="shared" si="7"/>
        <v>3.989417599744963</v>
      </c>
      <c r="BQ22" s="28">
        <f t="shared" si="7"/>
        <v>3.9247694946389</v>
      </c>
    </row>
    <row r="23" spans="1:69" x14ac:dyDescent="0.3">
      <c r="A23" s="97"/>
      <c r="B23" s="97"/>
      <c r="H23" s="10">
        <v>10</v>
      </c>
      <c r="I23" s="28">
        <f t="shared" si="7"/>
        <v>829.75074192670377</v>
      </c>
      <c r="J23" s="28">
        <f t="shared" si="7"/>
        <v>176.58966178783081</v>
      </c>
      <c r="K23" s="28">
        <f t="shared" si="7"/>
        <v>99.008769389774287</v>
      </c>
      <c r="L23" s="28">
        <f t="shared" si="7"/>
        <v>68.805453031017223</v>
      </c>
      <c r="M23" s="28">
        <f t="shared" si="7"/>
        <v>52.732327552244136</v>
      </c>
      <c r="N23" s="28">
        <f t="shared" si="7"/>
        <v>42.753272612679652</v>
      </c>
      <c r="O23" s="28">
        <f t="shared" si="7"/>
        <v>35.954790539396633</v>
      </c>
      <c r="P23" s="28">
        <f t="shared" si="7"/>
        <v>31.025305741705861</v>
      </c>
      <c r="Q23" s="28">
        <f t="shared" si="7"/>
        <v>27.287236511369727</v>
      </c>
      <c r="R23" s="28">
        <f t="shared" si="7"/>
        <v>24.355219518252767</v>
      </c>
      <c r="S23" s="28">
        <f t="shared" si="7"/>
        <v>21.993911151353309</v>
      </c>
      <c r="T23" s="28">
        <f t="shared" si="7"/>
        <v>20.051459954954982</v>
      </c>
      <c r="U23" s="28">
        <f t="shared" si="7"/>
        <v>18.425497617117276</v>
      </c>
      <c r="V23" s="28">
        <f t="shared" si="7"/>
        <v>17.0445012573505</v>
      </c>
      <c r="W23" s="28">
        <f t="shared" si="7"/>
        <v>15.856989426169005</v>
      </c>
      <c r="X23" s="28">
        <f t="shared" si="7"/>
        <v>14.824961900565576</v>
      </c>
      <c r="Y23" s="28">
        <f t="shared" si="7"/>
        <v>13.919757987366957</v>
      </c>
      <c r="Z23" s="28">
        <f t="shared" si="7"/>
        <v>13.11935333154409</v>
      </c>
      <c r="AA23" s="28">
        <f t="shared" si="7"/>
        <v>12.406544229089233</v>
      </c>
      <c r="AB23" s="28">
        <f t="shared" si="7"/>
        <v>11.767697134190103</v>
      </c>
      <c r="AC23" s="28">
        <f t="shared" si="7"/>
        <v>11.191868225847333</v>
      </c>
      <c r="AD23" s="28">
        <f t="shared" si="7"/>
        <v>10.670171275273399</v>
      </c>
      <c r="AE23" s="28">
        <f t="shared" si="7"/>
        <v>10.195315784663237</v>
      </c>
      <c r="AF23" s="28">
        <f t="shared" si="7"/>
        <v>9.7612641879118254</v>
      </c>
      <c r="AG23" s="28">
        <f t="shared" si="7"/>
        <v>9.3629737802832231</v>
      </c>
      <c r="AH23" s="28">
        <f t="shared" si="7"/>
        <v>8.9961999110546937</v>
      </c>
      <c r="AI23" s="28">
        <f t="shared" si="7"/>
        <v>8.6573441178896857</v>
      </c>
      <c r="AJ23" s="28">
        <f t="shared" si="7"/>
        <v>8.3433356688589662</v>
      </c>
      <c r="AK23" s="28">
        <f t="shared" si="7"/>
        <v>8.051538241429224</v>
      </c>
      <c r="AL23" s="28">
        <f t="shared" si="7"/>
        <v>7.7796757278728226</v>
      </c>
      <c r="AM23" s="28">
        <f t="shared" si="7"/>
        <v>7.5257727448053924</v>
      </c>
      <c r="AN23" s="28">
        <f t="shared" si="7"/>
        <v>7.2881065557601286</v>
      </c>
      <c r="AO23" s="28">
        <f t="shared" si="7"/>
        <v>7.0651679314696141</v>
      </c>
      <c r="AP23" s="28">
        <f t="shared" si="7"/>
        <v>6.8556290676465697</v>
      </c>
      <c r="AQ23" s="28">
        <f t="shared" si="7"/>
        <v>6.6583171189072319</v>
      </c>
      <c r="AR23" s="28">
        <f t="shared" si="7"/>
        <v>6.4721922343655649</v>
      </c>
      <c r="AS23" s="28">
        <f t="shared" si="7"/>
        <v>6.2963292262093589</v>
      </c>
      <c r="AT23" s="28">
        <f t="shared" si="7"/>
        <v>6.1299021890081571</v>
      </c>
      <c r="AU23" s="28">
        <f t="shared" si="7"/>
        <v>5.9721715301026084</v>
      </c>
      <c r="AV23" s="28">
        <f t="shared" si="7"/>
        <v>5.8224729813472127</v>
      </c>
      <c r="AW23" s="28">
        <f t="shared" si="7"/>
        <v>5.6802082478371831</v>
      </c>
      <c r="AX23" s="28">
        <f t="shared" si="7"/>
        <v>5.544837015996511</v>
      </c>
      <c r="AY23" s="28">
        <f t="shared" si="7"/>
        <v>5.4158700959407655</v>
      </c>
      <c r="AZ23" s="28">
        <f t="shared" si="7"/>
        <v>5.2928635146387482</v>
      </c>
      <c r="BA23" s="28">
        <f t="shared" si="7"/>
        <v>5.1754134095490381</v>
      </c>
      <c r="BB23" s="28">
        <f t="shared" si="7"/>
        <v>5.0631515989694451</v>
      </c>
      <c r="BC23" s="28">
        <f t="shared" si="7"/>
        <v>4.9557417267333284</v>
      </c>
      <c r="BD23" s="28">
        <f t="shared" si="7"/>
        <v>4.8528758962093503</v>
      </c>
      <c r="BE23" s="28">
        <f t="shared" si="7"/>
        <v>4.7542717226543951</v>
      </c>
      <c r="BF23" s="28">
        <f t="shared" si="7"/>
        <v>4.6596697444884763</v>
      </c>
      <c r="BG23" s="28">
        <f t="shared" si="7"/>
        <v>4.5688311435174169</v>
      </c>
      <c r="BH23" s="28">
        <f t="shared" si="7"/>
        <v>4.4815357319261251</v>
      </c>
      <c r="BI23" s="28">
        <f t="shared" si="7"/>
        <v>4.3975801703199755</v>
      </c>
      <c r="BJ23" s="28">
        <f t="shared" si="7"/>
        <v>4.3167763864560209</v>
      </c>
      <c r="BK23" s="28">
        <f t="shared" si="7"/>
        <v>4.2389501687804829</v>
      </c>
      <c r="BL23" s="28">
        <f t="shared" si="7"/>
        <v>4.1639399126352004</v>
      </c>
      <c r="BM23" s="28">
        <f t="shared" si="7"/>
        <v>4.0915955001425894</v>
      </c>
      <c r="BN23" s="28">
        <f t="shared" si="7"/>
        <v>4.0217772974313455</v>
      </c>
      <c r="BO23" s="28">
        <f t="shared" si="7"/>
        <v>3.954355255107886</v>
      </c>
      <c r="BP23" s="28">
        <f t="shared" si="7"/>
        <v>3.8892080997808467</v>
      </c>
      <c r="BQ23" s="28">
        <f t="shared" si="7"/>
        <v>3.8262226060642823</v>
      </c>
    </row>
    <row r="24" spans="1:69" x14ac:dyDescent="0.3">
      <c r="A24" s="97"/>
      <c r="B24" s="97"/>
      <c r="H24" s="10">
        <v>10.5</v>
      </c>
      <c r="I24" s="28">
        <f t="shared" si="7"/>
        <v>809.93562653853974</v>
      </c>
      <c r="J24" s="28">
        <f t="shared" si="7"/>
        <v>172.37430646532502</v>
      </c>
      <c r="K24" s="28">
        <f t="shared" si="7"/>
        <v>96.64631580824971</v>
      </c>
      <c r="L24" s="28">
        <f t="shared" si="7"/>
        <v>67.164359765939608</v>
      </c>
      <c r="M24" s="28">
        <f t="shared" si="7"/>
        <v>51.475116461984484</v>
      </c>
      <c r="N24" s="28">
        <f t="shared" si="7"/>
        <v>41.734396080943121</v>
      </c>
      <c r="O24" s="28">
        <f t="shared" si="7"/>
        <v>35.098285415427952</v>
      </c>
      <c r="P24" s="28">
        <f t="shared" si="7"/>
        <v>30.286533865100946</v>
      </c>
      <c r="Q24" s="28">
        <f t="shared" si="7"/>
        <v>26.637742731398781</v>
      </c>
      <c r="R24" s="28">
        <f t="shared" si="7"/>
        <v>23.775752501856754</v>
      </c>
      <c r="S24" s="28">
        <f t="shared" si="7"/>
        <v>21.470840390072322</v>
      </c>
      <c r="T24" s="28">
        <f t="shared" si="7"/>
        <v>19.574781681646044</v>
      </c>
      <c r="U24" s="28">
        <f t="shared" si="7"/>
        <v>17.987652976243329</v>
      </c>
      <c r="V24" s="28">
        <f t="shared" si="7"/>
        <v>16.639639608712628</v>
      </c>
      <c r="W24" s="28">
        <f t="shared" si="7"/>
        <v>15.480489685775144</v>
      </c>
      <c r="X24" s="28">
        <f t="shared" si="7"/>
        <v>14.473110562017668</v>
      </c>
      <c r="Y24" s="28">
        <f t="shared" si="7"/>
        <v>13.589526061380086</v>
      </c>
      <c r="Z24" s="28">
        <f t="shared" si="7"/>
        <v>12.808237847092286</v>
      </c>
      <c r="AA24" s="28">
        <f t="shared" si="7"/>
        <v>12.112453099479668</v>
      </c>
      <c r="AB24" s="28">
        <f t="shared" si="7"/>
        <v>11.488863889258612</v>
      </c>
      <c r="AC24" s="28">
        <f t="shared" si="7"/>
        <v>10.926787771967675</v>
      </c>
      <c r="AD24" s="28">
        <f t="shared" si="7"/>
        <v>10.417550752893304</v>
      </c>
      <c r="AE24" s="28">
        <f t="shared" si="7"/>
        <v>9.9540364566942152</v>
      </c>
      <c r="AF24" s="28">
        <f t="shared" si="7"/>
        <v>9.5303515153590865</v>
      </c>
      <c r="AG24" s="28">
        <f t="shared" si="7"/>
        <v>9.1415736614932896</v>
      </c>
      <c r="AH24" s="28">
        <f t="shared" si="7"/>
        <v>8.7835596214077842</v>
      </c>
      <c r="AI24" s="28">
        <f t="shared" si="7"/>
        <v>8.4527968765718313</v>
      </c>
      <c r="AJ24" s="28">
        <f t="shared" si="7"/>
        <v>8.1462880348229945</v>
      </c>
      <c r="AK24" s="28">
        <f t="shared" si="7"/>
        <v>7.8614597381863325</v>
      </c>
      <c r="AL24" s="28">
        <f t="shared" si="7"/>
        <v>7.5960902403091888</v>
      </c>
      <c r="AM24" s="28">
        <f t="shared" si="7"/>
        <v>7.3482513368381293</v>
      </c>
      <c r="AN24" s="28">
        <f t="shared" si="7"/>
        <v>7.1162614362494967</v>
      </c>
      <c r="AO24" s="28">
        <f t="shared" si="7"/>
        <v>6.8986473549239324</v>
      </c>
      <c r="AP24" s="28">
        <f t="shared" si="7"/>
        <v>6.6941130011621999</v>
      </c>
      <c r="AQ24" s="28">
        <f t="shared" si="7"/>
        <v>6.5015135412105973</v>
      </c>
      <c r="AR24" s="28">
        <f t="shared" si="7"/>
        <v>6.3198339594416231</v>
      </c>
      <c r="AS24" s="28">
        <f t="shared" si="7"/>
        <v>6.1481711647482822</v>
      </c>
      <c r="AT24" s="28">
        <f t="shared" si="7"/>
        <v>5.9857189771964903</v>
      </c>
      <c r="AU24" s="28">
        <f t="shared" si="7"/>
        <v>5.831755468173859</v>
      </c>
      <c r="AV24" s="28">
        <f t="shared" si="7"/>
        <v>5.6856322345702761</v>
      </c>
      <c r="AW24" s="28">
        <f t="shared" si="7"/>
        <v>5.5467652708457225</v>
      </c>
      <c r="AX24" s="28">
        <f t="shared" si="7"/>
        <v>5.4146271679929967</v>
      </c>
      <c r="AY24" s="28">
        <f t="shared" si="7"/>
        <v>5.2887404196847889</v>
      </c>
      <c r="AZ24" s="28">
        <f t="shared" si="7"/>
        <v>5.1686716565111759</v>
      </c>
      <c r="BA24" s="28">
        <f t="shared" si="7"/>
        <v>5.054026661573892</v>
      </c>
      <c r="BB24" s="28">
        <f t="shared" si="7"/>
        <v>4.9444460466312732</v>
      </c>
      <c r="BC24" s="28">
        <f t="shared" si="7"/>
        <v>4.8396014888726437</v>
      </c>
      <c r="BD24" s="28">
        <f t="shared" si="7"/>
        <v>4.7391924453098611</v>
      </c>
      <c r="BE24" s="28">
        <f t="shared" si="7"/>
        <v>4.6429432755303184</v>
      </c>
      <c r="BF24" s="28">
        <f t="shared" si="7"/>
        <v>4.5506007147996108</v>
      </c>
      <c r="BG24" s="28">
        <f t="shared" si="7"/>
        <v>4.4619316487332412</v>
      </c>
      <c r="BH24" s="28">
        <f t="shared" si="7"/>
        <v>4.3767211483674906</v>
      </c>
      <c r="BI24" s="28">
        <f t="shared" si="7"/>
        <v>4.2947707307601908</v>
      </c>
      <c r="BJ24" s="28">
        <f t="shared" si="7"/>
        <v>4.215896815488116</v>
      </c>
      <c r="BK24" s="28">
        <f t="shared" si="7"/>
        <v>4.139929351775721</v>
      </c>
      <c r="BL24" s="28">
        <f t="shared" si="7"/>
        <v>4.0667105946465174</v>
      </c>
      <c r="BM24" s="28">
        <f t="shared" si="7"/>
        <v>3.9960940115603005</v>
      </c>
      <c r="BN24" s="28">
        <f t="shared" si="7"/>
        <v>3.9279433035885805</v>
      </c>
      <c r="BO24" s="28">
        <f t="shared" si="7"/>
        <v>3.8621315273698982</v>
      </c>
      <c r="BP24" s="28">
        <f t="shared" si="7"/>
        <v>3.7985403059435363</v>
      </c>
      <c r="BQ24" s="28">
        <f t="shared" si="7"/>
        <v>3.7370591181398138</v>
      </c>
    </row>
    <row r="25" spans="1:69" x14ac:dyDescent="0.3">
      <c r="A25" s="97"/>
      <c r="B25" s="97"/>
      <c r="H25" s="10">
        <v>11</v>
      </c>
      <c r="I25" s="28">
        <f t="shared" si="7"/>
        <v>791.92143190426714</v>
      </c>
      <c r="J25" s="28">
        <f t="shared" si="7"/>
        <v>168.542069056201</v>
      </c>
      <c r="K25" s="28">
        <f t="shared" si="7"/>
        <v>94.498576949964274</v>
      </c>
      <c r="L25" s="28">
        <f t="shared" si="7"/>
        <v>65.672419528853482</v>
      </c>
      <c r="M25" s="28">
        <f t="shared" si="7"/>
        <v>50.332168808758531</v>
      </c>
      <c r="N25" s="28">
        <f t="shared" si="7"/>
        <v>40.808121664364052</v>
      </c>
      <c r="O25" s="28">
        <f t="shared" si="7"/>
        <v>34.31962508649773</v>
      </c>
      <c r="P25" s="28">
        <f t="shared" si="7"/>
        <v>29.614906455982069</v>
      </c>
      <c r="Q25" s="28">
        <f t="shared" si="7"/>
        <v>26.047279271750323</v>
      </c>
      <c r="R25" s="28">
        <f t="shared" si="7"/>
        <v>23.248951339038257</v>
      </c>
      <c r="S25" s="28">
        <f t="shared" si="7"/>
        <v>20.995309840680235</v>
      </c>
      <c r="T25" s="28">
        <f t="shared" ref="T25:BQ25" si="8">MIN(T87,T149,T211)</f>
        <v>19.141427182874114</v>
      </c>
      <c r="U25" s="28">
        <f t="shared" si="8"/>
        <v>17.589602668177537</v>
      </c>
      <c r="V25" s="28">
        <f t="shared" si="8"/>
        <v>16.271574593584223</v>
      </c>
      <c r="W25" s="28">
        <f t="shared" si="8"/>
        <v>15.138208872336703</v>
      </c>
      <c r="X25" s="28">
        <f t="shared" si="8"/>
        <v>14.153237950341296</v>
      </c>
      <c r="Y25" s="28">
        <f t="shared" si="8"/>
        <v>13.289307955495001</v>
      </c>
      <c r="Z25" s="28">
        <f t="shared" si="8"/>
        <v>12.525398761488413</v>
      </c>
      <c r="AA25" s="28">
        <f t="shared" si="8"/>
        <v>11.84509108926631</v>
      </c>
      <c r="AB25" s="28">
        <f t="shared" si="8"/>
        <v>11.235373032026333</v>
      </c>
      <c r="AC25" s="28">
        <f t="shared" si="8"/>
        <v>10.685799766325857</v>
      </c>
      <c r="AD25" s="28">
        <f t="shared" si="8"/>
        <v>10.18789024237779</v>
      </c>
      <c r="AE25" s="28">
        <f t="shared" si="8"/>
        <v>9.7346863819763918</v>
      </c>
      <c r="AF25" s="28">
        <f t="shared" si="8"/>
        <v>9.3204259095878861</v>
      </c>
      <c r="AG25" s="28">
        <f t="shared" si="8"/>
        <v>8.9402960490672481</v>
      </c>
      <c r="AH25" s="28">
        <f t="shared" si="8"/>
        <v>8.5902456899862294</v>
      </c>
      <c r="AI25" s="28">
        <f t="shared" si="8"/>
        <v>8.2668404465143706</v>
      </c>
      <c r="AJ25" s="28">
        <f t="shared" si="8"/>
        <v>7.967149600683654</v>
      </c>
      <c r="AK25" s="28">
        <f t="shared" si="8"/>
        <v>7.6886570364683378</v>
      </c>
      <c r="AL25" s="28">
        <f t="shared" si="8"/>
        <v>7.4291904281921992</v>
      </c>
      <c r="AM25" s="28">
        <f t="shared" si="8"/>
        <v>7.1868644626101057</v>
      </c>
      <c r="AN25" s="28">
        <f t="shared" si="8"/>
        <v>6.9600349536341932</v>
      </c>
      <c r="AO25" s="28">
        <f t="shared" si="8"/>
        <v>6.7472614872413432</v>
      </c>
      <c r="AP25" s="28">
        <f t="shared" si="8"/>
        <v>6.547276802083883</v>
      </c>
      <c r="AQ25" s="28">
        <f t="shared" si="8"/>
        <v>6.3589615301676723</v>
      </c>
      <c r="AR25" s="28">
        <f t="shared" si="8"/>
        <v>6.181323233941578</v>
      </c>
      <c r="AS25" s="28">
        <f t="shared" si="8"/>
        <v>6.0134789107183444</v>
      </c>
      <c r="AT25" s="28">
        <f t="shared" si="8"/>
        <v>5.8546403132849285</v>
      </c>
      <c r="AU25" s="28">
        <f t="shared" si="8"/>
        <v>5.7041015716578736</v>
      </c>
      <c r="AV25" s="28">
        <f t="shared" si="8"/>
        <v>5.5612287058497358</v>
      </c>
      <c r="AW25" s="28">
        <f t="shared" si="8"/>
        <v>5.4254507009792539</v>
      </c>
      <c r="AX25" s="28">
        <f t="shared" si="8"/>
        <v>5.2962518797608711</v>
      </c>
      <c r="AY25" s="28">
        <f t="shared" si="8"/>
        <v>5.1731653575503254</v>
      </c>
      <c r="AZ25" s="28">
        <f t="shared" si="8"/>
        <v>5.0557674048361561</v>
      </c>
      <c r="BA25" s="28">
        <f t="shared" si="8"/>
        <v>4.9436725737074454</v>
      </c>
      <c r="BB25" s="28">
        <f t="shared" si="8"/>
        <v>4.8365294701788715</v>
      </c>
      <c r="BC25" s="28">
        <f t="shared" si="8"/>
        <v>4.7340170746745498</v>
      </c>
      <c r="BD25" s="28">
        <f t="shared" si="8"/>
        <v>4.6358415295048703</v>
      </c>
      <c r="BE25" s="28">
        <f t="shared" si="8"/>
        <v>4.5417333256211867</v>
      </c>
      <c r="BF25" s="28">
        <f t="shared" si="8"/>
        <v>4.4514448319269482</v>
      </c>
      <c r="BG25" s="28">
        <f t="shared" si="8"/>
        <v>4.3647481194497608</v>
      </c>
      <c r="BH25" s="28">
        <f t="shared" si="8"/>
        <v>4.2814330401202803</v>
      </c>
      <c r="BI25" s="28">
        <f t="shared" si="8"/>
        <v>4.2013055260642913</v>
      </c>
      <c r="BJ25" s="28">
        <f t="shared" si="8"/>
        <v>4.1241860804338817</v>
      </c>
      <c r="BK25" s="28">
        <f t="shared" si="8"/>
        <v>4.0499084350744221</v>
      </c>
      <c r="BL25" s="28">
        <f t="shared" si="8"/>
        <v>3.9783183538993074</v>
      </c>
      <c r="BM25" s="28">
        <f t="shared" si="8"/>
        <v>3.9092725638480248</v>
      </c>
      <c r="BN25" s="28">
        <f t="shared" si="8"/>
        <v>3.842637797834624</v>
      </c>
      <c r="BO25" s="28">
        <f t="shared" si="8"/>
        <v>3.7782899362343199</v>
      </c>
      <c r="BP25" s="28">
        <f t="shared" si="8"/>
        <v>3.7161132352714699</v>
      </c>
      <c r="BQ25" s="28">
        <f t="shared" si="8"/>
        <v>3.6559996322167181</v>
      </c>
    </row>
    <row r="26" spans="1:69" x14ac:dyDescent="0.3">
      <c r="A26" s="97"/>
      <c r="B26" s="97"/>
      <c r="H26" s="10">
        <v>11.5</v>
      </c>
      <c r="I26" s="28">
        <f t="shared" ref="I26:BQ30" si="9">MIN(I88,I150,I212)</f>
        <v>775.47328639145792</v>
      </c>
      <c r="J26" s="28">
        <f t="shared" si="9"/>
        <v>165.04298426303632</v>
      </c>
      <c r="K26" s="28">
        <f t="shared" si="9"/>
        <v>92.537550244461642</v>
      </c>
      <c r="L26" s="28">
        <f t="shared" si="9"/>
        <v>64.310180143209962</v>
      </c>
      <c r="M26" s="28">
        <f t="shared" si="9"/>
        <v>49.288582630048282</v>
      </c>
      <c r="N26" s="28">
        <f t="shared" si="9"/>
        <v>39.962372416364204</v>
      </c>
      <c r="O26" s="28">
        <f t="shared" si="9"/>
        <v>33.608657219157379</v>
      </c>
      <c r="P26" s="28">
        <f t="shared" si="9"/>
        <v>29.001666691107779</v>
      </c>
      <c r="Q26" s="28">
        <f t="shared" si="9"/>
        <v>25.508147536149032</v>
      </c>
      <c r="R26" s="28">
        <f t="shared" si="9"/>
        <v>22.767947471501458</v>
      </c>
      <c r="S26" s="28">
        <f t="shared" si="9"/>
        <v>20.561119418365188</v>
      </c>
      <c r="T26" s="28">
        <f t="shared" si="9"/>
        <v>18.74574627113369</v>
      </c>
      <c r="U26" s="28">
        <f t="shared" si="9"/>
        <v>17.226156806453176</v>
      </c>
      <c r="V26" s="28">
        <f t="shared" si="9"/>
        <v>15.935507278006746</v>
      </c>
      <c r="W26" s="28">
        <f t="shared" si="9"/>
        <v>14.825684229989889</v>
      </c>
      <c r="X26" s="28">
        <f t="shared" si="9"/>
        <v>13.86117347100963</v>
      </c>
      <c r="Y26" s="28">
        <f t="shared" si="9"/>
        <v>13.015189333449744</v>
      </c>
      <c r="Z26" s="28">
        <f t="shared" si="9"/>
        <v>12.267148328637964</v>
      </c>
      <c r="AA26" s="28">
        <f t="shared" si="9"/>
        <v>11.600972244699356</v>
      </c>
      <c r="AB26" s="28">
        <f t="shared" si="9"/>
        <v>11.003919462847735</v>
      </c>
      <c r="AC26" s="28">
        <f t="shared" si="9"/>
        <v>10.465762123276196</v>
      </c>
      <c r="AD26" s="28">
        <f t="shared" si="9"/>
        <v>9.9781953476194385</v>
      </c>
      <c r="AE26" s="28">
        <f t="shared" si="9"/>
        <v>9.5344055933791072</v>
      </c>
      <c r="AF26" s="28">
        <f t="shared" si="9"/>
        <v>9.1287502810848622</v>
      </c>
      <c r="AG26" s="28">
        <f t="shared" si="9"/>
        <v>8.7565166073117151</v>
      </c>
      <c r="AH26" s="28">
        <f t="shared" si="9"/>
        <v>8.4137376127567514</v>
      </c>
      <c r="AI26" s="28">
        <f t="shared" si="9"/>
        <v>8.0970502518892928</v>
      </c>
      <c r="AJ26" s="28">
        <f t="shared" si="9"/>
        <v>7.803584684670807</v>
      </c>
      <c r="AK26" s="28">
        <f t="shared" si="9"/>
        <v>7.5308770607440971</v>
      </c>
      <c r="AL26" s="28">
        <f t="shared" si="9"/>
        <v>7.2768001787644909</v>
      </c>
      <c r="AM26" s="28">
        <f t="shared" si="9"/>
        <v>7.0395078878927757</v>
      </c>
      <c r="AN26" s="28">
        <f t="shared" si="9"/>
        <v>6.8173901556668079</v>
      </c>
      <c r="AO26" s="28">
        <f t="shared" si="9"/>
        <v>6.609036488862456</v>
      </c>
      <c r="AP26" s="28">
        <f t="shared" si="9"/>
        <v>6.4132059501412684</v>
      </c>
      <c r="AQ26" s="28">
        <f t="shared" si="9"/>
        <v>6.2288024234243018</v>
      </c>
      <c r="AR26" s="28">
        <f t="shared" si="9"/>
        <v>6.0548540864307201</v>
      </c>
      <c r="AS26" s="28">
        <f t="shared" si="9"/>
        <v>5.8904962785231589</v>
      </c>
      <c r="AT26" s="28">
        <f t="shared" si="9"/>
        <v>5.7349571262435957</v>
      </c>
      <c r="AU26" s="28">
        <f t="shared" si="9"/>
        <v>5.5875454221941174</v>
      </c>
      <c r="AV26" s="28">
        <f t="shared" si="9"/>
        <v>5.447640355647918</v>
      </c>
      <c r="AW26" s="28">
        <f t="shared" si="9"/>
        <v>5.3146827730505048</v>
      </c>
      <c r="AX26" s="28">
        <f t="shared" si="9"/>
        <v>5.188167708950612</v>
      </c>
      <c r="AY26" s="28">
        <f t="shared" si="9"/>
        <v>5.0676379769999462</v>
      </c>
      <c r="AZ26" s="28">
        <f t="shared" si="9"/>
        <v>4.9526786495490489</v>
      </c>
      <c r="BA26" s="28">
        <f t="shared" si="9"/>
        <v>4.8429122853498052</v>
      </c>
      <c r="BB26" s="28">
        <f t="shared" si="9"/>
        <v>4.7379947896992842</v>
      </c>
      <c r="BC26" s="28">
        <f t="shared" si="9"/>
        <v>4.6376118113558142</v>
      </c>
      <c r="BD26" s="28">
        <f t="shared" si="9"/>
        <v>4.5414755967475138</v>
      </c>
      <c r="BE26" s="28">
        <f t="shared" si="9"/>
        <v>4.4493222351647184</v>
      </c>
      <c r="BF26" s="28">
        <f t="shared" si="9"/>
        <v>4.3609092393931634</v>
      </c>
      <c r="BG26" s="28">
        <f t="shared" si="9"/>
        <v>4.2760134150831117</v>
      </c>
      <c r="BH26" s="28">
        <f t="shared" si="9"/>
        <v>4.1944289794365579</v>
      </c>
      <c r="BI26" s="28">
        <f t="shared" si="9"/>
        <v>4.1159658958270144</v>
      </c>
      <c r="BJ26" s="28">
        <f t="shared" si="9"/>
        <v>4.0404483959796922</v>
      </c>
      <c r="BK26" s="28">
        <f t="shared" si="9"/>
        <v>3.9677136655219005</v>
      </c>
      <c r="BL26" s="28">
        <f t="shared" si="9"/>
        <v>3.8976106722145221</v>
      </c>
      <c r="BM26" s="28">
        <f t="shared" si="9"/>
        <v>3.8299991191166041</v>
      </c>
      <c r="BN26" s="28">
        <f t="shared" si="9"/>
        <v>3.7647485074140494</v>
      </c>
      <c r="BO26" s="28">
        <f t="shared" si="9"/>
        <v>3.7017372957395636</v>
      </c>
      <c r="BP26" s="28">
        <f t="shared" si="9"/>
        <v>3.6408521445888442</v>
      </c>
      <c r="BQ26" s="28">
        <f t="shared" si="9"/>
        <v>3.5819872359504097</v>
      </c>
    </row>
    <row r="27" spans="1:69" x14ac:dyDescent="0.3">
      <c r="A27" s="97"/>
      <c r="B27" s="97"/>
      <c r="H27" s="10">
        <v>12</v>
      </c>
      <c r="I27" s="28">
        <f t="shared" si="9"/>
        <v>760.39546031541636</v>
      </c>
      <c r="J27" s="28">
        <f t="shared" si="9"/>
        <v>161.83541363120321</v>
      </c>
      <c r="K27" s="28">
        <f t="shared" si="9"/>
        <v>90.739899820493974</v>
      </c>
      <c r="L27" s="28">
        <f t="shared" si="9"/>
        <v>63.06143118705819</v>
      </c>
      <c r="M27" s="28">
        <f t="shared" si="9"/>
        <v>48.33193941334266</v>
      </c>
      <c r="N27" s="28">
        <f t="shared" si="9"/>
        <v>39.187084044373876</v>
      </c>
      <c r="O27" s="28">
        <f t="shared" si="9"/>
        <v>32.956921392357337</v>
      </c>
      <c r="P27" s="28">
        <f t="shared" si="9"/>
        <v>28.439517094356535</v>
      </c>
      <c r="Q27" s="28">
        <f t="shared" si="9"/>
        <v>25.013931919259186</v>
      </c>
      <c r="R27" s="28">
        <f t="shared" si="9"/>
        <v>22.327017003977343</v>
      </c>
      <c r="S27" s="28">
        <f t="shared" si="9"/>
        <v>20.163102298558176</v>
      </c>
      <c r="T27" s="28">
        <f t="shared" si="9"/>
        <v>18.38303037739577</v>
      </c>
      <c r="U27" s="28">
        <f t="shared" si="9"/>
        <v>16.892990412756689</v>
      </c>
      <c r="V27" s="28">
        <f t="shared" si="9"/>
        <v>15.627438482958139</v>
      </c>
      <c r="W27" s="28">
        <f t="shared" si="9"/>
        <v>14.539196732884262</v>
      </c>
      <c r="X27" s="28">
        <f t="shared" si="9"/>
        <v>13.593441570089221</v>
      </c>
      <c r="Y27" s="28">
        <f t="shared" si="9"/>
        <v>12.763908193492915</v>
      </c>
      <c r="Z27" s="28">
        <f t="shared" si="9"/>
        <v>12.030413375137076</v>
      </c>
      <c r="AA27" s="28">
        <f t="shared" si="9"/>
        <v>11.377191555519115</v>
      </c>
      <c r="AB27" s="28">
        <f t="shared" si="9"/>
        <v>10.79174888577724</v>
      </c>
      <c r="AC27" s="28">
        <f t="shared" si="9"/>
        <v>10.264056394180972</v>
      </c>
      <c r="AD27" s="28">
        <f t="shared" si="9"/>
        <v>9.7859706966867872</v>
      </c>
      <c r="AE27" s="28">
        <f t="shared" si="9"/>
        <v>9.350810745021553</v>
      </c>
      <c r="AF27" s="28">
        <f t="shared" si="9"/>
        <v>8.9530436837234308</v>
      </c>
      <c r="AG27" s="28">
        <f t="shared" si="9"/>
        <v>8.5880483532132583</v>
      </c>
      <c r="AH27" s="28">
        <f t="shared" si="9"/>
        <v>8.2519349345595359</v>
      </c>
      <c r="AI27" s="28">
        <f t="shared" si="9"/>
        <v>7.9414057790661712</v>
      </c>
      <c r="AJ27" s="28">
        <f t="shared" si="9"/>
        <v>7.6536468527943331</v>
      </c>
      <c r="AK27" s="28">
        <f t="shared" si="9"/>
        <v>7.3862422167257256</v>
      </c>
      <c r="AL27" s="28">
        <f t="shared" si="9"/>
        <v>7.1371060344728434</v>
      </c>
      <c r="AM27" s="28">
        <f t="shared" si="9"/>
        <v>6.9044280549247912</v>
      </c>
      <c r="AN27" s="28">
        <f t="shared" si="9"/>
        <v>6.6866295538564096</v>
      </c>
      <c r="AO27" s="28">
        <f t="shared" si="9"/>
        <v>6.4823274660968044</v>
      </c>
      <c r="AP27" s="28">
        <f t="shared" si="9"/>
        <v>6.2903049852248429</v>
      </c>
      <c r="AQ27" s="28">
        <f t="shared" si="9"/>
        <v>6.1094873099255453</v>
      </c>
      <c r="AR27" s="28">
        <f t="shared" si="9"/>
        <v>5.9389215156999109</v>
      </c>
      <c r="AS27" s="28">
        <f t="shared" si="9"/>
        <v>5.7777597558573079</v>
      </c>
      <c r="AT27" s="28">
        <f t="shared" si="9"/>
        <v>5.6252451665731504</v>
      </c>
      <c r="AU27" s="28">
        <f t="shared" si="9"/>
        <v>5.4806999814734949</v>
      </c>
      <c r="AV27" s="28">
        <f t="shared" si="9"/>
        <v>5.343515461941716</v>
      </c>
      <c r="AW27" s="28">
        <f t="shared" si="9"/>
        <v>5.213143327565513</v>
      </c>
      <c r="AX27" s="28">
        <f t="shared" si="9"/>
        <v>5.0890884323092456</v>
      </c>
      <c r="AY27" s="28">
        <f t="shared" si="9"/>
        <v>4.9709024801412864</v>
      </c>
      <c r="AZ27" s="28">
        <f t="shared" si="9"/>
        <v>4.8581786119781141</v>
      </c>
      <c r="BA27" s="28">
        <f t="shared" si="9"/>
        <v>4.7505467261875545</v>
      </c>
      <c r="BB27" s="28">
        <f t="shared" si="9"/>
        <v>4.6476694192351182</v>
      </c>
      <c r="BC27" s="28">
        <f t="shared" si="9"/>
        <v>4.5492384526646141</v>
      </c>
      <c r="BD27" s="28">
        <f t="shared" si="9"/>
        <v>4.4549716684788594</v>
      </c>
      <c r="BE27" s="28">
        <f t="shared" si="9"/>
        <v>4.3646102879013151</v>
      </c>
      <c r="BF27" s="28">
        <f t="shared" si="9"/>
        <v>4.2779165390555942</v>
      </c>
      <c r="BG27" s="28">
        <f t="shared" si="9"/>
        <v>4.1946715677662372</v>
      </c>
      <c r="BH27" s="28">
        <f t="shared" si="9"/>
        <v>4.114673592829396</v>
      </c>
      <c r="BI27" s="28">
        <f t="shared" si="9"/>
        <v>4.0377362730171278</v>
      </c>
      <c r="BJ27" s="28">
        <f t="shared" si="9"/>
        <v>3.9636872579948483</v>
      </c>
      <c r="BK27" s="28">
        <f t="shared" si="9"/>
        <v>3.8923668994321474</v>
      </c>
      <c r="BL27" s="28">
        <f t="shared" si="9"/>
        <v>3.8236271020201409</v>
      </c>
      <c r="BM27" s="28">
        <f t="shared" si="9"/>
        <v>3.7573302969925328</v>
      </c>
      <c r="BN27" s="28">
        <f t="shared" si="9"/>
        <v>3.693348523178269</v>
      </c>
      <c r="BO27" s="28">
        <f t="shared" si="9"/>
        <v>3.631562602669117</v>
      </c>
      <c r="BP27" s="28">
        <f t="shared" si="9"/>
        <v>3.5718613999287241</v>
      </c>
      <c r="BQ27" s="28">
        <f t="shared" si="9"/>
        <v>3.5141411546527284</v>
      </c>
    </row>
    <row r="28" spans="1:69" x14ac:dyDescent="0.3">
      <c r="A28" s="97"/>
      <c r="B28" s="97"/>
      <c r="H28" s="10">
        <v>12.5</v>
      </c>
      <c r="I28" s="28">
        <f t="shared" si="9"/>
        <v>746.52353802280106</v>
      </c>
      <c r="J28" s="28">
        <f t="shared" si="9"/>
        <v>158.88438028092446</v>
      </c>
      <c r="K28" s="28">
        <f t="shared" si="9"/>
        <v>89.086023222543574</v>
      </c>
      <c r="L28" s="28">
        <f t="shared" si="9"/>
        <v>61.9125556812619</v>
      </c>
      <c r="M28" s="28">
        <f t="shared" si="9"/>
        <v>47.451807436104005</v>
      </c>
      <c r="N28" s="28">
        <f t="shared" si="9"/>
        <v>38.47380240330623</v>
      </c>
      <c r="O28" s="28">
        <f t="shared" si="9"/>
        <v>32.357310735365552</v>
      </c>
      <c r="P28" s="28">
        <f t="shared" si="9"/>
        <v>27.922327684889208</v>
      </c>
      <c r="Q28" s="28">
        <f t="shared" si="9"/>
        <v>24.55924322395116</v>
      </c>
      <c r="R28" s="28">
        <f t="shared" si="9"/>
        <v>21.921351785400358</v>
      </c>
      <c r="S28" s="28">
        <f t="shared" si="9"/>
        <v>19.796918277319513</v>
      </c>
      <c r="T28" s="28">
        <f t="shared" si="9"/>
        <v>18.049324238739722</v>
      </c>
      <c r="U28" s="28">
        <f t="shared" si="9"/>
        <v>16.586470445696698</v>
      </c>
      <c r="V28" s="28">
        <f t="shared" si="9"/>
        <v>15.344008842977519</v>
      </c>
      <c r="W28" s="28">
        <f t="shared" si="9"/>
        <v>14.275622348114663</v>
      </c>
      <c r="X28" s="28">
        <f t="shared" si="9"/>
        <v>13.3471227344673</v>
      </c>
      <c r="Y28" s="28">
        <f t="shared" si="9"/>
        <v>12.532724409311154</v>
      </c>
      <c r="Z28" s="28">
        <f t="shared" si="9"/>
        <v>11.812612393107406</v>
      </c>
      <c r="AA28" s="28">
        <f t="shared" si="9"/>
        <v>11.171308773224416</v>
      </c>
      <c r="AB28" s="28">
        <f t="shared" si="9"/>
        <v>10.596547654431236</v>
      </c>
      <c r="AC28" s="28">
        <f t="shared" si="9"/>
        <v>10.078483046282384</v>
      </c>
      <c r="AD28" s="28">
        <f t="shared" si="9"/>
        <v>9.6091201429651267</v>
      </c>
      <c r="AE28" s="28">
        <f t="shared" si="9"/>
        <v>9.1818997937278972</v>
      </c>
      <c r="AF28" s="28">
        <f t="shared" si="9"/>
        <v>8.7913900915439331</v>
      </c>
      <c r="AG28" s="28">
        <f t="shared" si="9"/>
        <v>8.4330541911327064</v>
      </c>
      <c r="AH28" s="28">
        <f t="shared" si="9"/>
        <v>8.1030732443546327</v>
      </c>
      <c r="AI28" s="28">
        <f t="shared" si="9"/>
        <v>7.7982097690004144</v>
      </c>
      <c r="AJ28" s="28">
        <f t="shared" si="9"/>
        <v>7.5157010739367696</v>
      </c>
      <c r="AK28" s="28">
        <f t="shared" si="9"/>
        <v>7.2531752996021135</v>
      </c>
      <c r="AL28" s="28">
        <f t="shared" si="9"/>
        <v>7.0085846662544204</v>
      </c>
      <c r="AM28" s="28">
        <f t="shared" si="9"/>
        <v>6.7801519513008248</v>
      </c>
      <c r="AN28" s="28">
        <f t="shared" si="9"/>
        <v>6.5663272347639214</v>
      </c>
      <c r="AO28" s="28">
        <f t="shared" si="9"/>
        <v>6.3657526858685474</v>
      </c>
      <c r="AP28" s="28">
        <f t="shared" si="9"/>
        <v>6.177233699153704</v>
      </c>
      <c r="AQ28" s="28">
        <f t="shared" si="9"/>
        <v>5.9997150833432267</v>
      </c>
      <c r="AR28" s="28">
        <f t="shared" si="9"/>
        <v>5.8322613003016466</v>
      </c>
      <c r="AS28" s="28">
        <f t="shared" si="9"/>
        <v>5.6740399725290143</v>
      </c>
      <c r="AT28" s="28">
        <f t="shared" si="9"/>
        <v>5.5243080453845783</v>
      </c>
      <c r="AU28" s="28">
        <f t="shared" si="9"/>
        <v>5.3824001185239805</v>
      </c>
      <c r="AV28" s="28">
        <f t="shared" si="9"/>
        <v>5.247718559930191</v>
      </c>
      <c r="AW28" s="28">
        <f t="shared" si="9"/>
        <v>5.1197250927143143</v>
      </c>
      <c r="AX28" s="28">
        <f t="shared" si="9"/>
        <v>4.9979336049131371</v>
      </c>
      <c r="AY28" s="28">
        <f t="shared" si="9"/>
        <v>4.8819039797765411</v>
      </c>
      <c r="AZ28" s="28">
        <f t="shared" si="9"/>
        <v>4.7712367814742525</v>
      </c>
      <c r="BA28" s="28">
        <f t="shared" si="9"/>
        <v>4.6655686609777707</v>
      </c>
      <c r="BB28" s="28">
        <f t="shared" si="9"/>
        <v>4.5645683707706928</v>
      </c>
      <c r="BC28" s="28">
        <f t="shared" si="9"/>
        <v>4.4679332962902292</v>
      </c>
      <c r="BD28" s="28">
        <f t="shared" si="9"/>
        <v>4.375386427587606</v>
      </c>
      <c r="BE28" s="28">
        <f t="shared" si="9"/>
        <v>4.2866737073745345</v>
      </c>
      <c r="BF28" s="28">
        <f t="shared" si="9"/>
        <v>4.2015617019863347</v>
      </c>
      <c r="BG28" s="28">
        <f t="shared" si="9"/>
        <v>4.1198355503007162</v>
      </c>
      <c r="BH28" s="28">
        <f t="shared" si="9"/>
        <v>4.0412971526660471</v>
      </c>
      <c r="BI28" s="28">
        <f t="shared" si="9"/>
        <v>3.9657635677000873</v>
      </c>
      <c r="BJ28" s="28">
        <f t="shared" si="9"/>
        <v>3.8930655896463491</v>
      </c>
      <c r="BK28" s="28">
        <f t="shared" si="9"/>
        <v>3.8230464830010318</v>
      </c>
      <c r="BL28" s="28">
        <f t="shared" si="9"/>
        <v>3.7555608544938894</v>
      </c>
      <c r="BM28" s="28">
        <f t="shared" si="9"/>
        <v>3.6904736453376552</v>
      </c>
      <c r="BN28" s="28">
        <f t="shared" si="9"/>
        <v>3.627659229047151</v>
      </c>
      <c r="BO28" s="28">
        <f t="shared" si="9"/>
        <v>3.5670006021470329</v>
      </c>
      <c r="BP28" s="28">
        <f t="shared" si="9"/>
        <v>3.5083886567985911</v>
      </c>
      <c r="BQ28" s="28">
        <f t="shared" si="9"/>
        <v>3.4517215258320286</v>
      </c>
    </row>
    <row r="29" spans="1:69" x14ac:dyDescent="0.3">
      <c r="A29" s="97"/>
      <c r="B29" s="97"/>
      <c r="H29" s="10">
        <v>13</v>
      </c>
      <c r="I29" s="28">
        <f t="shared" si="9"/>
        <v>733.71839633468255</v>
      </c>
      <c r="J29" s="28">
        <f t="shared" si="9"/>
        <v>156.16028791432126</v>
      </c>
      <c r="K29" s="28">
        <f t="shared" si="9"/>
        <v>87.55933349058931</v>
      </c>
      <c r="L29" s="28">
        <f t="shared" si="9"/>
        <v>60.852031381276227</v>
      </c>
      <c r="M29" s="28">
        <f t="shared" si="9"/>
        <v>46.639359714342163</v>
      </c>
      <c r="N29" s="28">
        <f t="shared" si="9"/>
        <v>37.815373870902661</v>
      </c>
      <c r="O29" s="28">
        <f t="shared" si="9"/>
        <v>31.803811645671509</v>
      </c>
      <c r="P29" s="28">
        <f t="shared" si="9"/>
        <v>27.444911472656077</v>
      </c>
      <c r="Q29" s="28">
        <f t="shared" si="9"/>
        <v>24.139521287261339</v>
      </c>
      <c r="R29" s="28">
        <f t="shared" si="9"/>
        <v>21.546883315091893</v>
      </c>
      <c r="S29" s="28">
        <f t="shared" si="9"/>
        <v>19.458894815611949</v>
      </c>
      <c r="T29" s="28">
        <f t="shared" si="9"/>
        <v>17.741281040701182</v>
      </c>
      <c r="U29" s="28">
        <f t="shared" si="9"/>
        <v>16.303522744189063</v>
      </c>
      <c r="V29" s="28">
        <f t="shared" si="9"/>
        <v>15.08237577265386</v>
      </c>
      <c r="W29" s="28">
        <f t="shared" si="9"/>
        <v>14.032317621026378</v>
      </c>
      <c r="X29" s="28">
        <f t="shared" si="9"/>
        <v>13.119746567487068</v>
      </c>
      <c r="Y29" s="28">
        <f t="shared" si="9"/>
        <v>12.319319375524241</v>
      </c>
      <c r="Z29" s="28">
        <f t="shared" si="9"/>
        <v>11.611560994930704</v>
      </c>
      <c r="AA29" s="28">
        <f t="shared" si="9"/>
        <v>10.981259039288725</v>
      </c>
      <c r="AB29" s="28">
        <f t="shared" si="9"/>
        <v>10.416358036878432</v>
      </c>
      <c r="AC29" s="28">
        <f t="shared" si="9"/>
        <v>9.9071809068887831</v>
      </c>
      <c r="AD29" s="28">
        <f t="shared" si="9"/>
        <v>9.4458699957554142</v>
      </c>
      <c r="AE29" s="28">
        <f t="shared" si="9"/>
        <v>9.0259786760692577</v>
      </c>
      <c r="AF29" s="28">
        <f t="shared" si="9"/>
        <v>8.6421682260889607</v>
      </c>
      <c r="AG29" s="28">
        <f t="shared" si="9"/>
        <v>8.2899796308834386</v>
      </c>
      <c r="AH29" s="28">
        <f t="shared" si="9"/>
        <v>7.9656595552999638</v>
      </c>
      <c r="AI29" s="28">
        <f t="shared" si="9"/>
        <v>7.6660260566850313</v>
      </c>
      <c r="AJ29" s="28">
        <f t="shared" si="9"/>
        <v>7.3883638383397878</v>
      </c>
      <c r="AK29" s="28">
        <f t="shared" si="9"/>
        <v>7.1303417303552354</v>
      </c>
      <c r="AL29" s="28">
        <f t="shared" si="9"/>
        <v>6.8899470829977192</v>
      </c>
      <c r="AM29" s="28">
        <f t="shared" si="9"/>
        <v>6.665433162229002</v>
      </c>
      <c r="AN29" s="28">
        <f t="shared" si="9"/>
        <v>6.4552766372114228</v>
      </c>
      <c r="AO29" s="28">
        <f t="shared" si="9"/>
        <v>6.2581429709867411</v>
      </c>
      <c r="AP29" s="28">
        <f t="shared" si="9"/>
        <v>6.0728580517529709</v>
      </c>
      <c r="AQ29" s="28">
        <f t="shared" si="9"/>
        <v>5.8983847902189819</v>
      </c>
      <c r="AR29" s="28">
        <f t="shared" si="9"/>
        <v>5.7338036975644462</v>
      </c>
      <c r="AS29" s="28">
        <f t="shared" si="9"/>
        <v>5.5782966758663655</v>
      </c>
      <c r="AT29" s="28">
        <f t="shared" si="9"/>
        <v>5.4311334177121591</v>
      </c>
      <c r="AU29" s="28">
        <f t="shared" si="9"/>
        <v>5.2916599378130256</v>
      </c>
      <c r="AV29" s="28">
        <f t="shared" si="9"/>
        <v>5.1592888566303481</v>
      </c>
      <c r="AW29" s="28">
        <f t="shared" si="9"/>
        <v>5.0334911315063744</v>
      </c>
      <c r="AX29" s="28">
        <f t="shared" si="9"/>
        <v>4.913788989810886</v>
      </c>
      <c r="AY29" s="28">
        <f t="shared" si="9"/>
        <v>4.7997498650710906</v>
      </c>
      <c r="AZ29" s="28">
        <f t="shared" si="9"/>
        <v>4.6909811738459615</v>
      </c>
      <c r="BA29" s="28">
        <f t="shared" si="9"/>
        <v>4.5871258004210551</v>
      </c>
      <c r="BB29" s="28">
        <f t="shared" si="9"/>
        <v>4.4878581798871409</v>
      </c>
      <c r="BC29" s="28">
        <f t="shared" si="9"/>
        <v>4.3928808890854283</v>
      </c>
      <c r="BD29" s="28">
        <f t="shared" si="9"/>
        <v>4.3019216702196585</v>
      </c>
      <c r="BE29" s="28">
        <f t="shared" si="9"/>
        <v>4.2147308243972743</v>
      </c>
      <c r="BF29" s="28">
        <f t="shared" si="9"/>
        <v>4.1310789225475677</v>
      </c>
      <c r="BG29" s="28">
        <f t="shared" si="9"/>
        <v>4.0507547895271152</v>
      </c>
      <c r="BH29" s="28">
        <f t="shared" si="9"/>
        <v>3.9735637241172754</v>
      </c>
      <c r="BI29" s="28">
        <f t="shared" si="9"/>
        <v>3.8993259233261273</v>
      </c>
      <c r="BJ29" s="28">
        <f t="shared" si="9"/>
        <v>3.827875084150508</v>
      </c>
      <c r="BK29" s="28">
        <f t="shared" si="9"/>
        <v>3.7590571599106521</v>
      </c>
      <c r="BL29" s="28">
        <f t="shared" si="9"/>
        <v>3.6927292515824015</v>
      </c>
      <c r="BM29" s="28">
        <f t="shared" si="9"/>
        <v>3.6287586173347788</v>
      </c>
      <c r="BN29" s="28">
        <f t="shared" si="9"/>
        <v>3.5670217858261548</v>
      </c>
      <c r="BO29" s="28">
        <f t="shared" si="9"/>
        <v>3.5074037607955342</v>
      </c>
      <c r="BP29" s="28">
        <f t="shared" si="9"/>
        <v>3.44979730616758</v>
      </c>
      <c r="BQ29" s="28">
        <f t="shared" si="9"/>
        <v>3.3941023023209582</v>
      </c>
    </row>
    <row r="30" spans="1:69" x14ac:dyDescent="0.3">
      <c r="A30" s="97"/>
      <c r="B30" s="97"/>
      <c r="H30" s="10">
        <v>13.5</v>
      </c>
      <c r="I30" s="28">
        <f t="shared" si="9"/>
        <v>721.86152105062342</v>
      </c>
      <c r="J30" s="28">
        <f t="shared" si="9"/>
        <v>153.63792447422085</v>
      </c>
      <c r="K30" s="28">
        <f t="shared" si="9"/>
        <v>86.14570077022843</v>
      </c>
      <c r="L30" s="28">
        <f t="shared" si="9"/>
        <v>59.870042887784095</v>
      </c>
      <c r="M30" s="28">
        <f t="shared" si="9"/>
        <v>45.887076847530658</v>
      </c>
      <c r="N30" s="28">
        <f t="shared" si="9"/>
        <v>37.205704525336905</v>
      </c>
      <c r="O30" s="28">
        <f t="shared" si="9"/>
        <v>31.291301344650112</v>
      </c>
      <c r="P30" s="28">
        <f t="shared" si="9"/>
        <v>27.002849841457991</v>
      </c>
      <c r="Q30" s="28">
        <f t="shared" si="9"/>
        <v>23.750881465199534</v>
      </c>
      <c r="R30" s="28">
        <f t="shared" si="9"/>
        <v>21.20014577907445</v>
      </c>
      <c r="S30" s="28">
        <f t="shared" si="9"/>
        <v>19.145903405418444</v>
      </c>
      <c r="T30" s="28">
        <f t="shared" ref="T30:BQ30" si="10">MIN(T92,T154,T216)</f>
        <v>17.456049748706171</v>
      </c>
      <c r="U30" s="28">
        <f t="shared" si="10"/>
        <v>16.041528537598317</v>
      </c>
      <c r="V30" s="28">
        <f t="shared" si="10"/>
        <v>14.840117772619273</v>
      </c>
      <c r="W30" s="28">
        <f t="shared" si="10"/>
        <v>13.807030684822072</v>
      </c>
      <c r="X30" s="28">
        <f t="shared" si="10"/>
        <v>12.909208624445082</v>
      </c>
      <c r="Y30" s="28">
        <f t="shared" si="10"/>
        <v>12.121717953141847</v>
      </c>
      <c r="Z30" s="28">
        <f t="shared" si="10"/>
        <v>11.425398377063457</v>
      </c>
      <c r="AA30" s="28">
        <f t="shared" si="10"/>
        <v>10.805283372847653</v>
      </c>
      <c r="AB30" s="28">
        <f t="shared" si="10"/>
        <v>10.249512309677911</v>
      </c>
      <c r="AC30" s="28">
        <f t="shared" si="10"/>
        <v>9.7485645080197614</v>
      </c>
      <c r="AD30" s="28">
        <f t="shared" si="10"/>
        <v>9.294709309946473</v>
      </c>
      <c r="AE30" s="28">
        <f t="shared" si="10"/>
        <v>8.8816042786386529</v>
      </c>
      <c r="AF30" s="28">
        <f t="shared" si="10"/>
        <v>8.5039969769392449</v>
      </c>
      <c r="AG30" s="28">
        <f t="shared" si="10"/>
        <v>8.1575004566530485</v>
      </c>
      <c r="AH30" s="28">
        <f t="shared" si="10"/>
        <v>7.8384220441449921</v>
      </c>
      <c r="AI30" s="28">
        <f t="shared" si="10"/>
        <v>7.5436312234161473</v>
      </c>
      <c r="AJ30" s="28">
        <f t="shared" si="10"/>
        <v>7.2704565824760188</v>
      </c>
      <c r="AK30" s="28">
        <f t="shared" si="10"/>
        <v>7.0166046278550089</v>
      </c>
      <c r="AL30" s="28">
        <f t="shared" si="10"/>
        <v>6.7800952383260293</v>
      </c>
      <c r="AM30" s="28">
        <f t="shared" si="10"/>
        <v>6.5592099106197912</v>
      </c>
      <c r="AN30" s="28">
        <f t="shared" si="10"/>
        <v>6.3524499340182032</v>
      </c>
      <c r="AO30" s="28">
        <f t="shared" si="10"/>
        <v>6.1585023403901289</v>
      </c>
      <c r="AP30" s="28">
        <f t="shared" si="10"/>
        <v>5.9762119939643998</v>
      </c>
      <c r="AQ30" s="28">
        <f t="shared" si="10"/>
        <v>5.8045585669186757</v>
      </c>
      <c r="AR30" s="28">
        <f t="shared" si="10"/>
        <v>5.6426374312390095</v>
      </c>
      <c r="AS30" s="28">
        <f t="shared" si="10"/>
        <v>5.4896437111260008</v>
      </c>
      <c r="AT30" s="28">
        <f t="shared" si="10"/>
        <v>5.3448589024177293</v>
      </c>
      <c r="AU30" s="28">
        <f t="shared" si="10"/>
        <v>5.2076395895555692</v>
      </c>
      <c r="AV30" s="28">
        <f t="shared" si="10"/>
        <v>5.0774078862468945</v>
      </c>
      <c r="AW30" s="28">
        <f t="shared" si="10"/>
        <v>4.9536433002374887</v>
      </c>
      <c r="AX30" s="28">
        <f t="shared" si="10"/>
        <v>4.835875780672918</v>
      </c>
      <c r="AY30" s="28">
        <f t="shared" si="10"/>
        <v>4.7236797522328642</v>
      </c>
      <c r="AZ30" s="28">
        <f t="shared" si="10"/>
        <v>4.6166689764218001</v>
      </c>
      <c r="BA30" s="28">
        <f t="shared" si="10"/>
        <v>4.514492109240293</v>
      </c>
      <c r="BB30" s="28">
        <f t="shared" si="10"/>
        <v>4.416828847569044</v>
      </c>
      <c r="BC30" s="28">
        <f t="shared" si="10"/>
        <v>4.3233865752113632</v>
      </c>
      <c r="BD30" s="28">
        <f t="shared" si="10"/>
        <v>4.2338974346097293</v>
      </c>
      <c r="BE30" s="28">
        <f t="shared" si="10"/>
        <v>4.1481157625126324</v>
      </c>
      <c r="BF30" s="28">
        <f t="shared" si="10"/>
        <v>4.0658158378889331</v>
      </c>
      <c r="BG30" s="28">
        <f t="shared" si="10"/>
        <v>3.9867898986142389</v>
      </c>
      <c r="BH30" s="28">
        <f t="shared" si="10"/>
        <v>3.9108463902368675</v>
      </c>
      <c r="BI30" s="28">
        <f t="shared" si="10"/>
        <v>3.8378084157462582</v>
      </c>
      <c r="BJ30" s="28">
        <f t="shared" si="10"/>
        <v>3.7675123599333804</v>
      </c>
      <c r="BK30" s="28">
        <f t="shared" si="10"/>
        <v>3.699806665825522</v>
      </c>
      <c r="BL30" s="28">
        <f t="shared" si="10"/>
        <v>3.6345507439368325</v>
      </c>
      <c r="BM30" s="28">
        <f t="shared" si="10"/>
        <v>3.5716139978137731</v>
      </c>
      <c r="BN30" s="28">
        <f t="shared" si="10"/>
        <v>3.5108749516622191</v>
      </c>
      <c r="BO30" s="28">
        <f t="shared" si="10"/>
        <v>3.4522204677941701</v>
      </c>
      <c r="BP30" s="28">
        <f t="shared" si="10"/>
        <v>3.3955450432869267</v>
      </c>
      <c r="BQ30" s="28">
        <f t="shared" si="10"/>
        <v>3.3407501766554422</v>
      </c>
    </row>
    <row r="31" spans="1:69" x14ac:dyDescent="0.3">
      <c r="A31" s="97"/>
      <c r="B31" s="97"/>
      <c r="H31" s="10">
        <v>14</v>
      </c>
      <c r="I31" s="28">
        <f t="shared" ref="I31:BQ35" si="11">MIN(I93,I155,I217)</f>
        <v>710.85132701095336</v>
      </c>
      <c r="J31" s="28">
        <f t="shared" si="11"/>
        <v>151.29567929442388</v>
      </c>
      <c r="K31" s="28">
        <f t="shared" si="11"/>
        <v>84.833013572044379</v>
      </c>
      <c r="L31" s="28">
        <f t="shared" si="11"/>
        <v>58.958176872504751</v>
      </c>
      <c r="M31" s="28">
        <f t="shared" si="11"/>
        <v>45.18851353656661</v>
      </c>
      <c r="N31" s="28">
        <f t="shared" si="11"/>
        <v>36.639570925150835</v>
      </c>
      <c r="O31" s="28">
        <f t="shared" si="11"/>
        <v>30.815388812081469</v>
      </c>
      <c r="P31" s="28">
        <f t="shared" si="11"/>
        <v>26.592355348135392</v>
      </c>
      <c r="Q31" s="28">
        <f t="shared" si="11"/>
        <v>23.389994012098086</v>
      </c>
      <c r="R31" s="28">
        <f t="shared" si="11"/>
        <v>20.878168434345906</v>
      </c>
      <c r="S31" s="28">
        <f t="shared" si="11"/>
        <v>18.85526242757058</v>
      </c>
      <c r="T31" s="28">
        <f t="shared" si="11"/>
        <v>17.191186581617668</v>
      </c>
      <c r="U31" s="28">
        <f t="shared" si="11"/>
        <v>15.798243131220032</v>
      </c>
      <c r="V31" s="28">
        <f t="shared" si="11"/>
        <v>14.615159240423473</v>
      </c>
      <c r="W31" s="28">
        <f t="shared" si="11"/>
        <v>13.597831338630165</v>
      </c>
      <c r="X31" s="28">
        <f t="shared" si="11"/>
        <v>12.713705068204758</v>
      </c>
      <c r="Y31" s="28">
        <f t="shared" si="11"/>
        <v>11.938227140197595</v>
      </c>
      <c r="Z31" s="28">
        <f t="shared" si="11"/>
        <v>11.252529540855678</v>
      </c>
      <c r="AA31" s="28">
        <f t="shared" si="11"/>
        <v>10.641874053173499</v>
      </c>
      <c r="AB31" s="28">
        <f t="shared" si="11"/>
        <v>10.094580973951782</v>
      </c>
      <c r="AC31" s="28">
        <f t="shared" si="11"/>
        <v>9.6012748565605115</v>
      </c>
      <c r="AD31" s="28">
        <f t="shared" si="11"/>
        <v>9.1543429701494716</v>
      </c>
      <c r="AE31" s="28">
        <f t="shared" si="11"/>
        <v>8.7475396284008369</v>
      </c>
      <c r="AF31" s="28">
        <f t="shared" si="11"/>
        <v>8.3756925172937748</v>
      </c>
      <c r="AG31" s="28">
        <f t="shared" si="11"/>
        <v>8.0344816091953248</v>
      </c>
      <c r="AH31" s="28">
        <f t="shared" si="11"/>
        <v>7.7202705602433692</v>
      </c>
      <c r="AI31" s="28">
        <f t="shared" si="11"/>
        <v>7.4299766087960588</v>
      </c>
      <c r="AJ31" s="28">
        <f t="shared" si="11"/>
        <v>7.1609690938324109</v>
      </c>
      <c r="AK31" s="28">
        <f t="shared" si="11"/>
        <v>6.9109895079062387</v>
      </c>
      <c r="AL31" s="28">
        <f t="shared" si="11"/>
        <v>6.6780879354868965</v>
      </c>
      <c r="AM31" s="28">
        <f t="shared" si="11"/>
        <v>6.4605720881586892</v>
      </c>
      <c r="AN31" s="28">
        <f t="shared" si="11"/>
        <v>6.2569661172386075</v>
      </c>
      <c r="AO31" s="28">
        <f t="shared" si="11"/>
        <v>6.0659770832261808</v>
      </c>
      <c r="AP31" s="28">
        <f t="shared" si="11"/>
        <v>5.8864674713321676</v>
      </c>
      <c r="AQ31" s="28">
        <f t="shared" si="11"/>
        <v>5.7174325182925703</v>
      </c>
      <c r="AR31" s="28">
        <f t="shared" si="11"/>
        <v>5.5579813957127158</v>
      </c>
      <c r="AS31" s="28">
        <f t="shared" si="11"/>
        <v>5.4073215057454824</v>
      </c>
      <c r="AT31" s="28">
        <f t="shared" si="11"/>
        <v>5.2647453046278256</v>
      </c>
      <c r="AU31" s="28">
        <f t="shared" si="11"/>
        <v>5.1296191917632568</v>
      </c>
      <c r="AV31" s="28">
        <f t="shared" si="11"/>
        <v>5.0013740962071909</v>
      </c>
      <c r="AW31" s="28">
        <f t="shared" si="11"/>
        <v>4.8794974655379031</v>
      </c>
      <c r="AX31" s="28">
        <f t="shared" si="11"/>
        <v>4.7635264192767162</v>
      </c>
      <c r="AY31" s="28">
        <f t="shared" si="11"/>
        <v>4.6530418740284452</v>
      </c>
      <c r="AZ31" s="28">
        <f t="shared" si="11"/>
        <v>4.5476634831603464</v>
      </c>
      <c r="BA31" s="28">
        <f t="shared" si="11"/>
        <v>4.4470452622387828</v>
      </c>
      <c r="BB31" s="28">
        <f t="shared" si="11"/>
        <v>4.3508717941981327</v>
      </c>
      <c r="BC31" s="28">
        <f t="shared" si="11"/>
        <v>4.2588549265460971</v>
      </c>
      <c r="BD31" s="28">
        <f t="shared" si="11"/>
        <v>4.1707308877496745</v>
      </c>
      <c r="BE31" s="28">
        <f t="shared" si="11"/>
        <v>4.0862577620195264</v>
      </c>
      <c r="BF31" s="28">
        <f t="shared" si="11"/>
        <v>4.0052132715787225</v>
      </c>
      <c r="BG31" s="28">
        <f t="shared" si="11"/>
        <v>3.9273928236035096</v>
      </c>
      <c r="BH31" s="28">
        <f t="shared" si="11"/>
        <v>3.8526077857034076</v>
      </c>
      <c r="BI31" s="28">
        <f t="shared" si="11"/>
        <v>3.7806839593375905</v>
      </c>
      <c r="BJ31" s="28">
        <f t="shared" si="11"/>
        <v>3.7114602251599429</v>
      </c>
      <c r="BK31" s="28">
        <f t="shared" si="11"/>
        <v>3.644787338118685</v>
      </c>
      <c r="BL31" s="28">
        <f t="shared" si="11"/>
        <v>3.5805268533457162</v>
      </c>
      <c r="BM31" s="28">
        <f t="shared" si="11"/>
        <v>3.518550166566853</v>
      </c>
      <c r="BN31" s="28">
        <f t="shared" si="11"/>
        <v>3.4587376550365185</v>
      </c>
      <c r="BO31" s="28">
        <f t="shared" si="11"/>
        <v>3.4009779069218857</v>
      </c>
      <c r="BP31" s="28">
        <f t="shared" si="11"/>
        <v>3.3535059990251121</v>
      </c>
      <c r="BQ31" s="28">
        <f t="shared" si="11"/>
        <v>3.2994206597527529</v>
      </c>
    </row>
    <row r="32" spans="1:69" x14ac:dyDescent="0.3">
      <c r="A32" s="97"/>
      <c r="B32" s="97"/>
      <c r="H32" s="10">
        <v>14.5</v>
      </c>
      <c r="I32" s="28">
        <f t="shared" si="11"/>
        <v>700.60023948824517</v>
      </c>
      <c r="J32" s="28">
        <f t="shared" si="11"/>
        <v>149.11492221096648</v>
      </c>
      <c r="K32" s="28">
        <f t="shared" si="11"/>
        <v>83.610830800464413</v>
      </c>
      <c r="L32" s="28">
        <f t="shared" si="11"/>
        <v>58.109180357652356</v>
      </c>
      <c r="M32" s="28">
        <f t="shared" si="11"/>
        <v>44.538113406001841</v>
      </c>
      <c r="N32" s="28">
        <f t="shared" si="11"/>
        <v>36.11247003625904</v>
      </c>
      <c r="O32" s="28">
        <f t="shared" si="11"/>
        <v>30.372288629164895</v>
      </c>
      <c r="P32" s="28">
        <f t="shared" si="11"/>
        <v>26.210162906748117</v>
      </c>
      <c r="Q32" s="28">
        <f t="shared" si="11"/>
        <v>23.053988414741458</v>
      </c>
      <c r="R32" s="28">
        <f t="shared" si="11"/>
        <v>20.578390257391771</v>
      </c>
      <c r="S32" s="28">
        <f t="shared" si="11"/>
        <v>18.584660106978614</v>
      </c>
      <c r="T32" s="28">
        <f t="shared" si="11"/>
        <v>16.944584800208663</v>
      </c>
      <c r="U32" s="28">
        <f t="shared" si="11"/>
        <v>15.571731414637926</v>
      </c>
      <c r="V32" s="28">
        <f t="shared" si="11"/>
        <v>14.405710837022466</v>
      </c>
      <c r="W32" s="28">
        <f t="shared" si="11"/>
        <v>13.40305559147644</v>
      </c>
      <c r="X32" s="28">
        <f t="shared" si="11"/>
        <v>12.53168084368111</v>
      </c>
      <c r="Y32" s="28">
        <f t="shared" si="11"/>
        <v>11.767387430601071</v>
      </c>
      <c r="Z32" s="28">
        <f t="shared" si="11"/>
        <v>11.091579467102555</v>
      </c>
      <c r="AA32" s="28">
        <f t="shared" si="11"/>
        <v>10.489731301778926</v>
      </c>
      <c r="AB32" s="28">
        <f t="shared" si="11"/>
        <v>9.9503316848539924</v>
      </c>
      <c r="AC32" s="28">
        <f t="shared" si="11"/>
        <v>9.4641403894075662</v>
      </c>
      <c r="AD32" s="28">
        <f t="shared" si="11"/>
        <v>9.0236544810926684</v>
      </c>
      <c r="AE32" s="28">
        <f t="shared" si="11"/>
        <v>8.6227183535550633</v>
      </c>
      <c r="AF32" s="28">
        <f t="shared" si="11"/>
        <v>8.2562342917586893</v>
      </c>
      <c r="AG32" s="28">
        <f t="shared" si="11"/>
        <v>7.9199445747430373</v>
      </c>
      <c r="AH32" s="28">
        <f t="shared" si="11"/>
        <v>7.610265304719273</v>
      </c>
      <c r="AI32" s="28">
        <f t="shared" si="11"/>
        <v>7.3241581819416206</v>
      </c>
      <c r="AJ32" s="28">
        <f t="shared" si="11"/>
        <v>7.059030486751575</v>
      </c>
      <c r="AK32" s="28">
        <f t="shared" si="11"/>
        <v>6.8126562855879582</v>
      </c>
      <c r="AL32" s="28">
        <f t="shared" si="11"/>
        <v>6.5831137860615199</v>
      </c>
      <c r="AM32" s="28">
        <f t="shared" si="11"/>
        <v>6.368735107206839</v>
      </c>
      <c r="AN32" s="28">
        <f t="shared" si="11"/>
        <v>6.1680656861353205</v>
      </c>
      <c r="AO32" s="28">
        <f t="shared" si="11"/>
        <v>5.9798312310877586</v>
      </c>
      <c r="AP32" s="28">
        <f t="shared" si="11"/>
        <v>5.8029106333646263</v>
      </c>
      <c r="AQ32" s="28">
        <f t="shared" si="11"/>
        <v>5.6363136211497711</v>
      </c>
      <c r="AR32" s="28">
        <f t="shared" si="11"/>
        <v>5.4791622142423879</v>
      </c>
      <c r="AS32" s="28">
        <f t="shared" si="11"/>
        <v>5.3306752462347209</v>
      </c>
      <c r="AT32" s="28">
        <f t="shared" si="11"/>
        <v>5.1901553780894263</v>
      </c>
      <c r="AU32" s="28">
        <f t="shared" si="11"/>
        <v>5.0569781474720106</v>
      </c>
      <c r="AV32" s="28">
        <f t="shared" si="11"/>
        <v>4.9305826910049371</v>
      </c>
      <c r="AW32" s="28">
        <f t="shared" si="11"/>
        <v>4.8104638486810822</v>
      </c>
      <c r="AX32" s="28">
        <f t="shared" si="11"/>
        <v>4.6961654160304214</v>
      </c>
      <c r="AY32" s="28">
        <f t="shared" si="11"/>
        <v>4.5872743539921004</v>
      </c>
      <c r="AZ32" s="28">
        <f t="shared" si="11"/>
        <v>4.4834158015771193</v>
      </c>
      <c r="BA32" s="28">
        <f t="shared" si="11"/>
        <v>4.3842487643982277</v>
      </c>
      <c r="BB32" s="28">
        <f t="shared" si="11"/>
        <v>4.2894623745707214</v>
      </c>
      <c r="BC32" s="28">
        <f t="shared" si="11"/>
        <v>4.1987726355531372</v>
      </c>
      <c r="BD32" s="28">
        <f t="shared" si="11"/>
        <v>4.1119195801228567</v>
      </c>
      <c r="BE32" s="28">
        <f t="shared" si="11"/>
        <v>4.0286647815810381</v>
      </c>
      <c r="BF32" s="28">
        <f t="shared" si="11"/>
        <v>3.9487891680071283</v>
      </c>
      <c r="BG32" s="28">
        <f t="shared" si="11"/>
        <v>3.8720910973681142</v>
      </c>
      <c r="BH32" s="28">
        <f t="shared" si="11"/>
        <v>3.7983846578709435</v>
      </c>
      <c r="BI32" s="28">
        <f t="shared" si="11"/>
        <v>3.7274981633964357</v>
      </c>
      <c r="BJ32" s="28">
        <f t="shared" si="11"/>
        <v>3.6592728183821808</v>
      </c>
      <c r="BK32" s="28">
        <f t="shared" si="11"/>
        <v>3.5935615303001405</v>
      </c>
      <c r="BL32" s="28">
        <f t="shared" si="11"/>
        <v>3.5302278510376306</v>
      </c>
      <c r="BM32" s="28">
        <f t="shared" si="11"/>
        <v>3.4691450311474639</v>
      </c>
      <c r="BN32" s="28">
        <f t="shared" si="11"/>
        <v>3.4185203486005551</v>
      </c>
      <c r="BO32" s="28">
        <f t="shared" si="11"/>
        <v>3.3614631350289157</v>
      </c>
      <c r="BP32" s="28">
        <f t="shared" si="11"/>
        <v>3.3063310908242642</v>
      </c>
      <c r="BQ32" s="28">
        <f t="shared" si="11"/>
        <v>3.2530283966975007</v>
      </c>
    </row>
    <row r="33" spans="1:69" x14ac:dyDescent="0.3">
      <c r="A33" s="97"/>
      <c r="B33" s="97"/>
      <c r="H33" s="10">
        <v>15</v>
      </c>
      <c r="I33" s="28">
        <f t="shared" si="11"/>
        <v>691.03235927139576</v>
      </c>
      <c r="J33" s="28">
        <f t="shared" si="11"/>
        <v>147.07950684494236</v>
      </c>
      <c r="K33" s="28">
        <f t="shared" si="11"/>
        <v>82.470103373378947</v>
      </c>
      <c r="L33" s="28">
        <f t="shared" si="11"/>
        <v>57.316767337095939</v>
      </c>
      <c r="M33" s="28">
        <f t="shared" si="11"/>
        <v>43.931060859984228</v>
      </c>
      <c r="N33" s="28">
        <f t="shared" si="11"/>
        <v>35.620499172059311</v>
      </c>
      <c r="O33" s="28">
        <f t="shared" si="11"/>
        <v>29.958720051675446</v>
      </c>
      <c r="P33" s="28">
        <f t="shared" si="11"/>
        <v>25.853442734837458</v>
      </c>
      <c r="Q33" s="28">
        <f t="shared" si="11"/>
        <v>22.740376858719387</v>
      </c>
      <c r="R33" s="28">
        <f t="shared" si="11"/>
        <v>20.298591662147189</v>
      </c>
      <c r="S33" s="28">
        <f t="shared" si="11"/>
        <v>18.332092876050552</v>
      </c>
      <c r="T33" s="28">
        <f t="shared" si="11"/>
        <v>16.714418537243755</v>
      </c>
      <c r="U33" s="28">
        <f t="shared" si="11"/>
        <v>15.360316267769724</v>
      </c>
      <c r="V33" s="28">
        <f t="shared" si="11"/>
        <v>14.210221779378163</v>
      </c>
      <c r="W33" s="28">
        <f t="shared" si="11"/>
        <v>13.221261296911598</v>
      </c>
      <c r="X33" s="28">
        <f t="shared" si="11"/>
        <v>12.361788216915048</v>
      </c>
      <c r="Y33" s="28">
        <f t="shared" si="11"/>
        <v>11.607933900737688</v>
      </c>
      <c r="Z33" s="28">
        <f t="shared" si="11"/>
        <v>10.941356455232166</v>
      </c>
      <c r="AA33" s="28">
        <f t="shared" si="11"/>
        <v>10.347728627671302</v>
      </c>
      <c r="AB33" s="28">
        <f t="shared" si="11"/>
        <v>9.815696394739188</v>
      </c>
      <c r="AC33" s="28">
        <f t="shared" si="11"/>
        <v>9.3361457371993275</v>
      </c>
      <c r="AD33" s="28">
        <f t="shared" si="11"/>
        <v>8.9016761995694456</v>
      </c>
      <c r="AE33" s="28">
        <f t="shared" si="11"/>
        <v>8.5062162518741644</v>
      </c>
      <c r="AF33" s="28">
        <f t="shared" si="11"/>
        <v>8.1447378062425955</v>
      </c>
      <c r="AG33" s="28">
        <f t="shared" si="11"/>
        <v>7.8130412958162934</v>
      </c>
      <c r="AH33" s="28">
        <f t="shared" si="11"/>
        <v>7.507591773491459</v>
      </c>
      <c r="AI33" s="28">
        <f t="shared" si="11"/>
        <v>7.2253924381538566</v>
      </c>
      <c r="AJ33" s="28">
        <f t="shared" si="11"/>
        <v>6.9638859828187449</v>
      </c>
      <c r="AK33" s="28">
        <f t="shared" si="11"/>
        <v>6.7208768768490534</v>
      </c>
      <c r="AL33" s="28">
        <f t="shared" si="11"/>
        <v>6.4944695766659661</v>
      </c>
      <c r="AM33" s="28">
        <f t="shared" si="11"/>
        <v>6.2830189820640978</v>
      </c>
      <c r="AN33" s="28">
        <f t="shared" si="11"/>
        <v>6.0850903973089183</v>
      </c>
      <c r="AO33" s="28">
        <f t="shared" si="11"/>
        <v>5.8994269355611832</v>
      </c>
      <c r="AP33" s="28">
        <f t="shared" si="11"/>
        <v>5.7249228007897912</v>
      </c>
      <c r="AQ33" s="28">
        <f t="shared" si="11"/>
        <v>5.5606012468108021</v>
      </c>
      <c r="AR33" s="28">
        <f t="shared" si="11"/>
        <v>5.4055962853200574</v>
      </c>
      <c r="AS33" s="28">
        <f t="shared" si="11"/>
        <v>5.2591374194747926</v>
      </c>
      <c r="AT33" s="28">
        <f t="shared" si="11"/>
        <v>5.1205368348461127</v>
      </c>
      <c r="AU33" s="28">
        <f t="shared" si="11"/>
        <v>4.9891785983211845</v>
      </c>
      <c r="AV33" s="28">
        <f t="shared" si="11"/>
        <v>4.8645095070774618</v>
      </c>
      <c r="AW33" s="28">
        <f t="shared" si="11"/>
        <v>4.7460313008380686</v>
      </c>
      <c r="AX33" s="28">
        <f t="shared" si="11"/>
        <v>4.6332940062037871</v>
      </c>
      <c r="AY33" s="28">
        <f t="shared" si="11"/>
        <v>4.5258902256096212</v>
      </c>
      <c r="AZ33" s="28">
        <f t="shared" si="11"/>
        <v>4.4234502181070541</v>
      </c>
      <c r="BA33" s="28">
        <f t="shared" si="11"/>
        <v>4.3256376467821722</v>
      </c>
      <c r="BB33" s="28">
        <f t="shared" si="11"/>
        <v>4.232145889740635</v>
      </c>
      <c r="BC33" s="28">
        <f t="shared" si="11"/>
        <v>4.1426948294089696</v>
      </c>
      <c r="BD33" s="28">
        <f t="shared" si="11"/>
        <v>4.057028049327986</v>
      </c>
      <c r="BE33" s="28">
        <f t="shared" si="11"/>
        <v>3.9749103793509168</v>
      </c>
      <c r="BF33" s="28">
        <f t="shared" si="11"/>
        <v>3.8961257397519593</v>
      </c>
      <c r="BG33" s="28">
        <f t="shared" si="11"/>
        <v>3.820475242626642</v>
      </c>
      <c r="BH33" s="28">
        <f t="shared" si="11"/>
        <v>3.7477755154589061</v>
      </c>
      <c r="BI33" s="28">
        <f t="shared" si="11"/>
        <v>3.6778572171051205</v>
      </c>
      <c r="BJ33" s="28">
        <f t="shared" si="11"/>
        <v>3.6105637209127015</v>
      </c>
      <c r="BK33" s="28">
        <f t="shared" si="11"/>
        <v>3.5457499434174848</v>
      </c>
      <c r="BL33" s="28">
        <f t="shared" si="11"/>
        <v>3.4916079774349593</v>
      </c>
      <c r="BM33" s="28">
        <f t="shared" si="11"/>
        <v>3.431224189389126</v>
      </c>
      <c r="BN33" s="28">
        <f t="shared" si="11"/>
        <v>3.3729489576442195</v>
      </c>
      <c r="BO33" s="28">
        <f t="shared" si="11"/>
        <v>3.3166737336220784</v>
      </c>
      <c r="BP33" s="28">
        <f t="shared" si="11"/>
        <v>3.2622972938272583</v>
      </c>
      <c r="BQ33" s="28">
        <f t="shared" si="11"/>
        <v>3.2097251322085314</v>
      </c>
    </row>
    <row r="34" spans="1:69" x14ac:dyDescent="0.3">
      <c r="A34" s="97"/>
      <c r="B34" s="97"/>
      <c r="H34" s="10">
        <v>15.5</v>
      </c>
      <c r="I34" s="28">
        <f t="shared" si="11"/>
        <v>682.08157964596671</v>
      </c>
      <c r="J34" s="28">
        <f t="shared" si="11"/>
        <v>145.17537001925271</v>
      </c>
      <c r="K34" s="28">
        <f t="shared" si="11"/>
        <v>81.40294971910086</v>
      </c>
      <c r="L34" s="28">
        <f t="shared" si="11"/>
        <v>56.575462823783418</v>
      </c>
      <c r="M34" s="28">
        <f t="shared" si="11"/>
        <v>43.363161609789344</v>
      </c>
      <c r="N34" s="28">
        <f t="shared" si="11"/>
        <v>35.160259169763386</v>
      </c>
      <c r="O34" s="28">
        <f t="shared" si="11"/>
        <v>29.571825616358655</v>
      </c>
      <c r="P34" s="28">
        <f t="shared" si="11"/>
        <v>25.519730147945669</v>
      </c>
      <c r="Q34" s="28">
        <f t="shared" si="11"/>
        <v>22.446992506994118</v>
      </c>
      <c r="R34" s="28">
        <f t="shared" si="11"/>
        <v>20.036839433168684</v>
      </c>
      <c r="S34" s="28">
        <f t="shared" si="11"/>
        <v>18.095815667168797</v>
      </c>
      <c r="T34" s="28">
        <f t="shared" si="11"/>
        <v>16.499097498608347</v>
      </c>
      <c r="U34" s="28">
        <f t="shared" si="11"/>
        <v>15.16253695233514</v>
      </c>
      <c r="V34" s="28">
        <f t="shared" si="11"/>
        <v>14.027341366282073</v>
      </c>
      <c r="W34" s="28">
        <f t="shared" si="11"/>
        <v>13.051192374051716</v>
      </c>
      <c r="X34" s="28">
        <f t="shared" si="11"/>
        <v>12.202853338438103</v>
      </c>
      <c r="Y34" s="28">
        <f t="shared" si="11"/>
        <v>11.458764827314562</v>
      </c>
      <c r="Z34" s="28">
        <f t="shared" si="11"/>
        <v>10.800822557776547</v>
      </c>
      <c r="AA34" s="28">
        <f t="shared" si="11"/>
        <v>10.214884879639175</v>
      </c>
      <c r="AB34" s="28">
        <f t="shared" si="11"/>
        <v>9.6897448553979135</v>
      </c>
      <c r="AC34" s="28">
        <f t="shared" si="11"/>
        <v>9.2164065334718064</v>
      </c>
      <c r="AD34" s="28">
        <f t="shared" si="11"/>
        <v>8.7875653276548924</v>
      </c>
      <c r="AE34" s="28">
        <f t="shared" si="11"/>
        <v>8.397228361668974</v>
      </c>
      <c r="AF34" s="28">
        <f t="shared" si="11"/>
        <v>8.0404326840589171</v>
      </c>
      <c r="AG34" s="28">
        <f t="shared" si="11"/>
        <v>7.7130331312980651</v>
      </c>
      <c r="AH34" s="28">
        <f t="shared" si="11"/>
        <v>7.411540549790967</v>
      </c>
      <c r="AI34" s="28">
        <f t="shared" si="11"/>
        <v>7.1329969605140064</v>
      </c>
      <c r="AJ34" s="28">
        <f t="shared" si="11"/>
        <v>6.8748781851418501</v>
      </c>
      <c r="AK34" s="28">
        <f t="shared" si="11"/>
        <v>6.6350171350614211</v>
      </c>
      <c r="AL34" s="28">
        <f t="shared" si="11"/>
        <v>6.4115428225324802</v>
      </c>
      <c r="AM34" s="28">
        <f t="shared" si="11"/>
        <v>6.2028314588169682</v>
      </c>
      <c r="AN34" s="28">
        <f t="shared" si="11"/>
        <v>6.0074669339608047</v>
      </c>
      <c r="AO34" s="28">
        <f t="shared" si="11"/>
        <v>5.8242086434780429</v>
      </c>
      <c r="AP34" s="28">
        <f t="shared" si="11"/>
        <v>5.651965116383443</v>
      </c>
      <c r="AQ34" s="28">
        <f t="shared" si="11"/>
        <v>5.4897722597613692</v>
      </c>
      <c r="AR34" s="28">
        <f t="shared" si="11"/>
        <v>5.3367753037618808</v>
      </c>
      <c r="AS34" s="28">
        <f t="shared" si="11"/>
        <v>5.1922137329513065</v>
      </c>
      <c r="AT34" s="28">
        <f t="shared" si="11"/>
        <v>5.0554086431996739</v>
      </c>
      <c r="AU34" s="28">
        <f t="shared" si="11"/>
        <v>4.9257520805058199</v>
      </c>
      <c r="AV34" s="28">
        <f t="shared" si="11"/>
        <v>4.8026980085186892</v>
      </c>
      <c r="AW34" s="28">
        <f t="shared" si="11"/>
        <v>4.6857546216791199</v>
      </c>
      <c r="AX34" s="28">
        <f t="shared" si="11"/>
        <v>4.5744777757727606</v>
      </c>
      <c r="AY34" s="28">
        <f t="shared" si="11"/>
        <v>4.4684653508704004</v>
      </c>
      <c r="AZ34" s="28">
        <f t="shared" si="11"/>
        <v>4.3673523958362841</v>
      </c>
      <c r="BA34" s="28">
        <f t="shared" si="11"/>
        <v>4.2708069308363532</v>
      </c>
      <c r="BB34" s="28">
        <f t="shared" si="11"/>
        <v>4.1785263061125928</v>
      </c>
      <c r="BC34" s="28">
        <f t="shared" si="11"/>
        <v>4.0902340328773699</v>
      </c>
      <c r="BD34" s="28">
        <f t="shared" si="11"/>
        <v>4.0056770164209929</v>
      </c>
      <c r="BE34" s="28">
        <f t="shared" si="11"/>
        <v>3.9246231331106398</v>
      </c>
      <c r="BF34" s="28">
        <f t="shared" si="11"/>
        <v>3.8468591024273815</v>
      </c>
      <c r="BG34" s="28">
        <f t="shared" si="11"/>
        <v>3.7721886129620112</v>
      </c>
      <c r="BH34" s="28">
        <f t="shared" si="11"/>
        <v>3.7004306676994654</v>
      </c>
      <c r="BI34" s="28">
        <f t="shared" si="11"/>
        <v>3.6314181192275599</v>
      </c>
      <c r="BJ34" s="28">
        <f t="shared" si="11"/>
        <v>3.5733401367094997</v>
      </c>
      <c r="BK34" s="28">
        <f t="shared" si="11"/>
        <v>3.5092253374302107</v>
      </c>
      <c r="BL34" s="28">
        <f t="shared" si="11"/>
        <v>3.4474303858836848</v>
      </c>
      <c r="BM34" s="28">
        <f t="shared" si="11"/>
        <v>3.3878316118323974</v>
      </c>
      <c r="BN34" s="28">
        <f t="shared" si="11"/>
        <v>3.3303139819818082</v>
      </c>
      <c r="BO34" s="28">
        <f t="shared" si="11"/>
        <v>3.274770358929969</v>
      </c>
      <c r="BP34" s="28">
        <f t="shared" si="11"/>
        <v>3.2211008351285613</v>
      </c>
      <c r="BQ34" s="28">
        <f t="shared" si="11"/>
        <v>3.1692121331439398</v>
      </c>
    </row>
    <row r="35" spans="1:69" x14ac:dyDescent="0.3">
      <c r="A35" s="97"/>
      <c r="B35" s="97"/>
      <c r="H35" s="10">
        <v>16</v>
      </c>
      <c r="I35" s="28">
        <f t="shared" si="11"/>
        <v>673.69005642245702</v>
      </c>
      <c r="J35" s="28">
        <f t="shared" si="11"/>
        <v>143.39020628083443</v>
      </c>
      <c r="K35" s="28">
        <f t="shared" si="11"/>
        <v>80.4024733654702</v>
      </c>
      <c r="L35" s="28">
        <f t="shared" si="11"/>
        <v>55.880476136764017</v>
      </c>
      <c r="M35" s="28">
        <f t="shared" si="11"/>
        <v>42.830745601283624</v>
      </c>
      <c r="N35" s="28">
        <f t="shared" si="11"/>
        <v>34.728775720229315</v>
      </c>
      <c r="O35" s="28">
        <f t="shared" si="11"/>
        <v>29.209105007839458</v>
      </c>
      <c r="P35" s="28">
        <f t="shared" si="11"/>
        <v>25.206868516984649</v>
      </c>
      <c r="Q35" s="28">
        <f t="shared" si="11"/>
        <v>22.171939350640166</v>
      </c>
      <c r="R35" s="28">
        <f t="shared" si="11"/>
        <v>19.791441983304548</v>
      </c>
      <c r="S35" s="28">
        <f t="shared" si="11"/>
        <v>17.874301524847738</v>
      </c>
      <c r="T35" s="28">
        <f t="shared" ref="T35:BQ35" si="12">MIN(T97,T159,T221)</f>
        <v>16.297230157539168</v>
      </c>
      <c r="U35" s="28">
        <f t="shared" si="12"/>
        <v>14.977115304522448</v>
      </c>
      <c r="V35" s="28">
        <f t="shared" si="12"/>
        <v>13.855887717716287</v>
      </c>
      <c r="W35" s="28">
        <f t="shared" si="12"/>
        <v>12.891749736828908</v>
      </c>
      <c r="X35" s="28">
        <f t="shared" si="12"/>
        <v>12.053849075684301</v>
      </c>
      <c r="Y35" s="28">
        <f t="shared" si="12"/>
        <v>11.31891618905822</v>
      </c>
      <c r="Z35" s="28">
        <f t="shared" si="12"/>
        <v>10.669069558095019</v>
      </c>
      <c r="AA35" s="28">
        <f t="shared" si="12"/>
        <v>10.090341538466301</v>
      </c>
      <c r="AB35" s="28">
        <f t="shared" si="12"/>
        <v>9.5716630883680356</v>
      </c>
      <c r="AC35" s="28">
        <f t="shared" si="12"/>
        <v>9.1041489468556591</v>
      </c>
      <c r="AD35" s="28">
        <f t="shared" si="12"/>
        <v>8.6805844069636908</v>
      </c>
      <c r="AE35" s="28">
        <f t="shared" si="12"/>
        <v>8.2950503317268414</v>
      </c>
      <c r="AF35" s="28">
        <f t="shared" si="12"/>
        <v>7.9426448362985864</v>
      </c>
      <c r="AG35" s="28">
        <f t="shared" si="12"/>
        <v>7.6192737612938215</v>
      </c>
      <c r="AH35" s="28">
        <f t="shared" si="12"/>
        <v>7.3214908853880809</v>
      </c>
      <c r="AI35" s="28">
        <f t="shared" si="12"/>
        <v>7.0463746259941304</v>
      </c>
      <c r="AJ35" s="28">
        <f t="shared" si="12"/>
        <v>6.7914318635247399</v>
      </c>
      <c r="AK35" s="28">
        <f t="shared" si="12"/>
        <v>6.5545221742965296</v>
      </c>
      <c r="AL35" s="28">
        <f t="shared" si="12"/>
        <v>6.3337975921274099</v>
      </c>
      <c r="AM35" s="28">
        <f t="shared" si="12"/>
        <v>6.1276543081787116</v>
      </c>
      <c r="AN35" s="28">
        <f t="shared" si="12"/>
        <v>5.9346936370132886</v>
      </c>
      <c r="AO35" s="28">
        <f t="shared" si="12"/>
        <v>5.7536902391560778</v>
      </c>
      <c r="AP35" s="28">
        <f t="shared" si="12"/>
        <v>5.5835660736203776</v>
      </c>
      <c r="AQ35" s="28">
        <f t="shared" si="12"/>
        <v>5.4233689101663458</v>
      </c>
      <c r="AR35" s="28">
        <f t="shared" si="12"/>
        <v>5.2722544964547691</v>
      </c>
      <c r="AS35" s="28">
        <f t="shared" si="12"/>
        <v>5.1294716748097651</v>
      </c>
      <c r="AT35" s="28">
        <f t="shared" si="12"/>
        <v>4.9943498946733138</v>
      </c>
      <c r="AU35" s="28">
        <f t="shared" si="12"/>
        <v>4.8662886826107394</v>
      </c>
      <c r="AV35" s="28">
        <f t="shared" si="12"/>
        <v>4.7447487209720922</v>
      </c>
      <c r="AW35" s="28">
        <f t="shared" si="12"/>
        <v>4.6292442556168325</v>
      </c>
      <c r="AX35" s="28">
        <f t="shared" si="12"/>
        <v>4.5193366073004837</v>
      </c>
      <c r="AY35" s="28">
        <f t="shared" si="12"/>
        <v>4.4146286039761229</v>
      </c>
      <c r="AZ35" s="28">
        <f t="shared" si="12"/>
        <v>4.3147597850470714</v>
      </c>
      <c r="BA35" s="28">
        <f t="shared" si="12"/>
        <v>4.2194022555231463</v>
      </c>
      <c r="BB35" s="28">
        <f t="shared" si="12"/>
        <v>4.1282570895984581</v>
      </c>
      <c r="BC35" s="28">
        <f t="shared" si="12"/>
        <v>4.0410512005399752</v>
      </c>
      <c r="BD35" s="28">
        <f t="shared" si="12"/>
        <v>3.9575346078403144</v>
      </c>
      <c r="BE35" s="28">
        <f t="shared" si="12"/>
        <v>3.8774780440304539</v>
      </c>
      <c r="BF35" s="28">
        <f t="shared" si="12"/>
        <v>3.8006708529002862</v>
      </c>
      <c r="BG35" s="28">
        <f t="shared" si="12"/>
        <v>3.7269191385531011</v>
      </c>
      <c r="BH35" s="28">
        <f t="shared" si="12"/>
        <v>3.656044131050463</v>
      </c>
      <c r="BI35" s="28">
        <f t="shared" si="12"/>
        <v>3.5961109421811419</v>
      </c>
      <c r="BJ35" s="28">
        <f t="shared" si="12"/>
        <v>3.5303652372601944</v>
      </c>
      <c r="BK35" s="28">
        <f t="shared" si="12"/>
        <v>3.4670422203916869</v>
      </c>
      <c r="BL35" s="28">
        <f t="shared" si="12"/>
        <v>3.4060104024116389</v>
      </c>
      <c r="BM35" s="28">
        <f t="shared" si="12"/>
        <v>3.3471476403419778</v>
      </c>
      <c r="BN35" s="28">
        <f t="shared" si="12"/>
        <v>3.2903403214861147</v>
      </c>
      <c r="BO35" s="28">
        <f t="shared" si="12"/>
        <v>3.2354826315301235</v>
      </c>
      <c r="BP35" s="28">
        <f t="shared" si="12"/>
        <v>3.1824758967289903</v>
      </c>
      <c r="BQ35" s="28">
        <f t="shared" si="12"/>
        <v>3.1312279915740984</v>
      </c>
    </row>
    <row r="36" spans="1:69" x14ac:dyDescent="0.3">
      <c r="A36" s="97"/>
      <c r="B36" s="97"/>
      <c r="H36" s="10">
        <v>16.5</v>
      </c>
      <c r="I36" s="28">
        <f t="shared" ref="I36:BQ40" si="13">MIN(I98,I160,I222)</f>
        <v>665.80695612662407</v>
      </c>
      <c r="J36" s="28">
        <f t="shared" si="13"/>
        <v>141.71320159755405</v>
      </c>
      <c r="K36" s="28">
        <f t="shared" si="13"/>
        <v>79.462613692833983</v>
      </c>
      <c r="L36" s="28">
        <f t="shared" si="13"/>
        <v>55.227597225723876</v>
      </c>
      <c r="M36" s="28">
        <f t="shared" si="13"/>
        <v>42.330587591013263</v>
      </c>
      <c r="N36" s="28">
        <f t="shared" si="13"/>
        <v>34.323435000710148</v>
      </c>
      <c r="O36" s="28">
        <f t="shared" si="13"/>
        <v>28.868360949098847</v>
      </c>
      <c r="P36" s="28">
        <f t="shared" si="13"/>
        <v>24.912962596448502</v>
      </c>
      <c r="Q36" s="28">
        <f t="shared" si="13"/>
        <v>21.9135511771537</v>
      </c>
      <c r="R36" s="28">
        <f t="shared" si="13"/>
        <v>19.560912745908222</v>
      </c>
      <c r="S36" s="28">
        <f t="shared" si="13"/>
        <v>17.66620856075102</v>
      </c>
      <c r="T36" s="28">
        <f t="shared" si="13"/>
        <v>16.107593640462785</v>
      </c>
      <c r="U36" s="28">
        <f t="shared" si="13"/>
        <v>14.802928074121462</v>
      </c>
      <c r="V36" s="28">
        <f t="shared" si="13"/>
        <v>13.694822197669877</v>
      </c>
      <c r="W36" s="28">
        <f t="shared" si="13"/>
        <v>12.741967508556632</v>
      </c>
      <c r="X36" s="28">
        <f t="shared" si="13"/>
        <v>11.913872784705566</v>
      </c>
      <c r="Y36" s="28">
        <f t="shared" si="13"/>
        <v>11.1875408042253</v>
      </c>
      <c r="Z36" s="28">
        <f t="shared" si="13"/>
        <v>10.545299315556315</v>
      </c>
      <c r="AA36" s="28">
        <f t="shared" si="13"/>
        <v>9.9733441376187333</v>
      </c>
      <c r="AB36" s="28">
        <f t="shared" si="13"/>
        <v>9.4607357695309791</v>
      </c>
      <c r="AC36" s="28">
        <f t="shared" si="13"/>
        <v>8.9986929344980613</v>
      </c>
      <c r="AD36" s="28">
        <f t="shared" si="13"/>
        <v>8.5800853592219539</v>
      </c>
      <c r="AE36" s="28">
        <f t="shared" si="13"/>
        <v>8.1990631783577328</v>
      </c>
      <c r="AF36" s="28">
        <f t="shared" si="13"/>
        <v>7.8507818737844479</v>
      </c>
      <c r="AG36" s="28">
        <f t="shared" si="13"/>
        <v>7.5311952000368665</v>
      </c>
      <c r="AH36" s="28">
        <f t="shared" si="13"/>
        <v>7.2368972668955767</v>
      </c>
      <c r="AI36" s="28">
        <f t="shared" si="13"/>
        <v>6.9650006830347531</v>
      </c>
      <c r="AJ36" s="28">
        <f t="shared" si="13"/>
        <v>6.7130415058289223</v>
      </c>
      <c r="AK36" s="28">
        <f t="shared" si="13"/>
        <v>6.4789043609586532</v>
      </c>
      <c r="AL36" s="28">
        <f t="shared" si="13"/>
        <v>6.260762908977612</v>
      </c>
      <c r="AM36" s="28">
        <f t="shared" si="13"/>
        <v>6.057032110411118</v>
      </c>
      <c r="AN36" s="28">
        <f t="shared" si="13"/>
        <v>5.8663296486282119</v>
      </c>
      <c r="AO36" s="28">
        <f t="shared" si="13"/>
        <v>5.6874445242933724</v>
      </c>
      <c r="AP36" s="28">
        <f t="shared" si="13"/>
        <v>5.5193113127262192</v>
      </c>
      <c r="AQ36" s="28">
        <f t="shared" si="13"/>
        <v>5.3609889276308902</v>
      </c>
      <c r="AR36" s="28">
        <f t="shared" si="13"/>
        <v>5.2116429969475027</v>
      </c>
      <c r="AS36" s="28">
        <f t="shared" si="13"/>
        <v>5.0705311537932891</v>
      </c>
      <c r="AT36" s="28">
        <f t="shared" si="13"/>
        <v>4.9369906950587676</v>
      </c>
      <c r="AU36" s="28">
        <f t="shared" si="13"/>
        <v>4.810428174645704</v>
      </c>
      <c r="AV36" s="28">
        <f t="shared" si="13"/>
        <v>4.6903105865348396</v>
      </c>
      <c r="AW36" s="28">
        <f t="shared" si="13"/>
        <v>4.576157861362943</v>
      </c>
      <c r="AX36" s="28">
        <f t="shared" si="13"/>
        <v>4.4675364537456455</v>
      </c>
      <c r="AY36" s="28">
        <f t="shared" si="13"/>
        <v>4.3640538397376769</v>
      </c>
      <c r="AZ36" s="28">
        <f t="shared" si="13"/>
        <v>4.2653537772101551</v>
      </c>
      <c r="BA36" s="28">
        <f t="shared" si="13"/>
        <v>4.1711122085256225</v>
      </c>
      <c r="BB36" s="28">
        <f t="shared" si="13"/>
        <v>4.0810337062047388</v>
      </c>
      <c r="BC36" s="28">
        <f t="shared" si="13"/>
        <v>3.9948483794465264</v>
      </c>
      <c r="BD36" s="28">
        <f t="shared" si="13"/>
        <v>3.9123091732636586</v>
      </c>
      <c r="BE36" s="28">
        <f t="shared" si="13"/>
        <v>3.8331895033026147</v>
      </c>
      <c r="BF36" s="28">
        <f t="shared" si="13"/>
        <v>3.7572811786613496</v>
      </c>
      <c r="BG36" s="28">
        <f t="shared" si="13"/>
        <v>3.6926658723000307</v>
      </c>
      <c r="BH36" s="28">
        <f t="shared" si="13"/>
        <v>3.6224726355127066</v>
      </c>
      <c r="BI36" s="28">
        <f t="shared" si="13"/>
        <v>3.5549649359106388</v>
      </c>
      <c r="BJ36" s="28">
        <f t="shared" si="13"/>
        <v>3.4899915466361167</v>
      </c>
      <c r="BK36" s="28">
        <f t="shared" si="13"/>
        <v>3.4274123860617962</v>
      </c>
      <c r="BL36" s="28">
        <f t="shared" si="13"/>
        <v>3.3670975096288425</v>
      </c>
      <c r="BM36" s="28">
        <f t="shared" si="13"/>
        <v>3.3089262091745453</v>
      </c>
      <c r="BN36" s="28">
        <f t="shared" si="13"/>
        <v>3.252786206612333</v>
      </c>
      <c r="BO36" s="28">
        <f t="shared" si="13"/>
        <v>3.1985729306305841</v>
      </c>
      <c r="BP36" s="28">
        <f t="shared" si="13"/>
        <v>3.1461888666062179</v>
      </c>
      <c r="BQ36" s="28">
        <f t="shared" si="13"/>
        <v>3.0955429712303255</v>
      </c>
    </row>
    <row r="37" spans="1:69" x14ac:dyDescent="0.3">
      <c r="A37" s="97"/>
      <c r="B37" s="97"/>
      <c r="H37" s="10">
        <v>17</v>
      </c>
      <c r="I37" s="28">
        <f t="shared" si="13"/>
        <v>658.38742508558596</v>
      </c>
      <c r="J37" s="28">
        <f t="shared" si="13"/>
        <v>140.13481404725647</v>
      </c>
      <c r="K37" s="28">
        <f t="shared" si="13"/>
        <v>78.57802302332874</v>
      </c>
      <c r="L37" s="28">
        <f t="shared" si="13"/>
        <v>54.61311129021518</v>
      </c>
      <c r="M37" s="28">
        <f t="shared" si="13"/>
        <v>41.859841737529607</v>
      </c>
      <c r="N37" s="28">
        <f t="shared" si="13"/>
        <v>33.941930665923493</v>
      </c>
      <c r="O37" s="28">
        <f t="shared" si="13"/>
        <v>28.547654640180944</v>
      </c>
      <c r="P37" s="28">
        <f t="shared" si="13"/>
        <v>24.636340088384998</v>
      </c>
      <c r="Q37" s="28">
        <f t="shared" si="13"/>
        <v>21.670357779262833</v>
      </c>
      <c r="R37" s="28">
        <f t="shared" si="13"/>
        <v>19.343940026905464</v>
      </c>
      <c r="S37" s="28">
        <f t="shared" si="13"/>
        <v>17.470352739866136</v>
      </c>
      <c r="T37" s="28">
        <f t="shared" si="13"/>
        <v>15.929108926815275</v>
      </c>
      <c r="U37" s="28">
        <f t="shared" si="13"/>
        <v>14.638984144726571</v>
      </c>
      <c r="V37" s="28">
        <f t="shared" si="13"/>
        <v>13.543228350336189</v>
      </c>
      <c r="W37" s="28">
        <f t="shared" si="13"/>
        <v>12.600993433701792</v>
      </c>
      <c r="X37" s="28">
        <f t="shared" si="13"/>
        <v>11.782128004317368</v>
      </c>
      <c r="Y37" s="28">
        <f t="shared" si="13"/>
        <v>11.063891149533726</v>
      </c>
      <c r="Z37" s="28">
        <f t="shared" si="13"/>
        <v>10.42880757903407</v>
      </c>
      <c r="AA37" s="28">
        <f t="shared" si="13"/>
        <v>9.863226962460411</v>
      </c>
      <c r="AB37" s="28">
        <f t="shared" si="13"/>
        <v>9.3563317221439437</v>
      </c>
      <c r="AC37" s="28">
        <f t="shared" si="13"/>
        <v>8.8994384506065956</v>
      </c>
      <c r="AD37" s="28">
        <f t="shared" si="13"/>
        <v>8.4854963430596602</v>
      </c>
      <c r="AE37" s="28">
        <f t="shared" si="13"/>
        <v>8.1087207322311166</v>
      </c>
      <c r="AF37" s="28">
        <f t="shared" si="13"/>
        <v>7.764321093250599</v>
      </c>
      <c r="AG37" s="28">
        <f t="shared" si="13"/>
        <v>7.4482962769740659</v>
      </c>
      <c r="AH37" s="28">
        <f t="shared" si="13"/>
        <v>7.1572783525991603</v>
      </c>
      <c r="AI37" s="28">
        <f t="shared" si="13"/>
        <v>6.8884121094296074</v>
      </c>
      <c r="AJ37" s="28">
        <f t="shared" si="13"/>
        <v>6.639261066037891</v>
      </c>
      <c r="AK37" s="28">
        <f t="shared" si="13"/>
        <v>6.407733424429888</v>
      </c>
      <c r="AL37" s="28">
        <f t="shared" si="13"/>
        <v>6.1920232001254956</v>
      </c>
      <c r="AM37" s="28">
        <f t="shared" si="13"/>
        <v>5.9905630192734822</v>
      </c>
      <c r="AN37" s="28">
        <f t="shared" si="13"/>
        <v>5.8019859714743696</v>
      </c>
      <c r="AO37" s="28">
        <f t="shared" si="13"/>
        <v>5.6250945542540824</v>
      </c>
      <c r="AP37" s="28">
        <f t="shared" si="13"/>
        <v>5.4588352173312211</v>
      </c>
      <c r="AQ37" s="28">
        <f t="shared" si="13"/>
        <v>5.3022773630294688</v>
      </c>
      <c r="AR37" s="28">
        <f t="shared" si="13"/>
        <v>5.1545959185541772</v>
      </c>
      <c r="AS37" s="28">
        <f t="shared" si="13"/>
        <v>5.0150567908693011</v>
      </c>
      <c r="AT37" s="28">
        <f t="shared" si="13"/>
        <v>4.8830046628412926</v>
      </c>
      <c r="AU37" s="28">
        <f t="shared" si="13"/>
        <v>4.7578527024627935</v>
      </c>
      <c r="AV37" s="28">
        <f t="shared" si="13"/>
        <v>4.6390738441870685</v>
      </c>
      <c r="AW37" s="28">
        <f t="shared" si="13"/>
        <v>4.5261933691323959</v>
      </c>
      <c r="AX37" s="28">
        <f t="shared" si="13"/>
        <v>4.4187825638756433</v>
      </c>
      <c r="AY37" s="28">
        <f t="shared" si="13"/>
        <v>4.3164532792395596</v>
      </c>
      <c r="AZ37" s="28">
        <f t="shared" si="13"/>
        <v>4.2188532434942294</v>
      </c>
      <c r="BA37" s="28">
        <f t="shared" si="13"/>
        <v>4.1256620106977193</v>
      </c>
      <c r="BB37" s="28">
        <f t="shared" si="13"/>
        <v>4.0365874459766262</v>
      </c>
      <c r="BC37" s="28">
        <f t="shared" si="13"/>
        <v>3.951362666523853</v>
      </c>
      <c r="BD37" s="28">
        <f t="shared" si="13"/>
        <v>3.8697433708356397</v>
      </c>
      <c r="BE37" s="28">
        <f t="shared" si="13"/>
        <v>3.7921528872607588</v>
      </c>
      <c r="BF37" s="28">
        <f t="shared" si="13"/>
        <v>3.7246215036436019</v>
      </c>
      <c r="BG37" s="28">
        <f t="shared" si="13"/>
        <v>3.6523964474178729</v>
      </c>
      <c r="BH37" s="28">
        <f t="shared" si="13"/>
        <v>3.5829885553936451</v>
      </c>
      <c r="BI37" s="28">
        <f t="shared" si="13"/>
        <v>3.5162361538866684</v>
      </c>
      <c r="BJ37" s="28">
        <f t="shared" si="13"/>
        <v>3.4519897080147519</v>
      </c>
      <c r="BK37" s="28">
        <f t="shared" si="13"/>
        <v>3.3901107034295985</v>
      </c>
      <c r="BL37" s="28">
        <f t="shared" si="13"/>
        <v>3.3304706494345755</v>
      </c>
      <c r="BM37" s="28">
        <f t="shared" si="13"/>
        <v>3.272950188389359</v>
      </c>
      <c r="BN37" s="28">
        <f t="shared" si="13"/>
        <v>3.2174382984113157</v>
      </c>
      <c r="BO37" s="28">
        <f t="shared" si="13"/>
        <v>3.163831578166846</v>
      </c>
      <c r="BP37" s="28">
        <f t="shared" si="13"/>
        <v>3.1120336040583507</v>
      </c>
      <c r="BQ37" s="28">
        <f t="shared" si="13"/>
        <v>3.0619543513992253</v>
      </c>
    </row>
    <row r="38" spans="1:69" x14ac:dyDescent="0.3">
      <c r="A38" s="97"/>
      <c r="B38" s="97"/>
      <c r="H38" s="10">
        <v>17.5</v>
      </c>
      <c r="I38" s="28">
        <f t="shared" si="13"/>
        <v>651.39173523242277</v>
      </c>
      <c r="J38" s="28">
        <f t="shared" si="13"/>
        <v>138.64659210093615</v>
      </c>
      <c r="K38" s="28">
        <f t="shared" si="13"/>
        <v>77.743964779428467</v>
      </c>
      <c r="L38" s="28">
        <f t="shared" si="13"/>
        <v>54.03372803479526</v>
      </c>
      <c r="M38" s="28">
        <f t="shared" si="13"/>
        <v>41.415987405022463</v>
      </c>
      <c r="N38" s="28">
        <f t="shared" si="13"/>
        <v>33.582219925874057</v>
      </c>
      <c r="O38" s="28">
        <f t="shared" si="13"/>
        <v>28.245268835565231</v>
      </c>
      <c r="P38" s="28">
        <f t="shared" si="13"/>
        <v>24.375519795043967</v>
      </c>
      <c r="Q38" s="28">
        <f t="shared" si="13"/>
        <v>21.441056956199965</v>
      </c>
      <c r="R38" s="28">
        <f t="shared" si="13"/>
        <v>19.139362024799112</v>
      </c>
      <c r="S38" s="28">
        <f t="shared" si="13"/>
        <v>17.285685331654079</v>
      </c>
      <c r="T38" s="28">
        <f t="shared" si="13"/>
        <v>15.760820300091739</v>
      </c>
      <c r="U38" s="28">
        <f t="shared" si="13"/>
        <v>14.484405658837</v>
      </c>
      <c r="V38" s="28">
        <f t="shared" si="13"/>
        <v>13.400294447052854</v>
      </c>
      <c r="W38" s="28">
        <f t="shared" si="13"/>
        <v>12.468072647457609</v>
      </c>
      <c r="X38" s="28">
        <f t="shared" si="13"/>
        <v>11.657909288221733</v>
      </c>
      <c r="Y38" s="28">
        <f t="shared" si="13"/>
        <v>10.947305124261229</v>
      </c>
      <c r="Z38" s="28">
        <f t="shared" si="13"/>
        <v>10.318970575082224</v>
      </c>
      <c r="AA38" s="28">
        <f t="shared" si="13"/>
        <v>9.7594003723191936</v>
      </c>
      <c r="AB38" s="28">
        <f t="shared" si="13"/>
        <v>9.2578918966471093</v>
      </c>
      <c r="AC38" s="28">
        <f t="shared" si="13"/>
        <v>8.8058540191156744</v>
      </c>
      <c r="AD38" s="28">
        <f t="shared" si="13"/>
        <v>8.3963108638033077</v>
      </c>
      <c r="AE38" s="28">
        <f t="shared" si="13"/>
        <v>8.0235392370680518</v>
      </c>
      <c r="AF38" s="28">
        <f t="shared" si="13"/>
        <v>7.6827995229232462</v>
      </c>
      <c r="AG38" s="28">
        <f t="shared" si="13"/>
        <v>7.3701330924166388</v>
      </c>
      <c r="AH38" s="28">
        <f t="shared" si="13"/>
        <v>7.0822078057295101</v>
      </c>
      <c r="AI38" s="28">
        <f t="shared" si="13"/>
        <v>6.81619879447521</v>
      </c>
      <c r="AJ38" s="28">
        <f t="shared" si="13"/>
        <v>6.5696954697019914</v>
      </c>
      <c r="AK38" s="28">
        <f t="shared" si="13"/>
        <v>6.3406282629423769</v>
      </c>
      <c r="AL38" s="28">
        <f t="shared" si="13"/>
        <v>6.1272103819041206</v>
      </c>
      <c r="AM38" s="28">
        <f t="shared" si="13"/>
        <v>5.9278911092098836</v>
      </c>
      <c r="AN38" s="28">
        <f t="shared" si="13"/>
        <v>5.7413180606099798</v>
      </c>
      <c r="AO38" s="28">
        <f t="shared" si="13"/>
        <v>5.5663064594829521</v>
      </c>
      <c r="AP38" s="28">
        <f t="shared" si="13"/>
        <v>5.401813951620781</v>
      </c>
      <c r="AQ38" s="28">
        <f t="shared" si="13"/>
        <v>5.2469198288038106</v>
      </c>
      <c r="AR38" s="28">
        <f t="shared" si="13"/>
        <v>5.1008077862816705</v>
      </c>
      <c r="AS38" s="28">
        <f t="shared" si="13"/>
        <v>4.9627515322211417</v>
      </c>
      <c r="AT38" s="28">
        <f t="shared" si="13"/>
        <v>4.8321027135403929</v>
      </c>
      <c r="AU38" s="28">
        <f t="shared" si="13"/>
        <v>4.7082807344926829</v>
      </c>
      <c r="AV38" s="28">
        <f t="shared" si="13"/>
        <v>4.5907641306540192</v>
      </c>
      <c r="AW38" s="28">
        <f t="shared" si="13"/>
        <v>4.4790832279776724</v>
      </c>
      <c r="AX38" s="28">
        <f t="shared" si="13"/>
        <v>4.3728138689757259</v>
      </c>
      <c r="AY38" s="28">
        <f t="shared" si="13"/>
        <v>4.2715720293301116</v>
      </c>
      <c r="AZ38" s="28">
        <f t="shared" si="13"/>
        <v>4.1750091809006369</v>
      </c>
      <c r="BA38" s="28">
        <f t="shared" si="13"/>
        <v>4.0828082831226098</v>
      </c>
      <c r="BB38" s="28">
        <f t="shared" si="13"/>
        <v>3.994680305638286</v>
      </c>
      <c r="BC38" s="28">
        <f t="shared" si="13"/>
        <v>3.910361201802639</v>
      </c>
      <c r="BD38" s="28">
        <f t="shared" si="13"/>
        <v>3.8378573316439639</v>
      </c>
      <c r="BE38" s="28">
        <f t="shared" si="13"/>
        <v>3.7602943829941071</v>
      </c>
      <c r="BF38" s="28">
        <f t="shared" si="13"/>
        <v>3.6858796003013703</v>
      </c>
      <c r="BG38" s="28">
        <f t="shared" si="13"/>
        <v>3.614425126837995</v>
      </c>
      <c r="BH38" s="28">
        <f t="shared" si="13"/>
        <v>3.5457577607146895</v>
      </c>
      <c r="BI38" s="28">
        <f t="shared" si="13"/>
        <v>3.4797175531745306</v>
      </c>
      <c r="BJ38" s="28">
        <f t="shared" si="13"/>
        <v>3.4161565647514669</v>
      </c>
      <c r="BK38" s="28">
        <f t="shared" si="13"/>
        <v>3.3549377589331608</v>
      </c>
      <c r="BL38" s="28">
        <f t="shared" si="13"/>
        <v>3.2959340159146975</v>
      </c>
      <c r="BM38" s="28">
        <f t="shared" si="13"/>
        <v>3.2390272515051453</v>
      </c>
      <c r="BN38" s="28">
        <f t="shared" si="13"/>
        <v>3.1841076283354854</v>
      </c>
      <c r="BO38" s="28">
        <f t="shared" si="13"/>
        <v>3.1310728482806374</v>
      </c>
      <c r="BP38" s="28">
        <f t="shared" si="13"/>
        <v>3.0798275165047286</v>
      </c>
      <c r="BQ38" s="28">
        <f t="shared" si="13"/>
        <v>3.0302825688116823</v>
      </c>
    </row>
    <row r="39" spans="1:69" x14ac:dyDescent="0.3">
      <c r="A39" s="97"/>
      <c r="B39" s="97"/>
      <c r="H39" s="10">
        <v>18</v>
      </c>
      <c r="I39" s="28">
        <f t="shared" si="13"/>
        <v>644.78457226882631</v>
      </c>
      <c r="J39" s="28">
        <f t="shared" si="13"/>
        <v>137.24102319037672</v>
      </c>
      <c r="K39" s="28">
        <f t="shared" si="13"/>
        <v>76.956228615133043</v>
      </c>
      <c r="L39" s="28">
        <f t="shared" si="13"/>
        <v>53.486522714326497</v>
      </c>
      <c r="M39" s="28">
        <f t="shared" si="13"/>
        <v>40.996783999184018</v>
      </c>
      <c r="N39" s="28">
        <f t="shared" si="13"/>
        <v>33.242486943636436</v>
      </c>
      <c r="O39" s="28">
        <f t="shared" si="13"/>
        <v>27.959677074971808</v>
      </c>
      <c r="P39" s="28">
        <f t="shared" si="13"/>
        <v>24.129185079125925</v>
      </c>
      <c r="Q39" s="28">
        <f t="shared" si="13"/>
        <v>21.224491181172475</v>
      </c>
      <c r="R39" s="28">
        <f t="shared" si="13"/>
        <v>18.946146013777909</v>
      </c>
      <c r="S39" s="28">
        <f t="shared" si="13"/>
        <v>17.111274119134563</v>
      </c>
      <c r="T39" s="28">
        <f t="shared" si="13"/>
        <v>15.601878223533156</v>
      </c>
      <c r="U39" s="28">
        <f t="shared" si="13"/>
        <v>14.338412288601251</v>
      </c>
      <c r="V39" s="28">
        <f t="shared" si="13"/>
        <v>13.265298941925813</v>
      </c>
      <c r="W39" s="28">
        <f t="shared" si="13"/>
        <v>12.34253415023964</v>
      </c>
      <c r="X39" s="28">
        <f t="shared" si="13"/>
        <v>11.540589564971329</v>
      </c>
      <c r="Y39" s="28">
        <f t="shared" si="13"/>
        <v>10.837194186864412</v>
      </c>
      <c r="Z39" s="28">
        <f t="shared" si="13"/>
        <v>10.215233831292345</v>
      </c>
      <c r="AA39" s="28">
        <f t="shared" si="13"/>
        <v>9.6613402354264739</v>
      </c>
      <c r="AB39" s="28">
        <f t="shared" si="13"/>
        <v>9.1649193537269067</v>
      </c>
      <c r="AC39" s="28">
        <f t="shared" si="13"/>
        <v>8.7174672108045428</v>
      </c>
      <c r="AD39" s="28">
        <f t="shared" si="13"/>
        <v>8.3120786982041164</v>
      </c>
      <c r="AE39" s="28">
        <f t="shared" si="13"/>
        <v>7.9430886817901003</v>
      </c>
      <c r="AF39" s="28">
        <f t="shared" si="13"/>
        <v>7.6058056270810086</v>
      </c>
      <c r="AG39" s="28">
        <f t="shared" si="13"/>
        <v>7.2963110638291662</v>
      </c>
      <c r="AH39" s="28">
        <f t="shared" si="13"/>
        <v>7.0113066554391601</v>
      </c>
      <c r="AI39" s="28">
        <f t="shared" si="13"/>
        <v>6.747996190682195</v>
      </c>
      <c r="AJ39" s="28">
        <f t="shared" si="13"/>
        <v>6.503993535065475</v>
      </c>
      <c r="AK39" s="28">
        <f t="shared" si="13"/>
        <v>6.277250115064291</v>
      </c>
      <c r="AL39" s="28">
        <f t="shared" si="13"/>
        <v>6.0659972646781446</v>
      </c>
      <c r="AM39" s="28">
        <f t="shared" si="13"/>
        <v>5.8686999979360168</v>
      </c>
      <c r="AN39" s="28">
        <f t="shared" si="13"/>
        <v>5.6840196499844229</v>
      </c>
      <c r="AO39" s="28">
        <f t="shared" si="13"/>
        <v>5.5107834632858603</v>
      </c>
      <c r="AP39" s="28">
        <f t="shared" si="13"/>
        <v>5.3479596578979409</v>
      </c>
      <c r="AQ39" s="28">
        <f t="shared" si="13"/>
        <v>5.1946368658168263</v>
      </c>
      <c r="AR39" s="28">
        <f t="shared" si="13"/>
        <v>5.0500070633765901</v>
      </c>
      <c r="AS39" s="28">
        <f t="shared" si="13"/>
        <v>4.9133513266834843</v>
      </c>
      <c r="AT39" s="28">
        <f t="shared" si="13"/>
        <v>4.7840278799377343</v>
      </c>
      <c r="AU39" s="28">
        <f t="shared" si="13"/>
        <v>4.6614620173036423</v>
      </c>
      <c r="AV39" s="28">
        <f t="shared" si="13"/>
        <v>4.5451375644046728</v>
      </c>
      <c r="AW39" s="28">
        <f t="shared" si="13"/>
        <v>4.434589611848935</v>
      </c>
      <c r="AX39" s="28">
        <f t="shared" si="13"/>
        <v>4.3293983050560989</v>
      </c>
      <c r="AY39" s="28">
        <f t="shared" si="13"/>
        <v>4.2291835154807478</v>
      </c>
      <c r="AZ39" s="28">
        <f t="shared" si="13"/>
        <v>4.1336002506608436</v>
      </c>
      <c r="BA39" s="28">
        <f t="shared" si="13"/>
        <v>4.0423346862810092</v>
      </c>
      <c r="BB39" s="28">
        <f t="shared" si="13"/>
        <v>3.9551007240804905</v>
      </c>
      <c r="BC39" s="28">
        <f t="shared" si="13"/>
        <v>3.8798079005985531</v>
      </c>
      <c r="BD39" s="28">
        <f t="shared" si="13"/>
        <v>3.7997168856270926</v>
      </c>
      <c r="BE39" s="28">
        <f t="shared" si="13"/>
        <v>3.7229439858123983</v>
      </c>
      <c r="BF39" s="28">
        <f t="shared" si="13"/>
        <v>3.6492871850302677</v>
      </c>
      <c r="BG39" s="28">
        <f t="shared" si="13"/>
        <v>3.578560540044037</v>
      </c>
      <c r="BH39" s="28">
        <f t="shared" si="13"/>
        <v>3.5105926131826837</v>
      </c>
      <c r="BI39" s="28">
        <f t="shared" si="13"/>
        <v>3.4452250849123933</v>
      </c>
      <c r="BJ39" s="28">
        <f t="shared" si="13"/>
        <v>3.3823115226647014</v>
      </c>
      <c r="BK39" s="28">
        <f t="shared" si="13"/>
        <v>3.3217162857683951</v>
      </c>
      <c r="BL39" s="28">
        <f t="shared" si="13"/>
        <v>3.2633135492490206</v>
      </c>
      <c r="BM39" s="28">
        <f t="shared" si="13"/>
        <v>3.2069864317101935</v>
      </c>
      <c r="BN39" s="28">
        <f t="shared" si="13"/>
        <v>3.1526262145760806</v>
      </c>
      <c r="BO39" s="28">
        <f t="shared" si="13"/>
        <v>3.1001316417207514</v>
      </c>
      <c r="BP39" s="28">
        <f t="shared" si="13"/>
        <v>3.0494082899912276</v>
      </c>
      <c r="BQ39" s="28">
        <f t="shared" si="13"/>
        <v>3.0003680023910184</v>
      </c>
    </row>
    <row r="40" spans="1:69" x14ac:dyDescent="0.3">
      <c r="A40" s="97"/>
      <c r="B40" s="97"/>
      <c r="H40" s="10">
        <v>18.5</v>
      </c>
      <c r="I40" s="28">
        <f t="shared" si="13"/>
        <v>638.53443925437637</v>
      </c>
      <c r="J40" s="28">
        <f t="shared" si="13"/>
        <v>135.9114068310171</v>
      </c>
      <c r="K40" s="28">
        <f t="shared" si="13"/>
        <v>76.211059308897319</v>
      </c>
      <c r="L40" s="28">
        <f t="shared" si="13"/>
        <v>52.968886738963917</v>
      </c>
      <c r="M40" s="28">
        <f t="shared" si="13"/>
        <v>40.600233126577919</v>
      </c>
      <c r="N40" s="28">
        <f t="shared" si="13"/>
        <v>32.921112168301377</v>
      </c>
      <c r="O40" s="28">
        <f t="shared" si="13"/>
        <v>27.689517903487435</v>
      </c>
      <c r="P40" s="28">
        <f t="shared" si="13"/>
        <v>23.896161627534298</v>
      </c>
      <c r="Q40" s="28">
        <f t="shared" si="13"/>
        <v>21.019628052275969</v>
      </c>
      <c r="R40" s="28">
        <f t="shared" si="13"/>
        <v>18.763370902349372</v>
      </c>
      <c r="S40" s="28">
        <f t="shared" si="13"/>
        <v>16.946287654977041</v>
      </c>
      <c r="T40" s="28">
        <f t="shared" ref="T40:BQ40" si="14">MIN(T102,T164,T226)</f>
        <v>15.451524992574345</v>
      </c>
      <c r="U40" s="28">
        <f t="shared" si="14"/>
        <v>14.20030805710989</v>
      </c>
      <c r="V40" s="28">
        <f t="shared" si="14"/>
        <v>13.13759828586976</v>
      </c>
      <c r="W40" s="28">
        <f t="shared" si="14"/>
        <v>12.223779475384919</v>
      </c>
      <c r="X40" s="28">
        <f t="shared" si="14"/>
        <v>11.42960954755541</v>
      </c>
      <c r="Y40" s="28">
        <f t="shared" si="14"/>
        <v>10.733033415282515</v>
      </c>
      <c r="Z40" s="28">
        <f t="shared" si="14"/>
        <v>10.117102811978972</v>
      </c>
      <c r="AA40" s="28">
        <f t="shared" si="14"/>
        <v>9.5685790770148156</v>
      </c>
      <c r="AB40" s="28">
        <f t="shared" si="14"/>
        <v>9.07697087165743</v>
      </c>
      <c r="AC40" s="28">
        <f t="shared" si="14"/>
        <v>8.6338566645810015</v>
      </c>
      <c r="AD40" s="28">
        <f t="shared" si="14"/>
        <v>8.2323982907504938</v>
      </c>
      <c r="AE40" s="28">
        <f t="shared" si="14"/>
        <v>7.866985538187973</v>
      </c>
      <c r="AF40" s="28">
        <f t="shared" si="14"/>
        <v>7.5329723557473329</v>
      </c>
      <c r="AG40" s="28">
        <f t="shared" si="14"/>
        <v>7.2264782618383423</v>
      </c>
      <c r="AH40" s="28">
        <f t="shared" si="14"/>
        <v>6.9442368964715033</v>
      </c>
      <c r="AI40" s="28">
        <f t="shared" si="14"/>
        <v>6.6834791570352898</v>
      </c>
      <c r="AJ40" s="28">
        <f t="shared" si="14"/>
        <v>6.4418420420556011</v>
      </c>
      <c r="AK40" s="28">
        <f t="shared" si="14"/>
        <v>6.217296838451345</v>
      </c>
      <c r="AL40" s="28">
        <f t="shared" si="14"/>
        <v>6.0080920270273026</v>
      </c>
      <c r="AM40" s="28">
        <f t="shared" si="14"/>
        <v>5.8127075031441944</v>
      </c>
      <c r="AN40" s="28">
        <f t="shared" si="14"/>
        <v>5.629817579992701</v>
      </c>
      <c r="AO40" s="28">
        <f t="shared" si="14"/>
        <v>5.4582608696466517</v>
      </c>
      <c r="AP40" s="28">
        <f t="shared" si="14"/>
        <v>5.2970155950299942</v>
      </c>
      <c r="AQ40" s="28">
        <f t="shared" si="14"/>
        <v>5.1451792236394889</v>
      </c>
      <c r="AR40" s="28">
        <f t="shared" si="14"/>
        <v>5.00195156541049</v>
      </c>
      <c r="AS40" s="28">
        <f t="shared" si="14"/>
        <v>4.8666206662489611</v>
      </c>
      <c r="AT40" s="28">
        <f t="shared" si="14"/>
        <v>4.7385509722220185</v>
      </c>
      <c r="AU40" s="28">
        <f t="shared" si="14"/>
        <v>4.6171733491331519</v>
      </c>
      <c r="AV40" s="28">
        <f t="shared" si="14"/>
        <v>4.5019766267961332</v>
      </c>
      <c r="AW40" s="28">
        <f t="shared" si="14"/>
        <v>4.3925004030072792</v>
      </c>
      <c r="AX40" s="28">
        <f t="shared" si="14"/>
        <v>4.2883288935785417</v>
      </c>
      <c r="AY40" s="28">
        <f t="shared" si="14"/>
        <v>4.1890856552221303</v>
      </c>
      <c r="AZ40" s="28">
        <f t="shared" si="14"/>
        <v>4.0944290400974754</v>
      </c>
      <c r="BA40" s="28">
        <f t="shared" si="14"/>
        <v>4.0040482663427337</v>
      </c>
      <c r="BB40" s="28">
        <f t="shared" si="14"/>
        <v>3.9257615007582873</v>
      </c>
      <c r="BC40" s="28">
        <f t="shared" si="14"/>
        <v>3.8429466518354962</v>
      </c>
      <c r="BD40" s="28">
        <f t="shared" si="14"/>
        <v>3.7636353391588022</v>
      </c>
      <c r="BE40" s="28">
        <f t="shared" si="14"/>
        <v>3.6876098391090579</v>
      </c>
      <c r="BF40" s="28">
        <f t="shared" si="14"/>
        <v>3.6146701022303529</v>
      </c>
      <c r="BG40" s="28">
        <f t="shared" si="14"/>
        <v>3.5446319954814682</v>
      </c>
      <c r="BH40" s="28">
        <f t="shared" si="14"/>
        <v>3.4773257501721768</v>
      </c>
      <c r="BI40" s="28">
        <f t="shared" si="14"/>
        <v>3.4125945880417108</v>
      </c>
      <c r="BJ40" s="28">
        <f t="shared" si="14"/>
        <v>3.3502935020726161</v>
      </c>
      <c r="BK40" s="28">
        <f t="shared" si="14"/>
        <v>3.2902881720833541</v>
      </c>
      <c r="BL40" s="28">
        <f t="shared" si="14"/>
        <v>3.2324539980313407</v>
      </c>
      <c r="BM40" s="28">
        <f t="shared" si="14"/>
        <v>3.1766752363844923</v>
      </c>
      <c r="BN40" s="28">
        <f t="shared" si="14"/>
        <v>3.1228442269645487</v>
      </c>
      <c r="BO40" s="28">
        <f t="shared" si="14"/>
        <v>3.070860699394681</v>
      </c>
      <c r="BP40" s="28">
        <f t="shared" si="14"/>
        <v>3.0206311497506171</v>
      </c>
      <c r="BQ40" s="28">
        <f t="shared" si="14"/>
        <v>2.972068279262261</v>
      </c>
    </row>
    <row r="41" spans="1:69" x14ac:dyDescent="0.3">
      <c r="A41" s="97"/>
      <c r="B41" s="97"/>
      <c r="H41" s="10">
        <v>19</v>
      </c>
      <c r="I41" s="28">
        <f t="shared" ref="I41:BQ45" si="15">MIN(I103,I165,I227)</f>
        <v>632.61315436058476</v>
      </c>
      <c r="J41" s="28">
        <f t="shared" si="15"/>
        <v>134.65174777691217</v>
      </c>
      <c r="K41" s="28">
        <f t="shared" si="15"/>
        <v>75.505096883356003</v>
      </c>
      <c r="L41" s="28">
        <f t="shared" si="15"/>
        <v>52.478486077913225</v>
      </c>
      <c r="M41" s="28">
        <f t="shared" si="15"/>
        <v>40.224546728506269</v>
      </c>
      <c r="N41" s="28">
        <f t="shared" si="15"/>
        <v>32.616646509814338</v>
      </c>
      <c r="O41" s="28">
        <f t="shared" si="15"/>
        <v>27.43357316196775</v>
      </c>
      <c r="P41" s="28">
        <f t="shared" si="15"/>
        <v>23.675398725915546</v>
      </c>
      <c r="Q41" s="28">
        <f t="shared" si="15"/>
        <v>20.825543829931053</v>
      </c>
      <c r="R41" s="28">
        <f t="shared" si="15"/>
        <v>18.590212545717236</v>
      </c>
      <c r="S41" s="28">
        <f t="shared" si="15"/>
        <v>16.789982003331684</v>
      </c>
      <c r="T41" s="28">
        <f t="shared" si="15"/>
        <v>15.309082652567133</v>
      </c>
      <c r="U41" s="28">
        <f t="shared" si="15"/>
        <v>14.069470240419433</v>
      </c>
      <c r="V41" s="28">
        <f t="shared" si="15"/>
        <v>13.016616664638986</v>
      </c>
      <c r="W41" s="28">
        <f t="shared" si="15"/>
        <v>12.11127314606097</v>
      </c>
      <c r="X41" s="28">
        <f t="shared" si="15"/>
        <v>11.324468815062207</v>
      </c>
      <c r="Y41" s="28">
        <f t="shared" si="15"/>
        <v>10.634353136578673</v>
      </c>
      <c r="Z41" s="28">
        <f t="shared" si="15"/>
        <v>10.024135032357865</v>
      </c>
      <c r="AA41" s="28">
        <f t="shared" si="15"/>
        <v>9.4806986250059033</v>
      </c>
      <c r="AB41" s="28">
        <f t="shared" si="15"/>
        <v>8.9936498787240389</v>
      </c>
      <c r="AC41" s="28">
        <f t="shared" si="15"/>
        <v>8.5546453684916681</v>
      </c>
      <c r="AD41" s="28">
        <f t="shared" si="15"/>
        <v>8.1569103504954068</v>
      </c>
      <c r="AE41" s="28">
        <f t="shared" si="15"/>
        <v>7.7948866452097674</v>
      </c>
      <c r="AF41" s="28">
        <f t="shared" si="15"/>
        <v>7.4639712917383649</v>
      </c>
      <c r="AG41" s="28">
        <f t="shared" si="15"/>
        <v>7.1603197983919156</v>
      </c>
      <c r="AH41" s="28">
        <f t="shared" si="15"/>
        <v>6.8806960993517832</v>
      </c>
      <c r="AI41" s="28">
        <f t="shared" si="15"/>
        <v>6.6223567743157377</v>
      </c>
      <c r="AJ41" s="28">
        <f t="shared" si="15"/>
        <v>6.3829607376947655</v>
      </c>
      <c r="AK41" s="28">
        <f t="shared" si="15"/>
        <v>6.1604980919028796</v>
      </c>
      <c r="AL41" s="28">
        <f t="shared" si="15"/>
        <v>5.9532335623785118</v>
      </c>
      <c r="AM41" s="28">
        <f t="shared" si="15"/>
        <v>5.7596611428393878</v>
      </c>
      <c r="AN41" s="28">
        <f t="shared" si="15"/>
        <v>5.5784674416862607</v>
      </c>
      <c r="AO41" s="28">
        <f t="shared" si="15"/>
        <v>5.4085018423971771</v>
      </c>
      <c r="AP41" s="28">
        <f t="shared" si="15"/>
        <v>5.2487520444659914</v>
      </c>
      <c r="AQ41" s="28">
        <f t="shared" si="15"/>
        <v>5.0983238860140681</v>
      </c>
      <c r="AR41" s="28">
        <f t="shared" si="15"/>
        <v>4.9564245984165467</v>
      </c>
      <c r="AS41" s="28">
        <f t="shared" si="15"/>
        <v>4.8223488306661366</v>
      </c>
      <c r="AT41" s="28">
        <f t="shared" si="15"/>
        <v>4.6954669233360402</v>
      </c>
      <c r="AU41" s="28">
        <f t="shared" si="15"/>
        <v>4.5752150207195692</v>
      </c>
      <c r="AV41" s="28">
        <f t="shared" si="15"/>
        <v>4.4610866935275153</v>
      </c>
      <c r="AW41" s="28">
        <f t="shared" si="15"/>
        <v>4.3526258096006547</v>
      </c>
      <c r="AX41" s="28">
        <f t="shared" si="15"/>
        <v>4.2494204409813179</v>
      </c>
      <c r="AY41" s="28">
        <f t="shared" si="15"/>
        <v>4.1510976357411042</v>
      </c>
      <c r="AZ41" s="28">
        <f t="shared" si="15"/>
        <v>4.0655285294498134</v>
      </c>
      <c r="BA41" s="28">
        <f t="shared" si="15"/>
        <v>3.9758159394285562</v>
      </c>
      <c r="BB41" s="28">
        <f t="shared" si="15"/>
        <v>3.8900663567155114</v>
      </c>
      <c r="BC41" s="28">
        <f t="shared" si="15"/>
        <v>3.808022860279539</v>
      </c>
      <c r="BD41" s="28">
        <f t="shared" si="15"/>
        <v>3.7294502675140766</v>
      </c>
      <c r="BE41" s="28">
        <f t="shared" si="15"/>
        <v>3.6541328827174779</v>
      </c>
      <c r="BF41" s="28">
        <f t="shared" si="15"/>
        <v>3.5818725197309469</v>
      </c>
      <c r="BG41" s="28">
        <f t="shared" si="15"/>
        <v>3.5124867605619889</v>
      </c>
      <c r="BH41" s="28">
        <f t="shared" si="15"/>
        <v>3.4458074177769227</v>
      </c>
      <c r="BI41" s="28">
        <f t="shared" si="15"/>
        <v>3.3816791733762943</v>
      </c>
      <c r="BJ41" s="28">
        <f t="shared" si="15"/>
        <v>3.3199583709644527</v>
      </c>
      <c r="BK41" s="28">
        <f t="shared" si="15"/>
        <v>3.2605119414425294</v>
      </c>
      <c r="BL41" s="28">
        <f t="shared" si="15"/>
        <v>3.2032164453154603</v>
      </c>
      <c r="BM41" s="28">
        <f t="shared" si="15"/>
        <v>3.1479572171075278</v>
      </c>
      <c r="BN41" s="28">
        <f t="shared" si="15"/>
        <v>3.0946275994070076</v>
      </c>
      <c r="BO41" s="28">
        <f t="shared" si="15"/>
        <v>3.0431282557736465</v>
      </c>
      <c r="BP41" s="28">
        <f t="shared" si="15"/>
        <v>2.9933665531957749</v>
      </c>
      <c r="BQ41" s="28">
        <f t="shared" si="15"/>
        <v>2.9452560060199651</v>
      </c>
    </row>
    <row r="42" spans="1:69" x14ac:dyDescent="0.3">
      <c r="A42" s="97"/>
      <c r="B42" s="97"/>
      <c r="H42" s="10">
        <v>19.5</v>
      </c>
      <c r="I42" s="28">
        <f t="shared" si="15"/>
        <v>626.99542588910469</v>
      </c>
      <c r="J42" s="28">
        <f t="shared" si="15"/>
        <v>133.45666561244684</v>
      </c>
      <c r="K42" s="28">
        <f t="shared" si="15"/>
        <v>74.835325936868927</v>
      </c>
      <c r="L42" s="28">
        <f t="shared" si="15"/>
        <v>52.013226062243277</v>
      </c>
      <c r="M42" s="28">
        <f t="shared" si="15"/>
        <v>39.868120117077453</v>
      </c>
      <c r="N42" s="28">
        <f t="shared" si="15"/>
        <v>32.327789486687777</v>
      </c>
      <c r="O42" s="28">
        <f t="shared" si="15"/>
        <v>27.190749617186142</v>
      </c>
      <c r="P42" s="28">
        <f t="shared" si="15"/>
        <v>23.465953413874267</v>
      </c>
      <c r="Q42" s="28">
        <f t="shared" si="15"/>
        <v>20.641409506877043</v>
      </c>
      <c r="R42" s="28">
        <f t="shared" si="15"/>
        <v>18.425931317663807</v>
      </c>
      <c r="S42" s="28">
        <f t="shared" si="15"/>
        <v>16.641689521262094</v>
      </c>
      <c r="T42" s="28">
        <f t="shared" si="15"/>
        <v>15.173942775208983</v>
      </c>
      <c r="U42" s="28">
        <f t="shared" si="15"/>
        <v>13.945339976859671</v>
      </c>
      <c r="V42" s="28">
        <f t="shared" si="15"/>
        <v>12.901837315532546</v>
      </c>
      <c r="W42" s="28">
        <f t="shared" si="15"/>
        <v>12.004534600258904</v>
      </c>
      <c r="X42" s="28">
        <f t="shared" si="15"/>
        <v>11.224718266315024</v>
      </c>
      <c r="Y42" s="28">
        <f t="shared" si="15"/>
        <v>10.5407318442552</v>
      </c>
      <c r="Z42" s="28">
        <f t="shared" si="15"/>
        <v>9.9359333858583874</v>
      </c>
      <c r="AA42" s="28">
        <f t="shared" si="15"/>
        <v>9.397323502450357</v>
      </c>
      <c r="AB42" s="28">
        <f t="shared" si="15"/>
        <v>8.9146004729045032</v>
      </c>
      <c r="AC42" s="28">
        <f t="shared" si="15"/>
        <v>8.4794949743641634</v>
      </c>
      <c r="AD42" s="28">
        <f t="shared" si="15"/>
        <v>8.0852924329311779</v>
      </c>
      <c r="AE42" s="28">
        <f t="shared" si="15"/>
        <v>7.7264840340744865</v>
      </c>
      <c r="AF42" s="28">
        <f t="shared" si="15"/>
        <v>7.3985076981138738</v>
      </c>
      <c r="AG42" s="28">
        <f t="shared" si="15"/>
        <v>7.097553078228799</v>
      </c>
      <c r="AH42" s="28">
        <f t="shared" si="15"/>
        <v>6.8204128497324463</v>
      </c>
      <c r="AI42" s="28">
        <f t="shared" si="15"/>
        <v>6.5643679580212009</v>
      </c>
      <c r="AJ42" s="28">
        <f t="shared" si="15"/>
        <v>6.3270981098672276</v>
      </c>
      <c r="AK42" s="28">
        <f t="shared" si="15"/>
        <v>6.1066112585980807</v>
      </c>
      <c r="AL42" s="28">
        <f t="shared" si="15"/>
        <v>5.901187541500196</v>
      </c>
      <c r="AM42" s="28">
        <f t="shared" si="15"/>
        <v>5.7093343278921349</v>
      </c>
      <c r="AN42" s="28">
        <f t="shared" si="15"/>
        <v>5.5297498910673575</v>
      </c>
      <c r="AO42" s="28">
        <f t="shared" si="15"/>
        <v>5.3612938337091052</v>
      </c>
      <c r="AP42" s="28">
        <f t="shared" si="15"/>
        <v>5.2029628460621486</v>
      </c>
      <c r="AQ42" s="28">
        <f t="shared" si="15"/>
        <v>5.053870707750062</v>
      </c>
      <c r="AR42" s="28">
        <f t="shared" si="15"/>
        <v>4.9132316911255813</v>
      </c>
      <c r="AS42" s="28">
        <f t="shared" si="15"/>
        <v>4.7803467097590886</v>
      </c>
      <c r="AT42" s="28">
        <f t="shared" si="15"/>
        <v>4.6545916965463672</v>
      </c>
      <c r="AU42" s="28">
        <f t="shared" si="15"/>
        <v>4.5354078036672947</v>
      </c>
      <c r="AV42" s="28">
        <f t="shared" si="15"/>
        <v>4.4222930996862679</v>
      </c>
      <c r="AW42" s="28">
        <f t="shared" si="15"/>
        <v>4.3147955035835004</v>
      </c>
      <c r="AX42" s="28">
        <f t="shared" si="15"/>
        <v>4.2125067459409573</v>
      </c>
      <c r="AY42" s="28">
        <f t="shared" si="15"/>
        <v>4.1232149633303372</v>
      </c>
      <c r="AZ42" s="28">
        <f t="shared" si="15"/>
        <v>4.0300962544958221</v>
      </c>
      <c r="BA42" s="28">
        <f t="shared" si="15"/>
        <v>3.9411839238017765</v>
      </c>
      <c r="BB42" s="28">
        <f t="shared" si="15"/>
        <v>3.8561992493683479</v>
      </c>
      <c r="BC42" s="28">
        <f t="shared" si="15"/>
        <v>3.774887601966272</v>
      </c>
      <c r="BD42" s="28">
        <f t="shared" si="15"/>
        <v>3.6970158968785127</v>
      </c>
      <c r="BE42" s="28">
        <f t="shared" si="15"/>
        <v>3.6223703624647241</v>
      </c>
      <c r="BF42" s="28">
        <f t="shared" si="15"/>
        <v>3.550754580437776</v>
      </c>
      <c r="BG42" s="28">
        <f t="shared" si="15"/>
        <v>3.4819877600207283</v>
      </c>
      <c r="BH42" s="28">
        <f t="shared" si="15"/>
        <v>3.4159032140551977</v>
      </c>
      <c r="BI42" s="28">
        <f t="shared" si="15"/>
        <v>3.352347010018351</v>
      </c>
      <c r="BJ42" s="28">
        <f t="shared" si="15"/>
        <v>3.2911767729666486</v>
      </c>
      <c r="BK42" s="28">
        <f t="shared" si="15"/>
        <v>3.2322606208119145</v>
      </c>
      <c r="BL42" s="28">
        <f t="shared" si="15"/>
        <v>3.1754762151712232</v>
      </c>
      <c r="BM42" s="28">
        <f t="shared" si="15"/>
        <v>3.120709913414482</v>
      </c>
      <c r="BN42" s="28">
        <f t="shared" si="15"/>
        <v>3.0678560095415959</v>
      </c>
      <c r="BO42" s="28">
        <f t="shared" si="15"/>
        <v>3.0168160532189847</v>
      </c>
      <c r="BP42" s="28">
        <f t="shared" si="15"/>
        <v>2.9674982377453434</v>
      </c>
      <c r="BQ42" s="28">
        <f t="shared" si="15"/>
        <v>2.9198168489415788</v>
      </c>
    </row>
    <row r="43" spans="1:69" x14ac:dyDescent="0.3">
      <c r="A43" s="97"/>
      <c r="B43" s="97"/>
      <c r="H43" s="10">
        <v>20</v>
      </c>
      <c r="I43" s="28">
        <f t="shared" si="15"/>
        <v>621.6584910334899</v>
      </c>
      <c r="J43" s="28">
        <f t="shared" si="15"/>
        <v>132.32131790450299</v>
      </c>
      <c r="K43" s="28">
        <f t="shared" si="15"/>
        <v>74.199032574892271</v>
      </c>
      <c r="L43" s="28">
        <f t="shared" si="15"/>
        <v>51.571221466969263</v>
      </c>
      <c r="M43" s="28">
        <f t="shared" si="15"/>
        <v>39.52950905562821</v>
      </c>
      <c r="N43" s="28">
        <f t="shared" si="15"/>
        <v>32.053370651366187</v>
      </c>
      <c r="O43" s="28">
        <f t="shared" si="15"/>
        <v>26.960063347300053</v>
      </c>
      <c r="P43" s="28">
        <f t="shared" si="15"/>
        <v>23.266977016767942</v>
      </c>
      <c r="Q43" s="28">
        <f t="shared" si="15"/>
        <v>20.466478967545338</v>
      </c>
      <c r="R43" s="28">
        <f t="shared" si="15"/>
        <v>18.26986154654174</v>
      </c>
      <c r="S43" s="28">
        <f t="shared" si="15"/>
        <v>16.500809322865454</v>
      </c>
      <c r="T43" s="28">
        <f t="shared" si="15"/>
        <v>15.045557768418565</v>
      </c>
      <c r="U43" s="28">
        <f t="shared" si="15"/>
        <v>13.827414284863258</v>
      </c>
      <c r="V43" s="28">
        <f t="shared" si="15"/>
        <v>12.792795146518325</v>
      </c>
      <c r="W43" s="28">
        <f t="shared" si="15"/>
        <v>11.903131326967417</v>
      </c>
      <c r="X43" s="28">
        <f t="shared" si="15"/>
        <v>11.129953705397469</v>
      </c>
      <c r="Y43" s="28">
        <f t="shared" si="15"/>
        <v>10.451790177910228</v>
      </c>
      <c r="Z43" s="28">
        <f t="shared" si="15"/>
        <v>9.8521404722813148</v>
      </c>
      <c r="AA43" s="28">
        <f t="shared" si="15"/>
        <v>9.3181158660470214</v>
      </c>
      <c r="AB43" s="28">
        <f t="shared" si="15"/>
        <v>8.8395023385462697</v>
      </c>
      <c r="AC43" s="28">
        <f t="shared" si="15"/>
        <v>8.408100965203829</v>
      </c>
      <c r="AD43" s="28">
        <f t="shared" si="15"/>
        <v>8.0172543345362897</v>
      </c>
      <c r="AE43" s="28">
        <f t="shared" si="15"/>
        <v>7.6615005295738259</v>
      </c>
      <c r="AF43" s="28">
        <f t="shared" si="15"/>
        <v>7.3363163084677838</v>
      </c>
      <c r="AG43" s="28">
        <f t="shared" si="15"/>
        <v>7.0379237625876936</v>
      </c>
      <c r="AH43" s="28">
        <f t="shared" si="15"/>
        <v>6.7631428717973723</v>
      </c>
      <c r="AI43" s="28">
        <f t="shared" si="15"/>
        <v>6.5092777293098925</v>
      </c>
      <c r="AJ43" s="28">
        <f t="shared" si="15"/>
        <v>6.2740277949844447</v>
      </c>
      <c r="AK43" s="28">
        <f t="shared" si="15"/>
        <v>6.0554179808117032</v>
      </c>
      <c r="AL43" s="28">
        <f t="shared" si="15"/>
        <v>5.8517430655886207</v>
      </c>
      <c r="AM43" s="28">
        <f t="shared" si="15"/>
        <v>5.6615231256757577</v>
      </c>
      <c r="AN43" s="28">
        <f t="shared" si="15"/>
        <v>5.4834675162075905</v>
      </c>
      <c r="AO43" s="28">
        <f t="shared" si="15"/>
        <v>5.3164455482813011</v>
      </c>
      <c r="AP43" s="28">
        <f t="shared" si="15"/>
        <v>5.1594624535037283</v>
      </c>
      <c r="AQ43" s="28">
        <f t="shared" si="15"/>
        <v>5.0116395560568803</v>
      </c>
      <c r="AR43" s="28">
        <f t="shared" si="15"/>
        <v>4.872197817338658</v>
      </c>
      <c r="AS43" s="28">
        <f t="shared" si="15"/>
        <v>4.7404441023718293</v>
      </c>
      <c r="AT43" s="28">
        <f t="shared" si="15"/>
        <v>4.6157596568511066</v>
      </c>
      <c r="AU43" s="28">
        <f t="shared" si="15"/>
        <v>4.4975903905314256</v>
      </c>
      <c r="AV43" s="28">
        <f t="shared" si="15"/>
        <v>4.3854386450124823</v>
      </c>
      <c r="AW43" s="28">
        <f t="shared" si="15"/>
        <v>4.2788561879239433</v>
      </c>
      <c r="AX43" s="28">
        <f t="shared" si="15"/>
        <v>4.185551574964701</v>
      </c>
      <c r="AY43" s="28">
        <f t="shared" si="15"/>
        <v>4.0887556083445151</v>
      </c>
      <c r="AZ43" s="28">
        <f t="shared" si="15"/>
        <v>3.9964331693104862</v>
      </c>
      <c r="BA43" s="28">
        <f t="shared" si="15"/>
        <v>3.9082811391425114</v>
      </c>
      <c r="BB43" s="28">
        <f t="shared" si="15"/>
        <v>3.8240231793469754</v>
      </c>
      <c r="BC43" s="28">
        <f t="shared" si="15"/>
        <v>3.7434068380615328</v>
      </c>
      <c r="BD43" s="28">
        <f t="shared" si="15"/>
        <v>3.6662010237062055</v>
      </c>
      <c r="BE43" s="28">
        <f t="shared" si="15"/>
        <v>3.5921937926291267</v>
      </c>
      <c r="BF43" s="28">
        <f t="shared" si="15"/>
        <v>3.5211904061409172</v>
      </c>
      <c r="BG43" s="28">
        <f t="shared" si="15"/>
        <v>3.4530116194295615</v>
      </c>
      <c r="BH43" s="28">
        <f t="shared" si="15"/>
        <v>3.3874921706997645</v>
      </c>
      <c r="BI43" s="28">
        <f t="shared" si="15"/>
        <v>3.3244794437252692</v>
      </c>
      <c r="BJ43" s="28">
        <f t="shared" si="15"/>
        <v>3.263832281028785</v>
      </c>
      <c r="BK43" s="28">
        <f t="shared" si="15"/>
        <v>3.2054199282626405</v>
      </c>
      <c r="BL43" s="28">
        <f t="shared" si="15"/>
        <v>3.1491210931749833</v>
      </c>
      <c r="BM43" s="28">
        <f t="shared" si="15"/>
        <v>3.0948231049082997</v>
      </c>
      <c r="BN43" s="28">
        <f t="shared" si="15"/>
        <v>3.0424211613679435</v>
      </c>
      <c r="BO43" s="28">
        <f t="shared" si="15"/>
        <v>2.9918176540816575</v>
      </c>
      <c r="BP43" s="28">
        <f t="shared" si="15"/>
        <v>2.9429215613989128</v>
      </c>
      <c r="BQ43" s="28">
        <f t="shared" si="15"/>
        <v>2.8956479020934642</v>
      </c>
    </row>
    <row r="44" spans="1:69" x14ac:dyDescent="0.3">
      <c r="A44" s="97"/>
      <c r="B44" s="97"/>
      <c r="H44" s="10">
        <v>20.5</v>
      </c>
      <c r="I44" s="28">
        <f t="shared" si="15"/>
        <v>616.58180750196595</v>
      </c>
      <c r="J44" s="28">
        <f t="shared" si="15"/>
        <v>131.24133459998686</v>
      </c>
      <c r="K44" s="28">
        <f t="shared" si="15"/>
        <v>73.593767643703899</v>
      </c>
      <c r="L44" s="28">
        <f t="shared" si="15"/>
        <v>51.15077097110948</v>
      </c>
      <c r="M44" s="28">
        <f t="shared" si="15"/>
        <v>39.207410193032928</v>
      </c>
      <c r="N44" s="28">
        <f t="shared" si="15"/>
        <v>31.792333733670198</v>
      </c>
      <c r="O44" s="28">
        <f t="shared" si="15"/>
        <v>26.740626412236708</v>
      </c>
      <c r="P44" s="28">
        <f t="shared" si="15"/>
        <v>23.077703648342681</v>
      </c>
      <c r="Q44" s="28">
        <f t="shared" si="15"/>
        <v>20.300078880105637</v>
      </c>
      <c r="R44" s="28">
        <f t="shared" si="15"/>
        <v>18.12140249712753</v>
      </c>
      <c r="S44" s="28">
        <f t="shared" si="15"/>
        <v>16.366799138805394</v>
      </c>
      <c r="T44" s="28">
        <f t="shared" si="15"/>
        <v>14.923433457862171</v>
      </c>
      <c r="U44" s="28">
        <f t="shared" si="15"/>
        <v>13.715239248849384</v>
      </c>
      <c r="V44" s="28">
        <f t="shared" si="15"/>
        <v>12.689070435421909</v>
      </c>
      <c r="W44" s="28">
        <f t="shared" si="15"/>
        <v>11.80667300675039</v>
      </c>
      <c r="X44" s="28">
        <f t="shared" si="15"/>
        <v>11.039810365827366</v>
      </c>
      <c r="Y44" s="28">
        <f t="shared" si="15"/>
        <v>10.367185783868651</v>
      </c>
      <c r="Z44" s="28">
        <f t="shared" si="15"/>
        <v>9.7724337559337808</v>
      </c>
      <c r="AA44" s="28">
        <f t="shared" si="15"/>
        <v>9.2427708292233532</v>
      </c>
      <c r="AB44" s="28">
        <f t="shared" si="15"/>
        <v>8.7680664069011467</v>
      </c>
      <c r="AC44" s="28">
        <f t="shared" si="15"/>
        <v>8.3401885297594323</v>
      </c>
      <c r="AD44" s="28">
        <f t="shared" si="15"/>
        <v>7.9525341612516485</v>
      </c>
      <c r="AE44" s="28">
        <f t="shared" si="15"/>
        <v>7.5996859950484046</v>
      </c>
      <c r="AF44" s="28">
        <f t="shared" si="15"/>
        <v>7.2771577332378765</v>
      </c>
      <c r="AG44" s="28">
        <f t="shared" si="15"/>
        <v>6.9812023235581444</v>
      </c>
      <c r="AH44" s="28">
        <f t="shared" si="15"/>
        <v>6.7086657189398009</v>
      </c>
      <c r="AI44" s="28">
        <f t="shared" si="15"/>
        <v>6.4568740316284625</v>
      </c>
      <c r="AJ44" s="28">
        <f t="shared" si="15"/>
        <v>6.2235455113273739</v>
      </c>
      <c r="AK44" s="28">
        <f t="shared" si="15"/>
        <v>6.0067212017151279</v>
      </c>
      <c r="AL44" s="28">
        <f t="shared" si="15"/>
        <v>5.8047098091180187</v>
      </c>
      <c r="AM44" s="28">
        <f t="shared" si="15"/>
        <v>5.6160434972902031</v>
      </c>
      <c r="AN44" s="28">
        <f t="shared" si="15"/>
        <v>5.4394421628103347</v>
      </c>
      <c r="AO44" s="28">
        <f t="shared" si="15"/>
        <v>5.2737843517667375</v>
      </c>
      <c r="AP44" s="28">
        <f t="shared" si="15"/>
        <v>5.1180834206158412</v>
      </c>
      <c r="AQ44" s="28">
        <f t="shared" si="15"/>
        <v>4.9714678701939157</v>
      </c>
      <c r="AR44" s="28">
        <f t="shared" si="15"/>
        <v>4.8331650247582472</v>
      </c>
      <c r="AS44" s="28">
        <f t="shared" si="15"/>
        <v>4.702487410566313</v>
      </c>
      <c r="AT44" s="28">
        <f t="shared" si="15"/>
        <v>4.5788213270374918</v>
      </c>
      <c r="AU44" s="28">
        <f t="shared" si="15"/>
        <v>4.461617209502541</v>
      </c>
      <c r="AV44" s="28">
        <f t="shared" si="15"/>
        <v>4.3503814642254017</v>
      </c>
      <c r="AW44" s="28">
        <f t="shared" si="15"/>
        <v>4.252745755638335</v>
      </c>
      <c r="AX44" s="28">
        <f t="shared" si="15"/>
        <v>4.151976660373581</v>
      </c>
      <c r="AY44" s="28">
        <f t="shared" si="15"/>
        <v>4.055974878225415</v>
      </c>
      <c r="AZ44" s="28">
        <f t="shared" si="15"/>
        <v>3.9644099195856346</v>
      </c>
      <c r="BA44" s="28">
        <f t="shared" si="15"/>
        <v>3.8769811527408335</v>
      </c>
      <c r="BB44" s="28">
        <f t="shared" si="15"/>
        <v>3.7934145064796168</v>
      </c>
      <c r="BC44" s="28">
        <f t="shared" si="15"/>
        <v>3.7134596002385405</v>
      </c>
      <c r="BD44" s="28">
        <f t="shared" si="15"/>
        <v>3.6368872384812212</v>
      </c>
      <c r="BE44" s="28">
        <f t="shared" si="15"/>
        <v>3.5634872164958371</v>
      </c>
      <c r="BF44" s="28">
        <f t="shared" si="15"/>
        <v>3.4930663933710191</v>
      </c>
      <c r="BG44" s="28">
        <f t="shared" si="15"/>
        <v>3.4254469949497066</v>
      </c>
      <c r="BH44" s="28">
        <f t="shared" si="15"/>
        <v>3.3604651153647067</v>
      </c>
      <c r="BI44" s="28">
        <f t="shared" si="15"/>
        <v>3.2979693905644147</v>
      </c>
      <c r="BJ44" s="28">
        <f t="shared" si="15"/>
        <v>3.2378198212302673</v>
      </c>
      <c r="BK44" s="28">
        <f t="shared" si="15"/>
        <v>3.1798867258184704</v>
      </c>
      <c r="BL44" s="28">
        <f t="shared" si="15"/>
        <v>3.1240498072471246</v>
      </c>
      <c r="BM44" s="28">
        <f t="shared" si="15"/>
        <v>3.0701973190924745</v>
      </c>
      <c r="BN44" s="28">
        <f t="shared" si="15"/>
        <v>3.0182253191325703</v>
      </c>
      <c r="BO44" s="28">
        <f t="shared" si="15"/>
        <v>2.968036999746134</v>
      </c>
      <c r="BP44" s="28">
        <f t="shared" si="15"/>
        <v>2.9195420860905363</v>
      </c>
      <c r="BQ44" s="28">
        <f t="shared" si="15"/>
        <v>2.872656294187391</v>
      </c>
    </row>
    <row r="45" spans="1:69" x14ac:dyDescent="0.3">
      <c r="A45" s="97"/>
      <c r="B45" s="97"/>
      <c r="H45" s="10">
        <v>21</v>
      </c>
      <c r="I45" s="28">
        <f t="shared" si="15"/>
        <v>611.74678919145651</v>
      </c>
      <c r="J45" s="28">
        <f t="shared" si="15"/>
        <v>130.21276179457811</v>
      </c>
      <c r="K45" s="28">
        <f t="shared" si="15"/>
        <v>73.01731521613992</v>
      </c>
      <c r="L45" s="28">
        <f t="shared" si="15"/>
        <v>50.750335266087788</v>
      </c>
      <c r="M45" s="28">
        <f t="shared" si="15"/>
        <v>38.900644292944726</v>
      </c>
      <c r="N45" s="28">
        <f t="shared" si="15"/>
        <v>31.543723049328005</v>
      </c>
      <c r="O45" s="28">
        <f t="shared" si="15"/>
        <v>26.531635428195809</v>
      </c>
      <c r="P45" s="28">
        <f t="shared" si="15"/>
        <v>22.897440355751751</v>
      </c>
      <c r="Q45" s="28">
        <f t="shared" si="15"/>
        <v>20.141600032419543</v>
      </c>
      <c r="R45" s="28">
        <f t="shared" si="15"/>
        <v>17.980010640704968</v>
      </c>
      <c r="S45" s="28">
        <f t="shared" si="15"/>
        <v>16.239168338699677</v>
      </c>
      <c r="T45" s="28">
        <f t="shared" ref="T45:BQ45" si="16">MIN(T107,T169,T231)</f>
        <v>14.807122728199147</v>
      </c>
      <c r="U45" s="28">
        <f t="shared" si="16"/>
        <v>13.608404178494792</v>
      </c>
      <c r="V45" s="28">
        <f t="shared" si="16"/>
        <v>12.590283429178017</v>
      </c>
      <c r="W45" s="28">
        <f t="shared" si="16"/>
        <v>11.714806489335151</v>
      </c>
      <c r="X45" s="28">
        <f t="shared" si="16"/>
        <v>10.953958216945193</v>
      </c>
      <c r="Y45" s="28">
        <f t="shared" si="16"/>
        <v>10.286608909965194</v>
      </c>
      <c r="Z45" s="28">
        <f t="shared" si="16"/>
        <v>9.6965214154182711</v>
      </c>
      <c r="AA45" s="28">
        <f t="shared" si="16"/>
        <v>9.1710125390227297</v>
      </c>
      <c r="AB45" s="28">
        <f t="shared" si="16"/>
        <v>8.7000311365470022</v>
      </c>
      <c r="AC45" s="28">
        <f t="shared" si="16"/>
        <v>8.2755090264017657</v>
      </c>
      <c r="AD45" s="28">
        <f t="shared" si="16"/>
        <v>7.8908949585698851</v>
      </c>
      <c r="AE45" s="28">
        <f t="shared" si="16"/>
        <v>7.5408141137642861</v>
      </c>
      <c r="AF45" s="28">
        <f t="shared" si="16"/>
        <v>7.2208153793695509</v>
      </c>
      <c r="AG45" s="28">
        <f t="shared" si="16"/>
        <v>6.9271810906381148</v>
      </c>
      <c r="AH45" s="28">
        <f t="shared" si="16"/>
        <v>6.6567819371727124</v>
      </c>
      <c r="AI45" s="28">
        <f t="shared" si="16"/>
        <v>6.4069650020805726</v>
      </c>
      <c r="AJ45" s="28">
        <f t="shared" si="16"/>
        <v>6.1754664304569538</v>
      </c>
      <c r="AK45" s="28">
        <f t="shared" si="16"/>
        <v>5.9603426297524038</v>
      </c>
      <c r="AL45" s="28">
        <f t="shared" si="16"/>
        <v>5.759915570831045</v>
      </c>
      <c r="AM45" s="28">
        <f t="shared" si="16"/>
        <v>5.5727289294450122</v>
      </c>
      <c r="AN45" s="28">
        <f t="shared" si="16"/>
        <v>5.3975126418132646</v>
      </c>
      <c r="AO45" s="28">
        <f t="shared" si="16"/>
        <v>5.2331540494024216</v>
      </c>
      <c r="AP45" s="28">
        <f t="shared" si="16"/>
        <v>5.0786742467516692</v>
      </c>
      <c r="AQ45" s="28">
        <f t="shared" si="16"/>
        <v>4.9332085697215922</v>
      </c>
      <c r="AR45" s="28">
        <f t="shared" si="16"/>
        <v>4.7959904025379636</v>
      </c>
      <c r="AS45" s="28">
        <f t="shared" si="16"/>
        <v>4.6663376632014728</v>
      </c>
      <c r="AT45" s="28">
        <f t="shared" si="16"/>
        <v>4.5436414642839349</v>
      </c>
      <c r="AU45" s="28">
        <f t="shared" si="16"/>
        <v>4.4273565512611404</v>
      </c>
      <c r="AV45" s="28">
        <f t="shared" si="16"/>
        <v>4.3250395860247233</v>
      </c>
      <c r="AW45" s="28">
        <f t="shared" si="16"/>
        <v>4.2199734417564674</v>
      </c>
      <c r="AX45" s="28">
        <f t="shared" si="16"/>
        <v>4.1199983273681076</v>
      </c>
      <c r="AY45" s="28">
        <f t="shared" si="16"/>
        <v>4.0247529634287691</v>
      </c>
      <c r="AZ45" s="28">
        <f t="shared" si="16"/>
        <v>3.9339094643277179</v>
      </c>
      <c r="BA45" s="28">
        <f t="shared" si="16"/>
        <v>3.8471695670923474</v>
      </c>
      <c r="BB45" s="28">
        <f t="shared" si="16"/>
        <v>3.764261359976258</v>
      </c>
      <c r="BC45" s="28">
        <f t="shared" si="16"/>
        <v>3.6849364352173812</v>
      </c>
      <c r="BD45" s="28">
        <f t="shared" si="16"/>
        <v>3.6089674031593972</v>
      </c>
      <c r="BE45" s="28">
        <f t="shared" si="16"/>
        <v>3.5361457153378351</v>
      </c>
      <c r="BF45" s="28">
        <f t="shared" si="16"/>
        <v>3.4662797526393807</v>
      </c>
      <c r="BG45" s="28">
        <f t="shared" si="16"/>
        <v>3.3991931416271282</v>
      </c>
      <c r="BH45" s="28">
        <f t="shared" si="16"/>
        <v>3.3347232678828518</v>
      </c>
      <c r="BI45" s="28">
        <f t="shared" si="16"/>
        <v>3.2727199599842955</v>
      </c>
      <c r="BJ45" s="28">
        <f t="shared" si="16"/>
        <v>3.2130443216971138</v>
      </c>
      <c r="BK45" s="28">
        <f t="shared" si="16"/>
        <v>3.1555676932658026</v>
      </c>
      <c r="BL45" s="28">
        <f t="shared" si="16"/>
        <v>3.1001707254545927</v>
      </c>
      <c r="BM45" s="28">
        <f t="shared" si="16"/>
        <v>3.0467425523134173</v>
      </c>
      <c r="BN45" s="28">
        <f t="shared" si="16"/>
        <v>2.9951800506030608</v>
      </c>
      <c r="BO45" s="28">
        <f t="shared" si="16"/>
        <v>2.9453871754699508</v>
      </c>
      <c r="BP45" s="28">
        <f t="shared" si="16"/>
        <v>2.8972743633660203</v>
      </c>
      <c r="BQ45" s="28">
        <f t="shared" si="16"/>
        <v>2.8507579944041637</v>
      </c>
    </row>
    <row r="46" spans="1:69" x14ac:dyDescent="0.3">
      <c r="A46" s="97"/>
      <c r="B46" s="97"/>
      <c r="H46" s="10">
        <v>21.5</v>
      </c>
      <c r="I46" s="28">
        <f t="shared" ref="I46:BQ50" si="17">MIN(I108,I170,I232)</f>
        <v>607.13657874207263</v>
      </c>
      <c r="J46" s="28">
        <f t="shared" si="17"/>
        <v>129.23201334722555</v>
      </c>
      <c r="K46" s="28">
        <f t="shared" si="17"/>
        <v>72.467665474404839</v>
      </c>
      <c r="L46" s="28">
        <f t="shared" si="17"/>
        <v>50.368518218593032</v>
      </c>
      <c r="M46" s="28">
        <f t="shared" si="17"/>
        <v>38.60814180300121</v>
      </c>
      <c r="N46" s="28">
        <f t="shared" si="17"/>
        <v>31.306671804876324</v>
      </c>
      <c r="O46" s="28">
        <f t="shared" si="17"/>
        <v>26.332361736311729</v>
      </c>
      <c r="P46" s="28">
        <f t="shared" si="17"/>
        <v>22.725558639604927</v>
      </c>
      <c r="Q46" s="28">
        <f t="shared" si="17"/>
        <v>19.990489876858135</v>
      </c>
      <c r="R46" s="28">
        <f t="shared" si="17"/>
        <v>17.84519300367673</v>
      </c>
      <c r="S46" s="28">
        <f t="shared" si="17"/>
        <v>16.117471927069538</v>
      </c>
      <c r="T46" s="28">
        <f t="shared" si="17"/>
        <v>14.696220051542086</v>
      </c>
      <c r="U46" s="28">
        <f t="shared" si="17"/>
        <v>13.506536582941303</v>
      </c>
      <c r="V46" s="28">
        <f t="shared" si="17"/>
        <v>12.496089696629433</v>
      </c>
      <c r="W46" s="28">
        <f t="shared" si="17"/>
        <v>11.627211471960328</v>
      </c>
      <c r="X46" s="28">
        <f t="shared" si="17"/>
        <v>10.872097925185786</v>
      </c>
      <c r="Y46" s="28">
        <f t="shared" si="17"/>
        <v>10.209778614972061</v>
      </c>
      <c r="Z46" s="28">
        <f t="shared" si="17"/>
        <v>9.6241387724861962</v>
      </c>
      <c r="AA46" s="28">
        <f t="shared" si="17"/>
        <v>9.1025908003701606</v>
      </c>
      <c r="AB46" s="28">
        <f t="shared" si="17"/>
        <v>8.6351593127893036</v>
      </c>
      <c r="AC46" s="28">
        <f t="shared" si="17"/>
        <v>8.2138369403850948</v>
      </c>
      <c r="AD46" s="28">
        <f t="shared" si="17"/>
        <v>7.8321218118167391</v>
      </c>
      <c r="AE46" s="28">
        <f t="shared" si="17"/>
        <v>7.4846796193729572</v>
      </c>
      <c r="AF46" s="28">
        <f t="shared" si="17"/>
        <v>7.1670927997682998</v>
      </c>
      <c r="AG46" s="28">
        <f t="shared" si="17"/>
        <v>6.8756717093752711</v>
      </c>
      <c r="AH46" s="28">
        <f t="shared" si="17"/>
        <v>6.6073106243188429</v>
      </c>
      <c r="AI46" s="28">
        <f t="shared" si="17"/>
        <v>6.3593766235120741</v>
      </c>
      <c r="AJ46" s="28">
        <f t="shared" si="17"/>
        <v>6.1296229153827086</v>
      </c>
      <c r="AK46" s="28">
        <f t="shared" si="17"/>
        <v>5.916120556803266</v>
      </c>
      <c r="AL46" s="28">
        <f t="shared" si="17"/>
        <v>5.7172041664311593</v>
      </c>
      <c r="AM46" s="28">
        <f t="shared" si="17"/>
        <v>5.5314283967575957</v>
      </c>
      <c r="AN46" s="28">
        <f t="shared" si="17"/>
        <v>5.357532756841306</v>
      </c>
      <c r="AO46" s="28">
        <f t="shared" si="17"/>
        <v>5.194412974579552</v>
      </c>
      <c r="AP46" s="28">
        <f t="shared" si="17"/>
        <v>5.0410975228063588</v>
      </c>
      <c r="AQ46" s="28">
        <f t="shared" si="17"/>
        <v>4.8967282546070843</v>
      </c>
      <c r="AR46" s="28">
        <f t="shared" si="17"/>
        <v>4.7605443324132404</v>
      </c>
      <c r="AS46" s="28">
        <f t="shared" si="17"/>
        <v>4.6318688152756007</v>
      </c>
      <c r="AT46" s="28">
        <f t="shared" si="17"/>
        <v>4.5100974051273148</v>
      </c>
      <c r="AU46" s="28">
        <f t="shared" si="17"/>
        <v>4.402712749541112</v>
      </c>
      <c r="AV46" s="28">
        <f t="shared" si="17"/>
        <v>4.2929937722615579</v>
      </c>
      <c r="AW46" s="28">
        <f t="shared" si="17"/>
        <v>4.1887232846762856</v>
      </c>
      <c r="AX46" s="28">
        <f t="shared" si="17"/>
        <v>4.0895052730428407</v>
      </c>
      <c r="AY46" s="28">
        <f t="shared" si="17"/>
        <v>3.9949811938681687</v>
      </c>
      <c r="AZ46" s="28">
        <f t="shared" si="17"/>
        <v>3.9048256445908431</v>
      </c>
      <c r="BA46" s="28">
        <f t="shared" si="17"/>
        <v>3.8187426209579041</v>
      </c>
      <c r="BB46" s="28">
        <f t="shared" si="17"/>
        <v>3.7364622703870372</v>
      </c>
      <c r="BC46" s="28">
        <f t="shared" si="17"/>
        <v>3.6577380662866243</v>
      </c>
      <c r="BD46" s="28">
        <f t="shared" si="17"/>
        <v>3.5823443410025062</v>
      </c>
      <c r="BE46" s="28">
        <f t="shared" si="17"/>
        <v>3.5100741253896621</v>
      </c>
      <c r="BF46" s="28">
        <f t="shared" si="17"/>
        <v>3.440737251449709</v>
      </c>
      <c r="BG46" s="28">
        <f t="shared" si="17"/>
        <v>3.3741586814064957</v>
      </c>
      <c r="BH46" s="28">
        <f t="shared" si="17"/>
        <v>3.3101770323066906</v>
      </c>
      <c r="BI46" s="28">
        <f t="shared" si="17"/>
        <v>3.2486432699632024</v>
      </c>
      <c r="BJ46" s="28">
        <f t="shared" si="17"/>
        <v>3.1894195499908311</v>
      </c>
      <c r="BK46" s="28">
        <f t="shared" si="17"/>
        <v>3.1323781869632481</v>
      </c>
      <c r="BL46" s="28">
        <f t="shared" si="17"/>
        <v>3.0774007354661035</v>
      </c>
      <c r="BM46" s="28">
        <f t="shared" si="17"/>
        <v>3.024377169127562</v>
      </c>
      <c r="BN46" s="28">
        <f t="shared" si="17"/>
        <v>2.9732051456517605</v>
      </c>
      <c r="BO46" s="28">
        <f t="shared" si="17"/>
        <v>2.9237893475244778</v>
      </c>
      <c r="BP46" s="28">
        <f t="shared" si="17"/>
        <v>2.8760408894546354</v>
      </c>
      <c r="BQ46" s="28">
        <f t="shared" si="17"/>
        <v>2.8298767848012809</v>
      </c>
    </row>
    <row r="47" spans="1:69" x14ac:dyDescent="0.3">
      <c r="A47" s="97"/>
      <c r="B47" s="97"/>
      <c r="H47" s="10">
        <v>22</v>
      </c>
      <c r="I47" s="28">
        <f t="shared" si="17"/>
        <v>602.73585110499766</v>
      </c>
      <c r="J47" s="28">
        <f t="shared" si="17"/>
        <v>128.29582909226227</v>
      </c>
      <c r="K47" s="28">
        <f t="shared" si="17"/>
        <v>71.942991290453833</v>
      </c>
      <c r="L47" s="28">
        <f t="shared" si="17"/>
        <v>50.004050601982357</v>
      </c>
      <c r="M47" s="28">
        <f t="shared" si="17"/>
        <v>38.328930391745615</v>
      </c>
      <c r="N47" s="28">
        <f t="shared" si="17"/>
        <v>31.080391997250189</v>
      </c>
      <c r="O47" s="28">
        <f t="shared" si="17"/>
        <v>26.142142911870721</v>
      </c>
      <c r="P47" s="28">
        <f t="shared" si="17"/>
        <v>22.561487130304311</v>
      </c>
      <c r="Q47" s="28">
        <f t="shared" si="17"/>
        <v>19.846246091673368</v>
      </c>
      <c r="R47" s="28">
        <f t="shared" si="17"/>
        <v>17.716501423128211</v>
      </c>
      <c r="S47" s="28">
        <f t="shared" si="17"/>
        <v>16.0013053579735</v>
      </c>
      <c r="T47" s="28">
        <f t="shared" si="17"/>
        <v>14.590356761990694</v>
      </c>
      <c r="U47" s="28">
        <f t="shared" si="17"/>
        <v>13.409297830297019</v>
      </c>
      <c r="V47" s="28">
        <f t="shared" si="17"/>
        <v>12.406176114996788</v>
      </c>
      <c r="W47" s="28">
        <f t="shared" si="17"/>
        <v>11.543596767004166</v>
      </c>
      <c r="X47" s="28">
        <f t="shared" si="17"/>
        <v>10.793957366052346</v>
      </c>
      <c r="Y47" s="28">
        <f t="shared" si="17"/>
        <v>10.136439494891491</v>
      </c>
      <c r="Z47" s="28">
        <f t="shared" si="17"/>
        <v>9.5550452078364501</v>
      </c>
      <c r="AA47" s="28">
        <f t="shared" si="17"/>
        <v>9.037278160637479</v>
      </c>
      <c r="AB47" s="28">
        <f t="shared" si="17"/>
        <v>8.5732352834815462</v>
      </c>
      <c r="AC47" s="28">
        <f t="shared" si="17"/>
        <v>8.1549672560023758</v>
      </c>
      <c r="AD47" s="28">
        <f t="shared" si="17"/>
        <v>7.7760193418246732</v>
      </c>
      <c r="AE47" s="28">
        <f t="shared" si="17"/>
        <v>7.4310959040130555</v>
      </c>
      <c r="AF47" s="28">
        <f t="shared" si="17"/>
        <v>7.1158114041686682</v>
      </c>
      <c r="AG47" s="28">
        <f t="shared" si="17"/>
        <v>6.8265029465362819</v>
      </c>
      <c r="AH47" s="28">
        <f t="shared" si="17"/>
        <v>6.5600873220183491</v>
      </c>
      <c r="AI47" s="28">
        <f t="shared" si="17"/>
        <v>6.3139506967470993</v>
      </c>
      <c r="AJ47" s="28">
        <f t="shared" si="17"/>
        <v>6.08586256714434</v>
      </c>
      <c r="AK47" s="28">
        <f t="shared" si="17"/>
        <v>5.8739079738514768</v>
      </c>
      <c r="AL47" s="28">
        <f t="shared" si="17"/>
        <v>5.6764336086178666</v>
      </c>
      <c r="AM47" s="28">
        <f t="shared" si="17"/>
        <v>5.4920046019032442</v>
      </c>
      <c r="AN47" s="28">
        <f t="shared" si="17"/>
        <v>5.31936960062714</v>
      </c>
      <c r="AO47" s="28">
        <f t="shared" si="17"/>
        <v>5.1574323380475793</v>
      </c>
      <c r="AP47" s="28">
        <f t="shared" si="17"/>
        <v>5.0052283300320735</v>
      </c>
      <c r="AQ47" s="28">
        <f t="shared" si="17"/>
        <v>4.8619056507554683</v>
      </c>
      <c r="AR47" s="28">
        <f t="shared" si="17"/>
        <v>4.7267089782998912</v>
      </c>
      <c r="AS47" s="28">
        <f t="shared" si="17"/>
        <v>4.5989662791627284</v>
      </c>
      <c r="AT47" s="28">
        <f t="shared" si="17"/>
        <v>4.4810777027593947</v>
      </c>
      <c r="AU47" s="28">
        <f t="shared" si="17"/>
        <v>4.3713222765427497</v>
      </c>
      <c r="AV47" s="28">
        <f t="shared" si="17"/>
        <v>4.2624025289015783</v>
      </c>
      <c r="AW47" s="28">
        <f t="shared" si="17"/>
        <v>4.1588915823317825</v>
      </c>
      <c r="AX47" s="28">
        <f t="shared" si="17"/>
        <v>4.0603963077875838</v>
      </c>
      <c r="AY47" s="28">
        <f t="shared" si="17"/>
        <v>3.9665607735267483</v>
      </c>
      <c r="AZ47" s="28">
        <f t="shared" si="17"/>
        <v>3.8770619473290462</v>
      </c>
      <c r="BA47" s="28">
        <f t="shared" si="17"/>
        <v>3.7916059811355804</v>
      </c>
      <c r="BB47" s="28">
        <f t="shared" si="17"/>
        <v>3.7099249880605862</v>
      </c>
      <c r="BC47" s="28">
        <f t="shared" si="17"/>
        <v>3.6317742372946662</v>
      </c>
      <c r="BD47" s="28">
        <f t="shared" si="17"/>
        <v>3.5569297050223971</v>
      </c>
      <c r="BE47" s="28">
        <f t="shared" si="17"/>
        <v>3.4851859297312924</v>
      </c>
      <c r="BF47" s="28">
        <f t="shared" si="17"/>
        <v>3.4163541286703367</v>
      </c>
      <c r="BG47" s="28">
        <f t="shared" si="17"/>
        <v>3.3502605390971301</v>
      </c>
      <c r="BH47" s="28">
        <f t="shared" si="17"/>
        <v>3.2867449536258007</v>
      </c>
      <c r="BI47" s="28">
        <f t="shared" si="17"/>
        <v>3.2256594236841658</v>
      </c>
      <c r="BJ47" s="28">
        <f t="shared" si="17"/>
        <v>3.1668671089916711</v>
      </c>
      <c r="BK47" s="28">
        <f t="shared" si="17"/>
        <v>3.1102412542253801</v>
      </c>
      <c r="BL47" s="28">
        <f t="shared" si="17"/>
        <v>3.0556642767669882</v>
      </c>
      <c r="BM47" s="28">
        <f t="shared" si="17"/>
        <v>3.0030269517135877</v>
      </c>
      <c r="BN47" s="28">
        <f t="shared" si="17"/>
        <v>2.952227682264855</v>
      </c>
      <c r="BO47" s="28">
        <f t="shared" si="17"/>
        <v>2.9031718452312556</v>
      </c>
      <c r="BP47" s="28">
        <f t="shared" si="17"/>
        <v>2.8557712027919235</v>
      </c>
      <c r="BQ47" s="28">
        <f t="shared" si="17"/>
        <v>2.809943372808382</v>
      </c>
    </row>
    <row r="48" spans="1:69" x14ac:dyDescent="0.3">
      <c r="A48" s="97"/>
      <c r="B48" s="97"/>
      <c r="H48" s="10">
        <v>22.5</v>
      </c>
      <c r="I48" s="28">
        <f t="shared" si="17"/>
        <v>598.53064329970118</v>
      </c>
      <c r="J48" s="28">
        <f t="shared" si="17"/>
        <v>127.40123862289398</v>
      </c>
      <c r="K48" s="28">
        <f t="shared" si="17"/>
        <v>71.441627928797814</v>
      </c>
      <c r="L48" s="28">
        <f t="shared" si="17"/>
        <v>49.655775996696669</v>
      </c>
      <c r="M48" s="28">
        <f t="shared" si="17"/>
        <v>38.062124147189174</v>
      </c>
      <c r="N48" s="28">
        <f t="shared" si="17"/>
        <v>30.864165660011086</v>
      </c>
      <c r="O48" s="28">
        <f t="shared" si="17"/>
        <v>25.960375405562797</v>
      </c>
      <c r="P48" s="28">
        <f t="shared" si="17"/>
        <v>22.404705240808386</v>
      </c>
      <c r="Q48" s="28">
        <f t="shared" si="17"/>
        <v>19.708411000800378</v>
      </c>
      <c r="R48" s="28">
        <f t="shared" si="17"/>
        <v>17.593527568269039</v>
      </c>
      <c r="S48" s="28">
        <f t="shared" si="17"/>
        <v>15.890300040980703</v>
      </c>
      <c r="T48" s="28">
        <f t="shared" si="17"/>
        <v>14.489196960189068</v>
      </c>
      <c r="U48" s="28">
        <f t="shared" si="17"/>
        <v>13.316379385835161</v>
      </c>
      <c r="V48" s="28">
        <f t="shared" si="17"/>
        <v>12.320257391452722</v>
      </c>
      <c r="W48" s="28">
        <f t="shared" si="17"/>
        <v>11.463697067231843</v>
      </c>
      <c r="X48" s="28">
        <f t="shared" si="17"/>
        <v>10.719288601132009</v>
      </c>
      <c r="Y48" s="28">
        <f t="shared" si="17"/>
        <v>10.066358845715905</v>
      </c>
      <c r="Z48" s="28">
        <f t="shared" si="17"/>
        <v>9.4890214881156467</v>
      </c>
      <c r="AA48" s="28">
        <f t="shared" si="17"/>
        <v>8.9748673829093999</v>
      </c>
      <c r="AB48" s="28">
        <f t="shared" si="17"/>
        <v>8.5140625633803815</v>
      </c>
      <c r="AC48" s="28">
        <f t="shared" si="17"/>
        <v>8.0987131790983966</v>
      </c>
      <c r="AD48" s="28">
        <f t="shared" si="17"/>
        <v>7.7224095344963084</v>
      </c>
      <c r="AE48" s="28">
        <f t="shared" si="17"/>
        <v>7.379892945312398</v>
      </c>
      <c r="AF48" s="28">
        <f t="shared" si="17"/>
        <v>7.0668084752020874</v>
      </c>
      <c r="AG48" s="28">
        <f t="shared" si="17"/>
        <v>6.7795187879023366</v>
      </c>
      <c r="AH48" s="28">
        <f t="shared" si="17"/>
        <v>6.5149621887850033</v>
      </c>
      <c r="AI48" s="28">
        <f t="shared" si="17"/>
        <v>6.2705430831762223</v>
      </c>
      <c r="AJ48" s="28">
        <f t="shared" si="17"/>
        <v>6.0440465318332555</v>
      </c>
      <c r="AK48" s="28">
        <f t="shared" si="17"/>
        <v>5.8335709378821203</v>
      </c>
      <c r="AL48" s="28">
        <f t="shared" si="17"/>
        <v>5.6374745297692135</v>
      </c>
      <c r="AM48" s="28">
        <f t="shared" si="17"/>
        <v>5.4543324503975583</v>
      </c>
      <c r="AN48" s="28">
        <f t="shared" si="17"/>
        <v>5.2829020785618503</v>
      </c>
      <c r="AO48" s="28">
        <f t="shared" si="17"/>
        <v>5.1220947972110178</v>
      </c>
      <c r="AP48" s="28">
        <f t="shared" si="17"/>
        <v>4.970952852331413</v>
      </c>
      <c r="AQ48" s="28">
        <f t="shared" si="17"/>
        <v>4.8286302627908269</v>
      </c>
      <c r="AR48" s="28">
        <f t="shared" si="17"/>
        <v>4.6943769772673756</v>
      </c>
      <c r="AS48" s="28">
        <f t="shared" si="17"/>
        <v>4.5675256516722929</v>
      </c>
      <c r="AT48" s="28">
        <f t="shared" si="17"/>
        <v>4.4552840772469366</v>
      </c>
      <c r="AU48" s="28">
        <f t="shared" si="17"/>
        <v>4.3413249505951157</v>
      </c>
      <c r="AV48" s="28">
        <f t="shared" si="17"/>
        <v>4.2331689612855525</v>
      </c>
      <c r="AW48" s="28">
        <f t="shared" si="17"/>
        <v>4.1303838458795656</v>
      </c>
      <c r="AX48" s="28">
        <f t="shared" si="17"/>
        <v>4.0325792319998168</v>
      </c>
      <c r="AY48" s="28">
        <f t="shared" si="17"/>
        <v>3.9394016837405421</v>
      </c>
      <c r="AZ48" s="28">
        <f t="shared" si="17"/>
        <v>3.8505304340225281</v>
      </c>
      <c r="BA48" s="28">
        <f t="shared" si="17"/>
        <v>3.7656736952850371</v>
      </c>
      <c r="BB48" s="28">
        <f t="shared" si="17"/>
        <v>3.6845654590975698</v>
      </c>
      <c r="BC48" s="28">
        <f t="shared" si="17"/>
        <v>3.6069627107327853</v>
      </c>
      <c r="BD48" s="28">
        <f t="shared" si="17"/>
        <v>3.5326429972573705</v>
      </c>
      <c r="BE48" s="28">
        <f t="shared" si="17"/>
        <v>3.4614022978798298</v>
      </c>
      <c r="BF48" s="28">
        <f t="shared" si="17"/>
        <v>3.3930531536166488</v>
      </c>
      <c r="BG48" s="28">
        <f t="shared" si="17"/>
        <v>3.3274230201708104</v>
      </c>
      <c r="BH48" s="28">
        <f t="shared" si="17"/>
        <v>3.2643528135500191</v>
      </c>
      <c r="BI48" s="28">
        <f t="shared" si="17"/>
        <v>3.203695622615391</v>
      </c>
      <c r="BJ48" s="28">
        <f t="shared" si="17"/>
        <v>3.1453155666269792</v>
      </c>
      <c r="BK48" s="28">
        <f t="shared" si="17"/>
        <v>3.0890867790855161</v>
      </c>
      <c r="BL48" s="28">
        <f t="shared" si="17"/>
        <v>3.034892501876246</v>
      </c>
      <c r="BM48" s="28">
        <f t="shared" si="17"/>
        <v>2.9826242759944996</v>
      </c>
      <c r="BN48" s="28">
        <f t="shared" si="17"/>
        <v>2.9321812170490178</v>
      </c>
      <c r="BO48" s="28">
        <f t="shared" si="17"/>
        <v>2.8834693653595207</v>
      </c>
      <c r="BP48" s="28">
        <f t="shared" si="17"/>
        <v>2.8364011018394226</v>
      </c>
      <c r="BQ48" s="28">
        <f t="shared" si="17"/>
        <v>2.7908946220237727</v>
      </c>
    </row>
    <row r="49" spans="1:69" x14ac:dyDescent="0.3">
      <c r="A49" s="97"/>
      <c r="B49" s="97"/>
      <c r="H49" s="10">
        <v>23</v>
      </c>
      <c r="I49" s="28">
        <f t="shared" si="17"/>
        <v>594.50820637533946</v>
      </c>
      <c r="J49" s="28">
        <f t="shared" si="17"/>
        <v>126.54552979828445</v>
      </c>
      <c r="K49" s="28">
        <f t="shared" si="17"/>
        <v>70.962055396603006</v>
      </c>
      <c r="L49" s="28">
        <f t="shared" si="17"/>
        <v>49.322638529637558</v>
      </c>
      <c r="M49" s="28">
        <f t="shared" si="17"/>
        <v>37.806914184168491</v>
      </c>
      <c r="N49" s="28">
        <f t="shared" si="17"/>
        <v>30.657337251299989</v>
      </c>
      <c r="O49" s="28">
        <f t="shared" si="17"/>
        <v>25.786508144510375</v>
      </c>
      <c r="P49" s="28">
        <f t="shared" si="17"/>
        <v>22.254737647244973</v>
      </c>
      <c r="Q49" s="28">
        <f t="shared" si="17"/>
        <v>19.57656672146631</v>
      </c>
      <c r="R49" s="28">
        <f t="shared" si="17"/>
        <v>17.475898611211388</v>
      </c>
      <c r="S49" s="28">
        <f t="shared" si="17"/>
        <v>15.784119433285252</v>
      </c>
      <c r="T49" s="28">
        <f t="shared" si="17"/>
        <v>14.392433952037944</v>
      </c>
      <c r="U49" s="28">
        <f t="shared" si="17"/>
        <v>13.227499540832108</v>
      </c>
      <c r="V49" s="28">
        <f t="shared" si="17"/>
        <v>12.238073038375704</v>
      </c>
      <c r="W49" s="28">
        <f t="shared" si="17"/>
        <v>11.387270132940881</v>
      </c>
      <c r="X49" s="28">
        <f t="shared" si="17"/>
        <v>10.647865249389314</v>
      </c>
      <c r="Y49" s="28">
        <f t="shared" si="17"/>
        <v>9.99932419623984</v>
      </c>
      <c r="Z49" s="28">
        <f t="shared" si="17"/>
        <v>9.425867441548899</v>
      </c>
      <c r="AA49" s="28">
        <f t="shared" si="17"/>
        <v>8.9151692488031777</v>
      </c>
      <c r="AB49" s="28">
        <f t="shared" si="17"/>
        <v>8.4574617509568437</v>
      </c>
      <c r="AC49" s="28">
        <f t="shared" si="17"/>
        <v>8.0449041566280304</v>
      </c>
      <c r="AD49" s="28">
        <f t="shared" si="17"/>
        <v>7.6711298534507844</v>
      </c>
      <c r="AE49" s="28">
        <f t="shared" si="17"/>
        <v>7.3309155037643556</v>
      </c>
      <c r="AF49" s="28">
        <f t="shared" si="17"/>
        <v>7.0199354432224919</v>
      </c>
      <c r="AG49" s="28">
        <f t="shared" si="17"/>
        <v>6.7345767841630684</v>
      </c>
      <c r="AH49" s="28">
        <f t="shared" si="17"/>
        <v>6.4717984113447429</v>
      </c>
      <c r="AI49" s="28">
        <f t="shared" si="17"/>
        <v>6.2290221765581357</v>
      </c>
      <c r="AJ49" s="28">
        <f t="shared" si="17"/>
        <v>6.0040480284238091</v>
      </c>
      <c r="AK49" s="28">
        <f t="shared" si="17"/>
        <v>5.7949871517791962</v>
      </c>
      <c r="AL49" s="28">
        <f t="shared" si="17"/>
        <v>5.6002088103486773</v>
      </c>
      <c r="AM49" s="28">
        <f t="shared" si="17"/>
        <v>5.4182977243080961</v>
      </c>
      <c r="AN49" s="28">
        <f t="shared" si="17"/>
        <v>5.2480196248141153</v>
      </c>
      <c r="AO49" s="28">
        <f t="shared" si="17"/>
        <v>5.0882932120283169</v>
      </c>
      <c r="AP49" s="28">
        <f t="shared" si="17"/>
        <v>4.9381671695449718</v>
      </c>
      <c r="AQ49" s="28">
        <f t="shared" si="17"/>
        <v>4.7968012025508058</v>
      </c>
      <c r="AR49" s="28">
        <f t="shared" si="17"/>
        <v>4.6634503012441977</v>
      </c>
      <c r="AS49" s="28">
        <f t="shared" si="17"/>
        <v>4.5452492656375805</v>
      </c>
      <c r="AT49" s="28">
        <f t="shared" si="17"/>
        <v>4.4258193144389528</v>
      </c>
      <c r="AU49" s="28">
        <f t="shared" si="17"/>
        <v>4.3126299867792719</v>
      </c>
      <c r="AV49" s="28">
        <f t="shared" si="17"/>
        <v>4.2052045960035622</v>
      </c>
      <c r="AW49" s="28">
        <f t="shared" si="17"/>
        <v>4.1031137986324397</v>
      </c>
      <c r="AX49" s="28">
        <f t="shared" si="17"/>
        <v>4.0059698592718442</v>
      </c>
      <c r="AY49" s="28">
        <f t="shared" si="17"/>
        <v>3.9134217294917173</v>
      </c>
      <c r="AZ49" s="28">
        <f t="shared" si="17"/>
        <v>3.8251508090091466</v>
      </c>
      <c r="BA49" s="28">
        <f t="shared" si="17"/>
        <v>3.7408672813017172</v>
      </c>
      <c r="BB49" s="28">
        <f t="shared" si="17"/>
        <v>3.6603069348380455</v>
      </c>
      <c r="BC49" s="28">
        <f t="shared" si="17"/>
        <v>3.5832283964663945</v>
      </c>
      <c r="BD49" s="28">
        <f t="shared" si="17"/>
        <v>3.5094107159331926</v>
      </c>
      <c r="BE49" s="28">
        <f t="shared" si="17"/>
        <v>3.4386512506167266</v>
      </c>
      <c r="BF49" s="28">
        <f t="shared" si="17"/>
        <v>3.3707638078274895</v>
      </c>
      <c r="BG49" s="28">
        <f t="shared" si="17"/>
        <v>3.3055770088130862</v>
      </c>
      <c r="BH49" s="28">
        <f t="shared" si="17"/>
        <v>3.242932844200868</v>
      </c>
      <c r="BI49" s="28">
        <f t="shared" si="17"/>
        <v>3.1826853952434146</v>
      </c>
      <c r="BJ49" s="28">
        <f t="shared" si="17"/>
        <v>3.1246996990813964</v>
      </c>
      <c r="BK49" s="28">
        <f t="shared" si="17"/>
        <v>3.0688507394495033</v>
      </c>
      <c r="BL49" s="28">
        <f t="shared" si="17"/>
        <v>3.0150225469393916</v>
      </c>
      <c r="BM49" s="28">
        <f t="shared" si="17"/>
        <v>2.9631073951919276</v>
      </c>
      <c r="BN49" s="28">
        <f t="shared" si="17"/>
        <v>2.9130050812945307</v>
      </c>
      <c r="BO49" s="28">
        <f t="shared" si="17"/>
        <v>2.8646222802688608</v>
      </c>
      <c r="BP49" s="28">
        <f t="shared" si="17"/>
        <v>2.8178719648992705</v>
      </c>
      <c r="BQ49" s="28">
        <f t="shared" si="17"/>
        <v>2.7726728833137133</v>
      </c>
    </row>
    <row r="50" spans="1:69" x14ac:dyDescent="0.3">
      <c r="A50" s="97"/>
      <c r="B50" s="97"/>
      <c r="H50" s="10">
        <v>23.5</v>
      </c>
      <c r="I50" s="28">
        <f t="shared" si="17"/>
        <v>590.65687626950921</v>
      </c>
      <c r="J50" s="28">
        <f t="shared" si="17"/>
        <v>125.72622127075856</v>
      </c>
      <c r="K50" s="28">
        <f t="shared" si="17"/>
        <v>70.502883046826668</v>
      </c>
      <c r="L50" s="28">
        <f t="shared" si="17"/>
        <v>49.003672178631035</v>
      </c>
      <c r="M50" s="28">
        <f t="shared" si="17"/>
        <v>37.56256045068821</v>
      </c>
      <c r="N50" s="28">
        <f t="shared" si="17"/>
        <v>30.459307013479904</v>
      </c>
      <c r="O50" s="28">
        <f t="shared" si="17"/>
        <v>25.620036950135329</v>
      </c>
      <c r="P50" s="28">
        <f t="shared" si="17"/>
        <v>22.111149474082225</v>
      </c>
      <c r="Q50" s="28">
        <f t="shared" si="17"/>
        <v>19.450330931214406</v>
      </c>
      <c r="R50" s="28">
        <f t="shared" si="17"/>
        <v>17.363273450380046</v>
      </c>
      <c r="S50" s="28">
        <f t="shared" si="17"/>
        <v>15.682455630668123</v>
      </c>
      <c r="T50" s="28">
        <f t="shared" ref="T50:BQ50" si="18">MIN(T112,T174,T236)</f>
        <v>14.299787142010864</v>
      </c>
      <c r="U50" s="28">
        <f t="shared" si="18"/>
        <v>13.142400558974359</v>
      </c>
      <c r="V50" s="28">
        <f t="shared" si="18"/>
        <v>12.159384734717367</v>
      </c>
      <c r="W50" s="28">
        <f t="shared" si="18"/>
        <v>11.314094338171831</v>
      </c>
      <c r="X50" s="28">
        <f t="shared" si="18"/>
        <v>10.579480194018204</v>
      </c>
      <c r="Y50" s="28">
        <f t="shared" si="18"/>
        <v>9.935141155812401</v>
      </c>
      <c r="Z50" s="28">
        <f t="shared" si="18"/>
        <v>9.3653999302800521</v>
      </c>
      <c r="AA50" s="28">
        <f t="shared" si="18"/>
        <v>8.8580106417618243</v>
      </c>
      <c r="AB50" s="28">
        <f t="shared" si="18"/>
        <v>8.4032687111299751</v>
      </c>
      <c r="AC50" s="28">
        <f t="shared" si="18"/>
        <v>7.993384149021078</v>
      </c>
      <c r="AD50" s="28">
        <f t="shared" si="18"/>
        <v>7.6220315935938396</v>
      </c>
      <c r="AE50" s="28">
        <f t="shared" si="18"/>
        <v>7.2840215502120529</v>
      </c>
      <c r="AF50" s="28">
        <f t="shared" si="18"/>
        <v>6.9750563813532471</v>
      </c>
      <c r="AG50" s="28">
        <f t="shared" si="18"/>
        <v>6.6915466079597383</v>
      </c>
      <c r="AH50" s="28">
        <f t="shared" si="18"/>
        <v>6.4304708187694297</v>
      </c>
      <c r="AI50" s="28">
        <f t="shared" si="18"/>
        <v>6.1892675698983544</v>
      </c>
      <c r="AJ50" s="28">
        <f t="shared" si="18"/>
        <v>5.9657510645292842</v>
      </c>
      <c r="AK50" s="28">
        <f t="shared" si="18"/>
        <v>5.7580447255016258</v>
      </c>
      <c r="AL50" s="28">
        <f t="shared" si="18"/>
        <v>5.5645283823982101</v>
      </c>
      <c r="AM50" s="28">
        <f t="shared" si="18"/>
        <v>5.3837959252689132</v>
      </c>
      <c r="AN50" s="28">
        <f t="shared" si="18"/>
        <v>5.2146210823389252</v>
      </c>
      <c r="AO50" s="28">
        <f t="shared" si="18"/>
        <v>5.0559295597223004</v>
      </c>
      <c r="AP50" s="28">
        <f t="shared" si="18"/>
        <v>4.9067762047777412</v>
      </c>
      <c r="AQ50" s="28">
        <f t="shared" si="18"/>
        <v>4.7663261671258228</v>
      </c>
      <c r="AR50" s="28">
        <f t="shared" si="18"/>
        <v>4.6416382785050114</v>
      </c>
      <c r="AS50" s="28">
        <f t="shared" si="18"/>
        <v>4.5162587857267109</v>
      </c>
      <c r="AT50" s="28">
        <f t="shared" si="18"/>
        <v>4.3976065618048139</v>
      </c>
      <c r="AU50" s="28">
        <f t="shared" si="18"/>
        <v>4.2851543225044848</v>
      </c>
      <c r="AV50" s="28">
        <f t="shared" si="18"/>
        <v>4.1784284853524758</v>
      </c>
      <c r="AW50" s="28">
        <f t="shared" si="18"/>
        <v>4.0770025027525536</v>
      </c>
      <c r="AX50" s="28">
        <f t="shared" si="18"/>
        <v>3.9804911642420984</v>
      </c>
      <c r="AY50" s="28">
        <f t="shared" si="18"/>
        <v>3.888545707417133</v>
      </c>
      <c r="AZ50" s="28">
        <f t="shared" si="18"/>
        <v>3.8008496067186033</v>
      </c>
      <c r="BA50" s="28">
        <f t="shared" si="18"/>
        <v>3.717114932908212</v>
      </c>
      <c r="BB50" s="28">
        <f t="shared" si="18"/>
        <v>3.6370791949990906</v>
      </c>
      <c r="BC50" s="28">
        <f t="shared" si="18"/>
        <v>3.5605025916605704</v>
      </c>
      <c r="BD50" s="28">
        <f t="shared" si="18"/>
        <v>3.4871656114663092</v>
      </c>
      <c r="BE50" s="28">
        <f t="shared" si="18"/>
        <v>3.416866931402597</v>
      </c>
      <c r="BF50" s="28">
        <f t="shared" si="18"/>
        <v>3.3494215712660313</v>
      </c>
      <c r="BG50" s="28">
        <f t="shared" si="18"/>
        <v>3.2846592683220148</v>
      </c>
      <c r="BH50" s="28">
        <f t="shared" si="18"/>
        <v>3.2224230421543489</v>
      </c>
      <c r="BI50" s="28">
        <f t="shared" si="18"/>
        <v>3.1625679242379561</v>
      </c>
      <c r="BJ50" s="28">
        <f t="shared" si="18"/>
        <v>3.1049598305911439</v>
      </c>
      <c r="BK50" s="28">
        <f t="shared" si="18"/>
        <v>3.0494745590540591</v>
      </c>
      <c r="BL50" s="28">
        <f t="shared" si="18"/>
        <v>2.9959968954107143</v>
      </c>
      <c r="BM50" s="28">
        <f t="shared" si="18"/>
        <v>2.9444198148156286</v>
      </c>
      <c r="BN50" s="28">
        <f t="shared" si="18"/>
        <v>2.8946437668772163</v>
      </c>
      <c r="BO50" s="28">
        <f t="shared" si="18"/>
        <v>2.8465760343490492</v>
      </c>
      <c r="BP50" s="28">
        <f t="shared" si="18"/>
        <v>2.8001301567363859</v>
      </c>
      <c r="BQ50" s="28">
        <f t="shared" si="18"/>
        <v>2.7552254112790693</v>
      </c>
    </row>
    <row r="51" spans="1:69" x14ac:dyDescent="0.3">
      <c r="A51" s="97"/>
      <c r="B51" s="97"/>
      <c r="H51" s="10">
        <v>24</v>
      </c>
      <c r="I51" s="28">
        <f t="shared" ref="I51:BQ55" si="19">MIN(I113,I175,I237)</f>
        <v>586.96596080861787</v>
      </c>
      <c r="J51" s="28">
        <f t="shared" si="19"/>
        <v>124.94103844688567</v>
      </c>
      <c r="K51" s="28">
        <f t="shared" si="19"/>
        <v>70.0628361058384</v>
      </c>
      <c r="L51" s="28">
        <f t="shared" si="19"/>
        <v>48.697991413748035</v>
      </c>
      <c r="M51" s="28">
        <f t="shared" si="19"/>
        <v>37.328384558405325</v>
      </c>
      <c r="N51" s="28">
        <f t="shared" si="19"/>
        <v>30.269525162770073</v>
      </c>
      <c r="O51" s="28">
        <f t="shared" si="19"/>
        <v>25.460499653748336</v>
      </c>
      <c r="P51" s="28">
        <f t="shared" si="19"/>
        <v>21.973542081114999</v>
      </c>
      <c r="Q51" s="28">
        <f t="shared" si="19"/>
        <v>19.329353164016293</v>
      </c>
      <c r="R51" s="28">
        <f t="shared" si="19"/>
        <v>17.255339405966257</v>
      </c>
      <c r="S51" s="28">
        <f t="shared" si="19"/>
        <v>15.585026384561845</v>
      </c>
      <c r="T51" s="28">
        <f t="shared" si="19"/>
        <v>14.210999314781173</v>
      </c>
      <c r="U51" s="28">
        <f t="shared" si="19"/>
        <v>13.060846179442025</v>
      </c>
      <c r="V51" s="28">
        <f t="shared" si="19"/>
        <v>12.083974017178035</v>
      </c>
      <c r="W51" s="28">
        <f t="shared" si="19"/>
        <v>11.243966523623227</v>
      </c>
      <c r="X51" s="28">
        <f t="shared" si="19"/>
        <v>10.513943575919374</v>
      </c>
      <c r="Y51" s="28">
        <f t="shared" si="19"/>
        <v>9.8736315311035838</v>
      </c>
      <c r="Z51" s="28">
        <f t="shared" si="19"/>
        <v>9.3074510761533222</v>
      </c>
      <c r="AA51" s="28">
        <f t="shared" si="19"/>
        <v>8.8032328699205529</v>
      </c>
      <c r="AB51" s="28">
        <f t="shared" si="19"/>
        <v>8.3513329851443743</v>
      </c>
      <c r="AC51" s="28">
        <f t="shared" si="19"/>
        <v>7.944010118487868</v>
      </c>
      <c r="AD51" s="28">
        <f t="shared" si="19"/>
        <v>7.5749784404786933</v>
      </c>
      <c r="AE51" s="28">
        <f t="shared" si="19"/>
        <v>7.2390808898846526</v>
      </c>
      <c r="AF51" s="28">
        <f t="shared" si="19"/>
        <v>6.9320466886413739</v>
      </c>
      <c r="AG51" s="28">
        <f t="shared" si="19"/>
        <v>6.6503087912867223</v>
      </c>
      <c r="AH51" s="28">
        <f t="shared" si="19"/>
        <v>6.3908646698330065</v>
      </c>
      <c r="AI51" s="28">
        <f t="shared" si="19"/>
        <v>6.1511688889576153</v>
      </c>
      <c r="AJ51" s="28">
        <f t="shared" si="19"/>
        <v>5.9290493126783304</v>
      </c>
      <c r="AK51" s="28">
        <f t="shared" si="19"/>
        <v>5.7226410921025526</v>
      </c>
      <c r="AL51" s="28">
        <f t="shared" si="19"/>
        <v>5.5303341825852721</v>
      </c>
      <c r="AM51" s="28">
        <f t="shared" si="19"/>
        <v>5.3507312621092469</v>
      </c>
      <c r="AN51" s="28">
        <f t="shared" si="19"/>
        <v>5.1826137228764404</v>
      </c>
      <c r="AO51" s="28">
        <f t="shared" si="19"/>
        <v>5.0249139851433151</v>
      </c>
      <c r="AP51" s="28">
        <f t="shared" si="19"/>
        <v>4.876692803301526</v>
      </c>
      <c r="AQ51" s="28">
        <f t="shared" si="19"/>
        <v>4.7449283445665227</v>
      </c>
      <c r="AR51" s="28">
        <f t="shared" si="19"/>
        <v>4.613066351363984</v>
      </c>
      <c r="AS51" s="28">
        <f t="shared" si="19"/>
        <v>4.4884744875815796</v>
      </c>
      <c r="AT51" s="28">
        <f t="shared" si="19"/>
        <v>4.3705676322130769</v>
      </c>
      <c r="AU51" s="28">
        <f t="shared" si="19"/>
        <v>4.2588218134027862</v>
      </c>
      <c r="AV51" s="28">
        <f t="shared" si="19"/>
        <v>4.152766423704219</v>
      </c>
      <c r="AW51" s="28">
        <f t="shared" si="19"/>
        <v>4.0519775950766226</v>
      </c>
      <c r="AX51" s="28">
        <f t="shared" si="19"/>
        <v>3.9560725369345895</v>
      </c>
      <c r="AY51" s="28">
        <f t="shared" si="19"/>
        <v>3.864704677786059</v>
      </c>
      <c r="AZ51" s="28">
        <f t="shared" si="19"/>
        <v>3.7775594804732822</v>
      </c>
      <c r="BA51" s="28">
        <f t="shared" si="19"/>
        <v>3.6943508245182888</v>
      </c>
      <c r="BB51" s="28">
        <f t="shared" si="19"/>
        <v>3.6148178678924237</v>
      </c>
      <c r="BC51" s="28">
        <f t="shared" si="19"/>
        <v>3.5387223156876924</v>
      </c>
      <c r="BD51" s="28">
        <f t="shared" si="19"/>
        <v>3.4658460354400344</v>
      </c>
      <c r="BE51" s="28">
        <f t="shared" si="19"/>
        <v>3.3959889688391161</v>
      </c>
      <c r="BF51" s="28">
        <f t="shared" si="19"/>
        <v>3.3289672977200078</v>
      </c>
      <c r="BG51" s="28">
        <f t="shared" si="19"/>
        <v>3.2646118289320203</v>
      </c>
      <c r="BH51" s="28">
        <f t="shared" si="19"/>
        <v>3.2027665682038498</v>
      </c>
      <c r="BI51" s="28">
        <f t="shared" si="19"/>
        <v>3.1432874576970797</v>
      </c>
      <c r="BJ51" s="28">
        <f t="shared" si="19"/>
        <v>3.0860412557403993</v>
      </c>
      <c r="BK51" s="28">
        <f t="shared" si="19"/>
        <v>3.0309045404071142</v>
      </c>
      <c r="BL51" s="28">
        <f t="shared" si="19"/>
        <v>2.9777628212524805</v>
      </c>
      <c r="BM51" s="28">
        <f t="shared" si="19"/>
        <v>2.9265097457569529</v>
      </c>
      <c r="BN51" s="28">
        <f t="shared" si="19"/>
        <v>2.8770463889006486</v>
      </c>
      <c r="BO51" s="28">
        <f t="shared" si="19"/>
        <v>2.829280615883293</v>
      </c>
      <c r="BP51" s="28">
        <f t="shared" si="19"/>
        <v>2.7831265093516255</v>
      </c>
      <c r="BQ51" s="28">
        <f t="shared" si="19"/>
        <v>2.7385038536427406</v>
      </c>
    </row>
    <row r="52" spans="1:69" x14ac:dyDescent="0.3">
      <c r="A52" s="97"/>
      <c r="B52" s="97"/>
      <c r="H52" s="10">
        <v>24.5</v>
      </c>
      <c r="I52" s="28">
        <f t="shared" si="19"/>
        <v>583.42564054405591</v>
      </c>
      <c r="J52" s="28">
        <f t="shared" si="19"/>
        <v>124.18789239191351</v>
      </c>
      <c r="K52" s="28">
        <f t="shared" si="19"/>
        <v>69.640743850613376</v>
      </c>
      <c r="L52" s="28">
        <f t="shared" si="19"/>
        <v>48.40478298451189</v>
      </c>
      <c r="M52" s="28">
        <f t="shared" si="19"/>
        <v>37.103763490956801</v>
      </c>
      <c r="N52" s="28">
        <f t="shared" si="19"/>
        <v>30.087486790307768</v>
      </c>
      <c r="O52" s="28">
        <f t="shared" si="19"/>
        <v>25.307471810190705</v>
      </c>
      <c r="P52" s="28">
        <f t="shared" si="19"/>
        <v>21.841549366297322</v>
      </c>
      <c r="Q52" s="28">
        <f t="shared" si="19"/>
        <v>19.213311559892503</v>
      </c>
      <c r="R52" s="28">
        <f t="shared" si="19"/>
        <v>17.151809319993898</v>
      </c>
      <c r="S52" s="28">
        <f t="shared" si="19"/>
        <v>15.491572484349046</v>
      </c>
      <c r="T52" s="28">
        <f t="shared" si="19"/>
        <v>14.125834249689623</v>
      </c>
      <c r="U52" s="28">
        <f t="shared" si="19"/>
        <v>12.982619425717578</v>
      </c>
      <c r="V52" s="28">
        <f t="shared" si="19"/>
        <v>12.011640254077355</v>
      </c>
      <c r="W52" s="28">
        <f t="shared" si="19"/>
        <v>11.176700112458084</v>
      </c>
      <c r="X52" s="28">
        <f t="shared" si="19"/>
        <v>10.451081032858538</v>
      </c>
      <c r="Y52" s="28">
        <f t="shared" si="19"/>
        <v>9.8146316734559402</v>
      </c>
      <c r="Z52" s="28">
        <f t="shared" si="19"/>
        <v>9.2518667037323201</v>
      </c>
      <c r="AA52" s="28">
        <f t="shared" si="19"/>
        <v>8.7506901943234006</v>
      </c>
      <c r="AB52" s="28">
        <f t="shared" si="19"/>
        <v>8.3015163951442386</v>
      </c>
      <c r="AC52" s="28">
        <f t="shared" si="19"/>
        <v>7.896650702418512</v>
      </c>
      <c r="AD52" s="28">
        <f t="shared" si="19"/>
        <v>7.5298452060604406</v>
      </c>
      <c r="AE52" s="28">
        <f t="shared" si="19"/>
        <v>7.1959739549082942</v>
      </c>
      <c r="AF52" s="28">
        <f t="shared" si="19"/>
        <v>6.8907919344479396</v>
      </c>
      <c r="AG52" s="28">
        <f t="shared" si="19"/>
        <v>6.6107536174870516</v>
      </c>
      <c r="AH52" s="28">
        <f t="shared" si="19"/>
        <v>6.3528745888452356</v>
      </c>
      <c r="AI52" s="28">
        <f t="shared" si="19"/>
        <v>6.1146247685869097</v>
      </c>
      <c r="AJ52" s="28">
        <f t="shared" si="19"/>
        <v>5.8938451241814445</v>
      </c>
      <c r="AK52" s="28">
        <f t="shared" si="19"/>
        <v>5.6886820564725635</v>
      </c>
      <c r="AL52" s="28">
        <f t="shared" si="19"/>
        <v>5.4975352334400673</v>
      </c>
      <c r="AM52" s="28">
        <f t="shared" si="19"/>
        <v>5.3190157624381902</v>
      </c>
      <c r="AN52" s="28">
        <f t="shared" si="19"/>
        <v>5.151912386943418</v>
      </c>
      <c r="AO52" s="28">
        <f t="shared" si="19"/>
        <v>4.9951639674071053</v>
      </c>
      <c r="AP52" s="28">
        <f t="shared" si="19"/>
        <v>4.8478369242376607</v>
      </c>
      <c r="AQ52" s="28">
        <f t="shared" si="19"/>
        <v>4.7167212997614723</v>
      </c>
      <c r="AR52" s="28">
        <f t="shared" si="19"/>
        <v>4.5856589201523228</v>
      </c>
      <c r="AS52" s="28">
        <f t="shared" si="19"/>
        <v>4.4618225837556862</v>
      </c>
      <c r="AT52" s="28">
        <f t="shared" si="19"/>
        <v>4.3446307177505998</v>
      </c>
      <c r="AU52" s="28">
        <f t="shared" si="19"/>
        <v>4.2335625276570017</v>
      </c>
      <c r="AV52" s="28">
        <f t="shared" si="19"/>
        <v>4.128150259801199</v>
      </c>
      <c r="AW52" s="28">
        <f t="shared" si="19"/>
        <v>4.0279726164865606</v>
      </c>
      <c r="AX52" s="28">
        <f t="shared" si="19"/>
        <v>3.9326491283773106</v>
      </c>
      <c r="AY52" s="28">
        <f t="shared" si="19"/>
        <v>3.8418353255977178</v>
      </c>
      <c r="AZ52" s="28">
        <f t="shared" si="19"/>
        <v>3.7552185783495391</v>
      </c>
      <c r="BA52" s="28">
        <f t="shared" si="19"/>
        <v>3.6725145011949989</v>
      </c>
      <c r="BB52" s="28">
        <f t="shared" si="19"/>
        <v>3.5934638338566303</v>
      </c>
      <c r="BC52" s="28">
        <f t="shared" si="19"/>
        <v>3.5178297264514353</v>
      </c>
      <c r="BD52" s="28">
        <f t="shared" si="19"/>
        <v>3.4453953692749044</v>
      </c>
      <c r="BE52" s="28">
        <f t="shared" si="19"/>
        <v>3.3759619171742243</v>
      </c>
      <c r="BF52" s="28">
        <f t="shared" si="19"/>
        <v>3.3093466666614288</v>
      </c>
      <c r="BG52" s="28">
        <f t="shared" si="19"/>
        <v>3.2453814505764158</v>
      </c>
      <c r="BH52" s="28">
        <f t="shared" si="19"/>
        <v>3.1839112206002085</v>
      </c>
      <c r="BI52" s="28">
        <f t="shared" si="19"/>
        <v>3.1247927924639485</v>
      </c>
      <c r="BJ52" s="28">
        <f t="shared" si="19"/>
        <v>3.0678937324764397</v>
      </c>
      <c r="BK52" s="28">
        <f t="shared" si="19"/>
        <v>3.0130913671439732</v>
      </c>
      <c r="BL52" s="28">
        <f t="shared" si="19"/>
        <v>2.9602719002941114</v>
      </c>
      <c r="BM52" s="28">
        <f t="shared" si="19"/>
        <v>2.9093296243310749</v>
      </c>
      <c r="BN52" s="28">
        <f t="shared" si="19"/>
        <v>2.8601662141182458</v>
      </c>
      <c r="BO52" s="28">
        <f t="shared" si="19"/>
        <v>2.8126900935625869</v>
      </c>
      <c r="BP52" s="28">
        <f t="shared" si="19"/>
        <v>2.7668158663153561</v>
      </c>
      <c r="BQ52" s="28">
        <f t="shared" si="19"/>
        <v>2.7224638031430017</v>
      </c>
    </row>
    <row r="53" spans="1:69" x14ac:dyDescent="0.3">
      <c r="A53" s="97"/>
      <c r="B53" s="97"/>
      <c r="H53" s="10">
        <v>25</v>
      </c>
      <c r="I53" s="28">
        <f t="shared" si="19"/>
        <v>580.0268814872444</v>
      </c>
      <c r="J53" s="28">
        <f t="shared" si="19"/>
        <v>123.46486126550467</v>
      </c>
      <c r="K53" s="28">
        <f t="shared" si="19"/>
        <v>69.235529204570341</v>
      </c>
      <c r="L53" s="28">
        <f t="shared" si="19"/>
        <v>48.123298692576341</v>
      </c>
      <c r="M53" s="28">
        <f t="shared" si="19"/>
        <v>36.888124067238842</v>
      </c>
      <c r="N53" s="28">
        <f t="shared" si="19"/>
        <v>29.912727375042842</v>
      </c>
      <c r="O53" s="28">
        <f t="shared" si="19"/>
        <v>25.160562925805795</v>
      </c>
      <c r="P53" s="28">
        <f t="shared" si="19"/>
        <v>21.714834512206021</v>
      </c>
      <c r="Q53" s="28">
        <f t="shared" si="19"/>
        <v>19.101910004553186</v>
      </c>
      <c r="R53" s="28">
        <f t="shared" si="19"/>
        <v>17.052419004355087</v>
      </c>
      <c r="S53" s="28">
        <f t="shared" si="19"/>
        <v>15.401855453764876</v>
      </c>
      <c r="T53" s="28">
        <f t="shared" si="19"/>
        <v>14.044074621457405</v>
      </c>
      <c r="U53" s="28">
        <f t="shared" si="19"/>
        <v>12.90752067732055</v>
      </c>
      <c r="V53" s="28">
        <f t="shared" si="19"/>
        <v>11.9421988623447</v>
      </c>
      <c r="W53" s="28">
        <f t="shared" si="19"/>
        <v>11.112123452198976</v>
      </c>
      <c r="X53" s="28">
        <f t="shared" si="19"/>
        <v>10.390732149912095</v>
      </c>
      <c r="Y53" s="28">
        <f t="shared" si="19"/>
        <v>9.7579910245412034</v>
      </c>
      <c r="Z53" s="28">
        <f t="shared" si="19"/>
        <v>9.1985049701447306</v>
      </c>
      <c r="AA53" s="28">
        <f t="shared" si="19"/>
        <v>8.7002485337424762</v>
      </c>
      <c r="AB53" s="28">
        <f t="shared" si="19"/>
        <v>8.2536918161877075</v>
      </c>
      <c r="AC53" s="28">
        <f t="shared" si="19"/>
        <v>7.8511850459639989</v>
      </c>
      <c r="AD53" s="28">
        <f t="shared" si="19"/>
        <v>7.4865167161502004</v>
      </c>
      <c r="AE53" s="28">
        <f t="shared" si="19"/>
        <v>7.1545907417063761</v>
      </c>
      <c r="AF53" s="28">
        <f t="shared" si="19"/>
        <v>6.8511868415026989</v>
      </c>
      <c r="AG53" s="28">
        <f t="shared" si="19"/>
        <v>6.5727801461999702</v>
      </c>
      <c r="AH53" s="28">
        <f t="shared" si="19"/>
        <v>6.316403629177195</v>
      </c>
      <c r="AI53" s="28">
        <f t="shared" si="19"/>
        <v>6.0795419518944644</v>
      </c>
      <c r="AJ53" s="28">
        <f t="shared" si="19"/>
        <v>5.8600486613259415</v>
      </c>
      <c r="AK53" s="28">
        <f t="shared" si="19"/>
        <v>5.6560809582264175</v>
      </c>
      <c r="AL53" s="28">
        <f t="shared" si="19"/>
        <v>5.4660478348372736</v>
      </c>
      <c r="AM53" s="28">
        <f t="shared" si="19"/>
        <v>5.288568490832386</v>
      </c>
      <c r="AN53" s="28">
        <f t="shared" si="19"/>
        <v>5.1224387270190759</v>
      </c>
      <c r="AO53" s="28">
        <f t="shared" si="19"/>
        <v>4.9666035865297706</v>
      </c>
      <c r="AP53" s="28">
        <f t="shared" si="19"/>
        <v>4.8277669665302518</v>
      </c>
      <c r="AQ53" s="28">
        <f t="shared" si="19"/>
        <v>4.6896408767173927</v>
      </c>
      <c r="AR53" s="28">
        <f t="shared" si="19"/>
        <v>4.5593461727270688</v>
      </c>
      <c r="AS53" s="28">
        <f t="shared" si="19"/>
        <v>4.4362351866221275</v>
      </c>
      <c r="AT53" s="28">
        <f t="shared" si="19"/>
        <v>4.3197297520461362</v>
      </c>
      <c r="AU53" s="28">
        <f t="shared" si="19"/>
        <v>4.2093121249846934</v>
      </c>
      <c r="AV53" s="28">
        <f t="shared" si="19"/>
        <v>4.1045172915522148</v>
      </c>
      <c r="AW53" s="28">
        <f t="shared" si="19"/>
        <v>4.0049264217321374</v>
      </c>
      <c r="AX53" s="28">
        <f t="shared" si="19"/>
        <v>3.910161274723527</v>
      </c>
      <c r="AY53" s="28">
        <f t="shared" si="19"/>
        <v>3.8198793983247459</v>
      </c>
      <c r="AZ53" s="28">
        <f t="shared" si="19"/>
        <v>3.7337699939137639</v>
      </c>
      <c r="BA53" s="28">
        <f t="shared" si="19"/>
        <v>3.6515503417924573</v>
      </c>
      <c r="BB53" s="28">
        <f t="shared" si="19"/>
        <v>3.572962700256618</v>
      </c>
      <c r="BC53" s="28">
        <f t="shared" si="19"/>
        <v>3.4977716067314253</v>
      </c>
      <c r="BD53" s="28">
        <f t="shared" si="19"/>
        <v>3.4257615214385715</v>
      </c>
      <c r="BE53" s="28">
        <f t="shared" si="19"/>
        <v>3.3567347639271272</v>
      </c>
      <c r="BF53" s="28">
        <f t="shared" si="19"/>
        <v>3.2905097008639346</v>
      </c>
      <c r="BG53" s="28">
        <f t="shared" si="19"/>
        <v>3.2269191500996173</v>
      </c>
      <c r="BH53" s="28">
        <f t="shared" si="19"/>
        <v>3.1658089714845232</v>
      </c>
      <c r="BI53" s="28">
        <f t="shared" si="19"/>
        <v>3.10703681942746</v>
      </c>
      <c r="BJ53" s="28">
        <f t="shared" si="19"/>
        <v>3.0504710359451943</v>
      </c>
      <c r="BK53" s="28">
        <f t="shared" si="19"/>
        <v>2.9959896660832808</v>
      </c>
      <c r="BL53" s="28">
        <f t="shared" si="19"/>
        <v>2.943479580211132</v>
      </c>
      <c r="BM53" s="28">
        <f t="shared" si="19"/>
        <v>2.8928356898973488</v>
      </c>
      <c r="BN53" s="28">
        <f t="shared" si="19"/>
        <v>2.8439602459281867</v>
      </c>
      <c r="BO53" s="28">
        <f t="shared" si="19"/>
        <v>2.7967622086020989</v>
      </c>
      <c r="BP53" s="28">
        <f t="shared" si="19"/>
        <v>2.7511566817650261</v>
      </c>
      <c r="BQ53" s="28">
        <f t="shared" si="19"/>
        <v>2.7070644031839306</v>
      </c>
    </row>
    <row r="54" spans="1:69" x14ac:dyDescent="0.3">
      <c r="A54" s="97"/>
      <c r="B54" s="97"/>
      <c r="H54" s="10">
        <v>25.5</v>
      </c>
      <c r="I54" s="28">
        <f t="shared" si="19"/>
        <v>576.76135811047664</v>
      </c>
      <c r="J54" s="28">
        <f t="shared" si="19"/>
        <v>122.77017394136062</v>
      </c>
      <c r="K54" s="28">
        <f t="shared" si="19"/>
        <v>68.846199557347745</v>
      </c>
      <c r="L54" s="28">
        <f t="shared" si="19"/>
        <v>47.852849014621256</v>
      </c>
      <c r="M54" s="28">
        <f t="shared" si="19"/>
        <v>36.68093805602215</v>
      </c>
      <c r="N54" s="28">
        <f t="shared" si="19"/>
        <v>29.744818824492373</v>
      </c>
      <c r="O54" s="28">
        <f t="shared" si="19"/>
        <v>25.01941313014941</v>
      </c>
      <c r="P54" s="28">
        <f t="shared" si="19"/>
        <v>21.593087115248341</v>
      </c>
      <c r="Q54" s="28">
        <f t="shared" si="19"/>
        <v>18.994875605529558</v>
      </c>
      <c r="R54" s="28">
        <f t="shared" si="19"/>
        <v>16.956924989057274</v>
      </c>
      <c r="S54" s="28">
        <f t="shared" si="19"/>
        <v>15.315655518293143</v>
      </c>
      <c r="T54" s="28">
        <f t="shared" si="19"/>
        <v>13.965520147857891</v>
      </c>
      <c r="U54" s="28">
        <f t="shared" si="19"/>
        <v>12.835365968382119</v>
      </c>
      <c r="V54" s="28">
        <f t="shared" si="19"/>
        <v>11.875479734261756</v>
      </c>
      <c r="W54" s="28">
        <f t="shared" si="19"/>
        <v>11.050078351681588</v>
      </c>
      <c r="X54" s="28">
        <f t="shared" si="19"/>
        <v>10.332749092201396</v>
      </c>
      <c r="Y54" s="28">
        <f t="shared" si="19"/>
        <v>9.7035708331050579</v>
      </c>
      <c r="Z54" s="28">
        <f t="shared" si="19"/>
        <v>9.1472351561112468</v>
      </c>
      <c r="AA54" s="28">
        <f t="shared" si="19"/>
        <v>8.6517843218615127</v>
      </c>
      <c r="AB54" s="28">
        <f t="shared" si="19"/>
        <v>8.2077420927207356</v>
      </c>
      <c r="AC54" s="28">
        <f t="shared" si="19"/>
        <v>7.8075017719517597</v>
      </c>
      <c r="AD54" s="28">
        <f t="shared" si="19"/>
        <v>7.4448868287485066</v>
      </c>
      <c r="AE54" s="28">
        <f t="shared" si="19"/>
        <v>7.1148298734034991</v>
      </c>
      <c r="AF54" s="28">
        <f t="shared" si="19"/>
        <v>6.8131343885916307</v>
      </c>
      <c r="AG54" s="28">
        <f t="shared" si="19"/>
        <v>6.536295353013128</v>
      </c>
      <c r="AH54" s="28">
        <f t="shared" si="19"/>
        <v>6.2813624469531177</v>
      </c>
      <c r="AI54" s="28">
        <f t="shared" si="19"/>
        <v>6.0458344953862078</v>
      </c>
      <c r="AJ54" s="28">
        <f t="shared" si="19"/>
        <v>5.8275771316590088</v>
      </c>
      <c r="AK54" s="28">
        <f t="shared" si="19"/>
        <v>5.624757933067345</v>
      </c>
      <c r="AL54" s="28">
        <f t="shared" si="19"/>
        <v>5.4357948505914369</v>
      </c>
      <c r="AM54" s="28">
        <f t="shared" si="19"/>
        <v>5.2593148589957375</v>
      </c>
      <c r="AN54" s="28">
        <f t="shared" si="19"/>
        <v>5.0941205397621738</v>
      </c>
      <c r="AO54" s="28">
        <f t="shared" si="19"/>
        <v>4.9468200067378003</v>
      </c>
      <c r="AP54" s="28">
        <f t="shared" si="19"/>
        <v>4.8009649991765766</v>
      </c>
      <c r="AQ54" s="28">
        <f t="shared" si="19"/>
        <v>4.6636208586317078</v>
      </c>
      <c r="AR54" s="28">
        <f t="shared" si="19"/>
        <v>4.5340637694364787</v>
      </c>
      <c r="AS54" s="28">
        <f t="shared" si="19"/>
        <v>4.4116497301844459</v>
      </c>
      <c r="AT54" s="28">
        <f t="shared" si="19"/>
        <v>4.2958038475925786</v>
      </c>
      <c r="AU54" s="28">
        <f t="shared" si="19"/>
        <v>4.186011308661298</v>
      </c>
      <c r="AV54" s="28">
        <f t="shared" si="19"/>
        <v>4.0818097320078683</v>
      </c>
      <c r="AW54" s="28">
        <f t="shared" si="19"/>
        <v>3.982782658665811</v>
      </c>
      <c r="AX54" s="28">
        <f t="shared" si="19"/>
        <v>3.8885539891035532</v>
      </c>
      <c r="AY54" s="28">
        <f t="shared" si="19"/>
        <v>3.7987832097849976</v>
      </c>
      <c r="AZ54" s="28">
        <f t="shared" si="19"/>
        <v>3.7131612815587087</v>
      </c>
      <c r="BA54" s="28">
        <f t="shared" si="19"/>
        <v>3.631407085238791</v>
      </c>
      <c r="BB54" s="28">
        <f t="shared" si="19"/>
        <v>3.5532643382296643</v>
      </c>
      <c r="BC54" s="28">
        <f t="shared" si="19"/>
        <v>3.4784989109401363</v>
      </c>
      <c r="BD54" s="28">
        <f t="shared" si="19"/>
        <v>3.4068964837900464</v>
      </c>
      <c r="BE54" s="28">
        <f t="shared" si="19"/>
        <v>3.338260495422682</v>
      </c>
      <c r="BF54" s="28">
        <f t="shared" si="19"/>
        <v>3.2724103407543232</v>
      </c>
      <c r="BG54" s="28">
        <f t="shared" si="19"/>
        <v>3.2091797840750407</v>
      </c>
      <c r="BH54" s="28">
        <f t="shared" si="19"/>
        <v>3.1484155578422088</v>
      </c>
      <c r="BI54" s="28">
        <f t="shared" si="19"/>
        <v>3.0899761223011568</v>
      </c>
      <c r="BJ54" s="28">
        <f t="shared" si="19"/>
        <v>3.0337305648012727</v>
      </c>
      <c r="BK54" s="28">
        <f t="shared" si="19"/>
        <v>2.9795576207906422</v>
      </c>
      <c r="BL54" s="28">
        <f t="shared" si="19"/>
        <v>2.9273448010799279</v>
      </c>
      <c r="BM54" s="28">
        <f t="shared" si="19"/>
        <v>2.876987612156733</v>
      </c>
      <c r="BN54" s="28">
        <f t="shared" si="19"/>
        <v>2.8283888581780632</v>
      </c>
      <c r="BO54" s="28">
        <f t="shared" si="19"/>
        <v>2.7814580148297186</v>
      </c>
      <c r="BP54" s="28">
        <f t="shared" si="19"/>
        <v>2.7361106665655863</v>
      </c>
      <c r="BQ54" s="28">
        <f t="shared" si="19"/>
        <v>2.6922679998662269</v>
      </c>
    </row>
    <row r="55" spans="1:69" x14ac:dyDescent="0.3">
      <c r="A55" s="97"/>
      <c r="B55" s="97"/>
      <c r="H55" s="10">
        <v>26</v>
      </c>
      <c r="I55" s="28">
        <f t="shared" si="19"/>
        <v>573.62138523168369</v>
      </c>
      <c r="J55" s="28">
        <f t="shared" si="19"/>
        <v>122.10219551676308</v>
      </c>
      <c r="K55" s="28">
        <f t="shared" si="19"/>
        <v>68.471838643766532</v>
      </c>
      <c r="L55" s="28">
        <f t="shared" si="19"/>
        <v>47.592797461018847</v>
      </c>
      <c r="M55" s="28">
        <f t="shared" si="19"/>
        <v>36.481717854227988</v>
      </c>
      <c r="N55" s="28">
        <f t="shared" si="19"/>
        <v>29.583365972301014</v>
      </c>
      <c r="O55" s="28">
        <f t="shared" si="19"/>
        <v>24.883690231708091</v>
      </c>
      <c r="P55" s="28">
        <f t="shared" si="19"/>
        <v>21.47602064609287</v>
      </c>
      <c r="Q55" s="28">
        <f t="shared" si="19"/>
        <v>18.891956459501792</v>
      </c>
      <c r="R55" s="28">
        <f t="shared" si="19"/>
        <v>16.865102530270786</v>
      </c>
      <c r="S55" s="28">
        <f t="shared" si="19"/>
        <v>15.232769807078176</v>
      </c>
      <c r="T55" s="28">
        <f t="shared" ref="T55:BQ55" si="20">MIN(T117,T179,T241)</f>
        <v>13.889985951104492</v>
      </c>
      <c r="U55" s="28">
        <f t="shared" si="20"/>
        <v>12.765985482525108</v>
      </c>
      <c r="V55" s="28">
        <f t="shared" si="20"/>
        <v>11.811325845722795</v>
      </c>
      <c r="W55" s="28">
        <f t="shared" si="20"/>
        <v>10.990418786810171</v>
      </c>
      <c r="X55" s="28">
        <f t="shared" si="20"/>
        <v>10.276995395378076</v>
      </c>
      <c r="Y55" s="28">
        <f t="shared" si="20"/>
        <v>9.6512430197700159</v>
      </c>
      <c r="Z55" s="28">
        <f t="shared" si="20"/>
        <v>9.0979365964620094</v>
      </c>
      <c r="AA55" s="28">
        <f t="shared" si="20"/>
        <v>8.6051834963141847</v>
      </c>
      <c r="AB55" s="28">
        <f t="shared" si="20"/>
        <v>8.16355908006501</v>
      </c>
      <c r="AC55" s="28">
        <f t="shared" si="20"/>
        <v>7.7654980696493743</v>
      </c>
      <c r="AD55" s="28">
        <f t="shared" si="20"/>
        <v>7.4048575656404996</v>
      </c>
      <c r="AE55" s="28">
        <f t="shared" si="20"/>
        <v>7.0765977704064733</v>
      </c>
      <c r="AF55" s="28">
        <f t="shared" si="20"/>
        <v>6.776545016773718</v>
      </c>
      <c r="AG55" s="28">
        <f t="shared" si="20"/>
        <v>6.5012133683791626</v>
      </c>
      <c r="AH55" s="28">
        <f t="shared" si="20"/>
        <v>6.2476685700792682</v>
      </c>
      <c r="AI55" s="28">
        <f t="shared" si="20"/>
        <v>6.0134230658148242</v>
      </c>
      <c r="AJ55" s="28">
        <f t="shared" si="20"/>
        <v>5.7963541106169734</v>
      </c>
      <c r="AK55" s="28">
        <f t="shared" si="20"/>
        <v>5.5946392593729772</v>
      </c>
      <c r="AL55" s="28">
        <f t="shared" si="20"/>
        <v>5.4067050773629157</v>
      </c>
      <c r="AM55" s="28">
        <f t="shared" si="20"/>
        <v>5.2311860155108656</v>
      </c>
      <c r="AN55" s="28">
        <f t="shared" si="20"/>
        <v>5.0668911752749848</v>
      </c>
      <c r="AO55" s="28">
        <f t="shared" si="20"/>
        <v>4.9202488358920666</v>
      </c>
      <c r="AP55" s="28">
        <f t="shared" si="20"/>
        <v>4.7751923414414925</v>
      </c>
      <c r="AQ55" s="28">
        <f t="shared" si="20"/>
        <v>4.6386001195154645</v>
      </c>
      <c r="AR55" s="28">
        <f t="shared" si="20"/>
        <v>4.5097523171249927</v>
      </c>
      <c r="AS55" s="28">
        <f t="shared" si="20"/>
        <v>4.3880084585817709</v>
      </c>
      <c r="AT55" s="28">
        <f t="shared" si="20"/>
        <v>4.2727967979742756</v>
      </c>
      <c r="AU55" s="28">
        <f t="shared" si="20"/>
        <v>4.1636053407525679</v>
      </c>
      <c r="AV55" s="28">
        <f t="shared" si="20"/>
        <v>4.0599742369358829</v>
      </c>
      <c r="AW55" s="28">
        <f t="shared" si="20"/>
        <v>3.9614893075479971</v>
      </c>
      <c r="AX55" s="28">
        <f t="shared" si="20"/>
        <v>3.8677765120915715</v>
      </c>
      <c r="AY55" s="28">
        <f t="shared" si="20"/>
        <v>3.7784972012418883</v>
      </c>
      <c r="AZ55" s="28">
        <f t="shared" si="20"/>
        <v>3.6933440277459026</v>
      </c>
      <c r="BA55" s="28">
        <f t="shared" si="20"/>
        <v>3.6120374114625138</v>
      </c>
      <c r="BB55" s="28">
        <f t="shared" si="20"/>
        <v>3.5343224728679168</v>
      </c>
      <c r="BC55" s="28">
        <f t="shared" si="20"/>
        <v>3.4599663641615166</v>
      </c>
      <c r="BD55" s="28">
        <f t="shared" si="20"/>
        <v>3.3887559390997675</v>
      </c>
      <c r="BE55" s="28">
        <f t="shared" si="20"/>
        <v>3.3204957124415309</v>
      </c>
      <c r="BF55" s="28">
        <f t="shared" si="20"/>
        <v>3.2550060678627566</v>
      </c>
      <c r="BG55" s="28">
        <f t="shared" si="20"/>
        <v>3.1921216797450978</v>
      </c>
      <c r="BH55" s="28">
        <f t="shared" si="20"/>
        <v>3.1316901196406102</v>
      </c>
      <c r="BI55" s="28">
        <f t="shared" si="20"/>
        <v>3.073570622683119</v>
      </c>
      <c r="BJ55" s="28">
        <f t="shared" si="20"/>
        <v>3.0176329929302388</v>
      </c>
      <c r="BK55" s="28">
        <f t="shared" si="20"/>
        <v>2.9637566297177846</v>
      </c>
      <c r="BL55" s="28">
        <f t="shared" si="20"/>
        <v>2.9118296597016196</v>
      </c>
      <c r="BM55" s="28">
        <f t="shared" si="20"/>
        <v>2.8617481614405689</v>
      </c>
      <c r="BN55" s="28">
        <f t="shared" si="20"/>
        <v>2.8134154712102704</v>
      </c>
      <c r="BO55" s="28">
        <f t="shared" si="20"/>
        <v>2.7667415602904986</v>
      </c>
      <c r="BP55" s="28">
        <f t="shared" si="20"/>
        <v>2.7216424752854071</v>
      </c>
      <c r="BQ55" s="28">
        <f t="shared" si="20"/>
        <v>2.6780398341563787</v>
      </c>
    </row>
    <row r="56" spans="1:69" x14ac:dyDescent="0.3">
      <c r="A56" s="97"/>
      <c r="B56" s="97"/>
      <c r="H56" s="10">
        <v>26.5</v>
      </c>
      <c r="I56" s="28">
        <f t="shared" ref="I56:BQ60" si="21">MIN(I118,I180,I242)</f>
        <v>570.59985760983989</v>
      </c>
      <c r="J56" s="28">
        <f t="shared" si="21"/>
        <v>121.45941446243451</v>
      </c>
      <c r="K56" s="28">
        <f t="shared" si="21"/>
        <v>68.111599342093371</v>
      </c>
      <c r="L56" s="28">
        <f t="shared" si="21"/>
        <v>47.342555573098757</v>
      </c>
      <c r="M56" s="28">
        <f t="shared" si="21"/>
        <v>36.290012654423379</v>
      </c>
      <c r="N56" s="28">
        <f t="shared" si="21"/>
        <v>29.428003472277432</v>
      </c>
      <c r="O56" s="28">
        <f t="shared" si="21"/>
        <v>24.753087106910101</v>
      </c>
      <c r="P56" s="28">
        <f t="shared" si="21"/>
        <v>21.363370197579588</v>
      </c>
      <c r="Q56" s="28">
        <f t="shared" si="21"/>
        <v>18.792919672365294</v>
      </c>
      <c r="R56" s="28">
        <f t="shared" si="21"/>
        <v>16.776743843865408</v>
      </c>
      <c r="S56" s="28">
        <f t="shared" si="21"/>
        <v>15.153010758380274</v>
      </c>
      <c r="T56" s="28">
        <f t="shared" si="21"/>
        <v>13.817301104729415</v>
      </c>
      <c r="U56" s="28">
        <f t="shared" si="21"/>
        <v>12.699222218123554</v>
      </c>
      <c r="V56" s="28">
        <f t="shared" si="21"/>
        <v>11.749592022039955</v>
      </c>
      <c r="W56" s="28">
        <f t="shared" si="21"/>
        <v>10.933009752821544</v>
      </c>
      <c r="X56" s="28">
        <f t="shared" si="21"/>
        <v>10.223344893026454</v>
      </c>
      <c r="Y56" s="28">
        <f t="shared" si="21"/>
        <v>9.6008891703426862</v>
      </c>
      <c r="Z56" s="28">
        <f t="shared" si="21"/>
        <v>9.0504977317186039</v>
      </c>
      <c r="AA56" s="28">
        <f t="shared" si="21"/>
        <v>8.5603406021633592</v>
      </c>
      <c r="AB56" s="28">
        <f t="shared" si="21"/>
        <v>8.1210427944094707</v>
      </c>
      <c r="AC56" s="28">
        <f t="shared" si="21"/>
        <v>7.7250788866802376</v>
      </c>
      <c r="AD56" s="28">
        <f t="shared" si="21"/>
        <v>7.3663383422946094</v>
      </c>
      <c r="AE56" s="28">
        <f t="shared" si="21"/>
        <v>7.0398079148756079</v>
      </c>
      <c r="AF56" s="28">
        <f t="shared" si="21"/>
        <v>6.7413359254540994</v>
      </c>
      <c r="AG56" s="28">
        <f t="shared" si="21"/>
        <v>6.467454802687004</v>
      </c>
      <c r="AH56" s="28">
        <f t="shared" si="21"/>
        <v>6.2152457500188012</v>
      </c>
      <c r="AI56" s="28">
        <f t="shared" si="21"/>
        <v>5.982234316625572</v>
      </c>
      <c r="AJ56" s="28">
        <f t="shared" si="21"/>
        <v>5.7663089408330022</v>
      </c>
      <c r="AK56" s="28">
        <f t="shared" si="21"/>
        <v>5.565656778747833</v>
      </c>
      <c r="AL56" s="28">
        <f t="shared" si="21"/>
        <v>5.3787126850037525</v>
      </c>
      <c r="AM56" s="28">
        <f t="shared" si="21"/>
        <v>5.2041183046708115</v>
      </c>
      <c r="AN56" s="28">
        <f t="shared" si="21"/>
        <v>5.04819397126764</v>
      </c>
      <c r="AO56" s="28">
        <f t="shared" si="21"/>
        <v>4.8946788488961763</v>
      </c>
      <c r="AP56" s="28">
        <f t="shared" si="21"/>
        <v>4.7503907796524576</v>
      </c>
      <c r="AQ56" s="28">
        <f t="shared" si="21"/>
        <v>4.614522144117581</v>
      </c>
      <c r="AR56" s="28">
        <f t="shared" si="21"/>
        <v>4.4863569026669508</v>
      </c>
      <c r="AS56" s="28">
        <f t="shared" si="21"/>
        <v>4.3652579724816745</v>
      </c>
      <c r="AT56" s="28">
        <f t="shared" si="21"/>
        <v>4.2506566364290661</v>
      </c>
      <c r="AU56" s="28">
        <f t="shared" si="21"/>
        <v>4.1420436122099096</v>
      </c>
      <c r="AV56" s="28">
        <f t="shared" si="21"/>
        <v>4.0389614858624165</v>
      </c>
      <c r="AW56" s="28">
        <f t="shared" si="21"/>
        <v>3.9409982724908033</v>
      </c>
      <c r="AX56" s="28">
        <f t="shared" si="21"/>
        <v>3.8477819130477435</v>
      </c>
      <c r="AY56" s="28">
        <f t="shared" si="21"/>
        <v>3.7589755521765897</v>
      </c>
      <c r="AZ56" s="28">
        <f t="shared" si="21"/>
        <v>3.6742734707721136</v>
      </c>
      <c r="BA56" s="28">
        <f t="shared" si="21"/>
        <v>3.5933975697469438</v>
      </c>
      <c r="BB56" s="28">
        <f t="shared" si="21"/>
        <v>3.5160943197814385</v>
      </c>
      <c r="BC56" s="28">
        <f t="shared" si="21"/>
        <v>3.4421321065678483</v>
      </c>
      <c r="BD56" s="28">
        <f t="shared" si="21"/>
        <v>3.3712989129880317</v>
      </c>
      <c r="BE56" s="28">
        <f t="shared" si="21"/>
        <v>3.303400289368482</v>
      </c>
      <c r="BF56" s="28">
        <f t="shared" si="21"/>
        <v>3.238257570888456</v>
      </c>
      <c r="BG56" s="28">
        <f t="shared" si="21"/>
        <v>3.1757063077290164</v>
      </c>
      <c r="BH56" s="28">
        <f t="shared" si="21"/>
        <v>3.1155948789198931</v>
      </c>
      <c r="BI56" s="28">
        <f t="shared" si="21"/>
        <v>3.0577832652856816</v>
      </c>
      <c r="BJ56" s="28">
        <f t="shared" si="21"/>
        <v>3.0021419605867234</v>
      </c>
      <c r="BK56" s="28">
        <f t="shared" si="21"/>
        <v>2.948551003031334</v>
      </c>
      <c r="BL56" s="28">
        <f t="shared" si="21"/>
        <v>2.89689911191559</v>
      </c>
      <c r="BM56" s="28">
        <f t="shared" si="21"/>
        <v>2.8470829163139477</v>
      </c>
      <c r="BN56" s="28">
        <f t="shared" si="21"/>
        <v>2.7990062645704938</v>
      </c>
      <c r="BO56" s="28">
        <f t="shared" si="21"/>
        <v>2.7525796048850455</v>
      </c>
      <c r="BP56" s="28">
        <f t="shared" si="21"/>
        <v>2.7077194285982427</v>
      </c>
      <c r="BQ56" s="28">
        <f t="shared" si="21"/>
        <v>2.6643477688941322</v>
      </c>
    </row>
    <row r="57" spans="1:69" x14ac:dyDescent="0.3">
      <c r="A57" s="97"/>
      <c r="B57" s="97"/>
      <c r="H57" s="10">
        <v>27</v>
      </c>
      <c r="I57" s="28">
        <f t="shared" si="21"/>
        <v>567.69019625153737</v>
      </c>
      <c r="J57" s="28">
        <f t="shared" si="21"/>
        <v>120.8404312000954</v>
      </c>
      <c r="K57" s="28">
        <f t="shared" si="21"/>
        <v>67.764697272443229</v>
      </c>
      <c r="L57" s="28">
        <f t="shared" si="21"/>
        <v>47.101578476235034</v>
      </c>
      <c r="M57" s="28">
        <f t="shared" si="21"/>
        <v>36.105405038121219</v>
      </c>
      <c r="N57" s="28">
        <f t="shared" si="21"/>
        <v>29.278393037514434</v>
      </c>
      <c r="O57" s="28">
        <f t="shared" si="21"/>
        <v>24.62731937922662</v>
      </c>
      <c r="P57" s="28">
        <f t="shared" si="21"/>
        <v>21.25489048284534</v>
      </c>
      <c r="Q57" s="28">
        <f t="shared" si="21"/>
        <v>18.697549599274769</v>
      </c>
      <c r="R57" s="28">
        <f t="shared" si="21"/>
        <v>16.691656535207375</v>
      </c>
      <c r="S57" s="28">
        <f t="shared" si="21"/>
        <v>15.076204702190839</v>
      </c>
      <c r="T57" s="28">
        <f t="shared" si="21"/>
        <v>13.747307341909487</v>
      </c>
      <c r="U57" s="28">
        <f t="shared" si="21"/>
        <v>12.634930801856823</v>
      </c>
      <c r="V57" s="28">
        <f t="shared" si="21"/>
        <v>11.690143840872052</v>
      </c>
      <c r="W57" s="28">
        <f t="shared" si="21"/>
        <v>10.877726244066746</v>
      </c>
      <c r="X57" s="28">
        <f t="shared" si="21"/>
        <v>10.171680763235504</v>
      </c>
      <c r="Y57" s="28">
        <f t="shared" si="21"/>
        <v>9.5523996409682841</v>
      </c>
      <c r="Z57" s="28">
        <f t="shared" si="21"/>
        <v>9.0048152650488174</v>
      </c>
      <c r="AA57" s="28">
        <f t="shared" si="21"/>
        <v>8.5171579949870697</v>
      </c>
      <c r="AB57" s="28">
        <f t="shared" si="21"/>
        <v>8.0801006572409353</v>
      </c>
      <c r="AC57" s="28">
        <f t="shared" si="21"/>
        <v>7.6861562107204087</v>
      </c>
      <c r="AD57" s="28">
        <f t="shared" si="21"/>
        <v>7.3292452833223356</v>
      </c>
      <c r="AE57" s="28">
        <f t="shared" si="21"/>
        <v>7.004380196915986</v>
      </c>
      <c r="AF57" s="28">
        <f t="shared" si="21"/>
        <v>6.707430446666077</v>
      </c>
      <c r="AG57" s="28">
        <f t="shared" si="21"/>
        <v>6.4349461463202813</v>
      </c>
      <c r="AH57" s="28">
        <f t="shared" si="21"/>
        <v>6.1840233855868583</v>
      </c>
      <c r="AI57" s="28">
        <f t="shared" si="21"/>
        <v>5.9522003336812723</v>
      </c>
      <c r="AJ57" s="28">
        <f t="shared" si="21"/>
        <v>5.7373761981839539</v>
      </c>
      <c r="AK57" s="28">
        <f t="shared" si="21"/>
        <v>5.5377473809545883</v>
      </c>
      <c r="AL57" s="28">
        <f t="shared" si="21"/>
        <v>5.3517567190832116</v>
      </c>
      <c r="AM57" s="28">
        <f t="shared" si="21"/>
        <v>5.1780527854365346</v>
      </c>
      <c r="AN57" s="28">
        <f t="shared" si="21"/>
        <v>5.0227822639807966</v>
      </c>
      <c r="AO57" s="28">
        <f t="shared" si="21"/>
        <v>4.8700544716672578</v>
      </c>
      <c r="AP57" s="28">
        <f t="shared" si="21"/>
        <v>4.7265064098639025</v>
      </c>
      <c r="AQ57" s="28">
        <f t="shared" si="21"/>
        <v>4.5913346011746734</v>
      </c>
      <c r="AR57" s="28">
        <f t="shared" si="21"/>
        <v>4.4638266783142191</v>
      </c>
      <c r="AS57" s="28">
        <f t="shared" si="21"/>
        <v>4.343348825858568</v>
      </c>
      <c r="AT57" s="28">
        <f t="shared" si="21"/>
        <v>4.229335243444126</v>
      </c>
      <c r="AU57" s="28">
        <f t="shared" si="21"/>
        <v>4.1212792607184277</v>
      </c>
      <c r="AV57" s="28">
        <f t="shared" si="21"/>
        <v>4.0187258096502543</v>
      </c>
      <c r="AW57" s="28">
        <f t="shared" si="21"/>
        <v>3.921265018283167</v>
      </c>
      <c r="AX57" s="28">
        <f t="shared" si="21"/>
        <v>3.8285267357422312</v>
      </c>
      <c r="AY57" s="28">
        <f t="shared" si="21"/>
        <v>3.7401758342946638</v>
      </c>
      <c r="AZ57" s="28">
        <f t="shared" si="21"/>
        <v>3.6559081627711834</v>
      </c>
      <c r="BA57" s="28">
        <f t="shared" si="21"/>
        <v>3.5754470483660898</v>
      </c>
      <c r="BB57" s="28">
        <f t="shared" si="21"/>
        <v>3.4985402620308954</v>
      </c>
      <c r="BC57" s="28">
        <f t="shared" si="21"/>
        <v>3.4249573773338868</v>
      </c>
      <c r="BD57" s="28">
        <f t="shared" si="21"/>
        <v>3.3544874645252123</v>
      </c>
      <c r="BE57" s="28">
        <f t="shared" si="21"/>
        <v>3.2869370712018298</v>
      </c>
      <c r="BF57" s="28">
        <f t="shared" si="21"/>
        <v>3.2221284488579682</v>
      </c>
      <c r="BG57" s="28">
        <f t="shared" si="21"/>
        <v>3.1598979910854523</v>
      </c>
      <c r="BH57" s="28">
        <f t="shared" si="21"/>
        <v>3.1000948545296922</v>
      </c>
      <c r="BI57" s="28">
        <f t="shared" si="21"/>
        <v>3.0425797381290471</v>
      </c>
      <c r="BJ57" s="28">
        <f t="shared" si="21"/>
        <v>2.9872237998401276</v>
      </c>
      <c r="BK57" s="28">
        <f t="shared" si="21"/>
        <v>2.9339076931170842</v>
      </c>
      <c r="BL57" s="28">
        <f t="shared" si="21"/>
        <v>2.8825207079792876</v>
      </c>
      <c r="BM57" s="28">
        <f t="shared" si="21"/>
        <v>2.8329600036577576</v>
      </c>
      <c r="BN57" s="28">
        <f t="shared" si="21"/>
        <v>2.78512992162781</v>
      </c>
      <c r="BO57" s="28">
        <f t="shared" si="21"/>
        <v>2.73894136937193</v>
      </c>
      <c r="BP57" s="28">
        <f t="shared" si="21"/>
        <v>2.6943112665200819</v>
      </c>
      <c r="BQ57" s="28">
        <f t="shared" si="21"/>
        <v>2.6511620461232859</v>
      </c>
    </row>
    <row r="58" spans="1:69" x14ac:dyDescent="0.3">
      <c r="A58" s="97"/>
      <c r="B58" s="97"/>
      <c r="H58" s="10">
        <v>27.5</v>
      </c>
      <c r="I58" s="28">
        <f t="shared" si="21"/>
        <v>564.88630057462217</v>
      </c>
      <c r="J58" s="28">
        <f t="shared" si="21"/>
        <v>120.24394792602084</v>
      </c>
      <c r="K58" s="28">
        <f t="shared" si="21"/>
        <v>67.430405093489966</v>
      </c>
      <c r="L58" s="28">
        <f t="shared" si="21"/>
        <v>46.869360918017719</v>
      </c>
      <c r="M58" s="28">
        <f t="shared" si="21"/>
        <v>35.927507940695207</v>
      </c>
      <c r="N58" s="28">
        <f t="shared" si="21"/>
        <v>29.134220980675519</v>
      </c>
      <c r="O58" s="28">
        <f t="shared" si="21"/>
        <v>24.506123351444835</v>
      </c>
      <c r="P58" s="28">
        <f t="shared" si="21"/>
        <v>21.15035405182071</v>
      </c>
      <c r="Q58" s="28">
        <f t="shared" si="21"/>
        <v>18.605646276670541</v>
      </c>
      <c r="R58" s="28">
        <f t="shared" si="21"/>
        <v>16.609662200239736</v>
      </c>
      <c r="S58" s="28">
        <f t="shared" si="21"/>
        <v>15.002190597460832</v>
      </c>
      <c r="T58" s="28">
        <f t="shared" si="21"/>
        <v>13.679857904692318</v>
      </c>
      <c r="U58" s="28">
        <f t="shared" si="21"/>
        <v>12.57297643168541</v>
      </c>
      <c r="V58" s="28">
        <f t="shared" si="21"/>
        <v>11.632856654825749</v>
      </c>
      <c r="W58" s="28">
        <f t="shared" si="21"/>
        <v>10.824452345081703</v>
      </c>
      <c r="X58" s="28">
        <f t="shared" si="21"/>
        <v>10.121894679174078</v>
      </c>
      <c r="Y58" s="28">
        <f t="shared" si="21"/>
        <v>9.5056727608980758</v>
      </c>
      <c r="Z58" s="28">
        <f t="shared" si="21"/>
        <v>8.9607934111837544</v>
      </c>
      <c r="AA58" s="28">
        <f t="shared" si="21"/>
        <v>8.4755451308947531</v>
      </c>
      <c r="AB58" s="28">
        <f t="shared" si="21"/>
        <v>8.040646822194903</v>
      </c>
      <c r="AC58" s="28">
        <f t="shared" si="21"/>
        <v>7.6486484295505335</v>
      </c>
      <c r="AD58" s="28">
        <f t="shared" si="21"/>
        <v>7.293500612610134</v>
      </c>
      <c r="AE58" s="28">
        <f t="shared" si="21"/>
        <v>6.9702403320885304</v>
      </c>
      <c r="AF58" s="28">
        <f t="shared" si="21"/>
        <v>6.6747574876086899</v>
      </c>
      <c r="AG58" s="28">
        <f t="shared" si="21"/>
        <v>6.4036192351594767</v>
      </c>
      <c r="AH58" s="28">
        <f t="shared" si="21"/>
        <v>6.1539360096001712</v>
      </c>
      <c r="AI58" s="28">
        <f t="shared" si="21"/>
        <v>5.9232581414496481</v>
      </c>
      <c r="AJ58" s="28">
        <f t="shared" si="21"/>
        <v>5.7094952160827894</v>
      </c>
      <c r="AK58" s="28">
        <f t="shared" si="21"/>
        <v>5.510852545030902</v>
      </c>
      <c r="AL58" s="28">
        <f t="shared" si="21"/>
        <v>5.3257806576796378</v>
      </c>
      <c r="AM58" s="28">
        <f t="shared" si="21"/>
        <v>5.1603015103727499</v>
      </c>
      <c r="AN58" s="28">
        <f t="shared" si="21"/>
        <v>4.9982932191343226</v>
      </c>
      <c r="AO58" s="28">
        <f t="shared" si="21"/>
        <v>4.8463241696100523</v>
      </c>
      <c r="AP58" s="28">
        <f t="shared" si="21"/>
        <v>4.7034892462211833</v>
      </c>
      <c r="AQ58" s="28">
        <f t="shared" si="21"/>
        <v>4.5689889632012832</v>
      </c>
      <c r="AR58" s="28">
        <f t="shared" si="21"/>
        <v>4.4421144922648201</v>
      </c>
      <c r="AS58" s="28">
        <f t="shared" si="21"/>
        <v>4.3222351667465002</v>
      </c>
      <c r="AT58" s="28">
        <f t="shared" si="21"/>
        <v>4.2087879971464908</v>
      </c>
      <c r="AU58" s="28">
        <f t="shared" si="21"/>
        <v>4.1012688302215823</v>
      </c>
      <c r="AV58" s="28">
        <f t="shared" si="21"/>
        <v>3.9992248586924344</v>
      </c>
      <c r="AW58" s="28">
        <f t="shared" si="21"/>
        <v>3.9022482468229862</v>
      </c>
      <c r="AX58" s="28">
        <f t="shared" si="21"/>
        <v>3.8099706826266191</v>
      </c>
      <c r="AY58" s="28">
        <f t="shared" si="21"/>
        <v>3.7220587032659105</v>
      </c>
      <c r="AZ58" s="28">
        <f t="shared" si="21"/>
        <v>3.6382096685771441</v>
      </c>
      <c r="BA58" s="28">
        <f t="shared" si="21"/>
        <v>3.5581482802492541</v>
      </c>
      <c r="BB58" s="28">
        <f t="shared" si="21"/>
        <v>3.4816235622931972</v>
      </c>
      <c r="BC58" s="28">
        <f t="shared" si="21"/>
        <v>3.4084062330225615</v>
      </c>
      <c r="BD58" s="28">
        <f t="shared" si="21"/>
        <v>3.3382864105743959</v>
      </c>
      <c r="BE58" s="28">
        <f t="shared" si="21"/>
        <v>3.2710716036060998</v>
      </c>
      <c r="BF58" s="28">
        <f t="shared" si="21"/>
        <v>3.2065849466562892</v>
      </c>
      <c r="BG58" s="28">
        <f t="shared" si="21"/>
        <v>3.14466364610404</v>
      </c>
      <c r="BH58" s="28">
        <f t="shared" si="21"/>
        <v>3.0851576079758982</v>
      </c>
      <c r="BI58" s="28">
        <f t="shared" si="21"/>
        <v>3.0279282232499076</v>
      </c>
      <c r="BJ58" s="28">
        <f t="shared" si="21"/>
        <v>2.972847289962564</v>
      </c>
      <c r="BK58" s="28">
        <f t="shared" si="21"/>
        <v>2.9197960544748098</v>
      </c>
      <c r="BL58" s="28">
        <f t="shared" si="21"/>
        <v>2.8686643568068537</v>
      </c>
      <c r="BM58" s="28">
        <f t="shared" si="21"/>
        <v>2.8193498670967561</v>
      </c>
      <c r="BN58" s="28">
        <f t="shared" si="21"/>
        <v>2.7717574020458984</v>
      </c>
      <c r="BO58" s="28">
        <f t="shared" si="21"/>
        <v>2.7257983117432842</v>
      </c>
      <c r="BP58" s="28">
        <f t="shared" si="21"/>
        <v>2.6813899285573908</v>
      </c>
      <c r="BQ58" s="28">
        <f t="shared" si="21"/>
        <v>2.6384550708873928</v>
      </c>
    </row>
    <row r="59" spans="1:69" x14ac:dyDescent="0.3">
      <c r="A59" s="97"/>
      <c r="B59" s="97"/>
      <c r="H59" s="10">
        <v>28</v>
      </c>
      <c r="I59" s="28">
        <f t="shared" si="21"/>
        <v>562.18250569680299</v>
      </c>
      <c r="J59" s="28">
        <f t="shared" si="21"/>
        <v>119.6687595248552</v>
      </c>
      <c r="K59" s="28">
        <f t="shared" si="21"/>
        <v>67.108047410201763</v>
      </c>
      <c r="L59" s="28">
        <f t="shared" si="21"/>
        <v>46.645433730876867</v>
      </c>
      <c r="M59" s="28">
        <f t="shared" si="21"/>
        <v>35.755961941459887</v>
      </c>
      <c r="N59" s="28">
        <f t="shared" si="21"/>
        <v>28.995196017804112</v>
      </c>
      <c r="O59" s="28">
        <f t="shared" si="21"/>
        <v>24.389254159467782</v>
      </c>
      <c r="P59" s="28">
        <f t="shared" si="21"/>
        <v>21.04954969880346</v>
      </c>
      <c r="Q59" s="28">
        <f t="shared" si="21"/>
        <v>18.517024022290435</v>
      </c>
      <c r="R59" s="28">
        <f t="shared" si="21"/>
        <v>16.530595176436581</v>
      </c>
      <c r="S59" s="28">
        <f t="shared" si="21"/>
        <v>14.93081890461692</v>
      </c>
      <c r="T59" s="28">
        <f t="shared" si="21"/>
        <v>13.614816516511235</v>
      </c>
      <c r="U59" s="28">
        <f t="shared" si="21"/>
        <v>12.513233933071609</v>
      </c>
      <c r="V59" s="28">
        <f t="shared" si="21"/>
        <v>11.577614718770935</v>
      </c>
      <c r="W59" s="28">
        <f t="shared" si="21"/>
        <v>10.773080419036566</v>
      </c>
      <c r="X59" s="28">
        <f t="shared" si="21"/>
        <v>10.073886050669778</v>
      </c>
      <c r="Y59" s="28">
        <f t="shared" si="21"/>
        <v>9.4606141206687688</v>
      </c>
      <c r="Z59" s="28">
        <f t="shared" si="21"/>
        <v>8.918343225802623</v>
      </c>
      <c r="AA59" s="28">
        <f t="shared" si="21"/>
        <v>8.4354179326079599</v>
      </c>
      <c r="AB59" s="28">
        <f t="shared" si="21"/>
        <v>8.0026015740245899</v>
      </c>
      <c r="AC59" s="28">
        <f t="shared" si="21"/>
        <v>7.6124797596689513</v>
      </c>
      <c r="AD59" s="28">
        <f t="shared" si="21"/>
        <v>7.2590321087898717</v>
      </c>
      <c r="AE59" s="28">
        <f t="shared" si="21"/>
        <v>6.9373193413263561</v>
      </c>
      <c r="AF59" s="28">
        <f t="shared" si="21"/>
        <v>6.6432510329083758</v>
      </c>
      <c r="AG59" s="28">
        <f t="shared" si="21"/>
        <v>6.3734107733478753</v>
      </c>
      <c r="AH59" s="28">
        <f t="shared" si="21"/>
        <v>6.1249228305247581</v>
      </c>
      <c r="AI59" s="28">
        <f t="shared" si="21"/>
        <v>5.8953492620955616</v>
      </c>
      <c r="AJ59" s="28">
        <f t="shared" si="21"/>
        <v>5.6826096607361851</v>
      </c>
      <c r="AK59" s="28">
        <f t="shared" si="21"/>
        <v>5.4849179295689909</v>
      </c>
      <c r="AL59" s="28">
        <f t="shared" si="21"/>
        <v>5.3081487289562137</v>
      </c>
      <c r="AM59" s="28">
        <f t="shared" si="21"/>
        <v>5.1359057205547991</v>
      </c>
      <c r="AN59" s="28">
        <f t="shared" si="21"/>
        <v>4.9746774509496179</v>
      </c>
      <c r="AO59" s="28">
        <f t="shared" si="21"/>
        <v>4.8234400870943333</v>
      </c>
      <c r="AP59" s="28">
        <f t="shared" si="21"/>
        <v>4.6812928712726061</v>
      </c>
      <c r="AQ59" s="28">
        <f t="shared" si="21"/>
        <v>4.5474401670042841</v>
      </c>
      <c r="AR59" s="28">
        <f t="shared" si="21"/>
        <v>4.4211765588013021</v>
      </c>
      <c r="AS59" s="28">
        <f t="shared" si="21"/>
        <v>4.3018744164708647</v>
      </c>
      <c r="AT59" s="28">
        <f t="shared" si="21"/>
        <v>4.1889734611402041</v>
      </c>
      <c r="AU59" s="28">
        <f t="shared" si="21"/>
        <v>4.0819719669140913</v>
      </c>
      <c r="AV59" s="28">
        <f t="shared" si="21"/>
        <v>3.9804193066456217</v>
      </c>
      <c r="AW59" s="28">
        <f t="shared" si="21"/>
        <v>3.8839096082065527</v>
      </c>
      <c r="AX59" s="28">
        <f t="shared" si="21"/>
        <v>3.7920763329229872</v>
      </c>
      <c r="AY59" s="28">
        <f t="shared" si="21"/>
        <v>3.7045876234819235</v>
      </c>
      <c r="AZ59" s="28">
        <f t="shared" si="21"/>
        <v>3.6211422968420619</v>
      </c>
      <c r="BA59" s="28">
        <f t="shared" si="21"/>
        <v>3.5414663801718564</v>
      </c>
      <c r="BB59" s="28">
        <f t="shared" si="21"/>
        <v>3.4653101058570406</v>
      </c>
      <c r="BC59" s="28">
        <f t="shared" si="21"/>
        <v>3.3924452961343547</v>
      </c>
      <c r="BD59" s="28">
        <f t="shared" si="21"/>
        <v>3.3226630796596215</v>
      </c>
      <c r="BE59" s="28">
        <f t="shared" si="21"/>
        <v>3.2557718918788283</v>
      </c>
      <c r="BF59" s="28">
        <f t="shared" si="21"/>
        <v>3.1915957188852051</v>
      </c>
      <c r="BG59" s="28">
        <f t="shared" si="21"/>
        <v>3.1299725508607175</v>
      </c>
      <c r="BH59" s="28">
        <f t="shared" si="21"/>
        <v>3.0707530164897676</v>
      </c>
      <c r="BI59" s="28">
        <f t="shared" si="21"/>
        <v>3.0137991741116332</v>
      </c>
      <c r="BJ59" s="28">
        <f t="shared" si="21"/>
        <v>2.958983439017151</v>
      </c>
      <c r="BK59" s="28">
        <f t="shared" si="21"/>
        <v>2.9061876293307303</v>
      </c>
      <c r="BL59" s="28">
        <f t="shared" si="21"/>
        <v>2.8553021154601299</v>
      </c>
      <c r="BM59" s="28">
        <f t="shared" si="21"/>
        <v>2.8062250602312764</v>
      </c>
      <c r="BN59" s="28">
        <f t="shared" si="21"/>
        <v>2.7588617386248351</v>
      </c>
      <c r="BO59" s="28">
        <f t="shared" si="21"/>
        <v>2.713123927552775</v>
      </c>
      <c r="BP59" s="28">
        <f t="shared" si="21"/>
        <v>2.6689293574036439</v>
      </c>
      <c r="BQ59" s="28">
        <f t="shared" si="21"/>
        <v>2.6262012181830765</v>
      </c>
    </row>
    <row r="60" spans="1:69" x14ac:dyDescent="0.3">
      <c r="A60" s="97"/>
      <c r="B60" s="97"/>
      <c r="H60" s="10">
        <v>28.5</v>
      </c>
      <c r="I60" s="28">
        <f t="shared" si="21"/>
        <v>559.57354421988123</v>
      </c>
      <c r="J60" s="28">
        <f t="shared" si="21"/>
        <v>119.11374543980091</v>
      </c>
      <c r="K60" s="28">
        <f t="shared" si="21"/>
        <v>66.796996217566999</v>
      </c>
      <c r="L60" s="28">
        <f t="shared" si="21"/>
        <v>46.429360667035937</v>
      </c>
      <c r="M60" s="28">
        <f t="shared" si="21"/>
        <v>35.590432838985912</v>
      </c>
      <c r="N60" s="28">
        <f t="shared" si="21"/>
        <v>28.861047303294558</v>
      </c>
      <c r="O60" s="28">
        <f t="shared" si="21"/>
        <v>24.276484120437765</v>
      </c>
      <c r="P60" s="28">
        <f t="shared" si="21"/>
        <v>20.952281037644138</v>
      </c>
      <c r="Q60" s="28">
        <f t="shared" si="21"/>
        <v>18.431510182538652</v>
      </c>
      <c r="R60" s="28">
        <f t="shared" si="21"/>
        <v>16.454301425226756</v>
      </c>
      <c r="S60" s="28">
        <f t="shared" si="21"/>
        <v>14.861950576751946</v>
      </c>
      <c r="T60" s="28">
        <f t="shared" ref="T60:BQ60" si="22">MIN(T122,T184,T246)</f>
        <v>13.552056462849125</v>
      </c>
      <c r="U60" s="28">
        <f t="shared" si="22"/>
        <v>12.45558691453849</v>
      </c>
      <c r="V60" s="28">
        <f t="shared" si="22"/>
        <v>11.524310409011273</v>
      </c>
      <c r="W60" s="28">
        <f t="shared" si="22"/>
        <v>10.723510381605513</v>
      </c>
      <c r="X60" s="28">
        <f t="shared" si="22"/>
        <v>10.027561345616089</v>
      </c>
      <c r="Y60" s="28">
        <f t="shared" si="22"/>
        <v>9.4171359352052537</v>
      </c>
      <c r="Z60" s="28">
        <f t="shared" si="22"/>
        <v>8.8773820055037884</v>
      </c>
      <c r="AA60" s="28">
        <f t="shared" si="22"/>
        <v>8.3966982222648543</v>
      </c>
      <c r="AB60" s="28">
        <f t="shared" si="22"/>
        <v>7.9658907908320611</v>
      </c>
      <c r="AC60" s="28">
        <f t="shared" si="22"/>
        <v>7.5775797350467116</v>
      </c>
      <c r="AD60" s="28">
        <f t="shared" si="22"/>
        <v>7.2257726180242701</v>
      </c>
      <c r="AE60" s="28">
        <f t="shared" si="22"/>
        <v>6.905553085593044</v>
      </c>
      <c r="AF60" s="28">
        <f t="shared" si="22"/>
        <v>6.6128496992705523</v>
      </c>
      <c r="AG60" s="28">
        <f t="shared" si="22"/>
        <v>6.3442619062892263</v>
      </c>
      <c r="AH60" s="28">
        <f t="shared" si="22"/>
        <v>6.0969273223679714</v>
      </c>
      <c r="AI60" s="28">
        <f t="shared" si="22"/>
        <v>5.8684193209814506</v>
      </c>
      <c r="AJ60" s="28">
        <f t="shared" si="22"/>
        <v>5.6566671511088638</v>
      </c>
      <c r="AK60" s="28">
        <f t="shared" si="22"/>
        <v>5.4598930061207396</v>
      </c>
      <c r="AL60" s="28">
        <f t="shared" si="22"/>
        <v>5.2838035052261727</v>
      </c>
      <c r="AM60" s="28">
        <f t="shared" si="22"/>
        <v>5.1123646130375615</v>
      </c>
      <c r="AN60" s="28">
        <f t="shared" si="22"/>
        <v>4.9518890373464837</v>
      </c>
      <c r="AO60" s="28">
        <f t="shared" si="22"/>
        <v>4.8013577248702983</v>
      </c>
      <c r="AP60" s="28">
        <f t="shared" si="22"/>
        <v>4.6598741230793035</v>
      </c>
      <c r="AQ60" s="28">
        <f t="shared" si="22"/>
        <v>4.5266463099215706</v>
      </c>
      <c r="AR60" s="28">
        <f t="shared" si="22"/>
        <v>4.4009721631406356</v>
      </c>
      <c r="AS60" s="28">
        <f t="shared" si="22"/>
        <v>4.2822269826347252</v>
      </c>
      <c r="AT60" s="28">
        <f t="shared" si="22"/>
        <v>4.1698531051925078</v>
      </c>
      <c r="AU60" s="28">
        <f t="shared" si="22"/>
        <v>4.0633511472256698</v>
      </c>
      <c r="AV60" s="28">
        <f t="shared" si="22"/>
        <v>3.9622725853397536</v>
      </c>
      <c r="AW60" s="28">
        <f t="shared" si="22"/>
        <v>3.8662134422202037</v>
      </c>
      <c r="AX60" s="28">
        <f t="shared" si="22"/>
        <v>3.7748088903786052</v>
      </c>
      <c r="AY60" s="28">
        <f t="shared" si="22"/>
        <v>3.68772862177754</v>
      </c>
      <c r="AZ60" s="28">
        <f t="shared" si="22"/>
        <v>3.6046728594484794</v>
      </c>
      <c r="BA60" s="28">
        <f t="shared" si="22"/>
        <v>3.5253689096018084</v>
      </c>
      <c r="BB60" s="28">
        <f t="shared" si="22"/>
        <v>3.4495681706631531</v>
      </c>
      <c r="BC60" s="28">
        <f t="shared" si="22"/>
        <v>3.3770435301169455</v>
      </c>
      <c r="BD60" s="28">
        <f t="shared" si="22"/>
        <v>3.3075870917347014</v>
      </c>
      <c r="BE60" s="28">
        <f t="shared" si="22"/>
        <v>3.2410081852813653</v>
      </c>
      <c r="BF60" s="28">
        <f t="shared" si="22"/>
        <v>3.17713161857094</v>
      </c>
      <c r="BG60" s="28">
        <f t="shared" si="22"/>
        <v>3.1157961381280854</v>
      </c>
      <c r="BH60" s="28">
        <f t="shared" si="22"/>
        <v>3.0568530699770662</v>
      </c>
      <c r="BI60" s="28">
        <f t="shared" si="22"/>
        <v>3.0001651164376861</v>
      </c>
      <c r="BJ60" s="28">
        <f t="shared" si="22"/>
        <v>2.945605288429884</v>
      </c>
      <c r="BK60" s="28">
        <f t="shared" si="22"/>
        <v>2.893055955810055</v>
      </c>
      <c r="BL60" s="28">
        <f t="shared" si="22"/>
        <v>2.8424080007916182</v>
      </c>
      <c r="BM60" s="28">
        <f t="shared" si="22"/>
        <v>2.7935600616272587</v>
      </c>
      <c r="BN60" s="28">
        <f t="shared" si="22"/>
        <v>2.7464178555213117</v>
      </c>
      <c r="BO60" s="28">
        <f t="shared" si="22"/>
        <v>2.7008935712551603</v>
      </c>
      <c r="BP60" s="28">
        <f t="shared" si="22"/>
        <v>2.6569053232929605</v>
      </c>
      <c r="BQ60" s="28">
        <f t="shared" si="22"/>
        <v>2.6143766602277427</v>
      </c>
    </row>
    <row r="61" spans="1:69" x14ac:dyDescent="0.3">
      <c r="A61" s="97"/>
      <c r="B61" s="97"/>
      <c r="H61" s="10">
        <v>29</v>
      </c>
      <c r="I61" s="28">
        <f t="shared" ref="I61:BQ63" si="23">MIN(I123,I185,I247)</f>
        <v>557.0545119670611</v>
      </c>
      <c r="J61" s="28">
        <f t="shared" si="23"/>
        <v>118.57786238376301</v>
      </c>
      <c r="K61" s="28">
        <f t="shared" si="23"/>
        <v>66.496666815625971</v>
      </c>
      <c r="L61" s="28">
        <f t="shared" si="23"/>
        <v>46.220735560861215</v>
      </c>
      <c r="M61" s="28">
        <f t="shared" si="23"/>
        <v>35.430609477226923</v>
      </c>
      <c r="N61" s="28">
        <f t="shared" si="23"/>
        <v>28.73152266812799</v>
      </c>
      <c r="O61" s="28">
        <f t="shared" si="23"/>
        <v>24.167601251731476</v>
      </c>
      <c r="P61" s="28">
        <f t="shared" si="23"/>
        <v>20.858365224316056</v>
      </c>
      <c r="Q61" s="28">
        <f t="shared" si="23"/>
        <v>18.348944009428184</v>
      </c>
      <c r="R61" s="28">
        <f t="shared" si="23"/>
        <v>16.380637530020842</v>
      </c>
      <c r="S61" s="28">
        <f t="shared" si="23"/>
        <v>14.795456155167711</v>
      </c>
      <c r="T61" s="28">
        <f t="shared" si="23"/>
        <v>13.491459766999297</v>
      </c>
      <c r="U61" s="28">
        <f t="shared" si="23"/>
        <v>12.399927010578828</v>
      </c>
      <c r="V61" s="28">
        <f t="shared" si="23"/>
        <v>11.47284352322464</v>
      </c>
      <c r="W61" s="28">
        <f t="shared" si="23"/>
        <v>10.675649049948301</v>
      </c>
      <c r="X61" s="28">
        <f t="shared" si="23"/>
        <v>9.9828334815739499</v>
      </c>
      <c r="Y61" s="28">
        <f t="shared" si="23"/>
        <v>9.3751564728046741</v>
      </c>
      <c r="Z61" s="28">
        <f t="shared" si="23"/>
        <v>8.8378327498434519</v>
      </c>
      <c r="AA61" s="28">
        <f t="shared" si="23"/>
        <v>8.3593132128960725</v>
      </c>
      <c r="AB61" s="28">
        <f t="shared" si="23"/>
        <v>7.930445461926773</v>
      </c>
      <c r="AC61" s="28">
        <f t="shared" si="23"/>
        <v>7.5438827487663298</v>
      </c>
      <c r="AD61" s="28">
        <f t="shared" si="23"/>
        <v>7.1936596171903826</v>
      </c>
      <c r="AE61" s="28">
        <f t="shared" si="23"/>
        <v>6.8748818486764058</v>
      </c>
      <c r="AF61" s="28">
        <f t="shared" si="23"/>
        <v>6.5834963361985546</v>
      </c>
      <c r="AG61" s="28">
        <f t="shared" si="23"/>
        <v>6.3161178378150229</v>
      </c>
      <c r="AH61" s="28">
        <f t="shared" si="23"/>
        <v>6.0698968569925791</v>
      </c>
      <c r="AI61" s="28">
        <f t="shared" si="23"/>
        <v>5.8424176929752676</v>
      </c>
      <c r="AJ61" s="28">
        <f t="shared" si="23"/>
        <v>5.6316189181992256</v>
      </c>
      <c r="AK61" s="28">
        <f t="shared" si="23"/>
        <v>5.443030555492526</v>
      </c>
      <c r="AL61" s="28">
        <f t="shared" si="23"/>
        <v>5.2602964805942181</v>
      </c>
      <c r="AM61" s="28">
        <f t="shared" si="23"/>
        <v>5.0896340186919478</v>
      </c>
      <c r="AN61" s="28">
        <f t="shared" si="23"/>
        <v>4.9298852214711308</v>
      </c>
      <c r="AO61" s="28">
        <f t="shared" si="23"/>
        <v>4.780035650844364</v>
      </c>
      <c r="AP61" s="28">
        <f t="shared" si="23"/>
        <v>4.639192814682942</v>
      </c>
      <c r="AQ61" s="28">
        <f t="shared" si="23"/>
        <v>4.5065683774744754</v>
      </c>
      <c r="AR61" s="28">
        <f t="shared" si="23"/>
        <v>4.3814633968073107</v>
      </c>
      <c r="AS61" s="28">
        <f t="shared" si="23"/>
        <v>4.2632560017869263</v>
      </c>
      <c r="AT61" s="28">
        <f t="shared" si="23"/>
        <v>4.1513910548055515</v>
      </c>
      <c r="AU61" s="28">
        <f t="shared" si="23"/>
        <v>4.045371433935574</v>
      </c>
      <c r="AV61" s="28">
        <f t="shared" si="23"/>
        <v>3.9447506471022598</v>
      </c>
      <c r="AW61" s="28">
        <f t="shared" si="23"/>
        <v>3.8491265465658295</v>
      </c>
      <c r="AX61" s="28">
        <f t="shared" si="23"/>
        <v>3.7581359571068069</v>
      </c>
      <c r="AY61" s="28">
        <f t="shared" si="23"/>
        <v>3.6714500666214134</v>
      </c>
      <c r="AZ61" s="28">
        <f t="shared" si="23"/>
        <v>3.5887704558024502</v>
      </c>
      <c r="BA61" s="28">
        <f t="shared" si="23"/>
        <v>3.5098256658645011</v>
      </c>
      <c r="BB61" s="28">
        <f t="shared" si="23"/>
        <v>3.4343682211260362</v>
      </c>
      <c r="BC61" s="28">
        <f t="shared" si="23"/>
        <v>3.3621720376424404</v>
      </c>
      <c r="BD61" s="28">
        <f t="shared" si="23"/>
        <v>3.293030160727441</v>
      </c>
      <c r="BE61" s="28">
        <f t="shared" si="23"/>
        <v>3.2267527836733136</v>
      </c>
      <c r="BF61" s="28">
        <f t="shared" si="23"/>
        <v>3.1631655077227832</v>
      </c>
      <c r="BG61" s="28">
        <f t="shared" si="23"/>
        <v>3.1021078097021371</v>
      </c>
      <c r="BH61" s="28">
        <f t="shared" si="23"/>
        <v>3.0434316889659137</v>
      </c>
      <c r="BI61" s="28">
        <f t="shared" si="23"/>
        <v>2.9870004696420311</v>
      </c>
      <c r="BJ61" s="28">
        <f t="shared" si="23"/>
        <v>2.9326877377718756</v>
      </c>
      <c r="BK61" s="28">
        <f t="shared" si="23"/>
        <v>2.8803763959475566</v>
      </c>
      <c r="BL61" s="28">
        <f t="shared" si="23"/>
        <v>2.8299578205665532</v>
      </c>
      <c r="BM61" s="28">
        <f t="shared" si="23"/>
        <v>2.7813311089392481</v>
      </c>
      <c r="BN61" s="28">
        <f t="shared" si="23"/>
        <v>2.7344024052677778</v>
      </c>
      <c r="BO61" s="28">
        <f t="shared" si="23"/>
        <v>2.6890842960221679</v>
      </c>
      <c r="BP61" s="28">
        <f t="shared" si="23"/>
        <v>2.6452952665183673</v>
      </c>
      <c r="BQ61" s="28">
        <f t="shared" si="23"/>
        <v>2.6029592115905436</v>
      </c>
    </row>
    <row r="62" spans="1:69" x14ac:dyDescent="0.3">
      <c r="A62" s="97"/>
      <c r="B62" s="97"/>
      <c r="H62" s="10">
        <v>29.5</v>
      </c>
      <c r="I62" s="28">
        <f t="shared" si="23"/>
        <v>554.62083720435282</v>
      </c>
      <c r="J62" s="28">
        <f t="shared" si="23"/>
        <v>118.06013779168117</v>
      </c>
      <c r="K62" s="28">
        <f t="shared" si="23"/>
        <v>66.206514139893613</v>
      </c>
      <c r="L62" s="28">
        <f t="shared" si="23"/>
        <v>46.019179779765089</v>
      </c>
      <c r="M62" s="28">
        <f t="shared" si="23"/>
        <v>35.276201792702892</v>
      </c>
      <c r="N62" s="28">
        <f t="shared" si="23"/>
        <v>28.606387037257861</v>
      </c>
      <c r="O62" s="28">
        <f t="shared" si="23"/>
        <v>24.062407940555339</v>
      </c>
      <c r="P62" s="28">
        <f t="shared" si="23"/>
        <v>20.76763180938427</v>
      </c>
      <c r="Q62" s="28">
        <f t="shared" si="23"/>
        <v>18.269175651724428</v>
      </c>
      <c r="R62" s="28">
        <f t="shared" si="23"/>
        <v>16.309469796126542</v>
      </c>
      <c r="S62" s="28">
        <f t="shared" si="23"/>
        <v>14.731214956890069</v>
      </c>
      <c r="T62" s="28">
        <f t="shared" si="23"/>
        <v>13.432916449641544</v>
      </c>
      <c r="U62" s="28">
        <f t="shared" si="23"/>
        <v>12.346153201550933</v>
      </c>
      <c r="V62" s="28">
        <f t="shared" si="23"/>
        <v>11.423120651591049</v>
      </c>
      <c r="W62" s="28">
        <f t="shared" si="23"/>
        <v>10.629409557892455</v>
      </c>
      <c r="X62" s="28">
        <f t="shared" si="23"/>
        <v>9.9396212792400132</v>
      </c>
      <c r="Y62" s="28">
        <f t="shared" si="23"/>
        <v>9.3345995421859183</v>
      </c>
      <c r="Z62" s="28">
        <f t="shared" si="23"/>
        <v>8.7996236780784844</v>
      </c>
      <c r="AA62" s="28">
        <f t="shared" si="23"/>
        <v>8.3231950516112683</v>
      </c>
      <c r="AB62" s="28">
        <f t="shared" si="23"/>
        <v>7.896201254712035</v>
      </c>
      <c r="AC62" s="28">
        <f t="shared" si="23"/>
        <v>7.511327641270312</v>
      </c>
      <c r="AD62" s="28">
        <f t="shared" si="23"/>
        <v>7.1626348214819959</v>
      </c>
      <c r="AE62" s="28">
        <f t="shared" si="23"/>
        <v>6.8452499624070331</v>
      </c>
      <c r="AF62" s="28">
        <f t="shared" si="23"/>
        <v>6.5551376673146295</v>
      </c>
      <c r="AG62" s="28">
        <f t="shared" si="23"/>
        <v>6.2889274862812456</v>
      </c>
      <c r="AH62" s="28">
        <f t="shared" si="23"/>
        <v>6.0437823738200267</v>
      </c>
      <c r="AI62" s="28">
        <f t="shared" si="23"/>
        <v>5.8172971847245947</v>
      </c>
      <c r="AJ62" s="28">
        <f t="shared" si="23"/>
        <v>5.6074194989625683</v>
      </c>
      <c r="AK62" s="28">
        <f t="shared" si="23"/>
        <v>5.4195159351331803</v>
      </c>
      <c r="AL62" s="28">
        <f t="shared" si="23"/>
        <v>5.2375850721928989</v>
      </c>
      <c r="AM62" s="28">
        <f t="shared" si="23"/>
        <v>5.0676727611792654</v>
      </c>
      <c r="AN62" s="28">
        <f t="shared" si="23"/>
        <v>4.9086261435677461</v>
      </c>
      <c r="AO62" s="28">
        <f t="shared" si="23"/>
        <v>4.7594352402582976</v>
      </c>
      <c r="AP62" s="28">
        <f t="shared" si="23"/>
        <v>4.6192114820931334</v>
      </c>
      <c r="AQ62" s="28">
        <f t="shared" si="23"/>
        <v>4.4871699987078335</v>
      </c>
      <c r="AR62" s="28">
        <f t="shared" si="23"/>
        <v>4.3626149199091673</v>
      </c>
      <c r="AS62" s="28">
        <f t="shared" si="23"/>
        <v>4.2449271082512929</v>
      </c>
      <c r="AT62" s="28">
        <f t="shared" si="23"/>
        <v>4.1335538662473343</v>
      </c>
      <c r="AU62" s="28">
        <f t="shared" si="23"/>
        <v>4.0280002570812368</v>
      </c>
      <c r="AV62" s="28">
        <f t="shared" si="23"/>
        <v>3.9278217512450713</v>
      </c>
      <c r="AW62" s="28">
        <f t="shared" si="23"/>
        <v>3.8326179686492563</v>
      </c>
      <c r="AX62" s="28">
        <f t="shared" si="23"/>
        <v>3.7420273304198526</v>
      </c>
      <c r="AY62" s="28">
        <f t="shared" si="23"/>
        <v>3.6557224697547004</v>
      </c>
      <c r="AZ62" s="28">
        <f t="shared" si="23"/>
        <v>3.5734062790559462</v>
      </c>
      <c r="BA62" s="28">
        <f t="shared" si="23"/>
        <v>3.4948084927418832</v>
      </c>
      <c r="BB62" s="28">
        <f t="shared" si="23"/>
        <v>3.4196827229163786</v>
      </c>
      <c r="BC62" s="28">
        <f t="shared" si="23"/>
        <v>3.3478038793923073</v>
      </c>
      <c r="BD62" s="28">
        <f t="shared" si="23"/>
        <v>3.2789659171577688</v>
      </c>
      <c r="BE62" s="28">
        <f t="shared" si="23"/>
        <v>3.2129798638050535</v>
      </c>
      <c r="BF62" s="28">
        <f t="shared" si="23"/>
        <v>3.1496720871508734</v>
      </c>
      <c r="BG62" s="28">
        <f t="shared" si="23"/>
        <v>3.0888827696050449</v>
      </c>
      <c r="BH62" s="28">
        <f t="shared" si="23"/>
        <v>3.0304645610625514</v>
      </c>
      <c r="BI62" s="28">
        <f t="shared" si="23"/>
        <v>2.9742813864134394</v>
      </c>
      <c r="BJ62" s="28">
        <f t="shared" si="23"/>
        <v>2.9202073873547345</v>
      </c>
      <c r="BK62" s="28">
        <f t="shared" si="23"/>
        <v>2.8681259811830584</v>
      </c>
      <c r="BL62" s="28">
        <f t="shared" si="23"/>
        <v>2.8179290217535833</v>
      </c>
      <c r="BM62" s="28">
        <f t="shared" si="23"/>
        <v>2.7695160498969278</v>
      </c>
      <c r="BN62" s="28">
        <f t="shared" si="23"/>
        <v>2.7227936223606752</v>
      </c>
      <c r="BO62" s="28">
        <f t="shared" si="23"/>
        <v>2.6776747098431524</v>
      </c>
      <c r="BP62" s="28">
        <f t="shared" si="23"/>
        <v>2.6340781559600925</v>
      </c>
      <c r="BQ62" s="28">
        <f t="shared" si="23"/>
        <v>2.5919281900677751</v>
      </c>
    </row>
    <row r="63" spans="1:69" x14ac:dyDescent="0.3">
      <c r="A63" s="97"/>
      <c r="B63" s="97"/>
      <c r="H63" s="10">
        <v>30</v>
      </c>
      <c r="I63" s="28">
        <f t="shared" si="23"/>
        <v>552.2682529396169</v>
      </c>
      <c r="J63" s="28">
        <f t="shared" si="23"/>
        <v>117.5596639275815</v>
      </c>
      <c r="K63" s="28">
        <f t="shared" si="23"/>
        <v>65.926029458713941</v>
      </c>
      <c r="L63" s="28">
        <f t="shared" si="23"/>
        <v>45.82433993000118</v>
      </c>
      <c r="M63" s="28">
        <f t="shared" si="23"/>
        <v>35.126939056951123</v>
      </c>
      <c r="N63" s="28">
        <f t="shared" si="23"/>
        <v>28.485421005245804</v>
      </c>
      <c r="O63" s="28">
        <f t="shared" si="23"/>
        <v>23.960719746571705</v>
      </c>
      <c r="P63" s="28">
        <f t="shared" si="23"/>
        <v>20.679921705219481</v>
      </c>
      <c r="Q63" s="28">
        <f t="shared" si="23"/>
        <v>18.192065246967292</v>
      </c>
      <c r="R63" s="28">
        <f t="shared" si="23"/>
        <v>16.240673440666164</v>
      </c>
      <c r="S63" s="28">
        <f t="shared" si="23"/>
        <v>14.669114343426688</v>
      </c>
      <c r="T63" s="28">
        <f t="shared" si="23"/>
        <v>13.376323862455232</v>
      </c>
      <c r="U63" s="28">
        <f t="shared" si="23"/>
        <v>12.294171201580072</v>
      </c>
      <c r="V63" s="28">
        <f t="shared" si="23"/>
        <v>11.375054610803364</v>
      </c>
      <c r="W63" s="28">
        <f t="shared" si="23"/>
        <v>10.584710829593071</v>
      </c>
      <c r="X63" s="28">
        <f t="shared" si="23"/>
        <v>9.897848970564235</v>
      </c>
      <c r="Y63" s="28">
        <f t="shared" si="23"/>
        <v>9.295394030830499</v>
      </c>
      <c r="Z63" s="28">
        <f t="shared" si="23"/>
        <v>8.7626877942315708</v>
      </c>
      <c r="AA63" s="28">
        <f t="shared" si="23"/>
        <v>8.288280408463816</v>
      </c>
      <c r="AB63" s="28">
        <f t="shared" si="23"/>
        <v>7.8630981248797971</v>
      </c>
      <c r="AC63" s="28">
        <f t="shared" si="23"/>
        <v>7.4798573297819573</v>
      </c>
      <c r="AD63" s="28">
        <f t="shared" si="23"/>
        <v>7.1326438312490534</v>
      </c>
      <c r="AE63" s="28">
        <f t="shared" si="23"/>
        <v>6.8166054693523979</v>
      </c>
      <c r="AF63" s="28">
        <f t="shared" si="23"/>
        <v>6.5277239675463017</v>
      </c>
      <c r="AG63" s="28">
        <f t="shared" si="23"/>
        <v>6.2626431750530056</v>
      </c>
      <c r="AH63" s="28">
        <f t="shared" si="23"/>
        <v>6.0185380825611192</v>
      </c>
      <c r="AI63" s="28">
        <f t="shared" si="23"/>
        <v>5.7930137487011688</v>
      </c>
      <c r="AJ63" s="28">
        <f t="shared" si="23"/>
        <v>5.5871207187658785</v>
      </c>
      <c r="AK63" s="28">
        <f t="shared" si="23"/>
        <v>5.3967839179123764</v>
      </c>
      <c r="AL63" s="28">
        <f t="shared" si="23"/>
        <v>5.2156295343642878</v>
      </c>
      <c r="AM63" s="28">
        <f t="shared" si="23"/>
        <v>5.0464424076560297</v>
      </c>
      <c r="AN63" s="28">
        <f t="shared" si="23"/>
        <v>4.8880745996543533</v>
      </c>
      <c r="AO63" s="28">
        <f t="shared" si="23"/>
        <v>4.7395204418422052</v>
      </c>
      <c r="AP63" s="28">
        <f t="shared" si="23"/>
        <v>4.5998951574681017</v>
      </c>
      <c r="AQ63" s="28">
        <f t="shared" si="23"/>
        <v>4.4684172259882748</v>
      </c>
      <c r="AR63" s="28">
        <f t="shared" si="23"/>
        <v>4.3443937471780991</v>
      </c>
      <c r="AS63" s="28">
        <f t="shared" si="23"/>
        <v>4.2272082260655681</v>
      </c>
      <c r="AT63" s="28">
        <f t="shared" si="23"/>
        <v>4.1163103240724128</v>
      </c>
      <c r="AU63" s="28">
        <f t="shared" si="23"/>
        <v>4.0112072167690807</v>
      </c>
      <c r="AV63" s="28">
        <f t="shared" si="23"/>
        <v>3.9114562718961512</v>
      </c>
      <c r="AW63" s="28">
        <f t="shared" si="23"/>
        <v>3.8166588181831709</v>
      </c>
      <c r="AX63" s="28">
        <f t="shared" si="23"/>
        <v>3.7264548199720382</v>
      </c>
      <c r="AY63" s="28">
        <f t="shared" si="23"/>
        <v>3.6405183076595802</v>
      </c>
      <c r="AZ63" s="28">
        <f t="shared" si="23"/>
        <v>3.5585534417008717</v>
      </c>
      <c r="BA63" s="28">
        <f t="shared" si="23"/>
        <v>3.4802911100056217</v>
      </c>
      <c r="BB63" s="28">
        <f t="shared" si="23"/>
        <v>3.4054859762593344</v>
      </c>
      <c r="BC63" s="28">
        <f t="shared" si="23"/>
        <v>3.3339139109580636</v>
      </c>
      <c r="BD63" s="28">
        <f t="shared" si="23"/>
        <v>3.2653697484884305</v>
      </c>
      <c r="BE63" s="28">
        <f t="shared" si="23"/>
        <v>3.1996653229754948</v>
      </c>
      <c r="BF63" s="28">
        <f t="shared" si="23"/>
        <v>3.1366277432967933</v>
      </c>
      <c r="BG63" s="28">
        <f t="shared" si="23"/>
        <v>3.0760978739623774</v>
      </c>
      <c r="BH63" s="28">
        <f t="shared" si="23"/>
        <v>3.0179289937563412</v>
      </c>
      <c r="BI63" s="28">
        <f t="shared" si="23"/>
        <v>2.961985608336251</v>
      </c>
      <c r="BJ63" s="28">
        <f t="shared" si="23"/>
        <v>2.9081423965613933</v>
      </c>
      <c r="BK63" s="28">
        <f t="shared" si="23"/>
        <v>2.8562832733024694</v>
      </c>
      <c r="BL63" s="28">
        <f t="shared" si="23"/>
        <v>2.806300553981564</v>
      </c>
      <c r="BM63" s="28">
        <f t="shared" si="23"/>
        <v>2.7580942081882482</v>
      </c>
      <c r="BN63" s="28">
        <f t="shared" si="23"/>
        <v>2.7115711914851897</v>
      </c>
      <c r="BO63" s="28">
        <f t="shared" si="23"/>
        <v>2.6666448460111032</v>
      </c>
      <c r="BP63" s="28">
        <f t="shared" si="23"/>
        <v>2.6232343617565395</v>
      </c>
      <c r="BQ63" s="28">
        <f t="shared" si="23"/>
        <v>2.5812642914663009</v>
      </c>
    </row>
    <row r="64" spans="1:69" x14ac:dyDescent="0.3">
      <c r="A64" s="97"/>
      <c r="B64" s="97"/>
    </row>
    <row r="65" spans="1:69" x14ac:dyDescent="0.3">
      <c r="A65" s="97"/>
      <c r="B65" s="97"/>
      <c r="H65" s="12" t="s">
        <v>131</v>
      </c>
    </row>
    <row r="66" spans="1:69" x14ac:dyDescent="0.3">
      <c r="A66" s="97"/>
      <c r="B66" s="97"/>
      <c r="H66" s="24" t="s">
        <v>32</v>
      </c>
      <c r="I66" s="24">
        <v>1.4400000000000001E-3</v>
      </c>
      <c r="J66" s="24">
        <v>6.7689999999999998E-3</v>
      </c>
      <c r="K66" s="24">
        <v>1.2078E-2</v>
      </c>
      <c r="L66" s="24">
        <v>1.7387E-2</v>
      </c>
      <c r="M66" s="24">
        <v>2.2696000000000001E-2</v>
      </c>
      <c r="N66" s="24">
        <v>2.8004999999999999E-2</v>
      </c>
      <c r="O66" s="24">
        <v>3.3314000000000003E-2</v>
      </c>
      <c r="P66" s="24">
        <v>3.8622999999999998E-2</v>
      </c>
      <c r="Q66" s="24">
        <v>4.3931999999999999E-2</v>
      </c>
      <c r="R66" s="24">
        <v>4.9241E-2</v>
      </c>
      <c r="S66" s="24">
        <v>5.4550000000000001E-2</v>
      </c>
      <c r="T66" s="24">
        <v>5.9859000000000002E-2</v>
      </c>
      <c r="U66" s="24">
        <v>6.5168000000000004E-2</v>
      </c>
      <c r="V66" s="24">
        <v>7.0476999999999998E-2</v>
      </c>
      <c r="W66" s="24">
        <v>7.5786000000000006E-2</v>
      </c>
      <c r="X66" s="24">
        <v>8.1095E-2</v>
      </c>
      <c r="Y66" s="24">
        <v>8.6403999999999995E-2</v>
      </c>
      <c r="Z66" s="24">
        <v>9.1713000000000003E-2</v>
      </c>
      <c r="AA66" s="24">
        <v>9.7021999999999997E-2</v>
      </c>
      <c r="AB66" s="24">
        <v>0.10233100000000001</v>
      </c>
      <c r="AC66" s="24">
        <v>0.10764</v>
      </c>
      <c r="AD66" s="24">
        <v>0.11294899999999999</v>
      </c>
      <c r="AE66" s="24">
        <v>0.118258</v>
      </c>
      <c r="AF66" s="24">
        <v>0.123567</v>
      </c>
      <c r="AG66" s="24">
        <v>0.12887599999999999</v>
      </c>
      <c r="AH66" s="24">
        <v>0.134185</v>
      </c>
      <c r="AI66" s="24">
        <v>0.13949400000000001</v>
      </c>
      <c r="AJ66" s="24">
        <v>0.14480299999999999</v>
      </c>
      <c r="AK66" s="24">
        <v>0.150112</v>
      </c>
      <c r="AL66" s="24">
        <v>0.155421</v>
      </c>
      <c r="AM66" s="24">
        <v>0.16073000000000001</v>
      </c>
      <c r="AN66" s="24">
        <v>0.16603899999999999</v>
      </c>
      <c r="AO66" s="24">
        <v>0.171348</v>
      </c>
      <c r="AP66" s="24">
        <v>0.17665700000000001</v>
      </c>
      <c r="AQ66" s="24">
        <v>0.18196599999999999</v>
      </c>
      <c r="AR66" s="24">
        <v>0.187275</v>
      </c>
      <c r="AS66" s="24">
        <v>0.19258400000000001</v>
      </c>
      <c r="AT66" s="24">
        <v>0.19789300000000001</v>
      </c>
      <c r="AU66" s="24">
        <v>0.20320199999999999</v>
      </c>
      <c r="AV66" s="24">
        <v>0.208511</v>
      </c>
      <c r="AW66" s="24">
        <v>0.21382000000000001</v>
      </c>
      <c r="AX66" s="24">
        <v>0.21912899999999999</v>
      </c>
      <c r="AY66" s="24">
        <v>0.224438</v>
      </c>
      <c r="AZ66" s="24">
        <v>0.22974700000000001</v>
      </c>
      <c r="BA66" s="24">
        <v>0.23505599999999999</v>
      </c>
      <c r="BB66" s="24">
        <v>0.240365</v>
      </c>
      <c r="BC66" s="24">
        <v>0.245674</v>
      </c>
      <c r="BD66" s="24">
        <v>0.25098300000000001</v>
      </c>
      <c r="BE66" s="24">
        <v>0.25629200000000002</v>
      </c>
      <c r="BF66" s="24">
        <v>0.26160099999999997</v>
      </c>
      <c r="BG66" s="24">
        <v>0.26690999999999998</v>
      </c>
      <c r="BH66" s="24">
        <v>0.27221899999999999</v>
      </c>
      <c r="BI66" s="24">
        <v>0.277528</v>
      </c>
      <c r="BJ66" s="24">
        <v>0.28283700000000001</v>
      </c>
      <c r="BK66" s="24">
        <v>0.28814600000000001</v>
      </c>
      <c r="BL66" s="24">
        <v>0.29345500000000002</v>
      </c>
      <c r="BM66" s="24">
        <v>0.29876399999999997</v>
      </c>
      <c r="BN66" s="24">
        <v>0.30407299999999998</v>
      </c>
      <c r="BO66" s="24">
        <v>0.30938199999999999</v>
      </c>
      <c r="BP66" s="24">
        <v>0.314691</v>
      </c>
      <c r="BQ66" s="24">
        <v>0.32</v>
      </c>
    </row>
    <row r="67" spans="1:69" ht="10.95" customHeight="1" x14ac:dyDescent="0.3">
      <c r="A67" s="97"/>
      <c r="B67" s="97"/>
      <c r="H67" s="10">
        <v>1</v>
      </c>
      <c r="I67" s="9">
        <v>4572.5915486753574</v>
      </c>
      <c r="J67" s="9">
        <v>972.82100600955391</v>
      </c>
      <c r="K67" s="9">
        <v>545.24897308129528</v>
      </c>
      <c r="L67" s="9">
        <v>378.78925657317069</v>
      </c>
      <c r="M67" s="9">
        <v>290.20534504600727</v>
      </c>
      <c r="N67" s="9">
        <v>235.20772070184901</v>
      </c>
      <c r="O67" s="9">
        <v>197.73920649910022</v>
      </c>
      <c r="P67" s="9">
        <v>170.57130808925839</v>
      </c>
      <c r="Q67" s="9">
        <v>149.969665376411</v>
      </c>
      <c r="R67" s="9">
        <v>133.81042314872204</v>
      </c>
      <c r="S67" s="9">
        <v>120.79653076408127</v>
      </c>
      <c r="T67" s="9">
        <v>110.09108839205017</v>
      </c>
      <c r="U67" s="9">
        <v>101.12991294659228</v>
      </c>
      <c r="V67" s="9">
        <v>93.518819951360371</v>
      </c>
      <c r="W67" s="9">
        <v>86.974079387818819</v>
      </c>
      <c r="X67" s="9">
        <v>81.286260401050214</v>
      </c>
      <c r="Y67" s="9">
        <v>76.297405142422008</v>
      </c>
      <c r="Z67" s="9">
        <v>71.886130653159626</v>
      </c>
      <c r="AA67" s="9">
        <v>67.957622057114605</v>
      </c>
      <c r="AB67" s="9">
        <v>64.436740712220868</v>
      </c>
      <c r="AC67" s="9">
        <v>61.263171872760445</v>
      </c>
      <c r="AD67" s="9">
        <v>58.387940813202142</v>
      </c>
      <c r="AE67" s="9">
        <v>55.770867369662767</v>
      </c>
      <c r="AF67" s="9">
        <v>53.37867666818471</v>
      </c>
      <c r="AG67" s="9">
        <v>51.183576820186651</v>
      </c>
      <c r="AH67" s="9">
        <v>49.162174256913787</v>
      </c>
      <c r="AI67" s="9">
        <v>47.29463675150464</v>
      </c>
      <c r="AJ67" s="9">
        <v>45.564040560828303</v>
      </c>
      <c r="AK67" s="9">
        <v>43.955856104839597</v>
      </c>
      <c r="AL67" s="9">
        <v>42.457539057492767</v>
      </c>
      <c r="AM67" s="9">
        <v>41.058202476602553</v>
      </c>
      <c r="AN67" s="9">
        <v>39.748351834442069</v>
      </c>
      <c r="AO67" s="9">
        <v>38.519669306781459</v>
      </c>
      <c r="AP67" s="9">
        <v>37.364836957962162</v>
      </c>
      <c r="AQ67" s="9">
        <v>36.27739087825163</v>
      </c>
      <c r="AR67" s="9">
        <v>35.251600131283048</v>
      </c>
      <c r="AS67" s="9">
        <v>34.282365723969939</v>
      </c>
      <c r="AT67" s="9">
        <v>33.365135838806459</v>
      </c>
      <c r="AU67" s="9">
        <v>32.495834354375127</v>
      </c>
      <c r="AV67" s="9">
        <v>31.6708002856994</v>
      </c>
      <c r="AW67" s="9">
        <v>30.88673624651635</v>
      </c>
      <c r="AX67" s="9">
        <v>30.140664403404951</v>
      </c>
      <c r="AY67" s="9">
        <v>29.429888681249448</v>
      </c>
      <c r="AZ67" s="9">
        <v>28.751962208846077</v>
      </c>
      <c r="BA67" s="9">
        <v>28.104659176171708</v>
      </c>
      <c r="BB67" s="9">
        <v>27.485950421224572</v>
      </c>
      <c r="BC67" s="9">
        <v>26.893982182266129</v>
      </c>
      <c r="BD67" s="9">
        <v>26.327057546763886</v>
      </c>
      <c r="BE67" s="9">
        <v>25.783620206006528</v>
      </c>
      <c r="BF67" s="9">
        <v>25.262240187847961</v>
      </c>
      <c r="BG67" s="9">
        <v>24.761601292156961</v>
      </c>
      <c r="BH67" s="9">
        <v>24.280489996521304</v>
      </c>
      <c r="BI67" s="9">
        <v>23.817785635328622</v>
      </c>
      <c r="BJ67" s="9">
        <v>23.372451684910263</v>
      </c>
      <c r="BK67" s="9">
        <v>22.943528012096266</v>
      </c>
      <c r="BL67" s="9">
        <v>22.530123964175331</v>
      </c>
      <c r="BM67" s="9">
        <v>22.131412195598234</v>
      </c>
      <c r="BN67" s="9">
        <v>21.746623141381907</v>
      </c>
      <c r="BO67" s="9">
        <v>21.375040059532243</v>
      </c>
      <c r="BP67" s="9">
        <v>21.015994575288378</v>
      </c>
      <c r="BQ67" s="9">
        <v>20.668862668909497</v>
      </c>
    </row>
    <row r="68" spans="1:69" ht="10.95" customHeight="1" x14ac:dyDescent="0.3">
      <c r="A68" s="97"/>
      <c r="B68" s="97"/>
      <c r="H68" s="10">
        <v>1.5</v>
      </c>
      <c r="I68" s="9">
        <v>3186.5731656679932</v>
      </c>
      <c r="J68" s="9">
        <v>677.96705723326056</v>
      </c>
      <c r="K68" s="9">
        <v>380.00089497430554</v>
      </c>
      <c r="L68" s="9">
        <v>263.99853962874442</v>
      </c>
      <c r="M68" s="9">
        <v>202.2662322650647</v>
      </c>
      <c r="N68" s="9">
        <v>163.93951817134345</v>
      </c>
      <c r="O68" s="9">
        <v>137.82848067559274</v>
      </c>
      <c r="P68" s="9">
        <v>118.89573062689593</v>
      </c>
      <c r="Q68" s="9">
        <v>104.53886922325883</v>
      </c>
      <c r="R68" s="9">
        <v>93.277825417183635</v>
      </c>
      <c r="S68" s="9">
        <v>84.208711273265223</v>
      </c>
      <c r="T68" s="9">
        <v>76.748308499698695</v>
      </c>
      <c r="U68" s="9">
        <v>70.503449498958119</v>
      </c>
      <c r="V68" s="9">
        <v>65.199435210785865</v>
      </c>
      <c r="W68" s="9">
        <v>60.638540016504891</v>
      </c>
      <c r="X68" s="9">
        <v>56.674815857561931</v>
      </c>
      <c r="Y68" s="9">
        <v>53.198185155606318</v>
      </c>
      <c r="Z68" s="9">
        <v>50.124058621339763</v>
      </c>
      <c r="AA68" s="9">
        <v>47.386361716216754</v>
      </c>
      <c r="AB68" s="9">
        <v>44.932731864836406</v>
      </c>
      <c r="AC68" s="9">
        <v>42.72113696050107</v>
      </c>
      <c r="AD68" s="9">
        <v>40.717447523520235</v>
      </c>
      <c r="AE68" s="9">
        <v>38.893662823469434</v>
      </c>
      <c r="AF68" s="9">
        <v>37.22659428455529</v>
      </c>
      <c r="AG68" s="9">
        <v>35.696874310806464</v>
      </c>
      <c r="AH68" s="9">
        <v>34.288200404944071</v>
      </c>
      <c r="AI68" s="9">
        <v>32.98675189566179</v>
      </c>
      <c r="AJ68" s="9">
        <v>31.780734974189702</v>
      </c>
      <c r="AK68" s="9">
        <v>30.660024274807348</v>
      </c>
      <c r="AL68" s="9">
        <v>29.615877914505358</v>
      </c>
      <c r="AM68" s="9">
        <v>28.640709007024061</v>
      </c>
      <c r="AN68" s="9">
        <v>27.727901011122846</v>
      </c>
      <c r="AO68" s="9">
        <v>26.871657406044459</v>
      </c>
      <c r="AP68" s="9">
        <v>26.066878472827216</v>
      </c>
      <c r="AQ68" s="9">
        <v>25.309059645625243</v>
      </c>
      <c r="AR68" s="9">
        <v>24.594207152667167</v>
      </c>
      <c r="AS68" s="9">
        <v>23.918767610465881</v>
      </c>
      <c r="AT68" s="9">
        <v>23.279568950950861</v>
      </c>
      <c r="AU68" s="9">
        <v>22.673770608879025</v>
      </c>
      <c r="AV68" s="9">
        <v>22.098821319061038</v>
      </c>
      <c r="AW68" s="9">
        <v>21.552423200778421</v>
      </c>
      <c r="AX68" s="9">
        <v>21.032501063120691</v>
      </c>
      <c r="AY68" s="9">
        <v>20.537176066749627</v>
      </c>
      <c r="AZ68" s="9">
        <v>20.064743037411588</v>
      </c>
      <c r="BA68" s="9">
        <v>19.613650853846487</v>
      </c>
      <c r="BB68" s="9">
        <v>19.182485434758771</v>
      </c>
      <c r="BC68" s="9">
        <v>18.769954931691508</v>
      </c>
      <c r="BD68" s="9">
        <v>18.374876801175869</v>
      </c>
      <c r="BE68" s="9">
        <v>17.996166483656303</v>
      </c>
      <c r="BF68" s="9">
        <v>17.632827460933107</v>
      </c>
      <c r="BG68" s="9">
        <v>17.283942500185464</v>
      </c>
      <c r="BH68" s="9">
        <v>16.948665922584702</v>
      </c>
      <c r="BI68" s="9">
        <v>16.626216759297549</v>
      </c>
      <c r="BJ68" s="9">
        <v>16.315872678282062</v>
      </c>
      <c r="BK68" s="9">
        <v>16.016964582464801</v>
      </c>
      <c r="BL68" s="9">
        <v>15.728871794276024</v>
      </c>
      <c r="BM68" s="9">
        <v>15.451017753606154</v>
      </c>
      <c r="BN68" s="9">
        <v>15.182866166434632</v>
      </c>
      <c r="BO68" s="9">
        <v>14.923917549996322</v>
      </c>
      <c r="BP68" s="9">
        <v>14.673706127656839</v>
      </c>
      <c r="BQ68" s="9">
        <v>14.431797032883729</v>
      </c>
    </row>
    <row r="69" spans="1:69" ht="10.95" customHeight="1" x14ac:dyDescent="0.3">
      <c r="A69" s="97"/>
      <c r="B69" s="97"/>
      <c r="H69" s="10">
        <v>2</v>
      </c>
      <c r="I69" s="9">
        <v>2493.5057707398273</v>
      </c>
      <c r="J69" s="9">
        <v>530.52770525595531</v>
      </c>
      <c r="K69" s="9">
        <v>297.36992141201824</v>
      </c>
      <c r="L69" s="9">
        <v>206.59836571333759</v>
      </c>
      <c r="M69" s="9">
        <v>158.29298812160465</v>
      </c>
      <c r="N69" s="9">
        <v>128.30242928280003</v>
      </c>
      <c r="O69" s="9">
        <v>107.87060712098432</v>
      </c>
      <c r="P69" s="9">
        <v>93.055777104289049</v>
      </c>
      <c r="Q69" s="9">
        <v>81.821568616869499</v>
      </c>
      <c r="R69" s="9">
        <v>73.00982973052092</v>
      </c>
      <c r="S69" s="9">
        <v>65.913270374918554</v>
      </c>
      <c r="T69" s="9">
        <v>60.075523681485414</v>
      </c>
      <c r="U69" s="9">
        <v>55.188936979120307</v>
      </c>
      <c r="V69" s="9">
        <v>51.038558933661761</v>
      </c>
      <c r="W69" s="9">
        <v>47.469669738304965</v>
      </c>
      <c r="X69" s="9">
        <v>44.368065398777489</v>
      </c>
      <c r="Y69" s="9">
        <v>41.647610482706384</v>
      </c>
      <c r="Z69" s="9">
        <v>39.24211408076205</v>
      </c>
      <c r="AA69" s="9">
        <v>37.099873030213843</v>
      </c>
      <c r="AB69" s="9">
        <v>35.17991374552421</v>
      </c>
      <c r="AC69" s="9">
        <v>33.449346207325021</v>
      </c>
      <c r="AD69" s="9">
        <v>31.881464182304708</v>
      </c>
      <c r="AE69" s="9">
        <v>30.454357168270114</v>
      </c>
      <c r="AF69" s="9">
        <v>29.149880162106136</v>
      </c>
      <c r="AG69" s="9">
        <v>27.952878067943001</v>
      </c>
      <c r="AH69" s="9">
        <v>26.850594222044858</v>
      </c>
      <c r="AI69" s="9">
        <v>25.832213983351373</v>
      </c>
      <c r="AJ69" s="9">
        <v>24.888508725715941</v>
      </c>
      <c r="AK69" s="9">
        <v>24.011555375545047</v>
      </c>
      <c r="AL69" s="9">
        <v>23.19451343103945</v>
      </c>
      <c r="AM69" s="9">
        <v>22.431446172495349</v>
      </c>
      <c r="AN69" s="9">
        <v>21.717176172782594</v>
      </c>
      <c r="AO69" s="9">
        <v>21.047167668767877</v>
      </c>
      <c r="AP69" s="9">
        <v>20.417430142996821</v>
      </c>
      <c r="AQ69" s="9">
        <v>19.824438783853839</v>
      </c>
      <c r="AR69" s="9">
        <v>19.265068474821273</v>
      </c>
      <c r="AS69" s="9">
        <v>18.736538702122978</v>
      </c>
      <c r="AT69" s="9">
        <v>18.236367330351669</v>
      </c>
      <c r="AU69" s="9">
        <v>17.762331624241362</v>
      </c>
      <c r="AV69" s="9">
        <v>17.312435225101428</v>
      </c>
      <c r="AW69" s="9">
        <v>16.884880046962014</v>
      </c>
      <c r="AX69" s="9">
        <v>16.478042258076385</v>
      </c>
      <c r="AY69" s="9">
        <v>16.090451671316671</v>
      </c>
      <c r="AZ69" s="9">
        <v>15.720773992053498</v>
      </c>
      <c r="BA69" s="9">
        <v>15.367795471743309</v>
      </c>
      <c r="BB69" s="9">
        <v>15.030409595275323</v>
      </c>
      <c r="BC69" s="9">
        <v>14.707605494432183</v>
      </c>
      <c r="BD69" s="9">
        <v>14.398457831878954</v>
      </c>
      <c r="BE69" s="9">
        <v>14.102117942450116</v>
      </c>
      <c r="BF69" s="9">
        <v>13.817806053122979</v>
      </c>
      <c r="BG69" s="9">
        <v>13.544804431487449</v>
      </c>
      <c r="BH69" s="9">
        <v>13.282451335955029</v>
      </c>
      <c r="BI69" s="9">
        <v>13.030135660348305</v>
      </c>
      <c r="BJ69" s="9">
        <v>12.787292181633831</v>
      </c>
      <c r="BK69" s="9">
        <v>12.553397333009142</v>
      </c>
      <c r="BL69" s="9">
        <v>12.327965435813471</v>
      </c>
      <c r="BM69" s="9">
        <v>12.110545333189339</v>
      </c>
      <c r="BN69" s="9">
        <v>11.900717376394178</v>
      </c>
      <c r="BO69" s="9">
        <v>11.698090721401588</v>
      </c>
      <c r="BP69" s="9">
        <v>11.502300899149006</v>
      </c>
      <c r="BQ69" s="9">
        <v>11.313007627652036</v>
      </c>
    </row>
    <row r="70" spans="1:69" ht="10.95" customHeight="1" x14ac:dyDescent="0.3">
      <c r="A70" s="97"/>
      <c r="B70" s="97"/>
      <c r="H70" s="10">
        <v>2.5</v>
      </c>
      <c r="I70" s="9">
        <v>2077.6364693347582</v>
      </c>
      <c r="J70" s="9">
        <v>442.05795648061428</v>
      </c>
      <c r="K70" s="9">
        <v>247.78789912572157</v>
      </c>
      <c r="L70" s="9">
        <v>172.15587414367522</v>
      </c>
      <c r="M70" s="9">
        <v>131.90721368100995</v>
      </c>
      <c r="N70" s="9">
        <v>106.91869521674352</v>
      </c>
      <c r="O70" s="9">
        <v>89.89463880825646</v>
      </c>
      <c r="P70" s="9">
        <v>77.550732331624758</v>
      </c>
      <c r="Q70" s="9">
        <v>68.19024565927424</v>
      </c>
      <c r="R70" s="9">
        <v>60.848191743364481</v>
      </c>
      <c r="S70" s="9">
        <v>54.935247421443464</v>
      </c>
      <c r="T70" s="9">
        <v>50.071161962570422</v>
      </c>
      <c r="U70" s="9">
        <v>45.999595213423341</v>
      </c>
      <c r="V70" s="9">
        <v>42.541446964150332</v>
      </c>
      <c r="W70" s="9">
        <v>39.567802686376496</v>
      </c>
      <c r="X70" s="9">
        <v>36.983506146622709</v>
      </c>
      <c r="Y70" s="9">
        <v>34.716788197356763</v>
      </c>
      <c r="Z70" s="9">
        <v>32.712497723571765</v>
      </c>
      <c r="AA70" s="9">
        <v>30.927554986632074</v>
      </c>
      <c r="AB70" s="9">
        <v>29.327820269299895</v>
      </c>
      <c r="AC70" s="9">
        <v>27.885889185397073</v>
      </c>
      <c r="AD70" s="9">
        <v>26.579509758637379</v>
      </c>
      <c r="AE70" s="9">
        <v>25.390425877440656</v>
      </c>
      <c r="AF70" s="9">
        <v>24.303518892376999</v>
      </c>
      <c r="AG70" s="9">
        <v>23.306161383099422</v>
      </c>
      <c r="AH70" s="9">
        <v>22.387724333691303</v>
      </c>
      <c r="AI70" s="9">
        <v>21.539196846449048</v>
      </c>
      <c r="AJ70" s="9">
        <v>20.752889511646742</v>
      </c>
      <c r="AK70" s="9">
        <v>20.022200722698365</v>
      </c>
      <c r="AL70" s="9">
        <v>19.341430885728332</v>
      </c>
      <c r="AM70" s="9">
        <v>18.705633449700191</v>
      </c>
      <c r="AN70" s="9">
        <v>18.110494515893013</v>
      </c>
      <c r="AO70" s="9">
        <v>17.552234828261767</v>
      </c>
      <c r="AP70" s="9">
        <v>17.027529436457645</v>
      </c>
      <c r="AQ70" s="9">
        <v>16.533441422212611</v>
      </c>
      <c r="AR70" s="9">
        <v>16.067366898343032</v>
      </c>
      <c r="AS70" s="9">
        <v>15.62698910509142</v>
      </c>
      <c r="AT70" s="9">
        <v>15.210239895385993</v>
      </c>
      <c r="AU70" s="9">
        <v>14.81526725768124</v>
      </c>
      <c r="AV70" s="9">
        <v>14.440407800299122</v>
      </c>
      <c r="AW70" s="9">
        <v>14.084163334936738</v>
      </c>
      <c r="AX70" s="9">
        <v>13.745180864145899</v>
      </c>
      <c r="AY70" s="9">
        <v>13.422235409146413</v>
      </c>
      <c r="AZ70" s="9">
        <v>13.114215218531564</v>
      </c>
      <c r="BA70" s="9">
        <v>12.820108981440208</v>
      </c>
      <c r="BB70" s="9">
        <v>12.538994735283369</v>
      </c>
      <c r="BC70" s="9">
        <v>12.270030211691008</v>
      </c>
      <c r="BD70" s="9">
        <v>12.012444407721841</v>
      </c>
      <c r="BE70" s="9">
        <v>11.765530204669998</v>
      </c>
      <c r="BF70" s="9">
        <v>11.528637885647015</v>
      </c>
      <c r="BG70" s="9">
        <v>11.30116942679895</v>
      </c>
      <c r="BH70" s="9">
        <v>11.082573456542873</v>
      </c>
      <c r="BI70" s="9">
        <v>10.872340793370139</v>
      </c>
      <c r="BJ70" s="9">
        <v>10.67000048619639</v>
      </c>
      <c r="BK70" s="9">
        <v>10.475116292443477</v>
      </c>
      <c r="BL70" s="9">
        <v>10.287283538419075</v>
      </c>
      <c r="BM70" s="9">
        <v>10.106126314440345</v>
      </c>
      <c r="BN70" s="9">
        <v>9.931294963790096</v>
      </c>
      <c r="BO70" s="9">
        <v>9.7624638302102706</v>
      </c>
      <c r="BP70" s="9">
        <v>9.5993292334011109</v>
      </c>
      <c r="BQ70" s="9">
        <v>9.4416076460467622</v>
      </c>
    </row>
    <row r="71" spans="1:69" ht="10.95" customHeight="1" x14ac:dyDescent="0.3">
      <c r="A71" s="97"/>
      <c r="B71" s="97"/>
      <c r="H71" s="10">
        <v>3</v>
      </c>
      <c r="I71" s="9">
        <v>1800.3735703316033</v>
      </c>
      <c r="J71" s="9">
        <v>383.07457380105836</v>
      </c>
      <c r="K71" s="9">
        <v>214.73122911386736</v>
      </c>
      <c r="L71" s="9">
        <v>149.19283259047356</v>
      </c>
      <c r="M71" s="9">
        <v>114.31564042559492</v>
      </c>
      <c r="N71" s="9">
        <v>92.662016417911886</v>
      </c>
      <c r="O71" s="9">
        <v>77.909940694712148</v>
      </c>
      <c r="P71" s="9">
        <v>67.213415805594465</v>
      </c>
      <c r="Q71" s="9">
        <v>59.102152254649035</v>
      </c>
      <c r="R71" s="9">
        <v>52.73994733817463</v>
      </c>
      <c r="S71" s="9">
        <v>47.616127236352632</v>
      </c>
      <c r="T71" s="9">
        <v>43.40118836671671</v>
      </c>
      <c r="U71" s="9">
        <v>39.873000981769465</v>
      </c>
      <c r="V71" s="9">
        <v>36.876367060929404</v>
      </c>
      <c r="W71" s="9">
        <v>34.299576631078544</v>
      </c>
      <c r="X71" s="9">
        <v>32.060172730864544</v>
      </c>
      <c r="Y71" s="9">
        <v>30.095964312912137</v>
      </c>
      <c r="Z71" s="9">
        <v>28.359160568438874</v>
      </c>
      <c r="AA71" s="9">
        <v>26.812431054510306</v>
      </c>
      <c r="AB71" s="9">
        <v>25.426192240527001</v>
      </c>
      <c r="AC71" s="9">
        <v>24.176697049399444</v>
      </c>
      <c r="AD71" s="9">
        <v>23.044663188401643</v>
      </c>
      <c r="AE71" s="9">
        <v>22.014270953117322</v>
      </c>
      <c r="AF71" s="9">
        <v>21.072419384774108</v>
      </c>
      <c r="AG71" s="9">
        <v>20.20816628154811</v>
      </c>
      <c r="AH71" s="9">
        <v>19.412301144845518</v>
      </c>
      <c r="AI71" s="9">
        <v>18.677015644969707</v>
      </c>
      <c r="AJ71" s="9">
        <v>17.99564657828796</v>
      </c>
      <c r="AK71" s="9">
        <v>17.362473369287546</v>
      </c>
      <c r="AL71" s="9">
        <v>16.772557075192541</v>
      </c>
      <c r="AM71" s="9">
        <v>16.221611297175183</v>
      </c>
      <c r="AN71" s="9">
        <v>15.705897856798758</v>
      </c>
      <c r="AO71" s="9">
        <v>15.222141866457367</v>
      </c>
      <c r="AP71" s="9">
        <v>14.767462113934142</v>
      </c>
      <c r="AQ71" s="9">
        <v>14.339313633468368</v>
      </c>
      <c r="AR71" s="9">
        <v>13.935440045030955</v>
      </c>
      <c r="AS71" s="9">
        <v>13.55383377683388</v>
      </c>
      <c r="AT71" s="9">
        <v>13.192702690654198</v>
      </c>
      <c r="AU71" s="9">
        <v>12.850441938981152</v>
      </c>
      <c r="AV71" s="9">
        <v>12.525610121516571</v>
      </c>
      <c r="AW71" s="9">
        <v>12.216908993778983</v>
      </c>
      <c r="AX71" s="9">
        <v>11.923166125395557</v>
      </c>
      <c r="AY71" s="9">
        <v>11.643320019665097</v>
      </c>
      <c r="AZ71" s="9">
        <v>11.376407296266366</v>
      </c>
      <c r="BA71" s="9">
        <v>11.121551610922754</v>
      </c>
      <c r="BB71" s="9">
        <v>10.877954043471194</v>
      </c>
      <c r="BC71" s="9">
        <v>10.644884732210601</v>
      </c>
      <c r="BD71" s="9">
        <v>10.421675569993296</v>
      </c>
      <c r="BE71" s="9">
        <v>10.207713808104145</v>
      </c>
      <c r="BF71" s="9">
        <v>10.002436438967051</v>
      </c>
      <c r="BG71" s="9">
        <v>9.8053252492394858</v>
      </c>
      <c r="BH71" s="9">
        <v>9.6159024517745468</v>
      </c>
      <c r="BI71" s="9">
        <v>9.4337268189358987</v>
      </c>
      <c r="BJ71" s="9">
        <v>9.2583902513910896</v>
      </c>
      <c r="BK71" s="9">
        <v>9.0895147262183222</v>
      </c>
      <c r="BL71" s="9">
        <v>8.9267495762906073</v>
      </c>
      <c r="BM71" s="9">
        <v>8.7697690597300184</v>
      </c>
      <c r="BN71" s="9">
        <v>8.6182701839803979</v>
      </c>
      <c r="BO71" s="9">
        <v>8.4719707539137588</v>
      </c>
      <c r="BP71" s="9">
        <v>8.3306076175134116</v>
      </c>
      <c r="BQ71" s="9">
        <v>8.1939350861883824</v>
      </c>
    </row>
    <row r="72" spans="1:69" ht="10.95" customHeight="1" x14ac:dyDescent="0.3">
      <c r="A72" s="97"/>
      <c r="B72" s="97"/>
      <c r="H72" s="10">
        <v>3.5</v>
      </c>
      <c r="I72" s="9">
        <v>1602.3179960036709</v>
      </c>
      <c r="J72" s="9">
        <v>340.94132290779424</v>
      </c>
      <c r="K72" s="9">
        <v>191.11805443306562</v>
      </c>
      <c r="L72" s="9">
        <v>132.78978017587741</v>
      </c>
      <c r="M72" s="9">
        <v>101.74955737527634</v>
      </c>
      <c r="N72" s="9">
        <v>82.478128914715512</v>
      </c>
      <c r="O72" s="9">
        <v>69.348983794205353</v>
      </c>
      <c r="P72" s="9">
        <v>59.829223306840284</v>
      </c>
      <c r="Q72" s="9">
        <v>52.610309961681189</v>
      </c>
      <c r="R72" s="9">
        <v>46.948034818338044</v>
      </c>
      <c r="S72" s="9">
        <v>42.387905179466138</v>
      </c>
      <c r="T72" s="9">
        <v>38.636667374781197</v>
      </c>
      <c r="U72" s="9">
        <v>35.496628974825072</v>
      </c>
      <c r="V72" s="9">
        <v>32.829665869335599</v>
      </c>
      <c r="W72" s="9">
        <v>30.53635771399053</v>
      </c>
      <c r="X72" s="9">
        <v>28.543318943825554</v>
      </c>
      <c r="Y72" s="9">
        <v>26.795200379432334</v>
      </c>
      <c r="Z72" s="9">
        <v>25.249468856295913</v>
      </c>
      <c r="AA72" s="9">
        <v>23.872900792074859</v>
      </c>
      <c r="AB72" s="9">
        <v>22.639167250181249</v>
      </c>
      <c r="AC72" s="9">
        <v>21.527133657622283</v>
      </c>
      <c r="AD72" s="9">
        <v>20.519639038268149</v>
      </c>
      <c r="AE72" s="9">
        <v>19.602604072106086</v>
      </c>
      <c r="AF72" s="9">
        <v>18.764369085467361</v>
      </c>
      <c r="AG72" s="9">
        <v>17.995195668766762</v>
      </c>
      <c r="AH72" s="9">
        <v>17.286886604548982</v>
      </c>
      <c r="AI72" s="9">
        <v>16.632492586450812</v>
      </c>
      <c r="AJ72" s="9">
        <v>16.026083454604144</v>
      </c>
      <c r="AK72" s="9">
        <v>15.46256797524242</v>
      </c>
      <c r="AL72" s="9">
        <v>14.93755055701722</v>
      </c>
      <c r="AM72" s="9">
        <v>14.447216363746376</v>
      </c>
      <c r="AN72" s="9">
        <v>13.988238467878633</v>
      </c>
      <c r="AO72" s="9">
        <v>13.557702264349576</v>
      </c>
      <c r="AP72" s="9">
        <v>13.153043513793001</v>
      </c>
      <c r="AQ72" s="9">
        <v>12.7719972315781</v>
      </c>
      <c r="AR72" s="9">
        <v>12.412555270418176</v>
      </c>
      <c r="AS72" s="9">
        <v>12.072930918949456</v>
      </c>
      <c r="AT72" s="9">
        <v>11.751529198727077</v>
      </c>
      <c r="AU72" s="9">
        <v>11.446921817471928</v>
      </c>
      <c r="AV72" s="9">
        <v>11.157825948682916</v>
      </c>
      <c r="AW72" s="9">
        <v>10.8830861725729</v>
      </c>
      <c r="AX72" s="9">
        <v>10.621659042186264</v>
      </c>
      <c r="AY72" s="9">
        <v>10.372599840014047</v>
      </c>
      <c r="AZ72" s="9">
        <v>10.135051170780089</v>
      </c>
      <c r="BA72" s="9">
        <v>9.9082331000945185</v>
      </c>
      <c r="BB72" s="9">
        <v>9.6914345999669038</v>
      </c>
      <c r="BC72" s="9">
        <v>9.4840061034910264</v>
      </c>
      <c r="BD72" s="9">
        <v>9.2853530044664669</v>
      </c>
      <c r="BE72" s="9">
        <v>9.0949299649386681</v>
      </c>
      <c r="BF72" s="9">
        <v>8.9122359158847857</v>
      </c>
      <c r="BG72" s="9">
        <v>8.7368096545356497</v>
      </c>
      <c r="BH72" s="9">
        <v>8.5682259568818591</v>
      </c>
      <c r="BI72" s="9">
        <v>8.406092136377131</v>
      </c>
      <c r="BJ72" s="9">
        <v>8.2500449902113822</v>
      </c>
      <c r="BK72" s="9">
        <v>8.0997480831676114</v>
      </c>
      <c r="BL72" s="9">
        <v>7.9548893263110978</v>
      </c>
      <c r="BM72" s="9">
        <v>7.815178813837008</v>
      </c>
      <c r="BN72" s="9">
        <v>7.6803468865249531</v>
      </c>
      <c r="BO72" s="9">
        <v>7.5501423945804458</v>
      </c>
      <c r="BP72" s="9">
        <v>7.4243311363169351</v>
      </c>
      <c r="BQ72" s="9">
        <v>7.3026944522572936</v>
      </c>
    </row>
    <row r="73" spans="1:69" ht="10.95" customHeight="1" x14ac:dyDescent="0.3">
      <c r="A73" s="97"/>
      <c r="B73" s="97"/>
      <c r="H73" s="10">
        <v>4</v>
      </c>
      <c r="I73" s="9">
        <v>1453.7690536409405</v>
      </c>
      <c r="J73" s="9">
        <v>309.33984122211888</v>
      </c>
      <c r="K73" s="9">
        <v>173.40730908792392</v>
      </c>
      <c r="L73" s="9">
        <v>120.48689094433207</v>
      </c>
      <c r="M73" s="9">
        <v>92.32453587805017</v>
      </c>
      <c r="N73" s="9">
        <v>74.83984143837003</v>
      </c>
      <c r="O73" s="9">
        <v>62.927953786075271</v>
      </c>
      <c r="P73" s="9">
        <v>54.290809754077529</v>
      </c>
      <c r="Q73" s="9">
        <v>47.741191787058639</v>
      </c>
      <c r="R73" s="9">
        <v>42.60388964077724</v>
      </c>
      <c r="S73" s="9">
        <v>38.466548520060961</v>
      </c>
      <c r="T73" s="9">
        <v>35.06310351814647</v>
      </c>
      <c r="U73" s="9">
        <v>32.214191090289034</v>
      </c>
      <c r="V73" s="9">
        <v>29.79449318511336</v>
      </c>
      <c r="W73" s="9">
        <v>27.713807130588684</v>
      </c>
      <c r="X73" s="9">
        <v>25.905551241714843</v>
      </c>
      <c r="Y73" s="9">
        <v>24.319507990968894</v>
      </c>
      <c r="Z73" s="9">
        <v>22.91708763984883</v>
      </c>
      <c r="AA73" s="9">
        <v>21.6681469020679</v>
      </c>
      <c r="AB73" s="9">
        <v>20.548797905901758</v>
      </c>
      <c r="AC73" s="9">
        <v>19.539865552237874</v>
      </c>
      <c r="AD73" s="9">
        <v>18.625779930188113</v>
      </c>
      <c r="AE73" s="9">
        <v>17.793767071867066</v>
      </c>
      <c r="AF73" s="9">
        <v>17.033248320289601</v>
      </c>
      <c r="AG73" s="9">
        <v>16.335388154195929</v>
      </c>
      <c r="AH73" s="9">
        <v>15.692749354144402</v>
      </c>
      <c r="AI73" s="9">
        <v>15.099026912774661</v>
      </c>
      <c r="AJ73" s="9">
        <v>14.548840479924761</v>
      </c>
      <c r="AK73" s="9">
        <v>14.037570851217486</v>
      </c>
      <c r="AL73" s="9">
        <v>13.561229968801245</v>
      </c>
      <c r="AM73" s="9">
        <v>13.116356685771562</v>
      </c>
      <c r="AN73" s="9">
        <v>12.699932527822979</v>
      </c>
      <c r="AO73" s="9">
        <v>12.309313115009736</v>
      </c>
      <c r="AP73" s="9">
        <v>11.942171949227907</v>
      </c>
      <c r="AQ73" s="9">
        <v>11.596454041961792</v>
      </c>
      <c r="AR73" s="9">
        <v>11.270337429584862</v>
      </c>
      <c r="AS73" s="9">
        <v>10.962201054151087</v>
      </c>
      <c r="AT73" s="9">
        <v>10.670597814279564</v>
      </c>
      <c r="AU73" s="9">
        <v>10.394231840589676</v>
      </c>
      <c r="AV73" s="9">
        <v>10.131939242743481</v>
      </c>
      <c r="AW73" s="9">
        <v>9.8826717247123526</v>
      </c>
      <c r="AX73" s="9">
        <v>9.6454825818337664</v>
      </c>
      <c r="AY73" s="9">
        <v>9.4195146852755443</v>
      </c>
      <c r="AZ73" s="9">
        <v>9.2039901324321054</v>
      </c>
      <c r="BA73" s="9">
        <v>8.9982012998642436</v>
      </c>
      <c r="BB73" s="9">
        <v>8.8015030819342357</v>
      </c>
      <c r="BC73" s="9">
        <v>8.6133061357766643</v>
      </c>
      <c r="BD73" s="9">
        <v>8.4330709835970108</v>
      </c>
      <c r="BE73" s="9">
        <v>8.2603028479833061</v>
      </c>
      <c r="BF73" s="9">
        <v>8.0945471160990987</v>
      </c>
      <c r="BG73" s="9">
        <v>7.9353853451959573</v>
      </c>
      <c r="BH73" s="9">
        <v>7.7824317355452504</v>
      </c>
      <c r="BI73" s="9">
        <v>7.6353300081983608</v>
      </c>
      <c r="BJ73" s="9">
        <v>7.4937506343834661</v>
      </c>
      <c r="BK73" s="9">
        <v>7.3573883711872883</v>
      </c>
      <c r="BL73" s="9">
        <v>7.2259600647340774</v>
      </c>
      <c r="BM73" s="9">
        <v>7.0992026875880256</v>
      </c>
      <c r="BN73" s="9">
        <v>6.9768715817529925</v>
      </c>
      <c r="BO73" s="9">
        <v>6.858738882573129</v>
      </c>
      <c r="BP73" s="9">
        <v>6.7445921021711754</v>
      </c>
      <c r="BQ73" s="9">
        <v>6.6342328538966209</v>
      </c>
    </row>
    <row r="74" spans="1:69" ht="10.95" customHeight="1" x14ac:dyDescent="0.3">
      <c r="A74" s="97"/>
      <c r="B74" s="97"/>
      <c r="H74" s="10">
        <v>4.5</v>
      </c>
      <c r="I74" s="9">
        <v>1338.2257822687857</v>
      </c>
      <c r="J74" s="9">
        <v>284.75980477043765</v>
      </c>
      <c r="K74" s="9">
        <v>159.63166552802122</v>
      </c>
      <c r="L74" s="9">
        <v>110.91754723146035</v>
      </c>
      <c r="M74" s="9">
        <v>84.993634600338538</v>
      </c>
      <c r="N74" s="9">
        <v>68.898684798264483</v>
      </c>
      <c r="O74" s="9">
        <v>57.933595616619108</v>
      </c>
      <c r="P74" s="9">
        <v>49.982961983262541</v>
      </c>
      <c r="Q74" s="9">
        <v>43.953930544892195</v>
      </c>
      <c r="R74" s="9">
        <v>39.224959128131445</v>
      </c>
      <c r="S74" s="9">
        <v>35.416468338592189</v>
      </c>
      <c r="T74" s="9">
        <v>32.283541038509867</v>
      </c>
      <c r="U74" s="9">
        <v>29.66107012476213</v>
      </c>
      <c r="V74" s="9">
        <v>27.433698262830685</v>
      </c>
      <c r="W74" s="9">
        <v>25.518392404421988</v>
      </c>
      <c r="X74" s="9">
        <v>23.853863009640826</v>
      </c>
      <c r="Y74" s="9">
        <v>22.393884015620973</v>
      </c>
      <c r="Z74" s="9">
        <v>21.102932931192985</v>
      </c>
      <c r="AA74" s="9">
        <v>19.953262363850339</v>
      </c>
      <c r="AB74" s="9">
        <v>18.922883133429487</v>
      </c>
      <c r="AC74" s="9">
        <v>17.99414424473483</v>
      </c>
      <c r="AD74" s="9">
        <v>17.152713337830725</v>
      </c>
      <c r="AE74" s="9">
        <v>16.386831764459295</v>
      </c>
      <c r="AF74" s="9">
        <v>15.686761696277419</v>
      </c>
      <c r="AG74" s="9">
        <v>15.044369890145516</v>
      </c>
      <c r="AH74" s="9">
        <v>14.452810262824991</v>
      </c>
      <c r="AI74" s="9">
        <v>13.906278950983854</v>
      </c>
      <c r="AJ74" s="9">
        <v>13.399823253501674</v>
      </c>
      <c r="AK74" s="9">
        <v>12.929191116514673</v>
      </c>
      <c r="AL74" s="9">
        <v>12.490711466952217</v>
      </c>
      <c r="AM74" s="9">
        <v>12.081198261966582</v>
      </c>
      <c r="AN74" s="9">
        <v>11.697872946143193</v>
      </c>
      <c r="AO74" s="9">
        <v>11.3383013240996</v>
      </c>
      <c r="AP74" s="9">
        <v>11.000341815934988</v>
      </c>
      <c r="AQ74" s="9">
        <v>10.682102770805487</v>
      </c>
      <c r="AR74" s="9">
        <v>10.38190704112349</v>
      </c>
      <c r="AS74" s="9">
        <v>10.098262416296013</v>
      </c>
      <c r="AT74" s="9">
        <v>9.8298368156192115</v>
      </c>
      <c r="AU74" s="9">
        <v>9.5754373699414135</v>
      </c>
      <c r="AV74" s="9">
        <v>9.3339926989978999</v>
      </c>
      <c r="AW74" s="9">
        <v>9.104537828993406</v>
      </c>
      <c r="AX74" s="9">
        <v>8.886201302661819</v>
      </c>
      <c r="AY74" s="9">
        <v>8.6781941187672089</v>
      </c>
      <c r="AZ74" s="9">
        <v>8.479800205122757</v>
      </c>
      <c r="BA74" s="9">
        <v>8.2903681826741771</v>
      </c>
      <c r="BB74" s="9">
        <v>8.1093042210352149</v>
      </c>
      <c r="BC74" s="9">
        <v>7.9360658203718382</v>
      </c>
      <c r="BD74" s="9">
        <v>7.770156382470736</v>
      </c>
      <c r="BE74" s="9">
        <v>7.6111204565584538</v>
      </c>
      <c r="BF74" s="9">
        <v>7.4585395640161867</v>
      </c>
      <c r="BG74" s="9">
        <v>7.3120285213880862</v>
      </c>
      <c r="BH74" s="9">
        <v>7.1712321936567598</v>
      </c>
      <c r="BI74" s="9">
        <v>7.0358226201700393</v>
      </c>
      <c r="BJ74" s="9">
        <v>6.9054964642549619</v>
      </c>
      <c r="BK74" s="9">
        <v>6.7799727447721692</v>
      </c>
      <c r="BL74" s="9">
        <v>6.6589908139059073</v>
      </c>
      <c r="BM74" s="9">
        <v>6.5423085505605441</v>
      </c>
      <c r="BN74" s="9">
        <v>6.4297007430128295</v>
      </c>
      <c r="BO74" s="9">
        <v>6.3209576380864076</v>
      </c>
      <c r="BP74" s="9">
        <v>6.2158836371833868</v>
      </c>
      <c r="BQ74" s="9">
        <v>6.11429612211783</v>
      </c>
    </row>
    <row r="75" spans="1:69" ht="10.95" customHeight="1" x14ac:dyDescent="0.3">
      <c r="A75" s="97"/>
      <c r="B75" s="97"/>
      <c r="H75" s="10">
        <v>5</v>
      </c>
      <c r="I75" s="9">
        <v>1245.7872890948142</v>
      </c>
      <c r="J75" s="9">
        <v>265.09495191481608</v>
      </c>
      <c r="K75" s="9">
        <v>148.61068953946545</v>
      </c>
      <c r="L75" s="9">
        <v>103.26175226706313</v>
      </c>
      <c r="M75" s="9">
        <v>79.128668696734053</v>
      </c>
      <c r="N75" s="9">
        <v>64.145561238314968</v>
      </c>
      <c r="O75" s="9">
        <v>53.937942603158639</v>
      </c>
      <c r="P75" s="9">
        <v>46.536540324400526</v>
      </c>
      <c r="Q75" s="9">
        <v>40.923995576857166</v>
      </c>
      <c r="R75" s="9">
        <v>36.521702444741678</v>
      </c>
      <c r="S75" s="9">
        <v>32.976302954112256</v>
      </c>
      <c r="T75" s="9">
        <v>30.059798892042572</v>
      </c>
      <c r="U75" s="9">
        <v>27.618488787100663</v>
      </c>
      <c r="V75" s="9">
        <v>25.544984212497905</v>
      </c>
      <c r="W75" s="9">
        <v>23.761988059516035</v>
      </c>
      <c r="X75" s="9">
        <v>22.212444681928222</v>
      </c>
      <c r="Y75" s="9">
        <v>20.853321322532107</v>
      </c>
      <c r="Z75" s="9">
        <v>19.651549390949537</v>
      </c>
      <c r="AA75" s="9">
        <v>18.581298290095337</v>
      </c>
      <c r="AB75" s="9">
        <v>17.622097856767503</v>
      </c>
      <c r="AC75" s="9">
        <v>16.757516430047172</v>
      </c>
      <c r="AD75" s="9">
        <v>15.974211732288209</v>
      </c>
      <c r="AE75" s="9">
        <v>15.261237405005083</v>
      </c>
      <c r="AF75" s="9">
        <v>14.609528310983274</v>
      </c>
      <c r="AG75" s="9">
        <v>14.011513053145215</v>
      </c>
      <c r="AH75" s="9">
        <v>13.46081847705101</v>
      </c>
      <c r="AI75" s="9">
        <v>12.952041651407891</v>
      </c>
      <c r="AJ75" s="9">
        <v>12.480572008678912</v>
      </c>
      <c r="AK75" s="9">
        <v>12.042451227731213</v>
      </c>
      <c r="AL75" s="9">
        <v>11.634261833955771</v>
      </c>
      <c r="AM75" s="9">
        <v>11.253037876981679</v>
      </c>
      <c r="AN75" s="9">
        <v>10.896192744557858</v>
      </c>
      <c r="AO75" s="9">
        <v>10.561460396005485</v>
      </c>
      <c r="AP75" s="9">
        <v>10.246847192191405</v>
      </c>
      <c r="AQ75" s="9">
        <v>9.9505921578901901</v>
      </c>
      <c r="AR75" s="9">
        <v>9.6711340032048589</v>
      </c>
      <c r="AS75" s="9">
        <v>9.4070835997484821</v>
      </c>
      <c r="AT75" s="9">
        <v>9.1572008872185187</v>
      </c>
      <c r="AU75" s="9">
        <v>8.920375400102758</v>
      </c>
      <c r="AV75" s="9">
        <v>8.6956097692993257</v>
      </c>
      <c r="AW75" s="9">
        <v>8.4820056815956395</v>
      </c>
      <c r="AX75" s="9">
        <v>8.2787518801677269</v>
      </c>
      <c r="AY75" s="9">
        <v>8.0851138681427557</v>
      </c>
      <c r="AZ75" s="9">
        <v>7.9004250397437081</v>
      </c>
      <c r="BA75" s="9">
        <v>7.724079013311572</v>
      </c>
      <c r="BB75" s="9">
        <v>7.5555229803818831</v>
      </c>
      <c r="BC75" s="9">
        <v>7.3942519171175771</v>
      </c>
      <c r="BD75" s="9">
        <v>7.2398035304091843</v>
      </c>
      <c r="BE75" s="9">
        <v>7.0917538321137235</v>
      </c>
      <c r="BF75" s="9">
        <v>6.9497132521990146</v>
      </c>
      <c r="BG75" s="9">
        <v>6.8133232157593335</v>
      </c>
      <c r="BH75" s="9">
        <v>6.6822531205752744</v>
      </c>
      <c r="BI75" s="9">
        <v>6.5561976615820674</v>
      </c>
      <c r="BJ75" s="9">
        <v>6.4348744566647511</v>
      </c>
      <c r="BK75" s="9">
        <v>6.3180219349172342</v>
      </c>
      <c r="BL75" s="9">
        <v>6.2053974541269596</v>
      </c>
      <c r="BM75" s="9">
        <v>6.0967756189719857</v>
      </c>
      <c r="BN75" s="9">
        <v>5.9919467753999083</v>
      </c>
      <c r="BO75" s="9">
        <v>5.890715660025716</v>
      </c>
      <c r="BP75" s="9">
        <v>5.7929001862417504</v>
      </c>
      <c r="BQ75" s="9">
        <v>5.6983303511628502</v>
      </c>
    </row>
    <row r="76" spans="1:69" ht="10.95" customHeight="1" x14ac:dyDescent="0.3">
      <c r="A76" s="97"/>
      <c r="B76" s="97"/>
      <c r="H76" s="10">
        <v>5.5</v>
      </c>
      <c r="I76" s="9">
        <v>1170.1528196176691</v>
      </c>
      <c r="J76" s="9">
        <v>249.00489470449432</v>
      </c>
      <c r="K76" s="9">
        <v>139.59317350535193</v>
      </c>
      <c r="L76" s="9">
        <v>96.997674501411751</v>
      </c>
      <c r="M76" s="9">
        <v>74.329872362109626</v>
      </c>
      <c r="N76" s="9">
        <v>60.256489888281443</v>
      </c>
      <c r="O76" s="9">
        <v>50.668644267550874</v>
      </c>
      <c r="P76" s="9">
        <v>43.716630778410341</v>
      </c>
      <c r="Q76" s="9">
        <v>38.444861276469922</v>
      </c>
      <c r="R76" s="9">
        <v>34.309860893557925</v>
      </c>
      <c r="S76" s="9">
        <v>30.979726389376101</v>
      </c>
      <c r="T76" s="9">
        <v>28.2403028523816</v>
      </c>
      <c r="U76" s="9">
        <v>25.947221058815821</v>
      </c>
      <c r="V76" s="9">
        <v>23.999612853860921</v>
      </c>
      <c r="W76" s="9">
        <v>22.32487435493546</v>
      </c>
      <c r="X76" s="9">
        <v>20.869414146940592</v>
      </c>
      <c r="Y76" s="9">
        <v>19.592812280115147</v>
      </c>
      <c r="Z76" s="9">
        <v>18.464007980094326</v>
      </c>
      <c r="AA76" s="9">
        <v>17.458738998666263</v>
      </c>
      <c r="AB76" s="9">
        <v>16.557778053592514</v>
      </c>
      <c r="AC76" s="9">
        <v>15.745691160345649</v>
      </c>
      <c r="AD76" s="9">
        <v>15.009946140482631</v>
      </c>
      <c r="AE76" s="9">
        <v>14.340261262392033</v>
      </c>
      <c r="AF76" s="9">
        <v>13.728121794167039</v>
      </c>
      <c r="AG76" s="9">
        <v>13.166416049051003</v>
      </c>
      <c r="AH76" s="9">
        <v>12.649157829574177</v>
      </c>
      <c r="AI76" s="9">
        <v>12.171272252656433</v>
      </c>
      <c r="AJ76" s="9">
        <v>11.728428689253059</v>
      </c>
      <c r="AK76" s="9">
        <v>11.31690915446765</v>
      </c>
      <c r="AL76" s="9">
        <v>10.93350367150606</v>
      </c>
      <c r="AM76" s="9">
        <v>10.575426372746021</v>
      </c>
      <c r="AN76" s="9">
        <v>10.240247696522479</v>
      </c>
      <c r="AO76" s="9">
        <v>9.9258391886914143</v>
      </c>
      <c r="AP76" s="9">
        <v>9.6303282573288342</v>
      </c>
      <c r="AQ76" s="9">
        <v>9.352060847831444</v>
      </c>
      <c r="AR76" s="9">
        <v>9.0895704666881958</v>
      </c>
      <c r="AS76" s="9">
        <v>8.841552328817631</v>
      </c>
      <c r="AT76" s="9">
        <v>8.6068416662990082</v>
      </c>
      <c r="AU76" s="9">
        <v>8.3843954374326159</v>
      </c>
      <c r="AV76" s="9">
        <v>8.1732768300871221</v>
      </c>
      <c r="AW76" s="9">
        <v>7.9726420736727821</v>
      </c>
      <c r="AX76" s="9">
        <v>7.7817291682109531</v>
      </c>
      <c r="AY76" s="9">
        <v>7.5998482130624456</v>
      </c>
      <c r="AZ76" s="9">
        <v>7.4263730765598952</v>
      </c>
      <c r="BA76" s="9">
        <v>7.2607341945436374</v>
      </c>
      <c r="BB76" s="9">
        <v>7.1024123232604381</v>
      </c>
      <c r="BC76" s="9">
        <v>6.9509331022590972</v>
      </c>
      <c r="BD76" s="9">
        <v>6.8058623073468079</v>
      </c>
      <c r="BE76" s="9">
        <v>6.6668016935457111</v>
      </c>
      <c r="BF76" s="9">
        <v>6.5333853442342944</v>
      </c>
      <c r="BG76" s="9">
        <v>6.4052764559953976</v>
      </c>
      <c r="BH76" s="9">
        <v>6.2821644996886983</v>
      </c>
      <c r="BI76" s="9">
        <v>6.1637627073684982</v>
      </c>
      <c r="BJ76" s="9">
        <v>6.0498058422328151</v>
      </c>
      <c r="BK76" s="9">
        <v>5.9400482151004033</v>
      </c>
      <c r="BL76" s="9">
        <v>5.8342619161955565</v>
      </c>
      <c r="BM76" s="9">
        <v>5.7322352354587212</v>
      </c>
      <c r="BN76" s="9">
        <v>5.6337712483417892</v>
      </c>
      <c r="BO76" s="9">
        <v>5.5386865472100624</v>
      </c>
      <c r="BP76" s="9">
        <v>5.446810101155628</v>
      </c>
      <c r="BQ76" s="9">
        <v>5.3579822293091945</v>
      </c>
    </row>
    <row r="77" spans="1:69" ht="10.95" customHeight="1" x14ac:dyDescent="0.3">
      <c r="A77" s="97"/>
      <c r="B77" s="97"/>
      <c r="H77" s="10">
        <v>6</v>
      </c>
      <c r="I77" s="9">
        <v>1107.121754704556</v>
      </c>
      <c r="J77" s="9">
        <v>235.59601647373961</v>
      </c>
      <c r="K77" s="9">
        <v>132.07829850941624</v>
      </c>
      <c r="L77" s="9">
        <v>91.77741662439918</v>
      </c>
      <c r="M77" s="9">
        <v>70.330727699438626</v>
      </c>
      <c r="N77" s="9">
        <v>57.015477537990954</v>
      </c>
      <c r="O77" s="9">
        <v>47.9441286127146</v>
      </c>
      <c r="P77" s="9">
        <v>41.3666196909791</v>
      </c>
      <c r="Q77" s="9">
        <v>36.37884010776159</v>
      </c>
      <c r="R77" s="9">
        <v>32.46659195534356</v>
      </c>
      <c r="S77" s="9">
        <v>29.315851602235835</v>
      </c>
      <c r="T77" s="9">
        <v>26.724000649885006</v>
      </c>
      <c r="U77" s="9">
        <v>24.554447036462417</v>
      </c>
      <c r="V77" s="9">
        <v>22.711756368953239</v>
      </c>
      <c r="W77" s="9">
        <v>21.12723593183005</v>
      </c>
      <c r="X77" s="9">
        <v>19.75018127649853</v>
      </c>
      <c r="Y77" s="9">
        <v>18.542349873608231</v>
      </c>
      <c r="Z77" s="9">
        <v>17.474354190955061</v>
      </c>
      <c r="AA77" s="9">
        <v>16.523238986267991</v>
      </c>
      <c r="AB77" s="9">
        <v>15.67081274991679</v>
      </c>
      <c r="AC77" s="9">
        <v>14.902472925248796</v>
      </c>
      <c r="AD77" s="9">
        <v>14.206362441565865</v>
      </c>
      <c r="AE77" s="9">
        <v>13.572753443557753</v>
      </c>
      <c r="AF77" s="9">
        <v>12.993589887444539</v>
      </c>
      <c r="AG77" s="9">
        <v>12.462143192633466</v>
      </c>
      <c r="AH77" s="9">
        <v>11.972749637774365</v>
      </c>
      <c r="AI77" s="9">
        <v>11.520607723451995</v>
      </c>
      <c r="AJ77" s="9">
        <v>11.101620111363664</v>
      </c>
      <c r="AK77" s="9">
        <v>10.712269104249327</v>
      </c>
      <c r="AL77" s="9">
        <v>10.349517646583427</v>
      </c>
      <c r="AM77" s="9">
        <v>10.010729945275138</v>
      </c>
      <c r="AN77" s="9">
        <v>9.6936073190090628</v>
      </c>
      <c r="AO77" s="9">
        <v>9.3961359733456931</v>
      </c>
      <c r="AP77" s="9">
        <v>9.1165441927821913</v>
      </c>
      <c r="AQ77" s="9">
        <v>8.8532670265433069</v>
      </c>
      <c r="AR77" s="9">
        <v>8.6049169810405868</v>
      </c>
      <c r="AS77" s="9">
        <v>8.3702595598911991</v>
      </c>
      <c r="AT77" s="9">
        <v>8.1481927411564854</v>
      </c>
      <c r="AU77" s="9">
        <v>7.9377296717341626</v>
      </c>
      <c r="AV77" s="9">
        <v>7.7379840055094959</v>
      </c>
      <c r="AW77" s="9">
        <v>7.5481574257667301</v>
      </c>
      <c r="AX77" s="9">
        <v>7.367528981423014</v>
      </c>
      <c r="AY77" s="9">
        <v>7.1954459367476113</v>
      </c>
      <c r="AZ77" s="9">
        <v>7.0313158897506929</v>
      </c>
      <c r="BA77" s="9">
        <v>6.8745999586616904</v>
      </c>
      <c r="BB77" s="9">
        <v>6.7248068713590117</v>
      </c>
      <c r="BC77" s="9">
        <v>6.5814878211621481</v>
      </c>
      <c r="BD77" s="9">
        <v>6.4442319755110242</v>
      </c>
      <c r="BE77" s="9">
        <v>6.3126625428622214</v>
      </c>
      <c r="BF77" s="9">
        <v>6.1864333185019458</v>
      </c>
      <c r="BG77" s="9">
        <v>6.0652256425940774</v>
      </c>
      <c r="BH77" s="9">
        <v>5.9487457141855264</v>
      </c>
      <c r="BI77" s="9">
        <v>5.8367222135036183</v>
      </c>
      <c r="BJ77" s="9">
        <v>5.7289041920378905</v>
      </c>
      <c r="BK77" s="9">
        <v>5.6250591958693965</v>
      </c>
      <c r="BL77" s="9">
        <v>5.5249715927091634</v>
      </c>
      <c r="BM77" s="9">
        <v>5.428441077306565</v>
      </c>
      <c r="BN77" s="9">
        <v>5.3352813334277602</v>
      </c>
      <c r="BO77" s="9">
        <v>5.2453188335969578</v>
      </c>
      <c r="BP77" s="9">
        <v>5.1583917603315763</v>
      </c>
      <c r="BQ77" s="9">
        <v>5.0743490347617186</v>
      </c>
    </row>
    <row r="78" spans="1:69" ht="10.95" customHeight="1" x14ac:dyDescent="0.3">
      <c r="A78" s="97"/>
      <c r="B78" s="97"/>
      <c r="H78" s="10">
        <v>6.5</v>
      </c>
      <c r="I78" s="9">
        <v>1053.7858977243632</v>
      </c>
      <c r="J78" s="9">
        <v>224.24964343318686</v>
      </c>
      <c r="K78" s="9">
        <v>125.71933474436078</v>
      </c>
      <c r="L78" s="9">
        <v>87.36012038878458</v>
      </c>
      <c r="M78" s="9">
        <v>66.946717521687219</v>
      </c>
      <c r="N78" s="9">
        <v>54.272986540274296</v>
      </c>
      <c r="O78" s="9">
        <v>45.63868868238719</v>
      </c>
      <c r="P78" s="9">
        <v>39.378079408304671</v>
      </c>
      <c r="Q78" s="9">
        <v>34.630607455313523</v>
      </c>
      <c r="R78" s="9">
        <v>30.906848601479105</v>
      </c>
      <c r="S78" s="9">
        <v>27.907908648276514</v>
      </c>
      <c r="T78" s="9">
        <v>25.440931206029521</v>
      </c>
      <c r="U78" s="9">
        <v>23.375905120317899</v>
      </c>
      <c r="V78" s="9">
        <v>21.621993958620276</v>
      </c>
      <c r="W78" s="9">
        <v>20.113814571093094</v>
      </c>
      <c r="X78" s="9">
        <v>18.803105413048218</v>
      </c>
      <c r="Y78" s="9">
        <v>17.65346645272507</v>
      </c>
      <c r="Z78" s="9">
        <v>16.63692602810854</v>
      </c>
      <c r="AA78" s="9">
        <v>15.731634864008683</v>
      </c>
      <c r="AB78" s="9">
        <v>14.920277904660095</v>
      </c>
      <c r="AC78" s="9">
        <v>14.188956134098854</v>
      </c>
      <c r="AD78" s="9">
        <v>13.526383746774655</v>
      </c>
      <c r="AE78" s="9">
        <v>12.923301568457401</v>
      </c>
      <c r="AF78" s="9">
        <v>12.372041689768844</v>
      </c>
      <c r="AG78" s="9">
        <v>11.866199708295213</v>
      </c>
      <c r="AH78" s="9">
        <v>11.400384776712038</v>
      </c>
      <c r="AI78" s="9">
        <v>10.97002672839638</v>
      </c>
      <c r="AJ78" s="9">
        <v>10.571225631861354</v>
      </c>
      <c r="AK78" s="9">
        <v>10.200633269973679</v>
      </c>
      <c r="AL78" s="9">
        <v>9.8553589103611223</v>
      </c>
      <c r="AM78" s="9">
        <v>9.5328937505503504</v>
      </c>
      <c r="AN78" s="9">
        <v>9.2310498580402882</v>
      </c>
      <c r="AO78" s="9">
        <v>8.9479104615607561</v>
      </c>
      <c r="AP78" s="9">
        <v>8.6817892055889878</v>
      </c>
      <c r="AQ78" s="9">
        <v>8.431196537553765</v>
      </c>
      <c r="AR78" s="9">
        <v>8.1948118123108973</v>
      </c>
      <c r="AS78" s="9">
        <v>7.9714600106263713</v>
      </c>
      <c r="AT78" s="9">
        <v>7.7600922051867984</v>
      </c>
      <c r="AU78" s="9">
        <v>7.5597690887633666</v>
      </c>
      <c r="AV78" s="9">
        <v>7.369647018760352</v>
      </c>
      <c r="AW78" s="9">
        <v>7.1889661407878176</v>
      </c>
      <c r="AX78" s="9">
        <v>7.0170402386681188</v>
      </c>
      <c r="AY78" s="9">
        <v>6.8532480250090577</v>
      </c>
      <c r="AZ78" s="9">
        <v>6.69702563932307</v>
      </c>
      <c r="BA78" s="9">
        <v>6.5478601627761215</v>
      </c>
      <c r="BB78" s="9">
        <v>6.4052839923844758</v>
      </c>
      <c r="BC78" s="9">
        <v>6.2688699446510423</v>
      </c>
      <c r="BD78" s="9">
        <v>6.1382269806333127</v>
      </c>
      <c r="BE78" s="9">
        <v>6.0129964623337129</v>
      </c>
      <c r="BF78" s="9">
        <v>5.8928488649328239</v>
      </c>
      <c r="BG78" s="9">
        <v>5.7774808813964711</v>
      </c>
      <c r="BH78" s="9">
        <v>5.6666128658903956</v>
      </c>
      <c r="BI78" s="9">
        <v>5.559986570633618</v>
      </c>
      <c r="BJ78" s="9">
        <v>5.4573631376346095</v>
      </c>
      <c r="BK78" s="9">
        <v>5.3585213124372171</v>
      </c>
      <c r="BL78" s="9">
        <v>5.2632558517612118</v>
      </c>
      <c r="BM78" s="9">
        <v>5.1713761009190184</v>
      </c>
      <c r="BN78" s="9">
        <v>5.0827047202590716</v>
      </c>
      <c r="BO78" s="9">
        <v>4.9970765427346722</v>
      </c>
      <c r="BP78" s="9">
        <v>4.914337547113278</v>
      </c>
      <c r="BQ78" s="9">
        <v>4.834343933396382</v>
      </c>
    </row>
    <row r="79" spans="1:69" ht="10.95" customHeight="1" x14ac:dyDescent="0.3">
      <c r="A79" s="97"/>
      <c r="B79" s="97"/>
      <c r="H79" s="10">
        <v>7</v>
      </c>
      <c r="I79" s="9">
        <v>1008.0679141737756</v>
      </c>
      <c r="J79" s="9">
        <v>214.5238548458241</v>
      </c>
      <c r="K79" s="9">
        <v>120.26861196232797</v>
      </c>
      <c r="L79" s="9">
        <v>83.573739953517915</v>
      </c>
      <c r="M79" s="9">
        <v>64.046040594145794</v>
      </c>
      <c r="N79" s="9">
        <v>51.922201661868876</v>
      </c>
      <c r="O79" s="9">
        <v>43.662531584931834</v>
      </c>
      <c r="P79" s="9">
        <v>37.673559701860597</v>
      </c>
      <c r="Q79" s="9">
        <v>33.132072634415671</v>
      </c>
      <c r="R79" s="9">
        <v>29.569881461624686</v>
      </c>
      <c r="S79" s="9">
        <v>26.701060505884062</v>
      </c>
      <c r="T79" s="9">
        <v>24.341121094712037</v>
      </c>
      <c r="U79" s="9">
        <v>22.365693040908294</v>
      </c>
      <c r="V79" s="9">
        <v>20.687881153305007</v>
      </c>
      <c r="W79" s="9">
        <v>19.245139147915594</v>
      </c>
      <c r="X79" s="9">
        <v>17.991299468008396</v>
      </c>
      <c r="Y79" s="9">
        <v>16.891541418510357</v>
      </c>
      <c r="Z79" s="9">
        <v>15.919106981183436</v>
      </c>
      <c r="AA79" s="9">
        <v>15.053094884458382</v>
      </c>
      <c r="AB79" s="9">
        <v>14.276941343969657</v>
      </c>
      <c r="AC79" s="9">
        <v>13.577350398881864</v>
      </c>
      <c r="AD79" s="9">
        <v>12.943525915930442</v>
      </c>
      <c r="AE79" s="9">
        <v>12.366610461017078</v>
      </c>
      <c r="AF79" s="9">
        <v>11.839268822566554</v>
      </c>
      <c r="AG79" s="9">
        <v>11.355374474507611</v>
      </c>
      <c r="AH79" s="9">
        <v>10.909770469392884</v>
      </c>
      <c r="AI79" s="9">
        <v>10.498084932509238</v>
      </c>
      <c r="AJ79" s="9">
        <v>10.116587143894531</v>
      </c>
      <c r="AK79" s="9">
        <v>9.7620741599743237</v>
      </c>
      <c r="AL79" s="9">
        <v>9.4317806724342077</v>
      </c>
      <c r="AM79" s="9">
        <v>9.1233067315571468</v>
      </c>
      <c r="AN79" s="9">
        <v>8.8345593355852898</v>
      </c>
      <c r="AO79" s="9">
        <v>8.5637048787579548</v>
      </c>
      <c r="AP79" s="9">
        <v>8.3091301737067944</v>
      </c>
      <c r="AQ79" s="9">
        <v>8.0694102970630581</v>
      </c>
      <c r="AR79" s="9">
        <v>7.8432819042734048</v>
      </c>
      <c r="AS79" s="9">
        <v>7.6296209582292116</v>
      </c>
      <c r="AT79" s="9">
        <v>7.4274240428243008</v>
      </c>
      <c r="AU79" s="9">
        <v>7.2357926058043596</v>
      </c>
      <c r="AV79" s="9">
        <v>7.0539196088192462</v>
      </c>
      <c r="AW79" s="9">
        <v>6.8810781662940501</v>
      </c>
      <c r="AX79" s="9">
        <v>6.7166118358269102</v>
      </c>
      <c r="AY79" s="9">
        <v>6.5599262866496622</v>
      </c>
      <c r="AZ79" s="9">
        <v>6.4104821232411293</v>
      </c>
      <c r="BA79" s="9">
        <v>6.2677886814602681</v>
      </c>
      <c r="BB79" s="9">
        <v>6.1313986468371287</v>
      </c>
      <c r="BC79" s="9">
        <v>6.0009033706542834</v>
      </c>
      <c r="BD79" s="9">
        <v>5.8759287804969249</v>
      </c>
      <c r="BE79" s="9">
        <v>5.7561317990722065</v>
      </c>
      <c r="BF79" s="9">
        <v>5.6411971990931686</v>
      </c>
      <c r="BG79" s="9">
        <v>5.5308348335121176</v>
      </c>
      <c r="BH79" s="9">
        <v>5.4247771898612562</v>
      </c>
      <c r="BI79" s="9">
        <v>5.3227772253002152</v>
      </c>
      <c r="BJ79" s="9">
        <v>5.2246064454874404</v>
      </c>
      <c r="BK79" s="9">
        <v>5.1300531958287019</v>
      </c>
      <c r="BL79" s="9">
        <v>5.0389211382074661</v>
      </c>
      <c r="BM79" s="9">
        <v>4.9510278901251468</v>
      </c>
      <c r="BN79" s="9">
        <v>4.8662038064019528</v>
      </c>
      <c r="BO79" s="9">
        <v>4.7842908863139284</v>
      </c>
      <c r="BP79" s="9">
        <v>4.7051417913529843</v>
      </c>
      <c r="BQ79" s="9">
        <v>4.6286189607627621</v>
      </c>
    </row>
    <row r="80" spans="1:69" ht="10.95" customHeight="1" x14ac:dyDescent="0.3">
      <c r="A80" s="97"/>
      <c r="B80" s="97"/>
      <c r="H80" s="10">
        <v>7.5</v>
      </c>
      <c r="I80" s="9">
        <v>968.44438969920702</v>
      </c>
      <c r="J80" s="9">
        <v>206.09456790878832</v>
      </c>
      <c r="K80" s="9">
        <v>115.5445010594439</v>
      </c>
      <c r="L80" s="9">
        <v>80.292105413467439</v>
      </c>
      <c r="M80" s="9">
        <v>61.53204041503465</v>
      </c>
      <c r="N80" s="9">
        <v>49.884789898375928</v>
      </c>
      <c r="O80" s="9">
        <v>41.949807659187719</v>
      </c>
      <c r="P80" s="9">
        <v>36.19626240900903</v>
      </c>
      <c r="Q80" s="9">
        <v>31.833301308840621</v>
      </c>
      <c r="R80" s="9">
        <v>28.411139956331297</v>
      </c>
      <c r="S80" s="9">
        <v>25.655092419676635</v>
      </c>
      <c r="T80" s="9">
        <v>23.387922280892919</v>
      </c>
      <c r="U80" s="9">
        <v>21.490148348062927</v>
      </c>
      <c r="V80" s="9">
        <v>19.878291282236368</v>
      </c>
      <c r="W80" s="9">
        <v>18.492263495471633</v>
      </c>
      <c r="X80" s="9">
        <v>17.28771227888905</v>
      </c>
      <c r="Y80" s="9">
        <v>16.23118573984156</v>
      </c>
      <c r="Z80" s="9">
        <v>15.296977718481729</v>
      </c>
      <c r="AA80" s="9">
        <v>14.46500857276752</v>
      </c>
      <c r="AB80" s="9">
        <v>13.719365641126194</v>
      </c>
      <c r="AC80" s="9">
        <v>13.047275627287448</v>
      </c>
      <c r="AD80" s="9">
        <v>12.438366794265203</v>
      </c>
      <c r="AE80" s="9">
        <v>11.884129893925152</v>
      </c>
      <c r="AF80" s="9">
        <v>11.377518062049228</v>
      </c>
      <c r="AG80" s="9">
        <v>10.912645606464823</v>
      </c>
      <c r="AH80" s="9">
        <v>10.484558299462392</v>
      </c>
      <c r="AI80" s="9">
        <v>10.089056124837086</v>
      </c>
      <c r="AJ80" s="9">
        <v>9.7225550173251509</v>
      </c>
      <c r="AK80" s="9">
        <v>9.3819779411470723</v>
      </c>
      <c r="AL80" s="9">
        <v>9.0646682923299213</v>
      </c>
      <c r="AM80" s="9">
        <v>8.7683204632422456</v>
      </c>
      <c r="AN80" s="9">
        <v>8.4909237280795082</v>
      </c>
      <c r="AO80" s="9">
        <v>8.2307165601709933</v>
      </c>
      <c r="AP80" s="9">
        <v>7.9861491865855854</v>
      </c>
      <c r="AQ80" s="9">
        <v>7.7558526977290683</v>
      </c>
      <c r="AR80" s="9">
        <v>7.5386134111552154</v>
      </c>
      <c r="AS80" s="9">
        <v>7.3333514756832541</v>
      </c>
      <c r="AT80" s="9">
        <v>7.1391029195201181</v>
      </c>
      <c r="AU80" s="9">
        <v>6.95500451252388</v>
      </c>
      <c r="AV80" s="9">
        <v>6.7802809410428271</v>
      </c>
      <c r="AW80" s="9">
        <v>6.6142338933928162</v>
      </c>
      <c r="AX80" s="9">
        <v>6.4562327319397896</v>
      </c>
      <c r="AY80" s="9">
        <v>6.3057064890734518</v>
      </c>
      <c r="AZ80" s="9">
        <v>6.1621369729245252</v>
      </c>
      <c r="BA80" s="9">
        <v>6.0250528073720302</v>
      </c>
      <c r="BB80" s="9">
        <v>5.8940242618894043</v>
      </c>
      <c r="BC80" s="9">
        <v>5.7686587517508627</v>
      </c>
      <c r="BD80" s="9">
        <v>5.6485969093378898</v>
      </c>
      <c r="BE80" s="9">
        <v>5.5335091437348858</v>
      </c>
      <c r="BF80" s="9">
        <v>5.4230926192476847</v>
      </c>
      <c r="BG80" s="9">
        <v>5.3170685945165301</v>
      </c>
      <c r="BH80" s="9">
        <v>5.2151800729956337</v>
      </c>
      <c r="BI80" s="9">
        <v>5.1171897231050609</v>
      </c>
      <c r="BJ80" s="9">
        <v>5.0228780326217164</v>
      </c>
      <c r="BK80" s="9">
        <v>4.9320416670989271</v>
      </c>
      <c r="BL80" s="9">
        <v>4.8444920064765817</v>
      </c>
      <c r="BM80" s="9">
        <v>4.7600538377168107</v>
      </c>
      <c r="BN80" s="9">
        <v>4.6785641843962091</v>
      </c>
      <c r="BO80" s="9">
        <v>4.5998712568033495</v>
      </c>
      <c r="BP80" s="9">
        <v>4.5238335083106822</v>
      </c>
      <c r="BQ80" s="9">
        <v>4.4503187856787214</v>
      </c>
    </row>
    <row r="81" spans="1:69" ht="10.95" customHeight="1" x14ac:dyDescent="0.3">
      <c r="A81" s="97"/>
      <c r="B81" s="97"/>
      <c r="H81" s="10">
        <v>8</v>
      </c>
      <c r="I81" s="9">
        <v>933.77273794878352</v>
      </c>
      <c r="J81" s="9">
        <v>198.71871507884052</v>
      </c>
      <c r="K81" s="9">
        <v>111.41077715955706</v>
      </c>
      <c r="L81" s="9">
        <v>77.420587223106665</v>
      </c>
      <c r="M81" s="9">
        <v>59.332222987089253</v>
      </c>
      <c r="N81" s="9">
        <v>48.102000183353731</v>
      </c>
      <c r="O81" s="9">
        <v>40.451128555829634</v>
      </c>
      <c r="P81" s="9">
        <v>34.903587956359097</v>
      </c>
      <c r="Q81" s="9">
        <v>30.696841890300497</v>
      </c>
      <c r="R81" s="9">
        <v>27.397210405328707</v>
      </c>
      <c r="S81" s="9">
        <v>24.739842650265647</v>
      </c>
      <c r="T81" s="9">
        <v>22.553848125352658</v>
      </c>
      <c r="U81" s="9">
        <v>20.724023641364933</v>
      </c>
      <c r="V81" s="9">
        <v>19.169878822142561</v>
      </c>
      <c r="W81" s="9">
        <v>17.833477505075983</v>
      </c>
      <c r="X81" s="9">
        <v>16.672055022088905</v>
      </c>
      <c r="Y81" s="9">
        <v>15.653357219563409</v>
      </c>
      <c r="Z81" s="9">
        <v>14.752598342104605</v>
      </c>
      <c r="AA81" s="9">
        <v>13.950417695659992</v>
      </c>
      <c r="AB81" s="9">
        <v>13.231472368656418</v>
      </c>
      <c r="AC81" s="9">
        <v>12.583446410410414</v>
      </c>
      <c r="AD81" s="9">
        <v>11.996339442122371</v>
      </c>
      <c r="AE81" s="9">
        <v>11.461946887764439</v>
      </c>
      <c r="AF81" s="9">
        <v>10.973474194830635</v>
      </c>
      <c r="AG81" s="9">
        <v>10.52524640730317</v>
      </c>
      <c r="AH81" s="9">
        <v>10.112486682708907</v>
      </c>
      <c r="AI81" s="9">
        <v>9.731145385671482</v>
      </c>
      <c r="AJ81" s="9">
        <v>9.3777667777424139</v>
      </c>
      <c r="AK81" s="9">
        <v>9.0493839958575197</v>
      </c>
      <c r="AL81" s="9">
        <v>8.7434355552736243</v>
      </c>
      <c r="AM81" s="9">
        <v>8.4576984002278284</v>
      </c>
      <c r="AN81" s="9">
        <v>8.1902337985931233</v>
      </c>
      <c r="AO81" s="9">
        <v>7.9393432948459317</v>
      </c>
      <c r="AP81" s="9">
        <v>7.7035326053975313</v>
      </c>
      <c r="AQ81" s="9">
        <v>7.4814818342166864</v>
      </c>
      <c r="AR81" s="9">
        <v>7.272020754539902</v>
      </c>
      <c r="AS81" s="9">
        <v>7.0741081790646305</v>
      </c>
      <c r="AT81" s="9">
        <v>6.8868146508352925</v>
      </c>
      <c r="AU81" s="9">
        <v>6.7093078475106571</v>
      </c>
      <c r="AV81" s="9">
        <v>6.5408402154055194</v>
      </c>
      <c r="AW81" s="9">
        <v>6.3807384457605618</v>
      </c>
      <c r="AX81" s="9">
        <v>6.2283944808093166</v>
      </c>
      <c r="AY81" s="9">
        <v>6.08325779633455</v>
      </c>
      <c r="AZ81" s="9">
        <v>5.9448287542340799</v>
      </c>
      <c r="BA81" s="9">
        <v>5.8126528559245392</v>
      </c>
      <c r="BB81" s="9">
        <v>5.6863157573039258</v>
      </c>
      <c r="BC81" s="9">
        <v>5.5654389300722622</v>
      </c>
      <c r="BD81" s="9">
        <v>5.4496758737042583</v>
      </c>
      <c r="BE81" s="9">
        <v>5.3387087982280281</v>
      </c>
      <c r="BF81" s="9">
        <v>5.2322457109271943</v>
      </c>
      <c r="BG81" s="9">
        <v>5.1300178507264684</v>
      </c>
      <c r="BH81" s="9">
        <v>5.0317774227953542</v>
      </c>
      <c r="BI81" s="9">
        <v>4.9372955931686215</v>
      </c>
      <c r="BJ81" s="9">
        <v>4.8463607092190069</v>
      </c>
      <c r="BK81" s="9">
        <v>4.7587767168532693</v>
      </c>
      <c r="BL81" s="9">
        <v>4.674361749518761</v>
      </c>
      <c r="BM81" s="9">
        <v>4.5929468676490366</v>
      </c>
      <c r="BN81" s="9">
        <v>4.5143749301623339</v>
      </c>
      <c r="BO81" s="9">
        <v>4.438499582150639</v>
      </c>
      <c r="BP81" s="9">
        <v>4.3651843450380348</v>
      </c>
      <c r="BQ81" s="9">
        <v>4.2943017973080932</v>
      </c>
    </row>
    <row r="82" spans="1:69" ht="10.95" customHeight="1" x14ac:dyDescent="0.3">
      <c r="A82" s="97"/>
      <c r="B82" s="97"/>
      <c r="H82" s="10">
        <v>8.5</v>
      </c>
      <c r="I82" s="9">
        <v>903.17919766673901</v>
      </c>
      <c r="J82" s="9">
        <v>192.21041718842233</v>
      </c>
      <c r="K82" s="9">
        <v>107.76326606474491</v>
      </c>
      <c r="L82" s="9">
        <v>74.886820061232569</v>
      </c>
      <c r="M82" s="9">
        <v>57.39115053638691</v>
      </c>
      <c r="N82" s="9">
        <v>46.528904268486535</v>
      </c>
      <c r="O82" s="9">
        <v>39.12872590506835</v>
      </c>
      <c r="P82" s="9">
        <v>33.762959502438711</v>
      </c>
      <c r="Q82" s="9">
        <v>29.694054316309227</v>
      </c>
      <c r="R82" s="9">
        <v>26.502540624419993</v>
      </c>
      <c r="S82" s="9">
        <v>23.932245845150995</v>
      </c>
      <c r="T82" s="9">
        <v>21.817878984334026</v>
      </c>
      <c r="U82" s="9">
        <v>20.048011672895282</v>
      </c>
      <c r="V82" s="9">
        <v>18.544790932961572</v>
      </c>
      <c r="W82" s="9">
        <v>17.25217897466424</v>
      </c>
      <c r="X82" s="9">
        <v>16.128812383936406</v>
      </c>
      <c r="Y82" s="9">
        <v>15.143493867042654</v>
      </c>
      <c r="Z82" s="9">
        <v>14.272249814237414</v>
      </c>
      <c r="AA82" s="9">
        <v>13.496353916145681</v>
      </c>
      <c r="AB82" s="9">
        <v>12.800965996684232</v>
      </c>
      <c r="AC82" s="9">
        <v>12.174173657355327</v>
      </c>
      <c r="AD82" s="9">
        <v>11.606304198060423</v>
      </c>
      <c r="AE82" s="9">
        <v>11.089421879069743</v>
      </c>
      <c r="AF82" s="9">
        <v>10.616954782457848</v>
      </c>
      <c r="AG82" s="9">
        <v>10.183413901384844</v>
      </c>
      <c r="AH82" s="9">
        <v>9.7841789144022489</v>
      </c>
      <c r="AI82" s="9">
        <v>9.4153328790332669</v>
      </c>
      <c r="AJ82" s="9">
        <v>9.0735332897287364</v>
      </c>
      <c r="AK82" s="9">
        <v>8.7559104975255</v>
      </c>
      <c r="AL82" s="9">
        <v>8.4599869489003776</v>
      </c>
      <c r="AM82" s="9">
        <v>8.1836124301336692</v>
      </c>
      <c r="AN82" s="9">
        <v>7.9249117348144971</v>
      </c>
      <c r="AO82" s="9">
        <v>7.6822420600810997</v>
      </c>
      <c r="AP82" s="9">
        <v>7.4541580849805573</v>
      </c>
      <c r="AQ82" s="9">
        <v>7.2393831620250548</v>
      </c>
      <c r="AR82" s="9">
        <v>7.0367854088371606</v>
      </c>
      <c r="AS82" s="9">
        <v>6.8453577543122508</v>
      </c>
      <c r="AT82" s="9">
        <v>6.6642011966658643</v>
      </c>
      <c r="AU82" s="9">
        <v>6.4925106859540191</v>
      </c>
      <c r="AV82" s="9">
        <v>6.3295631633056644</v>
      </c>
      <c r="AW82" s="9">
        <v>6.1747073820197018</v>
      </c>
      <c r="AX82" s="9">
        <v>6.0273552083328124</v>
      </c>
      <c r="AY82" s="9">
        <v>5.8869741568504566</v>
      </c>
      <c r="AZ82" s="9">
        <v>5.753080960926698</v>
      </c>
      <c r="BA82" s="9">
        <v>5.6252360143645506</v>
      </c>
      <c r="BB82" s="9">
        <v>5.5030385497214054</v>
      </c>
      <c r="BC82" s="9">
        <v>5.3861224417935789</v>
      </c>
      <c r="BD82" s="9">
        <v>5.2741525437098771</v>
      </c>
      <c r="BE82" s="9">
        <v>5.1668214784044517</v>
      </c>
      <c r="BF82" s="9">
        <v>5.0638468207778722</v>
      </c>
      <c r="BG82" s="9">
        <v>4.9649686161492257</v>
      </c>
      <c r="BH82" s="9">
        <v>4.8699471890892356</v>
      </c>
      <c r="BI82" s="9">
        <v>4.7785612037502556</v>
      </c>
      <c r="BJ82" s="9">
        <v>4.6906059426480757</v>
      </c>
      <c r="BK82" s="9">
        <v>4.6058917757211413</v>
      </c>
      <c r="BL82" s="9">
        <v>4.5242427955706042</v>
      </c>
      <c r="BM82" s="9">
        <v>4.4454955982100648</v>
      </c>
      <c r="BN82" s="9">
        <v>4.3694981915412319</v>
      </c>
      <c r="BO82" s="9">
        <v>4.2961090162130153</v>
      </c>
      <c r="BP82" s="9">
        <v>4.2251960655923151</v>
      </c>
      <c r="BQ82" s="9">
        <v>4.1566360933362061</v>
      </c>
    </row>
    <row r="83" spans="1:69" ht="10.95" customHeight="1" x14ac:dyDescent="0.3">
      <c r="A83" s="97"/>
      <c r="B83" s="97"/>
      <c r="H83" s="10">
        <v>9</v>
      </c>
      <c r="I83" s="9">
        <v>875.98416274781562</v>
      </c>
      <c r="J83" s="9">
        <v>186.42509857096516</v>
      </c>
      <c r="K83" s="9">
        <v>104.52094172907486</v>
      </c>
      <c r="L83" s="9">
        <v>72.63451862972039</v>
      </c>
      <c r="M83" s="9">
        <v>55.665703906505158</v>
      </c>
      <c r="N83" s="9">
        <v>45.130557241445018</v>
      </c>
      <c r="O83" s="9">
        <v>37.95322370386166</v>
      </c>
      <c r="P83" s="9">
        <v>32.749038982859787</v>
      </c>
      <c r="Q83" s="9">
        <v>28.8026625248546</v>
      </c>
      <c r="R83" s="9">
        <v>25.707256284251027</v>
      </c>
      <c r="S83" s="9">
        <v>23.214361917310118</v>
      </c>
      <c r="T83" s="9">
        <v>21.163665910437651</v>
      </c>
      <c r="U83" s="9">
        <v>19.447095386159628</v>
      </c>
      <c r="V83" s="9">
        <v>17.989141787646105</v>
      </c>
      <c r="W83" s="9">
        <v>16.735454815698304</v>
      </c>
      <c r="X83" s="9">
        <v>15.645916650971683</v>
      </c>
      <c r="Y83" s="9">
        <v>14.690269457590007</v>
      </c>
      <c r="Z83" s="9">
        <v>13.845261553686409</v>
      </c>
      <c r="AA83" s="9">
        <v>13.092730543495323</v>
      </c>
      <c r="AB83" s="9">
        <v>12.418283139697998</v>
      </c>
      <c r="AC83" s="9">
        <v>11.810365667104039</v>
      </c>
      <c r="AD83" s="9">
        <v>11.259596703897028</v>
      </c>
      <c r="AE83" s="9">
        <v>10.758279482775997</v>
      </c>
      <c r="AF83" s="9">
        <v>10.300039988877097</v>
      </c>
      <c r="AG83" s="9">
        <v>9.8795545082431229</v>
      </c>
      <c r="AH83" s="9">
        <v>9.4923418532021309</v>
      </c>
      <c r="AI83" s="9">
        <v>9.1346030338928266</v>
      </c>
      <c r="AJ83" s="9">
        <v>8.8030961991091008</v>
      </c>
      <c r="AK83" s="9">
        <v>8.4950381148920204</v>
      </c>
      <c r="AL83" s="9">
        <v>8.2080258353798126</v>
      </c>
      <c r="AM83" s="9">
        <v>7.9399738971863574</v>
      </c>
      <c r="AN83" s="9">
        <v>7.6890635628180393</v>
      </c>
      <c r="AO83" s="9">
        <v>7.4537014998598421</v>
      </c>
      <c r="AP83" s="9">
        <v>7.2324859109458011</v>
      </c>
      <c r="AQ83" s="9">
        <v>7.0241785928366509</v>
      </c>
      <c r="AR83" s="9">
        <v>6.8276817480279188</v>
      </c>
      <c r="AS83" s="9">
        <v>6.642018631791065</v>
      </c>
      <c r="AT83" s="9">
        <v>6.4663173143786254</v>
      </c>
      <c r="AU83" s="9">
        <v>6.299796988670435</v>
      </c>
      <c r="AV83" s="9">
        <v>6.1417563695859281</v>
      </c>
      <c r="AW83" s="9">
        <v>5.9915638217029663</v>
      </c>
      <c r="AX83" s="9">
        <v>5.8486489219894713</v>
      </c>
      <c r="AY83" s="9">
        <v>5.7124952200182779</v>
      </c>
      <c r="AZ83" s="9">
        <v>5.5826340019649585</v>
      </c>
      <c r="BA83" s="9">
        <v>5.4586388996876867</v>
      </c>
      <c r="BB83" s="9">
        <v>5.340121214230475</v>
      </c>
      <c r="BC83" s="9">
        <v>5.2267258456792609</v>
      </c>
      <c r="BD83" s="9">
        <v>5.1181277395882789</v>
      </c>
      <c r="BE83" s="9">
        <v>5.0140287750727213</v>
      </c>
      <c r="BF83" s="9">
        <v>4.9141550318246399</v>
      </c>
      <c r="BG83" s="9">
        <v>4.8182543832929765</v>
      </c>
      <c r="BH83" s="9">
        <v>4.7260943715002712</v>
      </c>
      <c r="BI83" s="9">
        <v>4.6374603257827882</v>
      </c>
      <c r="BJ83" s="9">
        <v>4.5521536934041196</v>
      </c>
      <c r="BK83" s="9">
        <v>4.4699905547163059</v>
      </c>
      <c r="BL83" s="9">
        <v>4.3908002994975037</v>
      </c>
      <c r="BM83" s="9">
        <v>4.3144244444175506</v>
      </c>
      <c r="BN83" s="9">
        <v>4.2407155743831666</v>
      </c>
      <c r="BO83" s="9">
        <v>4.1695363928823657</v>
      </c>
      <c r="BP83" s="9">
        <v>4.1007588684559373</v>
      </c>
      <c r="BQ83" s="9">
        <v>4.0342634661323711</v>
      </c>
    </row>
    <row r="84" spans="1:69" ht="10.95" customHeight="1" x14ac:dyDescent="0.3">
      <c r="A84" s="97"/>
      <c r="B84" s="97"/>
      <c r="H84" s="10">
        <v>9.5</v>
      </c>
      <c r="I84" s="9">
        <v>851.65109139331582</v>
      </c>
      <c r="J84" s="9">
        <v>181.24861827500888</v>
      </c>
      <c r="K84" s="9">
        <v>101.61983495143458</v>
      </c>
      <c r="L84" s="9">
        <v>70.619246285009567</v>
      </c>
      <c r="M84" s="9">
        <v>54.121840982882198</v>
      </c>
      <c r="N84" s="9">
        <v>43.879370466537225</v>
      </c>
      <c r="O84" s="9">
        <v>36.901429911236853</v>
      </c>
      <c r="P84" s="9">
        <v>31.841822266318985</v>
      </c>
      <c r="Q84" s="9">
        <v>28.005079802979235</v>
      </c>
      <c r="R84" s="9">
        <v>24.995666814282828</v>
      </c>
      <c r="S84" s="9">
        <v>22.572027359976243</v>
      </c>
      <c r="T84" s="9">
        <v>20.578301584725772</v>
      </c>
      <c r="U84" s="9">
        <v>18.909418975940468</v>
      </c>
      <c r="V84" s="9">
        <v>17.49196867460962</v>
      </c>
      <c r="W84" s="9">
        <v>16.273110283311009</v>
      </c>
      <c r="X84" s="9">
        <v>15.213840492971277</v>
      </c>
      <c r="Y84" s="9">
        <v>14.284742058489508</v>
      </c>
      <c r="Z84" s="9">
        <v>13.463209251310495</v>
      </c>
      <c r="AA84" s="9">
        <v>12.731584243886967</v>
      </c>
      <c r="AB84" s="9">
        <v>12.075873607786164</v>
      </c>
      <c r="AC84" s="9">
        <v>11.484844639642132</v>
      </c>
      <c r="AD84" s="9">
        <v>10.949376542247217</v>
      </c>
      <c r="AE84" s="9">
        <v>10.461986371642549</v>
      </c>
      <c r="AF84" s="9">
        <v>10.016477189015484</v>
      </c>
      <c r="AG84" s="9">
        <v>9.6076731781256175</v>
      </c>
      <c r="AH84" s="9">
        <v>9.2312176428553165</v>
      </c>
      <c r="AI84" s="9">
        <v>8.8834171328089635</v>
      </c>
      <c r="AJ84" s="9">
        <v>8.5611198584170065</v>
      </c>
      <c r="AK84" s="9">
        <v>8.2616199065441034</v>
      </c>
      <c r="AL84" s="9">
        <v>7.9825810873956131</v>
      </c>
      <c r="AM84" s="9">
        <v>7.7219758736946131</v>
      </c>
      <c r="AN84" s="9">
        <v>7.4780360541637201</v>
      </c>
      <c r="AO84" s="9">
        <v>7.2492125606417765</v>
      </c>
      <c r="AP84" s="9">
        <v>7.0341425389951766</v>
      </c>
      <c r="AQ84" s="9">
        <v>6.8316221844202722</v>
      </c>
      <c r="AR84" s="9">
        <v>6.6405841972465263</v>
      </c>
      <c r="AS84" s="9">
        <v>6.4600789676208201</v>
      </c>
      <c r="AT84" s="9">
        <v>6.2892587888136218</v>
      </c>
      <c r="AU84" s="9">
        <v>6.127364545251492</v>
      </c>
      <c r="AV84" s="9">
        <v>5.9737144342045045</v>
      </c>
      <c r="AW84" s="9">
        <v>5.8276943676689763</v>
      </c>
      <c r="AX84" s="9">
        <v>5.6887497694942457</v>
      </c>
      <c r="AY84" s="9">
        <v>5.556378536725501</v>
      </c>
      <c r="AZ84" s="9">
        <v>5.4301249768435005</v>
      </c>
      <c r="BA84" s="9">
        <v>5.3095745666092373</v>
      </c>
      <c r="BB84" s="9">
        <v>5.1943494054845818</v>
      </c>
      <c r="BC84" s="9">
        <v>5.0841042585607461</v>
      </c>
      <c r="BD84" s="9">
        <v>4.9785231017062292</v>
      </c>
      <c r="BE84" s="9">
        <v>4.8773160961111675</v>
      </c>
      <c r="BF84" s="9">
        <v>4.7802169312280469</v>
      </c>
      <c r="BG84" s="9">
        <v>4.6869804848154537</v>
      </c>
      <c r="BH84" s="9">
        <v>4.5973807567943288</v>
      </c>
      <c r="BI84" s="9">
        <v>4.511209040251253</v>
      </c>
      <c r="BJ84" s="9">
        <v>4.4282722984291407</v>
      </c>
      <c r="BK84" s="9">
        <v>4.3483917211385732</v>
      </c>
      <c r="BL84" s="9">
        <v>4.2714014378680369</v>
      </c>
      <c r="BM84" s="9">
        <v>4.1971473681013833</v>
      </c>
      <c r="BN84" s="9">
        <v>4.1254861920734536</v>
      </c>
      <c r="BO84" s="9">
        <v>4.0562844274967951</v>
      </c>
      <c r="BP84" s="9">
        <v>3.989417599744963</v>
      </c>
      <c r="BQ84" s="9">
        <v>3.9247694946389</v>
      </c>
    </row>
    <row r="85" spans="1:69" ht="10.95" customHeight="1" x14ac:dyDescent="0.3">
      <c r="A85" s="97"/>
      <c r="B85" s="97"/>
      <c r="H85" s="10">
        <v>10</v>
      </c>
      <c r="I85" s="9">
        <v>829.75074192670377</v>
      </c>
      <c r="J85" s="9">
        <v>176.58966178783081</v>
      </c>
      <c r="K85" s="9">
        <v>99.008769389774287</v>
      </c>
      <c r="L85" s="9">
        <v>68.805453031017223</v>
      </c>
      <c r="M85" s="9">
        <v>52.732327552244136</v>
      </c>
      <c r="N85" s="9">
        <v>42.753272612679652</v>
      </c>
      <c r="O85" s="9">
        <v>35.954790539396633</v>
      </c>
      <c r="P85" s="9">
        <v>31.025305741705861</v>
      </c>
      <c r="Q85" s="9">
        <v>27.287236511369727</v>
      </c>
      <c r="R85" s="9">
        <v>24.355219518252767</v>
      </c>
      <c r="S85" s="9">
        <v>21.993911151353309</v>
      </c>
      <c r="T85" s="9">
        <v>20.051459954954982</v>
      </c>
      <c r="U85" s="9">
        <v>18.425497617117276</v>
      </c>
      <c r="V85" s="9">
        <v>17.0445012573505</v>
      </c>
      <c r="W85" s="9">
        <v>15.856989426169005</v>
      </c>
      <c r="X85" s="9">
        <v>14.824961900565576</v>
      </c>
      <c r="Y85" s="9">
        <v>13.919757987366957</v>
      </c>
      <c r="Z85" s="9">
        <v>13.11935333154409</v>
      </c>
      <c r="AA85" s="9">
        <v>12.406544229089233</v>
      </c>
      <c r="AB85" s="9">
        <v>11.767697134190103</v>
      </c>
      <c r="AC85" s="9">
        <v>11.191868225847333</v>
      </c>
      <c r="AD85" s="9">
        <v>10.670171275273399</v>
      </c>
      <c r="AE85" s="9">
        <v>10.195315784663237</v>
      </c>
      <c r="AF85" s="9">
        <v>9.7612641879118254</v>
      </c>
      <c r="AG85" s="9">
        <v>9.3629737802832231</v>
      </c>
      <c r="AH85" s="9">
        <v>8.9961999110546937</v>
      </c>
      <c r="AI85" s="9">
        <v>8.6573441178896857</v>
      </c>
      <c r="AJ85" s="9">
        <v>8.3433356688589662</v>
      </c>
      <c r="AK85" s="9">
        <v>8.051538241429224</v>
      </c>
      <c r="AL85" s="9">
        <v>7.7796757278728226</v>
      </c>
      <c r="AM85" s="9">
        <v>7.5257727448053924</v>
      </c>
      <c r="AN85" s="9">
        <v>7.2881065557601286</v>
      </c>
      <c r="AO85" s="9">
        <v>7.0651679314696141</v>
      </c>
      <c r="AP85" s="9">
        <v>6.8556290676465697</v>
      </c>
      <c r="AQ85" s="9">
        <v>6.6583171189072319</v>
      </c>
      <c r="AR85" s="9">
        <v>6.4721922343655649</v>
      </c>
      <c r="AS85" s="9">
        <v>6.2963292262093589</v>
      </c>
      <c r="AT85" s="9">
        <v>6.1299021890081571</v>
      </c>
      <c r="AU85" s="9">
        <v>5.9721715301026084</v>
      </c>
      <c r="AV85" s="9">
        <v>5.8224729813472127</v>
      </c>
      <c r="AW85" s="9">
        <v>5.6802082478371831</v>
      </c>
      <c r="AX85" s="9">
        <v>5.544837015996511</v>
      </c>
      <c r="AY85" s="9">
        <v>5.4158700959407655</v>
      </c>
      <c r="AZ85" s="9">
        <v>5.2928635146387482</v>
      </c>
      <c r="BA85" s="9">
        <v>5.1754134095490381</v>
      </c>
      <c r="BB85" s="9">
        <v>5.0631515989694451</v>
      </c>
      <c r="BC85" s="9">
        <v>4.9557417267333284</v>
      </c>
      <c r="BD85" s="9">
        <v>4.8528758962093503</v>
      </c>
      <c r="BE85" s="9">
        <v>4.7542717226543951</v>
      </c>
      <c r="BF85" s="9">
        <v>4.6596697444884763</v>
      </c>
      <c r="BG85" s="9">
        <v>4.5688311435174169</v>
      </c>
      <c r="BH85" s="9">
        <v>4.4815357319261251</v>
      </c>
      <c r="BI85" s="9">
        <v>4.3975801703199755</v>
      </c>
      <c r="BJ85" s="9">
        <v>4.3167763864560209</v>
      </c>
      <c r="BK85" s="9">
        <v>4.2389501687804829</v>
      </c>
      <c r="BL85" s="9">
        <v>4.1639399126352004</v>
      </c>
      <c r="BM85" s="9">
        <v>4.0915955001425894</v>
      </c>
      <c r="BN85" s="9">
        <v>4.0217772974313455</v>
      </c>
      <c r="BO85" s="9">
        <v>3.954355255107886</v>
      </c>
      <c r="BP85" s="9">
        <v>3.8892080997808467</v>
      </c>
      <c r="BQ85" s="9">
        <v>3.8262226060642823</v>
      </c>
    </row>
    <row r="86" spans="1:69" ht="10.95" customHeight="1" x14ac:dyDescent="0.3">
      <c r="A86" s="97"/>
      <c r="B86" s="97"/>
      <c r="H86" s="10">
        <v>10.5</v>
      </c>
      <c r="I86" s="9">
        <v>809.93562653853974</v>
      </c>
      <c r="J86" s="9">
        <v>172.37430646532502</v>
      </c>
      <c r="K86" s="9">
        <v>96.64631580824971</v>
      </c>
      <c r="L86" s="9">
        <v>67.164359765939608</v>
      </c>
      <c r="M86" s="9">
        <v>51.475116461984484</v>
      </c>
      <c r="N86" s="9">
        <v>41.734396080943121</v>
      </c>
      <c r="O86" s="9">
        <v>35.098285415427952</v>
      </c>
      <c r="P86" s="9">
        <v>30.286533865100946</v>
      </c>
      <c r="Q86" s="9">
        <v>26.637742731398781</v>
      </c>
      <c r="R86" s="9">
        <v>23.775752501856754</v>
      </c>
      <c r="S86" s="9">
        <v>21.470840390072322</v>
      </c>
      <c r="T86" s="9">
        <v>19.574781681646044</v>
      </c>
      <c r="U86" s="9">
        <v>17.987652976243329</v>
      </c>
      <c r="V86" s="9">
        <v>16.639639608712628</v>
      </c>
      <c r="W86" s="9">
        <v>15.480489685775144</v>
      </c>
      <c r="X86" s="9">
        <v>14.473110562017668</v>
      </c>
      <c r="Y86" s="9">
        <v>13.589526061380086</v>
      </c>
      <c r="Z86" s="9">
        <v>12.808237847092286</v>
      </c>
      <c r="AA86" s="9">
        <v>12.112453099479668</v>
      </c>
      <c r="AB86" s="9">
        <v>11.488863889258612</v>
      </c>
      <c r="AC86" s="9">
        <v>10.926787771967675</v>
      </c>
      <c r="AD86" s="9">
        <v>10.417550752893304</v>
      </c>
      <c r="AE86" s="9">
        <v>9.9540364566942152</v>
      </c>
      <c r="AF86" s="9">
        <v>9.5303515153590865</v>
      </c>
      <c r="AG86" s="9">
        <v>9.1415736614932896</v>
      </c>
      <c r="AH86" s="9">
        <v>8.7835596214077842</v>
      </c>
      <c r="AI86" s="9">
        <v>8.4527968765718313</v>
      </c>
      <c r="AJ86" s="9">
        <v>8.1462880348229945</v>
      </c>
      <c r="AK86" s="9">
        <v>7.8614597381863325</v>
      </c>
      <c r="AL86" s="9">
        <v>7.5960902403091888</v>
      </c>
      <c r="AM86" s="9">
        <v>7.3482513368381293</v>
      </c>
      <c r="AN86" s="9">
        <v>7.1162614362494967</v>
      </c>
      <c r="AO86" s="9">
        <v>6.8986473549239324</v>
      </c>
      <c r="AP86" s="9">
        <v>6.6941130011621999</v>
      </c>
      <c r="AQ86" s="9">
        <v>6.5015135412105973</v>
      </c>
      <c r="AR86" s="9">
        <v>6.3198339594416231</v>
      </c>
      <c r="AS86" s="9">
        <v>6.1481711647482822</v>
      </c>
      <c r="AT86" s="9">
        <v>5.9857189771964903</v>
      </c>
      <c r="AU86" s="9">
        <v>5.831755468173859</v>
      </c>
      <c r="AV86" s="9">
        <v>5.6856322345702761</v>
      </c>
      <c r="AW86" s="9">
        <v>5.5467652708457225</v>
      </c>
      <c r="AX86" s="9">
        <v>5.4146271679929967</v>
      </c>
      <c r="AY86" s="9">
        <v>5.2887404196847889</v>
      </c>
      <c r="AZ86" s="9">
        <v>5.1686716565111759</v>
      </c>
      <c r="BA86" s="9">
        <v>5.054026661573892</v>
      </c>
      <c r="BB86" s="9">
        <v>4.9444460466312732</v>
      </c>
      <c r="BC86" s="9">
        <v>4.8396014888726437</v>
      </c>
      <c r="BD86" s="9">
        <v>4.7391924453098611</v>
      </c>
      <c r="BE86" s="9">
        <v>4.6429432755303184</v>
      </c>
      <c r="BF86" s="9">
        <v>4.5506007147996108</v>
      </c>
      <c r="BG86" s="9">
        <v>4.4619316487332412</v>
      </c>
      <c r="BH86" s="9">
        <v>4.3767211483674906</v>
      </c>
      <c r="BI86" s="9">
        <v>4.2947707307601908</v>
      </c>
      <c r="BJ86" s="9">
        <v>4.215896815488116</v>
      </c>
      <c r="BK86" s="9">
        <v>4.139929351775721</v>
      </c>
      <c r="BL86" s="9">
        <v>4.0667105946465174</v>
      </c>
      <c r="BM86" s="9">
        <v>3.9960940115603005</v>
      </c>
      <c r="BN86" s="9">
        <v>3.9279433035885805</v>
      </c>
      <c r="BO86" s="9">
        <v>3.8621315273698982</v>
      </c>
      <c r="BP86" s="9">
        <v>3.7985403059435363</v>
      </c>
      <c r="BQ86" s="9">
        <v>3.7370591181398138</v>
      </c>
    </row>
    <row r="87" spans="1:69" ht="10.95" customHeight="1" x14ac:dyDescent="0.3">
      <c r="A87" s="97"/>
      <c r="B87" s="97"/>
      <c r="H87" s="10">
        <v>11</v>
      </c>
      <c r="I87" s="9">
        <v>791.92143190426714</v>
      </c>
      <c r="J87" s="9">
        <v>168.542069056201</v>
      </c>
      <c r="K87" s="9">
        <v>94.498576949964274</v>
      </c>
      <c r="L87" s="9">
        <v>65.672419528853482</v>
      </c>
      <c r="M87" s="9">
        <v>50.332168808758531</v>
      </c>
      <c r="N87" s="9">
        <v>40.808121664364052</v>
      </c>
      <c r="O87" s="9">
        <v>34.31962508649773</v>
      </c>
      <c r="P87" s="9">
        <v>29.614906455982069</v>
      </c>
      <c r="Q87" s="9">
        <v>26.047279271750323</v>
      </c>
      <c r="R87" s="9">
        <v>23.248951339038257</v>
      </c>
      <c r="S87" s="9">
        <v>20.995309840680235</v>
      </c>
      <c r="T87" s="9">
        <v>19.141427182874114</v>
      </c>
      <c r="U87" s="9">
        <v>17.589602668177537</v>
      </c>
      <c r="V87" s="9">
        <v>16.271574593584223</v>
      </c>
      <c r="W87" s="9">
        <v>15.138208872336703</v>
      </c>
      <c r="X87" s="9">
        <v>14.153237950341296</v>
      </c>
      <c r="Y87" s="9">
        <v>13.289307955495001</v>
      </c>
      <c r="Z87" s="9">
        <v>12.525398761488413</v>
      </c>
      <c r="AA87" s="9">
        <v>11.84509108926631</v>
      </c>
      <c r="AB87" s="9">
        <v>11.235373032026333</v>
      </c>
      <c r="AC87" s="9">
        <v>10.685799766325857</v>
      </c>
      <c r="AD87" s="9">
        <v>10.18789024237779</v>
      </c>
      <c r="AE87" s="9">
        <v>9.7346863819763918</v>
      </c>
      <c r="AF87" s="9">
        <v>9.3204259095878861</v>
      </c>
      <c r="AG87" s="9">
        <v>8.9402960490672481</v>
      </c>
      <c r="AH87" s="9">
        <v>8.5902456899862294</v>
      </c>
      <c r="AI87" s="9">
        <v>8.2668404465143706</v>
      </c>
      <c r="AJ87" s="9">
        <v>7.967149600683654</v>
      </c>
      <c r="AK87" s="9">
        <v>7.6886570364683378</v>
      </c>
      <c r="AL87" s="9">
        <v>7.4291904281921992</v>
      </c>
      <c r="AM87" s="9">
        <v>7.1868644626101057</v>
      </c>
      <c r="AN87" s="9">
        <v>6.9600349536341932</v>
      </c>
      <c r="AO87" s="9">
        <v>6.7472614872413432</v>
      </c>
      <c r="AP87" s="9">
        <v>6.547276802083883</v>
      </c>
      <c r="AQ87" s="9">
        <v>6.3589615301676723</v>
      </c>
      <c r="AR87" s="9">
        <v>6.181323233941578</v>
      </c>
      <c r="AS87" s="9">
        <v>6.0134789107183444</v>
      </c>
      <c r="AT87" s="9">
        <v>5.8546403132849285</v>
      </c>
      <c r="AU87" s="9">
        <v>5.7041015716578736</v>
      </c>
      <c r="AV87" s="9">
        <v>5.5612287058497358</v>
      </c>
      <c r="AW87" s="9">
        <v>5.4254507009792539</v>
      </c>
      <c r="AX87" s="9">
        <v>5.2962518797608711</v>
      </c>
      <c r="AY87" s="9">
        <v>5.1731653575503254</v>
      </c>
      <c r="AZ87" s="9">
        <v>5.0557674048361561</v>
      </c>
      <c r="BA87" s="9">
        <v>4.9436725737074454</v>
      </c>
      <c r="BB87" s="9">
        <v>4.8365294701788715</v>
      </c>
      <c r="BC87" s="9">
        <v>4.7340170746745498</v>
      </c>
      <c r="BD87" s="9">
        <v>4.6358415295048703</v>
      </c>
      <c r="BE87" s="9">
        <v>4.5417333256211867</v>
      </c>
      <c r="BF87" s="9">
        <v>4.4514448319269482</v>
      </c>
      <c r="BG87" s="9">
        <v>4.3647481194497608</v>
      </c>
      <c r="BH87" s="9">
        <v>4.2814330401202803</v>
      </c>
      <c r="BI87" s="9">
        <v>4.2013055260642913</v>
      </c>
      <c r="BJ87" s="9">
        <v>4.1241860804338817</v>
      </c>
      <c r="BK87" s="9">
        <v>4.0499084350744221</v>
      </c>
      <c r="BL87" s="9">
        <v>3.9783183538993074</v>
      </c>
      <c r="BM87" s="9">
        <v>3.9092725638480248</v>
      </c>
      <c r="BN87" s="9">
        <v>3.842637797834624</v>
      </c>
      <c r="BO87" s="9">
        <v>3.7782899362343199</v>
      </c>
      <c r="BP87" s="9">
        <v>3.7161132352714699</v>
      </c>
      <c r="BQ87" s="9">
        <v>3.6559996322167181</v>
      </c>
    </row>
    <row r="88" spans="1:69" ht="10.95" customHeight="1" x14ac:dyDescent="0.3">
      <c r="A88" s="97"/>
      <c r="B88" s="97"/>
      <c r="H88" s="10">
        <v>11.5</v>
      </c>
      <c r="I88" s="9">
        <v>775.47328639145792</v>
      </c>
      <c r="J88" s="9">
        <v>165.04298426303632</v>
      </c>
      <c r="K88" s="9">
        <v>92.537550244461642</v>
      </c>
      <c r="L88" s="9">
        <v>64.310180143209962</v>
      </c>
      <c r="M88" s="9">
        <v>49.288582630048282</v>
      </c>
      <c r="N88" s="9">
        <v>39.962372416364204</v>
      </c>
      <c r="O88" s="9">
        <v>33.608657219157379</v>
      </c>
      <c r="P88" s="9">
        <v>29.001666691107779</v>
      </c>
      <c r="Q88" s="9">
        <v>25.508147536149032</v>
      </c>
      <c r="R88" s="9">
        <v>22.767947471501458</v>
      </c>
      <c r="S88" s="9">
        <v>20.561119418365188</v>
      </c>
      <c r="T88" s="9">
        <v>18.74574627113369</v>
      </c>
      <c r="U88" s="9">
        <v>17.226156806453176</v>
      </c>
      <c r="V88" s="9">
        <v>15.935507278006746</v>
      </c>
      <c r="W88" s="9">
        <v>14.825684229989889</v>
      </c>
      <c r="X88" s="9">
        <v>13.86117347100963</v>
      </c>
      <c r="Y88" s="9">
        <v>13.015189333449744</v>
      </c>
      <c r="Z88" s="9">
        <v>12.267148328637964</v>
      </c>
      <c r="AA88" s="9">
        <v>11.600972244699356</v>
      </c>
      <c r="AB88" s="9">
        <v>11.003919462847735</v>
      </c>
      <c r="AC88" s="9">
        <v>10.465762123276196</v>
      </c>
      <c r="AD88" s="9">
        <v>9.9781953476194385</v>
      </c>
      <c r="AE88" s="9">
        <v>9.5344055933791072</v>
      </c>
      <c r="AF88" s="9">
        <v>9.1287502810848622</v>
      </c>
      <c r="AG88" s="9">
        <v>8.7565166073117151</v>
      </c>
      <c r="AH88" s="9">
        <v>8.4137376127567514</v>
      </c>
      <c r="AI88" s="9">
        <v>8.0970502518892928</v>
      </c>
      <c r="AJ88" s="9">
        <v>7.803584684670807</v>
      </c>
      <c r="AK88" s="9">
        <v>7.5308770607440971</v>
      </c>
      <c r="AL88" s="9">
        <v>7.2768001787644909</v>
      </c>
      <c r="AM88" s="9">
        <v>7.0395078878927757</v>
      </c>
      <c r="AN88" s="9">
        <v>6.8173901556668079</v>
      </c>
      <c r="AO88" s="9">
        <v>6.609036488862456</v>
      </c>
      <c r="AP88" s="9">
        <v>6.4132059501412684</v>
      </c>
      <c r="AQ88" s="9">
        <v>6.2288024234243018</v>
      </c>
      <c r="AR88" s="9">
        <v>6.0548540864307201</v>
      </c>
      <c r="AS88" s="9">
        <v>5.8904962785231589</v>
      </c>
      <c r="AT88" s="9">
        <v>5.7349571262435957</v>
      </c>
      <c r="AU88" s="9">
        <v>5.5875454221941174</v>
      </c>
      <c r="AV88" s="9">
        <v>5.447640355647918</v>
      </c>
      <c r="AW88" s="9">
        <v>5.3146827730505048</v>
      </c>
      <c r="AX88" s="9">
        <v>5.188167708950612</v>
      </c>
      <c r="AY88" s="9">
        <v>5.0676379769999462</v>
      </c>
      <c r="AZ88" s="9">
        <v>4.9526786495490489</v>
      </c>
      <c r="BA88" s="9">
        <v>4.8429122853498052</v>
      </c>
      <c r="BB88" s="9">
        <v>4.7379947896992842</v>
      </c>
      <c r="BC88" s="9">
        <v>4.6376118113558142</v>
      </c>
      <c r="BD88" s="9">
        <v>4.5414755967475138</v>
      </c>
      <c r="BE88" s="9">
        <v>4.4493222351647184</v>
      </c>
      <c r="BF88" s="9">
        <v>4.3609092393931634</v>
      </c>
      <c r="BG88" s="9">
        <v>4.2760134150831117</v>
      </c>
      <c r="BH88" s="9">
        <v>4.1944289794365579</v>
      </c>
      <c r="BI88" s="9">
        <v>4.1159658958270144</v>
      </c>
      <c r="BJ88" s="9">
        <v>4.0404483959796922</v>
      </c>
      <c r="BK88" s="9">
        <v>3.9677136655219005</v>
      </c>
      <c r="BL88" s="9">
        <v>3.8976106722145221</v>
      </c>
      <c r="BM88" s="9">
        <v>3.8299991191166041</v>
      </c>
      <c r="BN88" s="9">
        <v>3.7647485074140494</v>
      </c>
      <c r="BO88" s="9">
        <v>3.7017372957395636</v>
      </c>
      <c r="BP88" s="9">
        <v>3.6408521445888442</v>
      </c>
      <c r="BQ88" s="9">
        <v>3.5819872359504097</v>
      </c>
    </row>
    <row r="89" spans="1:69" ht="10.95" customHeight="1" x14ac:dyDescent="0.3">
      <c r="A89" s="97"/>
      <c r="B89" s="97"/>
      <c r="H89" s="10">
        <v>12</v>
      </c>
      <c r="I89" s="9">
        <v>760.39546031541636</v>
      </c>
      <c r="J89" s="9">
        <v>161.83541363120321</v>
      </c>
      <c r="K89" s="9">
        <v>90.739899820493974</v>
      </c>
      <c r="L89" s="9">
        <v>63.06143118705819</v>
      </c>
      <c r="M89" s="9">
        <v>48.33193941334266</v>
      </c>
      <c r="N89" s="9">
        <v>39.187084044373876</v>
      </c>
      <c r="O89" s="9">
        <v>32.956921392357337</v>
      </c>
      <c r="P89" s="9">
        <v>28.439517094356535</v>
      </c>
      <c r="Q89" s="9">
        <v>25.013931919259186</v>
      </c>
      <c r="R89" s="9">
        <v>22.327017003977343</v>
      </c>
      <c r="S89" s="9">
        <v>20.163102298558176</v>
      </c>
      <c r="T89" s="9">
        <v>18.38303037739577</v>
      </c>
      <c r="U89" s="9">
        <v>16.892990412756689</v>
      </c>
      <c r="V89" s="9">
        <v>15.627438482958139</v>
      </c>
      <c r="W89" s="9">
        <v>14.539196732884262</v>
      </c>
      <c r="X89" s="9">
        <v>13.593441570089221</v>
      </c>
      <c r="Y89" s="9">
        <v>12.763908193492915</v>
      </c>
      <c r="Z89" s="9">
        <v>12.030413375137076</v>
      </c>
      <c r="AA89" s="9">
        <v>11.377191555519115</v>
      </c>
      <c r="AB89" s="9">
        <v>10.79174888577724</v>
      </c>
      <c r="AC89" s="9">
        <v>10.264056394180972</v>
      </c>
      <c r="AD89" s="9">
        <v>9.7859706966867872</v>
      </c>
      <c r="AE89" s="9">
        <v>9.350810745021553</v>
      </c>
      <c r="AF89" s="9">
        <v>8.9530436837234308</v>
      </c>
      <c r="AG89" s="9">
        <v>8.5880483532132583</v>
      </c>
      <c r="AH89" s="9">
        <v>8.2519349345595359</v>
      </c>
      <c r="AI89" s="9">
        <v>7.9414057790661712</v>
      </c>
      <c r="AJ89" s="9">
        <v>7.6536468527943331</v>
      </c>
      <c r="AK89" s="9">
        <v>7.3862422167257256</v>
      </c>
      <c r="AL89" s="9">
        <v>7.1371060344728434</v>
      </c>
      <c r="AM89" s="9">
        <v>6.9044280549247912</v>
      </c>
      <c r="AN89" s="9">
        <v>6.6866295538564096</v>
      </c>
      <c r="AO89" s="9">
        <v>6.4823274660968044</v>
      </c>
      <c r="AP89" s="9">
        <v>6.2903049852248429</v>
      </c>
      <c r="AQ89" s="9">
        <v>6.1094873099255453</v>
      </c>
      <c r="AR89" s="9">
        <v>5.9389215156999109</v>
      </c>
      <c r="AS89" s="9">
        <v>5.7777597558573079</v>
      </c>
      <c r="AT89" s="9">
        <v>5.6252451665731504</v>
      </c>
      <c r="AU89" s="9">
        <v>5.4806999814734949</v>
      </c>
      <c r="AV89" s="9">
        <v>5.343515461941716</v>
      </c>
      <c r="AW89" s="9">
        <v>5.213143327565513</v>
      </c>
      <c r="AX89" s="9">
        <v>5.0890884323092456</v>
      </c>
      <c r="AY89" s="9">
        <v>4.9709024801412864</v>
      </c>
      <c r="AZ89" s="9">
        <v>4.8581786119781141</v>
      </c>
      <c r="BA89" s="9">
        <v>4.7505467261875545</v>
      </c>
      <c r="BB89" s="9">
        <v>4.6476694192351182</v>
      </c>
      <c r="BC89" s="9">
        <v>4.5492384526646141</v>
      </c>
      <c r="BD89" s="9">
        <v>4.4549716684788594</v>
      </c>
      <c r="BE89" s="9">
        <v>4.3646102879013151</v>
      </c>
      <c r="BF89" s="9">
        <v>4.2779165390555942</v>
      </c>
      <c r="BG89" s="9">
        <v>4.1946715677662372</v>
      </c>
      <c r="BH89" s="9">
        <v>4.114673592829396</v>
      </c>
      <c r="BI89" s="9">
        <v>4.0377362730171278</v>
      </c>
      <c r="BJ89" s="9">
        <v>3.9636872579948483</v>
      </c>
      <c r="BK89" s="9">
        <v>3.8923668994321474</v>
      </c>
      <c r="BL89" s="9">
        <v>3.8236271020201409</v>
      </c>
      <c r="BM89" s="9">
        <v>3.7573302969925328</v>
      </c>
      <c r="BN89" s="9">
        <v>3.693348523178269</v>
      </c>
      <c r="BO89" s="9">
        <v>3.631562602669117</v>
      </c>
      <c r="BP89" s="9">
        <v>3.5718613999287241</v>
      </c>
      <c r="BQ89" s="9">
        <v>3.5141411546527284</v>
      </c>
    </row>
    <row r="90" spans="1:69" ht="10.95" customHeight="1" x14ac:dyDescent="0.3">
      <c r="A90" s="97"/>
      <c r="B90" s="97"/>
      <c r="H90" s="10">
        <v>12.5</v>
      </c>
      <c r="I90" s="9">
        <v>746.52353802280106</v>
      </c>
      <c r="J90" s="9">
        <v>158.88438028092446</v>
      </c>
      <c r="K90" s="9">
        <v>89.086023222543574</v>
      </c>
      <c r="L90" s="9">
        <v>61.9125556812619</v>
      </c>
      <c r="M90" s="9">
        <v>47.451807436104005</v>
      </c>
      <c r="N90" s="9">
        <v>38.47380240330623</v>
      </c>
      <c r="O90" s="9">
        <v>32.357310735365552</v>
      </c>
      <c r="P90" s="9">
        <v>27.922327684889208</v>
      </c>
      <c r="Q90" s="9">
        <v>24.55924322395116</v>
      </c>
      <c r="R90" s="9">
        <v>21.921351785400358</v>
      </c>
      <c r="S90" s="9">
        <v>19.796918277319513</v>
      </c>
      <c r="T90" s="9">
        <v>18.049324238739722</v>
      </c>
      <c r="U90" s="9">
        <v>16.586470445696698</v>
      </c>
      <c r="V90" s="9">
        <v>15.344008842977519</v>
      </c>
      <c r="W90" s="9">
        <v>14.275622348114663</v>
      </c>
      <c r="X90" s="9">
        <v>13.3471227344673</v>
      </c>
      <c r="Y90" s="9">
        <v>12.532724409311154</v>
      </c>
      <c r="Z90" s="9">
        <v>11.812612393107406</v>
      </c>
      <c r="AA90" s="9">
        <v>11.171308773224416</v>
      </c>
      <c r="AB90" s="9">
        <v>10.596547654431236</v>
      </c>
      <c r="AC90" s="9">
        <v>10.078483046282384</v>
      </c>
      <c r="AD90" s="9">
        <v>9.6091201429651267</v>
      </c>
      <c r="AE90" s="9">
        <v>9.1818997937278972</v>
      </c>
      <c r="AF90" s="9">
        <v>8.7913900915439331</v>
      </c>
      <c r="AG90" s="9">
        <v>8.4330541911327064</v>
      </c>
      <c r="AH90" s="9">
        <v>8.1030732443546327</v>
      </c>
      <c r="AI90" s="9">
        <v>7.7982097690004144</v>
      </c>
      <c r="AJ90" s="9">
        <v>7.5157010739367696</v>
      </c>
      <c r="AK90" s="9">
        <v>7.2531752996021135</v>
      </c>
      <c r="AL90" s="9">
        <v>7.0085846662544204</v>
      </c>
      <c r="AM90" s="9">
        <v>6.7801519513008248</v>
      </c>
      <c r="AN90" s="9">
        <v>6.5663272347639214</v>
      </c>
      <c r="AO90" s="9">
        <v>6.3657526858685474</v>
      </c>
      <c r="AP90" s="9">
        <v>6.177233699153704</v>
      </c>
      <c r="AQ90" s="9">
        <v>5.9997150833432267</v>
      </c>
      <c r="AR90" s="9">
        <v>5.8322613003016466</v>
      </c>
      <c r="AS90" s="9">
        <v>5.6740399725290143</v>
      </c>
      <c r="AT90" s="9">
        <v>5.5243080453845783</v>
      </c>
      <c r="AU90" s="9">
        <v>5.3824001185239805</v>
      </c>
      <c r="AV90" s="9">
        <v>5.247718559930191</v>
      </c>
      <c r="AW90" s="9">
        <v>5.1197250927143143</v>
      </c>
      <c r="AX90" s="9">
        <v>4.9979336049131371</v>
      </c>
      <c r="AY90" s="9">
        <v>4.8819039797765411</v>
      </c>
      <c r="AZ90" s="9">
        <v>4.7712367814742525</v>
      </c>
      <c r="BA90" s="9">
        <v>4.6655686609777707</v>
      </c>
      <c r="BB90" s="9">
        <v>4.5645683707706928</v>
      </c>
      <c r="BC90" s="9">
        <v>4.4679332962902292</v>
      </c>
      <c r="BD90" s="9">
        <v>4.375386427587606</v>
      </c>
      <c r="BE90" s="9">
        <v>4.2866737073745345</v>
      </c>
      <c r="BF90" s="9">
        <v>4.2015617019863347</v>
      </c>
      <c r="BG90" s="9">
        <v>4.1198355503007162</v>
      </c>
      <c r="BH90" s="9">
        <v>4.0412971526660471</v>
      </c>
      <c r="BI90" s="9">
        <v>3.9657635677000873</v>
      </c>
      <c r="BJ90" s="9">
        <v>3.8930655896463491</v>
      </c>
      <c r="BK90" s="9">
        <v>3.8230464830010318</v>
      </c>
      <c r="BL90" s="9">
        <v>3.7555608544938894</v>
      </c>
      <c r="BM90" s="9">
        <v>3.6904736453376552</v>
      </c>
      <c r="BN90" s="9">
        <v>3.627659229047151</v>
      </c>
      <c r="BO90" s="9">
        <v>3.5670006021470329</v>
      </c>
      <c r="BP90" s="9">
        <v>3.5083886567985911</v>
      </c>
      <c r="BQ90" s="9">
        <v>3.4517215258320286</v>
      </c>
    </row>
    <row r="91" spans="1:69" ht="10.95" customHeight="1" x14ac:dyDescent="0.3">
      <c r="A91" s="97"/>
      <c r="B91" s="97"/>
      <c r="H91" s="10">
        <v>13</v>
      </c>
      <c r="I91" s="9">
        <v>733.71839633468255</v>
      </c>
      <c r="J91" s="9">
        <v>156.16028791432126</v>
      </c>
      <c r="K91" s="9">
        <v>87.55933349058931</v>
      </c>
      <c r="L91" s="9">
        <v>60.852031381276227</v>
      </c>
      <c r="M91" s="9">
        <v>46.639359714342163</v>
      </c>
      <c r="N91" s="9">
        <v>37.815373870902661</v>
      </c>
      <c r="O91" s="9">
        <v>31.803811645671509</v>
      </c>
      <c r="P91" s="9">
        <v>27.444911472656077</v>
      </c>
      <c r="Q91" s="9">
        <v>24.139521287261339</v>
      </c>
      <c r="R91" s="9">
        <v>21.546883315091893</v>
      </c>
      <c r="S91" s="9">
        <v>19.458894815611949</v>
      </c>
      <c r="T91" s="9">
        <v>17.741281040701182</v>
      </c>
      <c r="U91" s="9">
        <v>16.303522744189063</v>
      </c>
      <c r="V91" s="9">
        <v>15.08237577265386</v>
      </c>
      <c r="W91" s="9">
        <v>14.032317621026378</v>
      </c>
      <c r="X91" s="9">
        <v>13.119746567487068</v>
      </c>
      <c r="Y91" s="9">
        <v>12.319319375524241</v>
      </c>
      <c r="Z91" s="9">
        <v>11.611560994930704</v>
      </c>
      <c r="AA91" s="9">
        <v>10.981259039288725</v>
      </c>
      <c r="AB91" s="9">
        <v>10.416358036878432</v>
      </c>
      <c r="AC91" s="9">
        <v>9.9071809068887831</v>
      </c>
      <c r="AD91" s="9">
        <v>9.4458699957554142</v>
      </c>
      <c r="AE91" s="9">
        <v>9.0259786760692577</v>
      </c>
      <c r="AF91" s="9">
        <v>8.6421682260889607</v>
      </c>
      <c r="AG91" s="9">
        <v>8.2899796308834386</v>
      </c>
      <c r="AH91" s="9">
        <v>7.9656595552999638</v>
      </c>
      <c r="AI91" s="9">
        <v>7.6660260566850313</v>
      </c>
      <c r="AJ91" s="9">
        <v>7.3883638383397878</v>
      </c>
      <c r="AK91" s="9">
        <v>7.1303417303552354</v>
      </c>
      <c r="AL91" s="9">
        <v>6.8899470829977192</v>
      </c>
      <c r="AM91" s="9">
        <v>6.665433162229002</v>
      </c>
      <c r="AN91" s="9">
        <v>6.4552766372114228</v>
      </c>
      <c r="AO91" s="9">
        <v>6.2581429709867411</v>
      </c>
      <c r="AP91" s="9">
        <v>6.0728580517529709</v>
      </c>
      <c r="AQ91" s="9">
        <v>5.8983847902189819</v>
      </c>
      <c r="AR91" s="9">
        <v>5.7338036975644462</v>
      </c>
      <c r="AS91" s="9">
        <v>5.5782966758663655</v>
      </c>
      <c r="AT91" s="9">
        <v>5.4311334177121591</v>
      </c>
      <c r="AU91" s="9">
        <v>5.2916599378130256</v>
      </c>
      <c r="AV91" s="9">
        <v>5.1592888566303481</v>
      </c>
      <c r="AW91" s="9">
        <v>5.0334911315063744</v>
      </c>
      <c r="AX91" s="9">
        <v>4.913788989810886</v>
      </c>
      <c r="AY91" s="9">
        <v>4.7997498650710906</v>
      </c>
      <c r="AZ91" s="9">
        <v>4.6909811738459615</v>
      </c>
      <c r="BA91" s="9">
        <v>4.5871258004210551</v>
      </c>
      <c r="BB91" s="9">
        <v>4.4878581798871409</v>
      </c>
      <c r="BC91" s="9">
        <v>4.3928808890854283</v>
      </c>
      <c r="BD91" s="9">
        <v>4.3019216702196585</v>
      </c>
      <c r="BE91" s="9">
        <v>4.2147308243972743</v>
      </c>
      <c r="BF91" s="9">
        <v>4.1310789225475677</v>
      </c>
      <c r="BG91" s="9">
        <v>4.0507547895271152</v>
      </c>
      <c r="BH91" s="9">
        <v>3.9735637241172754</v>
      </c>
      <c r="BI91" s="9">
        <v>3.8993259233261273</v>
      </c>
      <c r="BJ91" s="9">
        <v>3.827875084150508</v>
      </c>
      <c r="BK91" s="9">
        <v>3.7590571599106521</v>
      </c>
      <c r="BL91" s="9">
        <v>3.6927292515824015</v>
      </c>
      <c r="BM91" s="9">
        <v>3.6287586173347788</v>
      </c>
      <c r="BN91" s="9">
        <v>3.5670217858261548</v>
      </c>
      <c r="BO91" s="9">
        <v>3.5074037607955342</v>
      </c>
      <c r="BP91" s="9">
        <v>3.44979730616758</v>
      </c>
      <c r="BQ91" s="9">
        <v>3.3941023023209582</v>
      </c>
    </row>
    <row r="92" spans="1:69" ht="10.95" customHeight="1" x14ac:dyDescent="0.3">
      <c r="A92" s="97"/>
      <c r="B92" s="97"/>
      <c r="H92" s="10">
        <v>13.5</v>
      </c>
      <c r="I92" s="9">
        <v>721.86152105062342</v>
      </c>
      <c r="J92" s="9">
        <v>153.63792447422085</v>
      </c>
      <c r="K92" s="9">
        <v>86.14570077022843</v>
      </c>
      <c r="L92" s="9">
        <v>59.870042887784095</v>
      </c>
      <c r="M92" s="9">
        <v>45.887076847530658</v>
      </c>
      <c r="N92" s="9">
        <v>37.205704525336905</v>
      </c>
      <c r="O92" s="9">
        <v>31.291301344650112</v>
      </c>
      <c r="P92" s="9">
        <v>27.002849841457991</v>
      </c>
      <c r="Q92" s="9">
        <v>23.750881465199534</v>
      </c>
      <c r="R92" s="9">
        <v>21.20014577907445</v>
      </c>
      <c r="S92" s="9">
        <v>19.145903405418444</v>
      </c>
      <c r="T92" s="9">
        <v>17.456049748706171</v>
      </c>
      <c r="U92" s="9">
        <v>16.041528537598317</v>
      </c>
      <c r="V92" s="9">
        <v>14.840117772619273</v>
      </c>
      <c r="W92" s="9">
        <v>13.807030684822072</v>
      </c>
      <c r="X92" s="9">
        <v>12.909208624445082</v>
      </c>
      <c r="Y92" s="9">
        <v>12.121717953141847</v>
      </c>
      <c r="Z92" s="9">
        <v>11.425398377063457</v>
      </c>
      <c r="AA92" s="9">
        <v>10.805283372847653</v>
      </c>
      <c r="AB92" s="9">
        <v>10.249512309677911</v>
      </c>
      <c r="AC92" s="9">
        <v>9.7485645080197614</v>
      </c>
      <c r="AD92" s="9">
        <v>9.294709309946473</v>
      </c>
      <c r="AE92" s="9">
        <v>8.8816042786386529</v>
      </c>
      <c r="AF92" s="9">
        <v>8.5039969769392449</v>
      </c>
      <c r="AG92" s="9">
        <v>8.1575004566530485</v>
      </c>
      <c r="AH92" s="9">
        <v>7.8384220441449921</v>
      </c>
      <c r="AI92" s="9">
        <v>7.5436312234161473</v>
      </c>
      <c r="AJ92" s="9">
        <v>7.2704565824760188</v>
      </c>
      <c r="AK92" s="9">
        <v>7.0166046278550089</v>
      </c>
      <c r="AL92" s="9">
        <v>6.7800952383260293</v>
      </c>
      <c r="AM92" s="9">
        <v>6.5592099106197912</v>
      </c>
      <c r="AN92" s="9">
        <v>6.3524499340182032</v>
      </c>
      <c r="AO92" s="9">
        <v>6.1585023403901289</v>
      </c>
      <c r="AP92" s="9">
        <v>5.9762119939643998</v>
      </c>
      <c r="AQ92" s="9">
        <v>5.8045585669186757</v>
      </c>
      <c r="AR92" s="9">
        <v>5.6426374312390095</v>
      </c>
      <c r="AS92" s="9">
        <v>5.4896437111260008</v>
      </c>
      <c r="AT92" s="9">
        <v>5.3448589024177293</v>
      </c>
      <c r="AU92" s="9">
        <v>5.2076395895555692</v>
      </c>
      <c r="AV92" s="9">
        <v>5.0774078862468945</v>
      </c>
      <c r="AW92" s="9">
        <v>4.9536433002374887</v>
      </c>
      <c r="AX92" s="9">
        <v>4.835875780672918</v>
      </c>
      <c r="AY92" s="9">
        <v>4.7236797522328642</v>
      </c>
      <c r="AZ92" s="9">
        <v>4.6166689764218001</v>
      </c>
      <c r="BA92" s="9">
        <v>4.514492109240293</v>
      </c>
      <c r="BB92" s="9">
        <v>4.416828847569044</v>
      </c>
      <c r="BC92" s="9">
        <v>4.3233865752113632</v>
      </c>
      <c r="BD92" s="9">
        <v>4.2338974346097293</v>
      </c>
      <c r="BE92" s="9">
        <v>4.1481157625126324</v>
      </c>
      <c r="BF92" s="9">
        <v>4.0658158378889331</v>
      </c>
      <c r="BG92" s="9">
        <v>3.9867898986142389</v>
      </c>
      <c r="BH92" s="9">
        <v>3.9108463902368675</v>
      </c>
      <c r="BI92" s="9">
        <v>3.8378084157462582</v>
      </c>
      <c r="BJ92" s="9">
        <v>3.7675123599333804</v>
      </c>
      <c r="BK92" s="9">
        <v>3.699806665825522</v>
      </c>
      <c r="BL92" s="9">
        <v>3.6345507439368325</v>
      </c>
      <c r="BM92" s="9">
        <v>3.5716139978137731</v>
      </c>
      <c r="BN92" s="9">
        <v>3.5108749516622191</v>
      </c>
      <c r="BO92" s="9">
        <v>3.4522204677941701</v>
      </c>
      <c r="BP92" s="9">
        <v>3.3955450432869267</v>
      </c>
      <c r="BQ92" s="9">
        <v>3.3407501766554422</v>
      </c>
    </row>
    <row r="93" spans="1:69" ht="10.95" customHeight="1" x14ac:dyDescent="0.3">
      <c r="A93" s="97"/>
      <c r="B93" s="97"/>
      <c r="H93" s="10">
        <v>14</v>
      </c>
      <c r="I93" s="9">
        <v>710.85132701095336</v>
      </c>
      <c r="J93" s="9">
        <v>151.29567929442388</v>
      </c>
      <c r="K93" s="9">
        <v>84.833013572044379</v>
      </c>
      <c r="L93" s="9">
        <v>58.958176872504751</v>
      </c>
      <c r="M93" s="9">
        <v>45.18851353656661</v>
      </c>
      <c r="N93" s="9">
        <v>36.639570925150835</v>
      </c>
      <c r="O93" s="9">
        <v>30.815388812081469</v>
      </c>
      <c r="P93" s="9">
        <v>26.592355348135392</v>
      </c>
      <c r="Q93" s="9">
        <v>23.389994012098086</v>
      </c>
      <c r="R93" s="9">
        <v>20.878168434345906</v>
      </c>
      <c r="S93" s="9">
        <v>18.85526242757058</v>
      </c>
      <c r="T93" s="9">
        <v>17.191186581617668</v>
      </c>
      <c r="U93" s="9">
        <v>15.798243131220032</v>
      </c>
      <c r="V93" s="9">
        <v>14.615159240423473</v>
      </c>
      <c r="W93" s="9">
        <v>13.597831338630165</v>
      </c>
      <c r="X93" s="9">
        <v>12.713705068204758</v>
      </c>
      <c r="Y93" s="9">
        <v>11.938227140197595</v>
      </c>
      <c r="Z93" s="9">
        <v>11.252529540855678</v>
      </c>
      <c r="AA93" s="9">
        <v>10.641874053173499</v>
      </c>
      <c r="AB93" s="9">
        <v>10.094580973951782</v>
      </c>
      <c r="AC93" s="9">
        <v>9.6012748565605115</v>
      </c>
      <c r="AD93" s="9">
        <v>9.1543429701494716</v>
      </c>
      <c r="AE93" s="9">
        <v>8.7475396284008369</v>
      </c>
      <c r="AF93" s="9">
        <v>8.3756925172937748</v>
      </c>
      <c r="AG93" s="9">
        <v>8.0344816091953248</v>
      </c>
      <c r="AH93" s="9">
        <v>7.7202705602433692</v>
      </c>
      <c r="AI93" s="9">
        <v>7.4299766087960588</v>
      </c>
      <c r="AJ93" s="9">
        <v>7.1609690938324109</v>
      </c>
      <c r="AK93" s="9">
        <v>6.9109895079062387</v>
      </c>
      <c r="AL93" s="9">
        <v>6.6780879354868965</v>
      </c>
      <c r="AM93" s="9">
        <v>6.4605720881586892</v>
      </c>
      <c r="AN93" s="9">
        <v>6.2569661172386075</v>
      </c>
      <c r="AO93" s="9">
        <v>6.0659770832261808</v>
      </c>
      <c r="AP93" s="9">
        <v>5.8864674713321676</v>
      </c>
      <c r="AQ93" s="9">
        <v>5.7174325182925703</v>
      </c>
      <c r="AR93" s="9">
        <v>5.5579813957127158</v>
      </c>
      <c r="AS93" s="9">
        <v>5.4073215057454824</v>
      </c>
      <c r="AT93" s="9">
        <v>5.2647453046278256</v>
      </c>
      <c r="AU93" s="9">
        <v>5.1296191917632568</v>
      </c>
      <c r="AV93" s="9">
        <v>5.0013740962071909</v>
      </c>
      <c r="AW93" s="9">
        <v>4.8794974655379031</v>
      </c>
      <c r="AX93" s="9">
        <v>4.7635264192767162</v>
      </c>
      <c r="AY93" s="9">
        <v>4.6530418740284452</v>
      </c>
      <c r="AZ93" s="9">
        <v>4.5476634831603464</v>
      </c>
      <c r="BA93" s="9">
        <v>4.4470452622387828</v>
      </c>
      <c r="BB93" s="9">
        <v>4.3508717941981327</v>
      </c>
      <c r="BC93" s="9">
        <v>4.2588549265460971</v>
      </c>
      <c r="BD93" s="9">
        <v>4.1707308877496745</v>
      </c>
      <c r="BE93" s="9">
        <v>4.0862577620195264</v>
      </c>
      <c r="BF93" s="9">
        <v>4.0052132715787225</v>
      </c>
      <c r="BG93" s="9">
        <v>3.9273928236035096</v>
      </c>
      <c r="BH93" s="9">
        <v>3.8526077857034076</v>
      </c>
      <c r="BI93" s="9">
        <v>3.7806839593375905</v>
      </c>
      <c r="BJ93" s="9">
        <v>3.7114602251599429</v>
      </c>
      <c r="BK93" s="9">
        <v>3.644787338118685</v>
      </c>
      <c r="BL93" s="9">
        <v>3.5805268533457162</v>
      </c>
      <c r="BM93" s="9">
        <v>3.518550166566853</v>
      </c>
      <c r="BN93" s="9">
        <v>3.4587376550365185</v>
      </c>
      <c r="BO93" s="9">
        <v>3.4009779069218857</v>
      </c>
      <c r="BP93" s="9">
        <v>3.3783292024591125</v>
      </c>
      <c r="BQ93" s="9">
        <v>3.3763224190717542</v>
      </c>
    </row>
    <row r="94" spans="1:69" ht="10.95" customHeight="1" x14ac:dyDescent="0.3">
      <c r="A94" s="97"/>
      <c r="B94" s="97"/>
      <c r="H94" s="10">
        <v>14.5</v>
      </c>
      <c r="I94" s="9">
        <v>700.60023948824517</v>
      </c>
      <c r="J94" s="9">
        <v>149.11492221096648</v>
      </c>
      <c r="K94" s="9">
        <v>83.610830800464413</v>
      </c>
      <c r="L94" s="9">
        <v>58.109180357652356</v>
      </c>
      <c r="M94" s="9">
        <v>44.538113406001841</v>
      </c>
      <c r="N94" s="9">
        <v>36.11247003625904</v>
      </c>
      <c r="O94" s="9">
        <v>30.372288629164895</v>
      </c>
      <c r="P94" s="9">
        <v>26.210162906748117</v>
      </c>
      <c r="Q94" s="9">
        <v>23.053988414741458</v>
      </c>
      <c r="R94" s="9">
        <v>20.578390257391771</v>
      </c>
      <c r="S94" s="9">
        <v>18.584660106978614</v>
      </c>
      <c r="T94" s="9">
        <v>16.944584800208663</v>
      </c>
      <c r="U94" s="9">
        <v>15.571731414637926</v>
      </c>
      <c r="V94" s="9">
        <v>14.405710837022466</v>
      </c>
      <c r="W94" s="9">
        <v>13.40305559147644</v>
      </c>
      <c r="X94" s="9">
        <v>12.53168084368111</v>
      </c>
      <c r="Y94" s="9">
        <v>11.767387430601071</v>
      </c>
      <c r="Z94" s="9">
        <v>11.091579467102555</v>
      </c>
      <c r="AA94" s="9">
        <v>10.489731301778926</v>
      </c>
      <c r="AB94" s="9">
        <v>9.9503316848539924</v>
      </c>
      <c r="AC94" s="9">
        <v>9.4641403894075662</v>
      </c>
      <c r="AD94" s="9">
        <v>9.0236544810926684</v>
      </c>
      <c r="AE94" s="9">
        <v>8.6227183535550633</v>
      </c>
      <c r="AF94" s="9">
        <v>8.2562342917586893</v>
      </c>
      <c r="AG94" s="9">
        <v>7.9199445747430373</v>
      </c>
      <c r="AH94" s="9">
        <v>7.610265304719273</v>
      </c>
      <c r="AI94" s="9">
        <v>7.3241581819416206</v>
      </c>
      <c r="AJ94" s="9">
        <v>7.059030486751575</v>
      </c>
      <c r="AK94" s="9">
        <v>6.8126562855879582</v>
      </c>
      <c r="AL94" s="9">
        <v>6.5831137860615199</v>
      </c>
      <c r="AM94" s="9">
        <v>6.368735107206839</v>
      </c>
      <c r="AN94" s="9">
        <v>6.1680656861353205</v>
      </c>
      <c r="AO94" s="9">
        <v>5.9798312310877586</v>
      </c>
      <c r="AP94" s="9">
        <v>5.8029106333646263</v>
      </c>
      <c r="AQ94" s="9">
        <v>5.6363136211497711</v>
      </c>
      <c r="AR94" s="9">
        <v>5.4791622142423879</v>
      </c>
      <c r="AS94" s="9">
        <v>5.3306752462347209</v>
      </c>
      <c r="AT94" s="9">
        <v>5.1901553780894263</v>
      </c>
      <c r="AU94" s="9">
        <v>5.0569781474720106</v>
      </c>
      <c r="AV94" s="9">
        <v>4.9305826910049371</v>
      </c>
      <c r="AW94" s="9">
        <v>4.8104638486810822</v>
      </c>
      <c r="AX94" s="9">
        <v>4.6961654160304214</v>
      </c>
      <c r="AY94" s="9">
        <v>4.5872743539921004</v>
      </c>
      <c r="AZ94" s="9">
        <v>4.4834158015771193</v>
      </c>
      <c r="BA94" s="9">
        <v>4.3842487643982277</v>
      </c>
      <c r="BB94" s="9">
        <v>4.2894623745707214</v>
      </c>
      <c r="BC94" s="9">
        <v>4.1987726355531372</v>
      </c>
      <c r="BD94" s="9">
        <v>4.1119195801228567</v>
      </c>
      <c r="BE94" s="9">
        <v>4.0286647815810381</v>
      </c>
      <c r="BF94" s="9">
        <v>3.9487891680071283</v>
      </c>
      <c r="BG94" s="9">
        <v>3.8720910973681142</v>
      </c>
      <c r="BH94" s="9">
        <v>3.7983846578709435</v>
      </c>
      <c r="BI94" s="9">
        <v>3.7274981633964357</v>
      </c>
      <c r="BJ94" s="9">
        <v>3.6592728183821808</v>
      </c>
      <c r="BK94" s="9">
        <v>3.5935615303001405</v>
      </c>
      <c r="BL94" s="9">
        <v>3.5302278510376306</v>
      </c>
      <c r="BM94" s="9">
        <v>3.4691450311474639</v>
      </c>
      <c r="BN94" s="9">
        <v>3.4468983841489642</v>
      </c>
      <c r="BO94" s="9">
        <v>3.4447446815956098</v>
      </c>
      <c r="BP94" s="9">
        <v>3.4425956973526968</v>
      </c>
      <c r="BQ94" s="9">
        <v>3.440451415930085</v>
      </c>
    </row>
    <row r="95" spans="1:69" ht="10.95" customHeight="1" x14ac:dyDescent="0.3">
      <c r="A95" s="97"/>
      <c r="B95" s="97"/>
      <c r="H95" s="10">
        <v>15</v>
      </c>
      <c r="I95" s="9">
        <v>691.03235927139576</v>
      </c>
      <c r="J95" s="9">
        <v>147.07950684494236</v>
      </c>
      <c r="K95" s="9">
        <v>82.470103373378947</v>
      </c>
      <c r="L95" s="9">
        <v>57.316767337095939</v>
      </c>
      <c r="M95" s="9">
        <v>43.931060859984228</v>
      </c>
      <c r="N95" s="9">
        <v>35.620499172059311</v>
      </c>
      <c r="O95" s="9">
        <v>29.958720051675446</v>
      </c>
      <c r="P95" s="9">
        <v>25.853442734837458</v>
      </c>
      <c r="Q95" s="9">
        <v>22.740376858719387</v>
      </c>
      <c r="R95" s="9">
        <v>20.298591662147189</v>
      </c>
      <c r="S95" s="9">
        <v>18.332092876050552</v>
      </c>
      <c r="T95" s="9">
        <v>16.714418537243755</v>
      </c>
      <c r="U95" s="9">
        <v>15.360316267769724</v>
      </c>
      <c r="V95" s="9">
        <v>14.210221779378163</v>
      </c>
      <c r="W95" s="9">
        <v>13.221261296911598</v>
      </c>
      <c r="X95" s="9">
        <v>12.361788216915048</v>
      </c>
      <c r="Y95" s="9">
        <v>11.607933900737688</v>
      </c>
      <c r="Z95" s="9">
        <v>10.941356455232166</v>
      </c>
      <c r="AA95" s="9">
        <v>10.347728627671302</v>
      </c>
      <c r="AB95" s="9">
        <v>9.815696394739188</v>
      </c>
      <c r="AC95" s="9">
        <v>9.3361457371993275</v>
      </c>
      <c r="AD95" s="9">
        <v>8.9016761995694456</v>
      </c>
      <c r="AE95" s="9">
        <v>8.5062162518741644</v>
      </c>
      <c r="AF95" s="9">
        <v>8.1447378062425955</v>
      </c>
      <c r="AG95" s="9">
        <v>7.8130412958162934</v>
      </c>
      <c r="AH95" s="9">
        <v>7.507591773491459</v>
      </c>
      <c r="AI95" s="9">
        <v>7.2253924381538566</v>
      </c>
      <c r="AJ95" s="9">
        <v>6.9638859828187449</v>
      </c>
      <c r="AK95" s="9">
        <v>6.7208768768490534</v>
      </c>
      <c r="AL95" s="9">
        <v>6.4944695766659661</v>
      </c>
      <c r="AM95" s="9">
        <v>6.2830189820640978</v>
      </c>
      <c r="AN95" s="9">
        <v>6.0850903973089183</v>
      </c>
      <c r="AO95" s="9">
        <v>5.8994269355611832</v>
      </c>
      <c r="AP95" s="9">
        <v>5.7249228007897912</v>
      </c>
      <c r="AQ95" s="9">
        <v>5.5606012468108021</v>
      </c>
      <c r="AR95" s="9">
        <v>5.4055962853200574</v>
      </c>
      <c r="AS95" s="9">
        <v>5.2591374194747926</v>
      </c>
      <c r="AT95" s="9">
        <v>5.1205368348461127</v>
      </c>
      <c r="AU95" s="9">
        <v>4.9891785983211845</v>
      </c>
      <c r="AV95" s="9">
        <v>4.8645095070774618</v>
      </c>
      <c r="AW95" s="9">
        <v>4.7460313008380686</v>
      </c>
      <c r="AX95" s="9">
        <v>4.6332940062037871</v>
      </c>
      <c r="AY95" s="9">
        <v>4.5258902256096212</v>
      </c>
      <c r="AZ95" s="9">
        <v>4.4234502181070541</v>
      </c>
      <c r="BA95" s="9">
        <v>4.3256376467821722</v>
      </c>
      <c r="BB95" s="9">
        <v>4.232145889740635</v>
      </c>
      <c r="BC95" s="9">
        <v>4.1426948294089696</v>
      </c>
      <c r="BD95" s="9">
        <v>4.057028049327986</v>
      </c>
      <c r="BE95" s="9">
        <v>3.9749103793509168</v>
      </c>
      <c r="BF95" s="9">
        <v>3.8961257397519593</v>
      </c>
      <c r="BG95" s="9">
        <v>3.820475242626642</v>
      </c>
      <c r="BH95" s="9">
        <v>3.7477755154589061</v>
      </c>
      <c r="BI95" s="9">
        <v>3.6778572171051205</v>
      </c>
      <c r="BJ95" s="9">
        <v>3.6105637209127015</v>
      </c>
      <c r="BK95" s="9">
        <v>3.5457499434174848</v>
      </c>
      <c r="BL95" s="9">
        <v>3.5157843323295279</v>
      </c>
      <c r="BM95" s="9">
        <v>3.513477806668198</v>
      </c>
      <c r="BN95" s="9">
        <v>3.5111765091653298</v>
      </c>
      <c r="BO95" s="9">
        <v>3.5088804220631014</v>
      </c>
      <c r="BP95" s="9">
        <v>3.5065895276840204</v>
      </c>
      <c r="BQ95" s="9">
        <v>3.5043038084304796</v>
      </c>
    </row>
    <row r="96" spans="1:69" ht="10.95" customHeight="1" x14ac:dyDescent="0.3">
      <c r="A96" s="97"/>
      <c r="B96" s="97"/>
      <c r="H96" s="10">
        <v>15.5</v>
      </c>
      <c r="I96" s="9">
        <v>682.08157964596671</v>
      </c>
      <c r="J96" s="9">
        <v>145.17537001925271</v>
      </c>
      <c r="K96" s="9">
        <v>81.40294971910086</v>
      </c>
      <c r="L96" s="9">
        <v>56.575462823783418</v>
      </c>
      <c r="M96" s="9">
        <v>43.363161609789344</v>
      </c>
      <c r="N96" s="9">
        <v>35.160259169763386</v>
      </c>
      <c r="O96" s="9">
        <v>29.571825616358655</v>
      </c>
      <c r="P96" s="9">
        <v>25.519730147945669</v>
      </c>
      <c r="Q96" s="9">
        <v>22.446992506994118</v>
      </c>
      <c r="R96" s="9">
        <v>20.036839433168684</v>
      </c>
      <c r="S96" s="9">
        <v>18.095815667168797</v>
      </c>
      <c r="T96" s="9">
        <v>16.499097498608347</v>
      </c>
      <c r="U96" s="9">
        <v>15.16253695233514</v>
      </c>
      <c r="V96" s="9">
        <v>14.027341366282073</v>
      </c>
      <c r="W96" s="9">
        <v>13.051192374051716</v>
      </c>
      <c r="X96" s="9">
        <v>12.202853338438103</v>
      </c>
      <c r="Y96" s="9">
        <v>11.458764827314562</v>
      </c>
      <c r="Z96" s="9">
        <v>10.800822557776547</v>
      </c>
      <c r="AA96" s="9">
        <v>10.214884879639175</v>
      </c>
      <c r="AB96" s="9">
        <v>9.6897448553979135</v>
      </c>
      <c r="AC96" s="9">
        <v>9.2164065334718064</v>
      </c>
      <c r="AD96" s="9">
        <v>8.7875653276548924</v>
      </c>
      <c r="AE96" s="9">
        <v>8.397228361668974</v>
      </c>
      <c r="AF96" s="9">
        <v>8.0404326840589171</v>
      </c>
      <c r="AG96" s="9">
        <v>7.7130331312980651</v>
      </c>
      <c r="AH96" s="9">
        <v>7.411540549790967</v>
      </c>
      <c r="AI96" s="9">
        <v>7.1329969605140064</v>
      </c>
      <c r="AJ96" s="9">
        <v>6.8748781851418501</v>
      </c>
      <c r="AK96" s="9">
        <v>6.6350171350614211</v>
      </c>
      <c r="AL96" s="9">
        <v>6.4115428225324802</v>
      </c>
      <c r="AM96" s="9">
        <v>6.2028314588169682</v>
      </c>
      <c r="AN96" s="9">
        <v>6.0074669339608047</v>
      </c>
      <c r="AO96" s="9">
        <v>5.8242086434780429</v>
      </c>
      <c r="AP96" s="9">
        <v>5.651965116383443</v>
      </c>
      <c r="AQ96" s="9">
        <v>5.4897722597613692</v>
      </c>
      <c r="AR96" s="9">
        <v>5.3367753037618808</v>
      </c>
      <c r="AS96" s="9">
        <v>5.1922137329513065</v>
      </c>
      <c r="AT96" s="9">
        <v>5.0554086431996739</v>
      </c>
      <c r="AU96" s="9">
        <v>4.9257520805058199</v>
      </c>
      <c r="AV96" s="9">
        <v>4.8026980085186892</v>
      </c>
      <c r="AW96" s="9">
        <v>4.6857546216791199</v>
      </c>
      <c r="AX96" s="9">
        <v>4.5744777757727606</v>
      </c>
      <c r="AY96" s="9">
        <v>4.4684653508704004</v>
      </c>
      <c r="AZ96" s="9">
        <v>4.3673523958362841</v>
      </c>
      <c r="BA96" s="9">
        <v>4.2708069308363532</v>
      </c>
      <c r="BB96" s="9">
        <v>4.1785263061125928</v>
      </c>
      <c r="BC96" s="9">
        <v>4.0902340328773699</v>
      </c>
      <c r="BD96" s="9">
        <v>4.0056770164209929</v>
      </c>
      <c r="BE96" s="9">
        <v>3.9246231331106398</v>
      </c>
      <c r="BF96" s="9">
        <v>3.8468591024273815</v>
      </c>
      <c r="BG96" s="9">
        <v>3.7721886129620112</v>
      </c>
      <c r="BH96" s="9">
        <v>3.7004306676994654</v>
      </c>
      <c r="BI96" s="9">
        <v>3.6314181192275599</v>
      </c>
      <c r="BJ96" s="9">
        <v>3.585018620812451</v>
      </c>
      <c r="BK96" s="9">
        <v>3.5825532223922871</v>
      </c>
      <c r="BL96" s="9">
        <v>3.5800936002752715</v>
      </c>
      <c r="BM96" s="9">
        <v>3.5776397341824406</v>
      </c>
      <c r="BN96" s="9">
        <v>3.5751916039296403</v>
      </c>
      <c r="BO96" s="9">
        <v>3.5727491894269918</v>
      </c>
      <c r="BP96" s="9">
        <v>3.5703124706783251</v>
      </c>
      <c r="BQ96" s="9">
        <v>3.5678814277806383</v>
      </c>
    </row>
    <row r="97" spans="1:69" ht="10.95" customHeight="1" x14ac:dyDescent="0.3">
      <c r="A97" s="97"/>
      <c r="B97" s="97"/>
      <c r="H97" s="10">
        <v>16</v>
      </c>
      <c r="I97" s="9">
        <v>673.69005642245702</v>
      </c>
      <c r="J97" s="9">
        <v>143.39020628083443</v>
      </c>
      <c r="K97" s="9">
        <v>80.4024733654702</v>
      </c>
      <c r="L97" s="9">
        <v>55.880476136764017</v>
      </c>
      <c r="M97" s="9">
        <v>42.830745601283624</v>
      </c>
      <c r="N97" s="9">
        <v>34.728775720229315</v>
      </c>
      <c r="O97" s="9">
        <v>29.209105007839458</v>
      </c>
      <c r="P97" s="9">
        <v>25.206868516984649</v>
      </c>
      <c r="Q97" s="9">
        <v>22.171939350640166</v>
      </c>
      <c r="R97" s="9">
        <v>19.791441983304548</v>
      </c>
      <c r="S97" s="9">
        <v>17.874301524847738</v>
      </c>
      <c r="T97" s="9">
        <v>16.297230157539168</v>
      </c>
      <c r="U97" s="9">
        <v>14.977115304522448</v>
      </c>
      <c r="V97" s="9">
        <v>13.855887717716287</v>
      </c>
      <c r="W97" s="9">
        <v>12.891749736828908</v>
      </c>
      <c r="X97" s="9">
        <v>12.053849075684301</v>
      </c>
      <c r="Y97" s="9">
        <v>11.31891618905822</v>
      </c>
      <c r="Z97" s="9">
        <v>10.669069558095019</v>
      </c>
      <c r="AA97" s="9">
        <v>10.090341538466301</v>
      </c>
      <c r="AB97" s="9">
        <v>9.5716630883680356</v>
      </c>
      <c r="AC97" s="9">
        <v>9.1041489468556591</v>
      </c>
      <c r="AD97" s="9">
        <v>8.6805844069636908</v>
      </c>
      <c r="AE97" s="9">
        <v>8.2950503317268414</v>
      </c>
      <c r="AF97" s="9">
        <v>7.9426448362985864</v>
      </c>
      <c r="AG97" s="9">
        <v>7.6192737612938215</v>
      </c>
      <c r="AH97" s="9">
        <v>7.3214908853880809</v>
      </c>
      <c r="AI97" s="9">
        <v>7.0463746259941304</v>
      </c>
      <c r="AJ97" s="9">
        <v>6.7914318635247399</v>
      </c>
      <c r="AK97" s="9">
        <v>6.5545221742965296</v>
      </c>
      <c r="AL97" s="9">
        <v>6.3337975921274099</v>
      </c>
      <c r="AM97" s="9">
        <v>6.1276543081787116</v>
      </c>
      <c r="AN97" s="9">
        <v>5.9346936370132886</v>
      </c>
      <c r="AO97" s="9">
        <v>5.7536902391560778</v>
      </c>
      <c r="AP97" s="9">
        <v>5.5835660736203776</v>
      </c>
      <c r="AQ97" s="9">
        <v>5.4233689101663458</v>
      </c>
      <c r="AR97" s="9">
        <v>5.2722544964547691</v>
      </c>
      <c r="AS97" s="9">
        <v>5.1294716748097651</v>
      </c>
      <c r="AT97" s="9">
        <v>4.9943498946733138</v>
      </c>
      <c r="AU97" s="9">
        <v>4.8662886826107394</v>
      </c>
      <c r="AV97" s="9">
        <v>4.7447487209720922</v>
      </c>
      <c r="AW97" s="9">
        <v>4.6292442556168325</v>
      </c>
      <c r="AX97" s="9">
        <v>4.5193366073004837</v>
      </c>
      <c r="AY97" s="9">
        <v>4.4146286039761229</v>
      </c>
      <c r="AZ97" s="9">
        <v>4.3147597850470714</v>
      </c>
      <c r="BA97" s="9">
        <v>4.2194022555231463</v>
      </c>
      <c r="BB97" s="9">
        <v>4.1282570895984581</v>
      </c>
      <c r="BC97" s="9">
        <v>4.0410512005399752</v>
      </c>
      <c r="BD97" s="9">
        <v>3.9575346078403144</v>
      </c>
      <c r="BE97" s="9">
        <v>3.8774780440304539</v>
      </c>
      <c r="BF97" s="9">
        <v>3.8006708529002862</v>
      </c>
      <c r="BG97" s="9">
        <v>3.7269191385531011</v>
      </c>
      <c r="BH97" s="9">
        <v>3.656044131050463</v>
      </c>
      <c r="BI97" s="9">
        <v>3.6520026966504857</v>
      </c>
      <c r="BJ97" s="9">
        <v>3.6493785840369575</v>
      </c>
      <c r="BK97" s="9">
        <v>3.6467608131271598</v>
      </c>
      <c r="BL97" s="9">
        <v>3.6441493609572029</v>
      </c>
      <c r="BM97" s="9">
        <v>3.6415442046739419</v>
      </c>
      <c r="BN97" s="9">
        <v>3.6389453215343059</v>
      </c>
      <c r="BO97" s="9">
        <v>3.6363526889046391</v>
      </c>
      <c r="BP97" s="9">
        <v>3.6337662842600422</v>
      </c>
      <c r="BQ97" s="9">
        <v>3.6311860851837245</v>
      </c>
    </row>
    <row r="98" spans="1:69" ht="10.95" customHeight="1" x14ac:dyDescent="0.3">
      <c r="A98" s="97"/>
      <c r="B98" s="97"/>
      <c r="H98" s="10">
        <v>16.5</v>
      </c>
      <c r="I98" s="9">
        <v>665.80695612662407</v>
      </c>
      <c r="J98" s="9">
        <v>141.71320159755405</v>
      </c>
      <c r="K98" s="9">
        <v>79.462613692833983</v>
      </c>
      <c r="L98" s="9">
        <v>55.227597225723876</v>
      </c>
      <c r="M98" s="9">
        <v>42.330587591013263</v>
      </c>
      <c r="N98" s="9">
        <v>34.323435000710148</v>
      </c>
      <c r="O98" s="9">
        <v>28.868360949098847</v>
      </c>
      <c r="P98" s="9">
        <v>24.912962596448502</v>
      </c>
      <c r="Q98" s="9">
        <v>21.9135511771537</v>
      </c>
      <c r="R98" s="9">
        <v>19.560912745908222</v>
      </c>
      <c r="S98" s="9">
        <v>17.66620856075102</v>
      </c>
      <c r="T98" s="9">
        <v>16.107593640462785</v>
      </c>
      <c r="U98" s="9">
        <v>14.802928074121462</v>
      </c>
      <c r="V98" s="9">
        <v>13.694822197669877</v>
      </c>
      <c r="W98" s="9">
        <v>12.741967508556632</v>
      </c>
      <c r="X98" s="9">
        <v>11.913872784705566</v>
      </c>
      <c r="Y98" s="9">
        <v>11.1875408042253</v>
      </c>
      <c r="Z98" s="9">
        <v>10.545299315556315</v>
      </c>
      <c r="AA98" s="9">
        <v>9.9733441376187333</v>
      </c>
      <c r="AB98" s="9">
        <v>9.4607357695309791</v>
      </c>
      <c r="AC98" s="9">
        <v>8.9986929344980613</v>
      </c>
      <c r="AD98" s="9">
        <v>8.5800853592219539</v>
      </c>
      <c r="AE98" s="9">
        <v>8.1990631783577328</v>
      </c>
      <c r="AF98" s="9">
        <v>7.8507818737844479</v>
      </c>
      <c r="AG98" s="9">
        <v>7.5311952000368665</v>
      </c>
      <c r="AH98" s="9">
        <v>7.2368972668955767</v>
      </c>
      <c r="AI98" s="9">
        <v>6.9650006830347531</v>
      </c>
      <c r="AJ98" s="9">
        <v>6.7130415058289223</v>
      </c>
      <c r="AK98" s="9">
        <v>6.4789043609586532</v>
      </c>
      <c r="AL98" s="9">
        <v>6.260762908977612</v>
      </c>
      <c r="AM98" s="9">
        <v>6.057032110411118</v>
      </c>
      <c r="AN98" s="9">
        <v>5.8663296486282119</v>
      </c>
      <c r="AO98" s="9">
        <v>5.6874445242933724</v>
      </c>
      <c r="AP98" s="9">
        <v>5.5193113127262192</v>
      </c>
      <c r="AQ98" s="9">
        <v>5.3609889276308902</v>
      </c>
      <c r="AR98" s="9">
        <v>5.2116429969475027</v>
      </c>
      <c r="AS98" s="9">
        <v>5.0705311537932891</v>
      </c>
      <c r="AT98" s="9">
        <v>4.9369906950587676</v>
      </c>
      <c r="AU98" s="9">
        <v>4.810428174645704</v>
      </c>
      <c r="AV98" s="9">
        <v>4.6903105865348396</v>
      </c>
      <c r="AW98" s="9">
        <v>4.576157861362943</v>
      </c>
      <c r="AX98" s="9">
        <v>4.4675364537456455</v>
      </c>
      <c r="AY98" s="9">
        <v>4.3640538397376769</v>
      </c>
      <c r="AZ98" s="9">
        <v>4.2653537772101551</v>
      </c>
      <c r="BA98" s="9">
        <v>4.1711122085256225</v>
      </c>
      <c r="BB98" s="9">
        <v>4.0810337062047388</v>
      </c>
      <c r="BC98" s="9">
        <v>3.9948483794465264</v>
      </c>
      <c r="BD98" s="9">
        <v>3.9123091732636586</v>
      </c>
      <c r="BE98" s="9">
        <v>3.8331895033026147</v>
      </c>
      <c r="BF98" s="9">
        <v>3.7572811786613496</v>
      </c>
      <c r="BG98" s="9">
        <v>3.7218583862921375</v>
      </c>
      <c r="BH98" s="9">
        <v>3.7190634516487346</v>
      </c>
      <c r="BI98" s="9">
        <v>3.7162754865709156</v>
      </c>
      <c r="BJ98" s="9">
        <v>3.7134944650188482</v>
      </c>
      <c r="BK98" s="9">
        <v>3.7107203610822683</v>
      </c>
      <c r="BL98" s="9">
        <v>3.7079531489796667</v>
      </c>
      <c r="BM98" s="9">
        <v>3.7051928030575003</v>
      </c>
      <c r="BN98" s="9">
        <v>3.7024392977893879</v>
      </c>
      <c r="BO98" s="9">
        <v>3.6996926077753329</v>
      </c>
      <c r="BP98" s="9">
        <v>3.6969527077409374</v>
      </c>
      <c r="BQ98" s="9">
        <v>3.6942195725366291</v>
      </c>
    </row>
    <row r="99" spans="1:69" ht="10.95" customHeight="1" x14ac:dyDescent="0.3">
      <c r="A99" s="97"/>
      <c r="B99" s="97"/>
      <c r="H99" s="10">
        <v>17</v>
      </c>
      <c r="I99" s="9">
        <v>658.38742508558596</v>
      </c>
      <c r="J99" s="9">
        <v>140.13481404725647</v>
      </c>
      <c r="K99" s="9">
        <v>78.57802302332874</v>
      </c>
      <c r="L99" s="9">
        <v>54.61311129021518</v>
      </c>
      <c r="M99" s="9">
        <v>41.859841737529607</v>
      </c>
      <c r="N99" s="9">
        <v>33.941930665923493</v>
      </c>
      <c r="O99" s="9">
        <v>28.547654640180944</v>
      </c>
      <c r="P99" s="9">
        <v>24.636340088384998</v>
      </c>
      <c r="Q99" s="9">
        <v>21.670357779262833</v>
      </c>
      <c r="R99" s="9">
        <v>19.343940026905464</v>
      </c>
      <c r="S99" s="9">
        <v>17.470352739866136</v>
      </c>
      <c r="T99" s="9">
        <v>15.929108926815275</v>
      </c>
      <c r="U99" s="9">
        <v>14.638984144726571</v>
      </c>
      <c r="V99" s="9">
        <v>13.543228350336189</v>
      </c>
      <c r="W99" s="9">
        <v>12.600993433701792</v>
      </c>
      <c r="X99" s="9">
        <v>11.782128004317368</v>
      </c>
      <c r="Y99" s="9">
        <v>11.063891149533726</v>
      </c>
      <c r="Z99" s="9">
        <v>10.42880757903407</v>
      </c>
      <c r="AA99" s="9">
        <v>9.863226962460411</v>
      </c>
      <c r="AB99" s="9">
        <v>9.3563317221439437</v>
      </c>
      <c r="AC99" s="9">
        <v>8.8994384506065956</v>
      </c>
      <c r="AD99" s="9">
        <v>8.4854963430596602</v>
      </c>
      <c r="AE99" s="9">
        <v>8.1087207322311166</v>
      </c>
      <c r="AF99" s="9">
        <v>7.764321093250599</v>
      </c>
      <c r="AG99" s="9">
        <v>7.4482962769740659</v>
      </c>
      <c r="AH99" s="9">
        <v>7.1572783525991603</v>
      </c>
      <c r="AI99" s="9">
        <v>6.8884121094296074</v>
      </c>
      <c r="AJ99" s="9">
        <v>6.639261066037891</v>
      </c>
      <c r="AK99" s="9">
        <v>6.407733424429888</v>
      </c>
      <c r="AL99" s="9">
        <v>6.1920232001254956</v>
      </c>
      <c r="AM99" s="9">
        <v>5.9905630192734822</v>
      </c>
      <c r="AN99" s="9">
        <v>5.8019859714743696</v>
      </c>
      <c r="AO99" s="9">
        <v>5.6250945542540824</v>
      </c>
      <c r="AP99" s="9">
        <v>5.4588352173312211</v>
      </c>
      <c r="AQ99" s="9">
        <v>5.3022773630294688</v>
      </c>
      <c r="AR99" s="9">
        <v>5.1545959185541772</v>
      </c>
      <c r="AS99" s="9">
        <v>5.0150567908693011</v>
      </c>
      <c r="AT99" s="9">
        <v>4.8830046628412926</v>
      </c>
      <c r="AU99" s="9">
        <v>4.7578527024627935</v>
      </c>
      <c r="AV99" s="9">
        <v>4.6390738441870685</v>
      </c>
      <c r="AW99" s="9">
        <v>4.5261933691323959</v>
      </c>
      <c r="AX99" s="9">
        <v>4.4187825638756433</v>
      </c>
      <c r="AY99" s="9">
        <v>4.3164532792395596</v>
      </c>
      <c r="AZ99" s="9">
        <v>4.2188532434942294</v>
      </c>
      <c r="BA99" s="9">
        <v>4.1256620106977193</v>
      </c>
      <c r="BB99" s="9">
        <v>4.0365874459766262</v>
      </c>
      <c r="BC99" s="9">
        <v>3.951362666523853</v>
      </c>
      <c r="BD99" s="9">
        <v>3.8697433708356397</v>
      </c>
      <c r="BE99" s="9">
        <v>3.7921528872607588</v>
      </c>
      <c r="BF99" s="9">
        <v>3.7891806218659947</v>
      </c>
      <c r="BG99" s="9">
        <v>3.786215998329491</v>
      </c>
      <c r="BH99" s="9">
        <v>3.7832589872144151</v>
      </c>
      <c r="BI99" s="9">
        <v>3.7803095592349365</v>
      </c>
      <c r="BJ99" s="9">
        <v>3.7773676852552565</v>
      </c>
      <c r="BK99" s="9">
        <v>3.7744333362886531</v>
      </c>
      <c r="BL99" s="9">
        <v>3.7715064834965291</v>
      </c>
      <c r="BM99" s="9">
        <v>3.7685870981874605</v>
      </c>
      <c r="BN99" s="9">
        <v>3.7656751518162683</v>
      </c>
      <c r="BO99" s="9">
        <v>3.7627706159830758</v>
      </c>
      <c r="BP99" s="9">
        <v>3.7598734624324006</v>
      </c>
      <c r="BQ99" s="9">
        <v>3.7569836630522238</v>
      </c>
    </row>
    <row r="100" spans="1:69" ht="10.95" customHeight="1" x14ac:dyDescent="0.3">
      <c r="A100" s="97"/>
      <c r="B100" s="97"/>
      <c r="H100" s="10">
        <v>17.5</v>
      </c>
      <c r="I100" s="9">
        <v>651.39173523242277</v>
      </c>
      <c r="J100" s="9">
        <v>138.64659210093615</v>
      </c>
      <c r="K100" s="9">
        <v>77.743964779428467</v>
      </c>
      <c r="L100" s="9">
        <v>54.03372803479526</v>
      </c>
      <c r="M100" s="9">
        <v>41.415987405022463</v>
      </c>
      <c r="N100" s="9">
        <v>33.582219925874057</v>
      </c>
      <c r="O100" s="9">
        <v>28.245268835565231</v>
      </c>
      <c r="P100" s="9">
        <v>24.375519795043967</v>
      </c>
      <c r="Q100" s="9">
        <v>21.441056956199965</v>
      </c>
      <c r="R100" s="9">
        <v>19.139362024799112</v>
      </c>
      <c r="S100" s="9">
        <v>17.285685331654079</v>
      </c>
      <c r="T100" s="9">
        <v>15.760820300091739</v>
      </c>
      <c r="U100" s="9">
        <v>14.484405658837</v>
      </c>
      <c r="V100" s="9">
        <v>13.400294447052854</v>
      </c>
      <c r="W100" s="9">
        <v>12.468072647457609</v>
      </c>
      <c r="X100" s="9">
        <v>11.657909288221733</v>
      </c>
      <c r="Y100" s="9">
        <v>10.947305124261229</v>
      </c>
      <c r="Z100" s="9">
        <v>10.318970575082224</v>
      </c>
      <c r="AA100" s="9">
        <v>9.7594003723191936</v>
      </c>
      <c r="AB100" s="9">
        <v>9.2578918966471093</v>
      </c>
      <c r="AC100" s="9">
        <v>8.8058540191156744</v>
      </c>
      <c r="AD100" s="9">
        <v>8.3963108638033077</v>
      </c>
      <c r="AE100" s="9">
        <v>8.0235392370680518</v>
      </c>
      <c r="AF100" s="9">
        <v>7.6827995229232462</v>
      </c>
      <c r="AG100" s="9">
        <v>7.3701330924166388</v>
      </c>
      <c r="AH100" s="9">
        <v>7.0822078057295101</v>
      </c>
      <c r="AI100" s="9">
        <v>6.81619879447521</v>
      </c>
      <c r="AJ100" s="9">
        <v>6.5696954697019914</v>
      </c>
      <c r="AK100" s="9">
        <v>6.3406282629423769</v>
      </c>
      <c r="AL100" s="9">
        <v>6.1272103819041206</v>
      </c>
      <c r="AM100" s="9">
        <v>5.9278911092098836</v>
      </c>
      <c r="AN100" s="9">
        <v>5.7413180606099798</v>
      </c>
      <c r="AO100" s="9">
        <v>5.5663064594829521</v>
      </c>
      <c r="AP100" s="9">
        <v>5.401813951620781</v>
      </c>
      <c r="AQ100" s="9">
        <v>5.2469198288038106</v>
      </c>
      <c r="AR100" s="9">
        <v>5.1008077862816705</v>
      </c>
      <c r="AS100" s="9">
        <v>4.9627515322211417</v>
      </c>
      <c r="AT100" s="9">
        <v>4.8321027135403929</v>
      </c>
      <c r="AU100" s="9">
        <v>4.7082807344926829</v>
      </c>
      <c r="AV100" s="9">
        <v>4.5907641306540192</v>
      </c>
      <c r="AW100" s="9">
        <v>4.4790832279776724</v>
      </c>
      <c r="AX100" s="9">
        <v>4.3728138689757259</v>
      </c>
      <c r="AY100" s="9">
        <v>4.2715720293301116</v>
      </c>
      <c r="AZ100" s="9">
        <v>4.1750091809006369</v>
      </c>
      <c r="BA100" s="9">
        <v>4.0828082831226098</v>
      </c>
      <c r="BB100" s="9">
        <v>3.994680305638286</v>
      </c>
      <c r="BC100" s="9">
        <v>3.910361201802639</v>
      </c>
      <c r="BD100" s="9">
        <v>3.859762991788358</v>
      </c>
      <c r="BE100" s="9">
        <v>3.8566150587026016</v>
      </c>
      <c r="BF100" s="9">
        <v>3.8534754533970199</v>
      </c>
      <c r="BG100" s="9">
        <v>3.8503441428653189</v>
      </c>
      <c r="BH100" s="9">
        <v>3.8472210942754024</v>
      </c>
      <c r="BI100" s="9">
        <v>3.8441062749682282</v>
      </c>
      <c r="BJ100" s="9">
        <v>3.840999652456667</v>
      </c>
      <c r="BK100" s="9">
        <v>3.8379011944243686</v>
      </c>
      <c r="BL100" s="9">
        <v>3.8348108687246487</v>
      </c>
      <c r="BM100" s="9">
        <v>3.8317286433793725</v>
      </c>
      <c r="BN100" s="9">
        <v>3.8286544865778498</v>
      </c>
      <c r="BO100" s="9">
        <v>3.8255883666757455</v>
      </c>
      <c r="BP100" s="9">
        <v>3.8225302521939919</v>
      </c>
      <c r="BQ100" s="9">
        <v>3.8194801118177049</v>
      </c>
    </row>
    <row r="101" spans="1:69" ht="10.95" customHeight="1" x14ac:dyDescent="0.3">
      <c r="A101" s="97"/>
      <c r="B101" s="97"/>
      <c r="H101" s="10">
        <v>18</v>
      </c>
      <c r="I101" s="9">
        <v>644.78457226882631</v>
      </c>
      <c r="J101" s="9">
        <v>137.24102319037672</v>
      </c>
      <c r="K101" s="9">
        <v>76.956228615133043</v>
      </c>
      <c r="L101" s="9">
        <v>53.486522714326497</v>
      </c>
      <c r="M101" s="9">
        <v>40.996783999184018</v>
      </c>
      <c r="N101" s="9">
        <v>33.242486943636436</v>
      </c>
      <c r="O101" s="9">
        <v>27.959677074971808</v>
      </c>
      <c r="P101" s="9">
        <v>24.129185079125925</v>
      </c>
      <c r="Q101" s="9">
        <v>21.224491181172475</v>
      </c>
      <c r="R101" s="9">
        <v>18.946146013777909</v>
      </c>
      <c r="S101" s="9">
        <v>17.111274119134563</v>
      </c>
      <c r="T101" s="9">
        <v>15.601878223533156</v>
      </c>
      <c r="U101" s="9">
        <v>14.338412288601251</v>
      </c>
      <c r="V101" s="9">
        <v>13.265298941925813</v>
      </c>
      <c r="W101" s="9">
        <v>12.34253415023964</v>
      </c>
      <c r="X101" s="9">
        <v>11.540589564971329</v>
      </c>
      <c r="Y101" s="9">
        <v>10.837194186864412</v>
      </c>
      <c r="Z101" s="9">
        <v>10.215233831292345</v>
      </c>
      <c r="AA101" s="9">
        <v>9.6613402354264739</v>
      </c>
      <c r="AB101" s="9">
        <v>9.1649193537269067</v>
      </c>
      <c r="AC101" s="9">
        <v>8.7174672108045428</v>
      </c>
      <c r="AD101" s="9">
        <v>8.3120786982041164</v>
      </c>
      <c r="AE101" s="9">
        <v>7.9430886817901003</v>
      </c>
      <c r="AF101" s="9">
        <v>7.6058056270810086</v>
      </c>
      <c r="AG101" s="9">
        <v>7.2963110638291662</v>
      </c>
      <c r="AH101" s="9">
        <v>7.0113066554391601</v>
      </c>
      <c r="AI101" s="9">
        <v>6.747996190682195</v>
      </c>
      <c r="AJ101" s="9">
        <v>6.503993535065475</v>
      </c>
      <c r="AK101" s="9">
        <v>6.277250115064291</v>
      </c>
      <c r="AL101" s="9">
        <v>6.0659972646781446</v>
      </c>
      <c r="AM101" s="9">
        <v>5.8686999979360168</v>
      </c>
      <c r="AN101" s="9">
        <v>5.6840196499844229</v>
      </c>
      <c r="AO101" s="9">
        <v>5.5107834632858603</v>
      </c>
      <c r="AP101" s="9">
        <v>5.3479596578979409</v>
      </c>
      <c r="AQ101" s="9">
        <v>5.1946368658168263</v>
      </c>
      <c r="AR101" s="9">
        <v>5.0500070633765901</v>
      </c>
      <c r="AS101" s="9">
        <v>4.9133513266834843</v>
      </c>
      <c r="AT101" s="9">
        <v>4.7840278799377343</v>
      </c>
      <c r="AU101" s="9">
        <v>4.6614620173036423</v>
      </c>
      <c r="AV101" s="9">
        <v>4.5451375644046728</v>
      </c>
      <c r="AW101" s="9">
        <v>4.434589611848935</v>
      </c>
      <c r="AX101" s="9">
        <v>4.3293983050560989</v>
      </c>
      <c r="AY101" s="9">
        <v>4.2291835154807478</v>
      </c>
      <c r="AZ101" s="9">
        <v>4.1336002506608436</v>
      </c>
      <c r="BA101" s="9">
        <v>4.0423346862810092</v>
      </c>
      <c r="BB101" s="9">
        <v>3.9551007240804905</v>
      </c>
      <c r="BC101" s="9">
        <v>3.927505896023169</v>
      </c>
      <c r="BD101" s="9">
        <v>3.9241768952448419</v>
      </c>
      <c r="BE101" s="9">
        <v>3.9208569494611503</v>
      </c>
      <c r="BF101" s="9">
        <v>3.9175460217735436</v>
      </c>
      <c r="BG101" s="9">
        <v>3.9142440754836887</v>
      </c>
      <c r="BH101" s="9">
        <v>3.9109510740921087</v>
      </c>
      <c r="BI101" s="9">
        <v>3.9076669812968388</v>
      </c>
      <c r="BJ101" s="9">
        <v>3.9043917609920964</v>
      </c>
      <c r="BK101" s="9">
        <v>3.9011253772669523</v>
      </c>
      <c r="BL101" s="9">
        <v>3.8978677944040214</v>
      </c>
      <c r="BM101" s="9">
        <v>3.8946189768781569</v>
      </c>
      <c r="BN101" s="9">
        <v>3.8913788893551629</v>
      </c>
      <c r="BO101" s="9">
        <v>3.8881474966905114</v>
      </c>
      <c r="BP101" s="9">
        <v>3.8849247639280717</v>
      </c>
      <c r="BQ101" s="9">
        <v>3.8817106562988455</v>
      </c>
    </row>
    <row r="102" spans="1:69" ht="10.95" customHeight="1" x14ac:dyDescent="0.3">
      <c r="A102" s="97"/>
      <c r="B102" s="97"/>
      <c r="H102" s="10">
        <v>18.5</v>
      </c>
      <c r="I102" s="9">
        <v>638.53443925437637</v>
      </c>
      <c r="J102" s="9">
        <v>135.9114068310171</v>
      </c>
      <c r="K102" s="9">
        <v>76.211059308897319</v>
      </c>
      <c r="L102" s="9">
        <v>52.968886738963917</v>
      </c>
      <c r="M102" s="9">
        <v>40.600233126577919</v>
      </c>
      <c r="N102" s="9">
        <v>32.921112168301377</v>
      </c>
      <c r="O102" s="9">
        <v>27.689517903487435</v>
      </c>
      <c r="P102" s="9">
        <v>23.896161627534298</v>
      </c>
      <c r="Q102" s="9">
        <v>21.019628052275969</v>
      </c>
      <c r="R102" s="9">
        <v>18.763370902349372</v>
      </c>
      <c r="S102" s="9">
        <v>16.946287654977041</v>
      </c>
      <c r="T102" s="9">
        <v>15.451524992574345</v>
      </c>
      <c r="U102" s="9">
        <v>14.20030805710989</v>
      </c>
      <c r="V102" s="9">
        <v>13.13759828586976</v>
      </c>
      <c r="W102" s="9">
        <v>12.223779475384919</v>
      </c>
      <c r="X102" s="9">
        <v>11.42960954755541</v>
      </c>
      <c r="Y102" s="9">
        <v>10.733033415282515</v>
      </c>
      <c r="Z102" s="9">
        <v>10.117102811978972</v>
      </c>
      <c r="AA102" s="9">
        <v>9.5685790770148156</v>
      </c>
      <c r="AB102" s="9">
        <v>9.07697087165743</v>
      </c>
      <c r="AC102" s="9">
        <v>8.6338566645810015</v>
      </c>
      <c r="AD102" s="9">
        <v>8.2323982907504938</v>
      </c>
      <c r="AE102" s="9">
        <v>7.866985538187973</v>
      </c>
      <c r="AF102" s="9">
        <v>7.5329723557473329</v>
      </c>
      <c r="AG102" s="9">
        <v>7.2264782618383423</v>
      </c>
      <c r="AH102" s="9">
        <v>6.9442368964715033</v>
      </c>
      <c r="AI102" s="9">
        <v>6.6834791570352898</v>
      </c>
      <c r="AJ102" s="9">
        <v>6.4418420420556011</v>
      </c>
      <c r="AK102" s="9">
        <v>6.217296838451345</v>
      </c>
      <c r="AL102" s="9">
        <v>6.0080920270273026</v>
      </c>
      <c r="AM102" s="9">
        <v>5.8127075031441944</v>
      </c>
      <c r="AN102" s="9">
        <v>5.629817579992701</v>
      </c>
      <c r="AO102" s="9">
        <v>5.4582608696466517</v>
      </c>
      <c r="AP102" s="9">
        <v>5.2970155950299942</v>
      </c>
      <c r="AQ102" s="9">
        <v>5.1451792236394889</v>
      </c>
      <c r="AR102" s="9">
        <v>5.00195156541049</v>
      </c>
      <c r="AS102" s="9">
        <v>4.8666206662489611</v>
      </c>
      <c r="AT102" s="9">
        <v>4.7385509722220185</v>
      </c>
      <c r="AU102" s="9">
        <v>4.6171733491331519</v>
      </c>
      <c r="AV102" s="9">
        <v>4.5019766267961332</v>
      </c>
      <c r="AW102" s="9">
        <v>4.3925004030072792</v>
      </c>
      <c r="AX102" s="9">
        <v>4.2883288935785417</v>
      </c>
      <c r="AY102" s="9">
        <v>4.1890856552221303</v>
      </c>
      <c r="AZ102" s="9">
        <v>4.0944290400974754</v>
      </c>
      <c r="BA102" s="9">
        <v>4.0040482663427337</v>
      </c>
      <c r="BB102" s="9">
        <v>3.9953969026744129</v>
      </c>
      <c r="BC102" s="9">
        <v>3.9918813621671201</v>
      </c>
      <c r="BD102" s="9">
        <v>3.9883756467042959</v>
      </c>
      <c r="BE102" s="9">
        <v>3.9848797151513908</v>
      </c>
      <c r="BF102" s="9">
        <v>3.9813935266031635</v>
      </c>
      <c r="BG102" s="9">
        <v>3.9779170403820912</v>
      </c>
      <c r="BH102" s="9">
        <v>3.9744502160367796</v>
      </c>
      <c r="BI102" s="9">
        <v>3.9709930133404088</v>
      </c>
      <c r="BJ102" s="9">
        <v>3.9675453922891641</v>
      </c>
      <c r="BK102" s="9">
        <v>3.9641073131006932</v>
      </c>
      <c r="BL102" s="9">
        <v>3.9606787362125844</v>
      </c>
      <c r="BM102" s="9">
        <v>3.9572596222808407</v>
      </c>
      <c r="BN102" s="9">
        <v>3.9538499321783758</v>
      </c>
      <c r="BO102" s="9">
        <v>3.9504496269935228</v>
      </c>
      <c r="BP102" s="9">
        <v>3.9470586680285571</v>
      </c>
      <c r="BQ102" s="9">
        <v>3.9436770167982238</v>
      </c>
    </row>
    <row r="103" spans="1:69" ht="10.95" customHeight="1" x14ac:dyDescent="0.3">
      <c r="A103" s="97"/>
      <c r="B103" s="97"/>
      <c r="H103" s="10">
        <v>19</v>
      </c>
      <c r="I103" s="9">
        <v>632.61315436058476</v>
      </c>
      <c r="J103" s="9">
        <v>134.65174777691217</v>
      </c>
      <c r="K103" s="9">
        <v>75.505096883356003</v>
      </c>
      <c r="L103" s="9">
        <v>52.478486077913225</v>
      </c>
      <c r="M103" s="9">
        <v>40.224546728506269</v>
      </c>
      <c r="N103" s="9">
        <v>32.616646509814338</v>
      </c>
      <c r="O103" s="9">
        <v>27.43357316196775</v>
      </c>
      <c r="P103" s="9">
        <v>23.675398725915546</v>
      </c>
      <c r="Q103" s="9">
        <v>20.825543829931053</v>
      </c>
      <c r="R103" s="9">
        <v>18.590212545717236</v>
      </c>
      <c r="S103" s="9">
        <v>16.789982003331684</v>
      </c>
      <c r="T103" s="9">
        <v>15.309082652567133</v>
      </c>
      <c r="U103" s="9">
        <v>14.069470240419433</v>
      </c>
      <c r="V103" s="9">
        <v>13.016616664638986</v>
      </c>
      <c r="W103" s="9">
        <v>12.11127314606097</v>
      </c>
      <c r="X103" s="9">
        <v>11.324468815062207</v>
      </c>
      <c r="Y103" s="9">
        <v>10.634353136578673</v>
      </c>
      <c r="Z103" s="9">
        <v>10.024135032357865</v>
      </c>
      <c r="AA103" s="9">
        <v>9.4806986250059033</v>
      </c>
      <c r="AB103" s="9">
        <v>8.9936498787240389</v>
      </c>
      <c r="AC103" s="9">
        <v>8.5546453684916681</v>
      </c>
      <c r="AD103" s="9">
        <v>8.1569103504954068</v>
      </c>
      <c r="AE103" s="9">
        <v>7.7948866452097674</v>
      </c>
      <c r="AF103" s="9">
        <v>7.4639712917383649</v>
      </c>
      <c r="AG103" s="9">
        <v>7.1603197983919156</v>
      </c>
      <c r="AH103" s="9">
        <v>6.8806960993517832</v>
      </c>
      <c r="AI103" s="9">
        <v>6.6223567743157377</v>
      </c>
      <c r="AJ103" s="9">
        <v>6.3829607376947655</v>
      </c>
      <c r="AK103" s="9">
        <v>6.1604980919028796</v>
      </c>
      <c r="AL103" s="9">
        <v>5.9532335623785118</v>
      </c>
      <c r="AM103" s="9">
        <v>5.7596611428393878</v>
      </c>
      <c r="AN103" s="9">
        <v>5.5784674416862607</v>
      </c>
      <c r="AO103" s="9">
        <v>5.4085018423971771</v>
      </c>
      <c r="AP103" s="9">
        <v>5.2487520444659914</v>
      </c>
      <c r="AQ103" s="9">
        <v>5.0983238860140681</v>
      </c>
      <c r="AR103" s="9">
        <v>4.9564245984165467</v>
      </c>
      <c r="AS103" s="9">
        <v>4.8223488306661366</v>
      </c>
      <c r="AT103" s="9">
        <v>4.6954669233360402</v>
      </c>
      <c r="AU103" s="9">
        <v>4.5752150207195692</v>
      </c>
      <c r="AV103" s="9">
        <v>4.4610866935275153</v>
      </c>
      <c r="AW103" s="9">
        <v>4.3526258096006547</v>
      </c>
      <c r="AX103" s="9">
        <v>4.2494204409813179</v>
      </c>
      <c r="AY103" s="9">
        <v>4.1510976357411042</v>
      </c>
      <c r="AZ103" s="9">
        <v>4.067169677776179</v>
      </c>
      <c r="BA103" s="9">
        <v>4.063451363164396</v>
      </c>
      <c r="BB103" s="9">
        <v>4.059743734077867</v>
      </c>
      <c r="BC103" s="9">
        <v>4.0560467445166228</v>
      </c>
      <c r="BD103" s="9">
        <v>4.0523603487443589</v>
      </c>
      <c r="BE103" s="9">
        <v>4.0486845012865365</v>
      </c>
      <c r="BF103" s="9">
        <v>4.0450191569285439</v>
      </c>
      <c r="BG103" s="9">
        <v>4.0413642707138013</v>
      </c>
      <c r="BH103" s="9">
        <v>4.0377197979419606</v>
      </c>
      <c r="BI103" s="9">
        <v>4.0340856941670529</v>
      </c>
      <c r="BJ103" s="9">
        <v>4.0304619151957048</v>
      </c>
      <c r="BK103" s="9">
        <v>4.0268484170853265</v>
      </c>
      <c r="BL103" s="9">
        <v>4.0232451561423517</v>
      </c>
      <c r="BM103" s="9">
        <v>4.0196520889204645</v>
      </c>
      <c r="BN103" s="9">
        <v>4.0160691722188613</v>
      </c>
      <c r="BO103" s="9">
        <v>4.0124963630805128</v>
      </c>
      <c r="BP103" s="9">
        <v>4.008933618790449</v>
      </c>
      <c r="BQ103" s="9">
        <v>4.0053808968740565</v>
      </c>
    </row>
    <row r="104" spans="1:69" ht="10.95" customHeight="1" x14ac:dyDescent="0.3">
      <c r="A104" s="97"/>
      <c r="B104" s="97"/>
      <c r="H104" s="10">
        <v>19.5</v>
      </c>
      <c r="I104" s="9">
        <v>626.99542588910469</v>
      </c>
      <c r="J104" s="9">
        <v>133.45666561244684</v>
      </c>
      <c r="K104" s="9">
        <v>74.835325936868927</v>
      </c>
      <c r="L104" s="9">
        <v>52.013226062243277</v>
      </c>
      <c r="M104" s="9">
        <v>39.868120117077453</v>
      </c>
      <c r="N104" s="9">
        <v>32.327789486687777</v>
      </c>
      <c r="O104" s="9">
        <v>27.190749617186142</v>
      </c>
      <c r="P104" s="9">
        <v>23.465953413874267</v>
      </c>
      <c r="Q104" s="9">
        <v>20.641409506877043</v>
      </c>
      <c r="R104" s="9">
        <v>18.425931317663807</v>
      </c>
      <c r="S104" s="9">
        <v>16.641689521262094</v>
      </c>
      <c r="T104" s="9">
        <v>15.173942775208983</v>
      </c>
      <c r="U104" s="9">
        <v>13.945339976859671</v>
      </c>
      <c r="V104" s="9">
        <v>12.901837315532546</v>
      </c>
      <c r="W104" s="9">
        <v>12.004534600258904</v>
      </c>
      <c r="X104" s="9">
        <v>11.224718266315024</v>
      </c>
      <c r="Y104" s="9">
        <v>10.5407318442552</v>
      </c>
      <c r="Z104" s="9">
        <v>9.9359333858583874</v>
      </c>
      <c r="AA104" s="9">
        <v>9.397323502450357</v>
      </c>
      <c r="AB104" s="9">
        <v>8.9146004729045032</v>
      </c>
      <c r="AC104" s="9">
        <v>8.4794949743641634</v>
      </c>
      <c r="AD104" s="9">
        <v>8.0852924329311779</v>
      </c>
      <c r="AE104" s="9">
        <v>7.7264840340744865</v>
      </c>
      <c r="AF104" s="9">
        <v>7.3985076981138738</v>
      </c>
      <c r="AG104" s="9">
        <v>7.097553078228799</v>
      </c>
      <c r="AH104" s="9">
        <v>6.8204128497324463</v>
      </c>
      <c r="AI104" s="9">
        <v>6.5643679580212009</v>
      </c>
      <c r="AJ104" s="9">
        <v>6.3270981098672276</v>
      </c>
      <c r="AK104" s="9">
        <v>6.1066112585980807</v>
      </c>
      <c r="AL104" s="9">
        <v>5.901187541500196</v>
      </c>
      <c r="AM104" s="9">
        <v>5.7093343278921349</v>
      </c>
      <c r="AN104" s="9">
        <v>5.5297498910673575</v>
      </c>
      <c r="AO104" s="9">
        <v>5.3612938337091052</v>
      </c>
      <c r="AP104" s="9">
        <v>5.2029628460621486</v>
      </c>
      <c r="AQ104" s="9">
        <v>5.053870707750062</v>
      </c>
      <c r="AR104" s="9">
        <v>4.9132316911255813</v>
      </c>
      <c r="AS104" s="9">
        <v>4.7803467097590886</v>
      </c>
      <c r="AT104" s="9">
        <v>4.6545916965463672</v>
      </c>
      <c r="AU104" s="9">
        <v>4.5354078036672947</v>
      </c>
      <c r="AV104" s="9">
        <v>4.4222930996862679</v>
      </c>
      <c r="AW104" s="9">
        <v>4.3147955035835004</v>
      </c>
      <c r="AX104" s="9">
        <v>4.2125067459409573</v>
      </c>
      <c r="AY104" s="9">
        <v>4.1356015887118325</v>
      </c>
      <c r="AZ104" s="9">
        <v>4.1316846894088615</v>
      </c>
      <c r="BA104" s="9">
        <v>4.1277793412215464</v>
      </c>
      <c r="BB104" s="9">
        <v>4.123885493122847</v>
      </c>
      <c r="BC104" s="9">
        <v>4.1200030943858401</v>
      </c>
      <c r="BD104" s="9">
        <v>4.1161320945815163</v>
      </c>
      <c r="BE104" s="9">
        <v>4.1122724435765976</v>
      </c>
      <c r="BF104" s="9">
        <v>4.1084240915313766</v>
      </c>
      <c r="BG104" s="9">
        <v>4.1045869888975552</v>
      </c>
      <c r="BH104" s="9">
        <v>4.1007610864161395</v>
      </c>
      <c r="BI104" s="9">
        <v>4.0969463351153186</v>
      </c>
      <c r="BJ104" s="9">
        <v>4.0931426863083704</v>
      </c>
      <c r="BK104" s="9">
        <v>4.0893500915916059</v>
      </c>
      <c r="BL104" s="9">
        <v>4.0855685028422961</v>
      </c>
      <c r="BM104" s="9">
        <v>4.0817978722166561</v>
      </c>
      <c r="BN104" s="9">
        <v>4.0780381521478075</v>
      </c>
      <c r="BO104" s="9">
        <v>4.0742892953437986</v>
      </c>
      <c r="BP104" s="9">
        <v>4.0705512547855962</v>
      </c>
      <c r="BQ104" s="9">
        <v>4.0668239837251452</v>
      </c>
    </row>
    <row r="105" spans="1:69" ht="10.95" customHeight="1" x14ac:dyDescent="0.3">
      <c r="A105" s="97"/>
      <c r="B105" s="97"/>
      <c r="H105" s="10">
        <v>20</v>
      </c>
      <c r="I105" s="9">
        <v>621.6584910334899</v>
      </c>
      <c r="J105" s="9">
        <v>132.32131790450299</v>
      </c>
      <c r="K105" s="9">
        <v>74.199032574892271</v>
      </c>
      <c r="L105" s="9">
        <v>51.571221466969263</v>
      </c>
      <c r="M105" s="9">
        <v>39.52950905562821</v>
      </c>
      <c r="N105" s="9">
        <v>32.053370651366187</v>
      </c>
      <c r="O105" s="9">
        <v>26.960063347300053</v>
      </c>
      <c r="P105" s="9">
        <v>23.266977016767942</v>
      </c>
      <c r="Q105" s="9">
        <v>20.466478967545338</v>
      </c>
      <c r="R105" s="9">
        <v>18.26986154654174</v>
      </c>
      <c r="S105" s="9">
        <v>16.500809322865454</v>
      </c>
      <c r="T105" s="9">
        <v>15.045557768418565</v>
      </c>
      <c r="U105" s="9">
        <v>13.827414284863258</v>
      </c>
      <c r="V105" s="9">
        <v>12.792795146518325</v>
      </c>
      <c r="W105" s="9">
        <v>11.903131326967417</v>
      </c>
      <c r="X105" s="9">
        <v>11.129953705397469</v>
      </c>
      <c r="Y105" s="9">
        <v>10.451790177910228</v>
      </c>
      <c r="Z105" s="9">
        <v>9.8521404722813148</v>
      </c>
      <c r="AA105" s="9">
        <v>9.3181158660470214</v>
      </c>
      <c r="AB105" s="9">
        <v>8.8395023385462697</v>
      </c>
      <c r="AC105" s="9">
        <v>8.408100965203829</v>
      </c>
      <c r="AD105" s="9">
        <v>8.0172543345362897</v>
      </c>
      <c r="AE105" s="9">
        <v>7.6615005295738259</v>
      </c>
      <c r="AF105" s="9">
        <v>7.3363163084677838</v>
      </c>
      <c r="AG105" s="9">
        <v>7.0379237625876936</v>
      </c>
      <c r="AH105" s="9">
        <v>6.7631428717973723</v>
      </c>
      <c r="AI105" s="9">
        <v>6.5092777293098925</v>
      </c>
      <c r="AJ105" s="9">
        <v>6.2740277949844447</v>
      </c>
      <c r="AK105" s="9">
        <v>6.0554179808117032</v>
      </c>
      <c r="AL105" s="9">
        <v>5.8517430655886207</v>
      </c>
      <c r="AM105" s="9">
        <v>5.6615231256757577</v>
      </c>
      <c r="AN105" s="9">
        <v>5.4834675162075905</v>
      </c>
      <c r="AO105" s="9">
        <v>5.3164455482813011</v>
      </c>
      <c r="AP105" s="9">
        <v>5.1594624535037283</v>
      </c>
      <c r="AQ105" s="9">
        <v>5.0116395560568803</v>
      </c>
      <c r="AR105" s="9">
        <v>4.872197817338658</v>
      </c>
      <c r="AS105" s="9">
        <v>4.7404441023718293</v>
      </c>
      <c r="AT105" s="9">
        <v>4.6157596568511066</v>
      </c>
      <c r="AU105" s="9">
        <v>4.4975903905314256</v>
      </c>
      <c r="AV105" s="9">
        <v>4.3854386450124823</v>
      </c>
      <c r="AW105" s="9">
        <v>4.2788561879239433</v>
      </c>
      <c r="AX105" s="9">
        <v>4.2042336149690591</v>
      </c>
      <c r="AY105" s="9">
        <v>4.2001123656277271</v>
      </c>
      <c r="AZ105" s="9">
        <v>4.196003581202902</v>
      </c>
      <c r="BA105" s="9">
        <v>4.1919072052232904</v>
      </c>
      <c r="BB105" s="9">
        <v>4.1878231815582136</v>
      </c>
      <c r="BC105" s="9">
        <v>4.1837514544150443</v>
      </c>
      <c r="BD105" s="9">
        <v>4.1796919683366633</v>
      </c>
      <c r="BE105" s="9">
        <v>4.1756446681989488</v>
      </c>
      <c r="BF105" s="9">
        <v>4.1716094992082686</v>
      </c>
      <c r="BG105" s="9">
        <v>4.1675864068990176</v>
      </c>
      <c r="BH105" s="9">
        <v>4.163575337131161</v>
      </c>
      <c r="BI105" s="9">
        <v>4.1595762360878101</v>
      </c>
      <c r="BJ105" s="9">
        <v>4.1555890502728072</v>
      </c>
      <c r="BK105" s="9">
        <v>4.1516137265083488</v>
      </c>
      <c r="BL105" s="9">
        <v>4.1476502119326142</v>
      </c>
      <c r="BM105" s="9">
        <v>4.1436984539974251</v>
      </c>
      <c r="BN105" s="9">
        <v>4.1397584004659205</v>
      </c>
      <c r="BO105" s="9">
        <v>4.135829999410257</v>
      </c>
      <c r="BP105" s="9">
        <v>4.1319131992093272</v>
      </c>
      <c r="BQ105" s="9">
        <v>4.1280079485464984</v>
      </c>
    </row>
    <row r="106" spans="1:69" ht="10.95" customHeight="1" x14ac:dyDescent="0.3">
      <c r="A106" s="97"/>
      <c r="B106" s="97"/>
      <c r="H106" s="10">
        <v>20.5</v>
      </c>
      <c r="I106" s="9">
        <v>616.58180750196595</v>
      </c>
      <c r="J106" s="9">
        <v>131.24133459998686</v>
      </c>
      <c r="K106" s="9">
        <v>73.593767643703899</v>
      </c>
      <c r="L106" s="9">
        <v>51.15077097110948</v>
      </c>
      <c r="M106" s="9">
        <v>39.207410193032928</v>
      </c>
      <c r="N106" s="9">
        <v>31.792333733670198</v>
      </c>
      <c r="O106" s="9">
        <v>26.740626412236708</v>
      </c>
      <c r="P106" s="9">
        <v>23.077703648342681</v>
      </c>
      <c r="Q106" s="9">
        <v>20.300078880105637</v>
      </c>
      <c r="R106" s="9">
        <v>18.12140249712753</v>
      </c>
      <c r="S106" s="9">
        <v>16.366799138805394</v>
      </c>
      <c r="T106" s="9">
        <v>14.923433457862171</v>
      </c>
      <c r="U106" s="9">
        <v>13.715239248849384</v>
      </c>
      <c r="V106" s="9">
        <v>12.689070435421909</v>
      </c>
      <c r="W106" s="9">
        <v>11.80667300675039</v>
      </c>
      <c r="X106" s="9">
        <v>11.039810365827366</v>
      </c>
      <c r="Y106" s="9">
        <v>10.367185783868651</v>
      </c>
      <c r="Z106" s="9">
        <v>9.7724337559337808</v>
      </c>
      <c r="AA106" s="9">
        <v>9.2427708292233532</v>
      </c>
      <c r="AB106" s="9">
        <v>8.7680664069011467</v>
      </c>
      <c r="AC106" s="9">
        <v>8.3401885297594323</v>
      </c>
      <c r="AD106" s="9">
        <v>7.9525341612516485</v>
      </c>
      <c r="AE106" s="9">
        <v>7.5996859950484046</v>
      </c>
      <c r="AF106" s="9">
        <v>7.2771577332378765</v>
      </c>
      <c r="AG106" s="9">
        <v>6.9812023235581444</v>
      </c>
      <c r="AH106" s="9">
        <v>6.7086657189398009</v>
      </c>
      <c r="AI106" s="9">
        <v>6.4568740316284625</v>
      </c>
      <c r="AJ106" s="9">
        <v>6.2235455113273739</v>
      </c>
      <c r="AK106" s="9">
        <v>6.0067212017151279</v>
      </c>
      <c r="AL106" s="9">
        <v>5.8047098091180187</v>
      </c>
      <c r="AM106" s="9">
        <v>5.6160434972902031</v>
      </c>
      <c r="AN106" s="9">
        <v>5.4394421628103347</v>
      </c>
      <c r="AO106" s="9">
        <v>5.2737843517667375</v>
      </c>
      <c r="AP106" s="9">
        <v>5.1180834206158412</v>
      </c>
      <c r="AQ106" s="9">
        <v>4.9714678701939157</v>
      </c>
      <c r="AR106" s="9">
        <v>4.8331650247582472</v>
      </c>
      <c r="AS106" s="9">
        <v>4.702487410566313</v>
      </c>
      <c r="AT106" s="9">
        <v>4.5788213270374918</v>
      </c>
      <c r="AU106" s="9">
        <v>4.461617209502541</v>
      </c>
      <c r="AV106" s="9">
        <v>4.3503814642254017</v>
      </c>
      <c r="AW106" s="9">
        <v>4.2730814183882782</v>
      </c>
      <c r="AX106" s="9">
        <v>4.2687499602083552</v>
      </c>
      <c r="AY106" s="9">
        <v>4.2644319307554843</v>
      </c>
      <c r="AZ106" s="9">
        <v>4.2601272676710629</v>
      </c>
      <c r="BA106" s="9">
        <v>4.2558359089820001</v>
      </c>
      <c r="BB106" s="9">
        <v>4.2515577930977466</v>
      </c>
      <c r="BC106" s="9">
        <v>4.2472928588073389</v>
      </c>
      <c r="BD106" s="9">
        <v>4.24304104527649</v>
      </c>
      <c r="BE106" s="9">
        <v>4.2388022920446904</v>
      </c>
      <c r="BF106" s="9">
        <v>4.2345765390223464</v>
      </c>
      <c r="BG106" s="9">
        <v>4.2303637264879308</v>
      </c>
      <c r="BH106" s="9">
        <v>4.2261637950851778</v>
      </c>
      <c r="BI106" s="9">
        <v>4.2219766858202972</v>
      </c>
      <c r="BJ106" s="9">
        <v>4.2178023400591966</v>
      </c>
      <c r="BK106" s="9">
        <v>4.2136406995247633</v>
      </c>
      <c r="BL106" s="9">
        <v>4.2094917062941359</v>
      </c>
      <c r="BM106" s="9">
        <v>4.2053553027960291</v>
      </c>
      <c r="BN106" s="9">
        <v>4.2012314318080559</v>
      </c>
      <c r="BO106" s="9">
        <v>4.1971200364541037</v>
      </c>
      <c r="BP106" s="9">
        <v>4.1930210602017093</v>
      </c>
      <c r="BQ106" s="9">
        <v>4.1889344468594709</v>
      </c>
    </row>
    <row r="107" spans="1:69" ht="10.95" customHeight="1" x14ac:dyDescent="0.3">
      <c r="A107" s="97"/>
      <c r="B107" s="97"/>
      <c r="H107" s="10">
        <v>21</v>
      </c>
      <c r="I107" s="9">
        <v>611.74678919145651</v>
      </c>
      <c r="J107" s="9">
        <v>130.21276179457811</v>
      </c>
      <c r="K107" s="9">
        <v>73.01731521613992</v>
      </c>
      <c r="L107" s="9">
        <v>50.750335266087788</v>
      </c>
      <c r="M107" s="9">
        <v>38.900644292944726</v>
      </c>
      <c r="N107" s="9">
        <v>31.543723049328005</v>
      </c>
      <c r="O107" s="9">
        <v>26.531635428195809</v>
      </c>
      <c r="P107" s="9">
        <v>22.897440355751751</v>
      </c>
      <c r="Q107" s="9">
        <v>20.141600032419543</v>
      </c>
      <c r="R107" s="9">
        <v>17.980010640704968</v>
      </c>
      <c r="S107" s="9">
        <v>16.239168338699677</v>
      </c>
      <c r="T107" s="9">
        <v>14.807122728199147</v>
      </c>
      <c r="U107" s="9">
        <v>13.608404178494792</v>
      </c>
      <c r="V107" s="9">
        <v>12.590283429178017</v>
      </c>
      <c r="W107" s="9">
        <v>11.714806489335151</v>
      </c>
      <c r="X107" s="9">
        <v>10.953958216945193</v>
      </c>
      <c r="Y107" s="9">
        <v>10.286608909965194</v>
      </c>
      <c r="Z107" s="9">
        <v>9.6965214154182711</v>
      </c>
      <c r="AA107" s="9">
        <v>9.1710125390227297</v>
      </c>
      <c r="AB107" s="9">
        <v>8.7000311365470022</v>
      </c>
      <c r="AC107" s="9">
        <v>8.2755090264017657</v>
      </c>
      <c r="AD107" s="9">
        <v>7.8908949585698851</v>
      </c>
      <c r="AE107" s="9">
        <v>7.5408141137642861</v>
      </c>
      <c r="AF107" s="9">
        <v>7.2208153793695509</v>
      </c>
      <c r="AG107" s="9">
        <v>6.9271810906381148</v>
      </c>
      <c r="AH107" s="9">
        <v>6.6567819371727124</v>
      </c>
      <c r="AI107" s="9">
        <v>6.4069650020805726</v>
      </c>
      <c r="AJ107" s="9">
        <v>6.1754664304569538</v>
      </c>
      <c r="AK107" s="9">
        <v>5.9603426297524038</v>
      </c>
      <c r="AL107" s="9">
        <v>5.759915570831045</v>
      </c>
      <c r="AM107" s="9">
        <v>5.5727289294450122</v>
      </c>
      <c r="AN107" s="9">
        <v>5.3975126418132646</v>
      </c>
      <c r="AO107" s="9">
        <v>5.2331540494024216</v>
      </c>
      <c r="AP107" s="9">
        <v>5.0786742467516692</v>
      </c>
      <c r="AQ107" s="9">
        <v>4.9332085697215922</v>
      </c>
      <c r="AR107" s="9">
        <v>4.7959904025379636</v>
      </c>
      <c r="AS107" s="9">
        <v>4.6663376632014728</v>
      </c>
      <c r="AT107" s="9">
        <v>4.5436414642839349</v>
      </c>
      <c r="AU107" s="9">
        <v>4.4273565512611404</v>
      </c>
      <c r="AV107" s="9">
        <v>4.3421607621243519</v>
      </c>
      <c r="AW107" s="9">
        <v>4.337613137643177</v>
      </c>
      <c r="AX107" s="9">
        <v>4.3330799575760386</v>
      </c>
      <c r="AY107" s="9">
        <v>4.3285611532067572</v>
      </c>
      <c r="AZ107" s="9">
        <v>4.3240566562543528</v>
      </c>
      <c r="BA107" s="9">
        <v>4.319566398869596</v>
      </c>
      <c r="BB107" s="9">
        <v>4.3150903136316092</v>
      </c>
      <c r="BC107" s="9">
        <v>4.3106283335444813</v>
      </c>
      <c r="BD107" s="9">
        <v>4.3061803920339354</v>
      </c>
      <c r="BE107" s="9">
        <v>4.3017464229440048</v>
      </c>
      <c r="BF107" s="9">
        <v>4.2973263605337682</v>
      </c>
      <c r="BG107" s="9">
        <v>4.2929201394740826</v>
      </c>
      <c r="BH107" s="9">
        <v>4.2885276948443813</v>
      </c>
      <c r="BI107" s="9">
        <v>4.2841489621294713</v>
      </c>
      <c r="BJ107" s="9">
        <v>4.2797838772163805</v>
      </c>
      <c r="BK107" s="9">
        <v>4.275432376391227</v>
      </c>
      <c r="BL107" s="9">
        <v>4.271094396336121</v>
      </c>
      <c r="BM107" s="9">
        <v>4.2667698741260853</v>
      </c>
      <c r="BN107" s="9">
        <v>4.2624587472260176</v>
      </c>
      <c r="BO107" s="9">
        <v>4.2581609534876819</v>
      </c>
      <c r="BP107" s="9">
        <v>4.2538764311467094</v>
      </c>
      <c r="BQ107" s="9">
        <v>4.2496051188196438</v>
      </c>
    </row>
    <row r="108" spans="1:69" ht="10.95" customHeight="1" x14ac:dyDescent="0.3">
      <c r="A108" s="97"/>
      <c r="B108" s="97"/>
      <c r="H108" s="10">
        <v>21.5</v>
      </c>
      <c r="I108" s="9">
        <v>607.13657874207263</v>
      </c>
      <c r="J108" s="9">
        <v>129.23201334722555</v>
      </c>
      <c r="K108" s="9">
        <v>72.467665474404839</v>
      </c>
      <c r="L108" s="9">
        <v>50.368518218593032</v>
      </c>
      <c r="M108" s="9">
        <v>38.60814180300121</v>
      </c>
      <c r="N108" s="9">
        <v>31.306671804876324</v>
      </c>
      <c r="O108" s="9">
        <v>26.332361736311729</v>
      </c>
      <c r="P108" s="9">
        <v>22.725558639604927</v>
      </c>
      <c r="Q108" s="9">
        <v>19.990489876858135</v>
      </c>
      <c r="R108" s="9">
        <v>17.84519300367673</v>
      </c>
      <c r="S108" s="9">
        <v>16.117471927069538</v>
      </c>
      <c r="T108" s="9">
        <v>14.696220051542086</v>
      </c>
      <c r="U108" s="9">
        <v>13.506536582941303</v>
      </c>
      <c r="V108" s="9">
        <v>12.496089696629433</v>
      </c>
      <c r="W108" s="9">
        <v>11.627211471960328</v>
      </c>
      <c r="X108" s="9">
        <v>10.872097925185786</v>
      </c>
      <c r="Y108" s="9">
        <v>10.209778614972061</v>
      </c>
      <c r="Z108" s="9">
        <v>9.6241387724861962</v>
      </c>
      <c r="AA108" s="9">
        <v>9.1025908003701606</v>
      </c>
      <c r="AB108" s="9">
        <v>8.6351593127893036</v>
      </c>
      <c r="AC108" s="9">
        <v>8.2138369403850948</v>
      </c>
      <c r="AD108" s="9">
        <v>7.8321218118167391</v>
      </c>
      <c r="AE108" s="9">
        <v>7.4846796193729572</v>
      </c>
      <c r="AF108" s="9">
        <v>7.1670927997682998</v>
      </c>
      <c r="AG108" s="9">
        <v>6.8756717093752711</v>
      </c>
      <c r="AH108" s="9">
        <v>6.6073106243188429</v>
      </c>
      <c r="AI108" s="9">
        <v>6.3593766235120741</v>
      </c>
      <c r="AJ108" s="9">
        <v>6.1296229153827086</v>
      </c>
      <c r="AK108" s="9">
        <v>5.916120556803266</v>
      </c>
      <c r="AL108" s="9">
        <v>5.7172041664311593</v>
      </c>
      <c r="AM108" s="9">
        <v>5.5314283967575957</v>
      </c>
      <c r="AN108" s="9">
        <v>5.357532756841306</v>
      </c>
      <c r="AO108" s="9">
        <v>5.194412974579552</v>
      </c>
      <c r="AP108" s="9">
        <v>5.0410975228063588</v>
      </c>
      <c r="AQ108" s="9">
        <v>4.8967282546070843</v>
      </c>
      <c r="AR108" s="9">
        <v>4.7605443324132404</v>
      </c>
      <c r="AS108" s="9">
        <v>4.6318688152756007</v>
      </c>
      <c r="AT108" s="9">
        <v>4.5100974051273148</v>
      </c>
      <c r="AU108" s="9">
        <v>4.41148752279567</v>
      </c>
      <c r="AV108" s="9">
        <v>4.4067176705630899</v>
      </c>
      <c r="AW108" s="9">
        <v>4.4019633322459688</v>
      </c>
      <c r="AX108" s="9">
        <v>4.3972244322716847</v>
      </c>
      <c r="AY108" s="9">
        <v>4.3925008955576725</v>
      </c>
      <c r="AZ108" s="9">
        <v>4.387792647507478</v>
      </c>
      <c r="BA108" s="9">
        <v>4.3830996140068192</v>
      </c>
      <c r="BB108" s="9">
        <v>4.3784217214196941</v>
      </c>
      <c r="BC108" s="9">
        <v>4.3737588965845431</v>
      </c>
      <c r="BD108" s="9">
        <v>4.3691110668104125</v>
      </c>
      <c r="BE108" s="9">
        <v>4.3644781598731948</v>
      </c>
      <c r="BF108" s="9">
        <v>4.3598601040118812</v>
      </c>
      <c r="BG108" s="9">
        <v>4.3552568279248458</v>
      </c>
      <c r="BH108" s="9">
        <v>4.3506682607661968</v>
      </c>
      <c r="BI108" s="9">
        <v>4.3460943321421182</v>
      </c>
      <c r="BJ108" s="9">
        <v>4.34153497210729</v>
      </c>
      <c r="BK108" s="9">
        <v>4.3369901111612998</v>
      </c>
      <c r="BL108" s="9">
        <v>4.3324596802451367</v>
      </c>
      <c r="BM108" s="9">
        <v>4.3279436107376714</v>
      </c>
      <c r="BN108" s="9">
        <v>4.3234418344521943</v>
      </c>
      <c r="BO108" s="9">
        <v>4.3189542836329968</v>
      </c>
      <c r="BP108" s="9">
        <v>4.3144808909519563</v>
      </c>
      <c r="BQ108" s="9">
        <v>4.3100215895051788</v>
      </c>
    </row>
    <row r="109" spans="1:69" ht="10.95" customHeight="1" x14ac:dyDescent="0.3">
      <c r="A109" s="97"/>
      <c r="B109" s="97"/>
      <c r="H109" s="10">
        <v>22</v>
      </c>
      <c r="I109" s="9">
        <v>602.73585110499766</v>
      </c>
      <c r="J109" s="9">
        <v>128.29582909226227</v>
      </c>
      <c r="K109" s="9">
        <v>71.942991290453833</v>
      </c>
      <c r="L109" s="9">
        <v>50.004050601982357</v>
      </c>
      <c r="M109" s="9">
        <v>38.328930391745615</v>
      </c>
      <c r="N109" s="9">
        <v>31.080391997250189</v>
      </c>
      <c r="O109" s="9">
        <v>26.142142911870721</v>
      </c>
      <c r="P109" s="9">
        <v>22.561487130304311</v>
      </c>
      <c r="Q109" s="9">
        <v>19.846246091673368</v>
      </c>
      <c r="R109" s="9">
        <v>17.716501423128211</v>
      </c>
      <c r="S109" s="9">
        <v>16.0013053579735</v>
      </c>
      <c r="T109" s="9">
        <v>14.590356761990694</v>
      </c>
      <c r="U109" s="9">
        <v>13.409297830297019</v>
      </c>
      <c r="V109" s="9">
        <v>12.406176114996788</v>
      </c>
      <c r="W109" s="9">
        <v>11.543596767004166</v>
      </c>
      <c r="X109" s="9">
        <v>10.793957366052346</v>
      </c>
      <c r="Y109" s="9">
        <v>10.136439494891491</v>
      </c>
      <c r="Z109" s="9">
        <v>9.5550452078364501</v>
      </c>
      <c r="AA109" s="9">
        <v>9.037278160637479</v>
      </c>
      <c r="AB109" s="9">
        <v>8.5732352834815462</v>
      </c>
      <c r="AC109" s="9">
        <v>8.1549672560023758</v>
      </c>
      <c r="AD109" s="9">
        <v>7.7760193418246732</v>
      </c>
      <c r="AE109" s="9">
        <v>7.4310959040130555</v>
      </c>
      <c r="AF109" s="9">
        <v>7.1158114041686682</v>
      </c>
      <c r="AG109" s="9">
        <v>6.8265029465362819</v>
      </c>
      <c r="AH109" s="9">
        <v>6.5600873220183491</v>
      </c>
      <c r="AI109" s="9">
        <v>6.3139506967470993</v>
      </c>
      <c r="AJ109" s="9">
        <v>6.08586256714434</v>
      </c>
      <c r="AK109" s="9">
        <v>5.8739079738514768</v>
      </c>
      <c r="AL109" s="9">
        <v>5.6764336086178666</v>
      </c>
      <c r="AM109" s="9">
        <v>5.4920046019032442</v>
      </c>
      <c r="AN109" s="9">
        <v>5.31936960062714</v>
      </c>
      <c r="AO109" s="9">
        <v>5.1574323380475793</v>
      </c>
      <c r="AP109" s="9">
        <v>5.0052283300320735</v>
      </c>
      <c r="AQ109" s="9">
        <v>4.8619056507554683</v>
      </c>
      <c r="AR109" s="9">
        <v>4.7267089782998912</v>
      </c>
      <c r="AS109" s="9">
        <v>4.5989662791627284</v>
      </c>
      <c r="AT109" s="9">
        <v>4.4810777027593947</v>
      </c>
      <c r="AU109" s="9">
        <v>4.4760794518879043</v>
      </c>
      <c r="AV109" s="9">
        <v>4.4710978402609491</v>
      </c>
      <c r="AW109" s="9">
        <v>4.4661327849204655</v>
      </c>
      <c r="AX109" s="9">
        <v>4.4611842034589717</v>
      </c>
      <c r="AY109" s="9">
        <v>4.4562520140149928</v>
      </c>
      <c r="AZ109" s="9">
        <v>4.4513361352685523</v>
      </c>
      <c r="BA109" s="9">
        <v>4.4464364864367063</v>
      </c>
      <c r="BB109" s="9">
        <v>4.4415529872691124</v>
      </c>
      <c r="BC109" s="9">
        <v>4.4366855580436448</v>
      </c>
      <c r="BD109" s="9">
        <v>4.4318341195620663</v>
      </c>
      <c r="BE109" s="9">
        <v>4.4269985931457176</v>
      </c>
      <c r="BF109" s="9">
        <v>4.4221789006312786</v>
      </c>
      <c r="BG109" s="9">
        <v>4.4173749643665392</v>
      </c>
      <c r="BH109" s="9">
        <v>4.4125867072062421</v>
      </c>
      <c r="BI109" s="9">
        <v>4.407814052507951</v>
      </c>
      <c r="BJ109" s="9">
        <v>4.4030569241279514</v>
      </c>
      <c r="BK109" s="9">
        <v>4.3983152464172068</v>
      </c>
      <c r="BL109" s="9">
        <v>4.3935889442173499</v>
      </c>
      <c r="BM109" s="9">
        <v>4.3888779428567091</v>
      </c>
      <c r="BN109" s="9">
        <v>4.3841821681463689</v>
      </c>
      <c r="BO109" s="9">
        <v>4.3795015463762885</v>
      </c>
      <c r="BP109" s="9">
        <v>4.3748360043114278</v>
      </c>
      <c r="BQ109" s="9">
        <v>4.370185469187942</v>
      </c>
    </row>
    <row r="110" spans="1:69" ht="10.95" customHeight="1" x14ac:dyDescent="0.3">
      <c r="A110" s="97"/>
      <c r="B110" s="97"/>
      <c r="H110" s="10">
        <v>22.5</v>
      </c>
      <c r="I110" s="9">
        <v>598.53064329970118</v>
      </c>
      <c r="J110" s="9">
        <v>127.40123862289398</v>
      </c>
      <c r="K110" s="9">
        <v>71.441627928797814</v>
      </c>
      <c r="L110" s="9">
        <v>49.655775996696669</v>
      </c>
      <c r="M110" s="9">
        <v>38.062124147189174</v>
      </c>
      <c r="N110" s="9">
        <v>30.864165660011086</v>
      </c>
      <c r="O110" s="9">
        <v>25.960375405562797</v>
      </c>
      <c r="P110" s="9">
        <v>22.404705240808386</v>
      </c>
      <c r="Q110" s="9">
        <v>19.708411000800378</v>
      </c>
      <c r="R110" s="9">
        <v>17.593527568269039</v>
      </c>
      <c r="S110" s="9">
        <v>15.890300040980703</v>
      </c>
      <c r="T110" s="9">
        <v>14.489196960189068</v>
      </c>
      <c r="U110" s="9">
        <v>13.316379385835161</v>
      </c>
      <c r="V110" s="9">
        <v>12.320257391452722</v>
      </c>
      <c r="W110" s="9">
        <v>11.463697067231843</v>
      </c>
      <c r="X110" s="9">
        <v>10.719288601132009</v>
      </c>
      <c r="Y110" s="9">
        <v>10.066358845715905</v>
      </c>
      <c r="Z110" s="9">
        <v>9.4890214881156467</v>
      </c>
      <c r="AA110" s="9">
        <v>8.9748673829093999</v>
      </c>
      <c r="AB110" s="9">
        <v>8.5140625633803815</v>
      </c>
      <c r="AC110" s="9">
        <v>8.0987131790983966</v>
      </c>
      <c r="AD110" s="9">
        <v>7.7224095344963084</v>
      </c>
      <c r="AE110" s="9">
        <v>7.379892945312398</v>
      </c>
      <c r="AF110" s="9">
        <v>7.0668084752020874</v>
      </c>
      <c r="AG110" s="9">
        <v>6.7795187879023366</v>
      </c>
      <c r="AH110" s="9">
        <v>6.5149621887850033</v>
      </c>
      <c r="AI110" s="9">
        <v>6.2705430831762223</v>
      </c>
      <c r="AJ110" s="9">
        <v>6.0440465318332555</v>
      </c>
      <c r="AK110" s="9">
        <v>5.8335709378821203</v>
      </c>
      <c r="AL110" s="9">
        <v>5.6374745297692135</v>
      </c>
      <c r="AM110" s="9">
        <v>5.4543324503975583</v>
      </c>
      <c r="AN110" s="9">
        <v>5.2829020785618503</v>
      </c>
      <c r="AO110" s="9">
        <v>5.1220947972110178</v>
      </c>
      <c r="AP110" s="9">
        <v>4.970952852331413</v>
      </c>
      <c r="AQ110" s="9">
        <v>4.8286302627908269</v>
      </c>
      <c r="AR110" s="9">
        <v>4.6943769772673756</v>
      </c>
      <c r="AS110" s="9">
        <v>4.5675256516722929</v>
      </c>
      <c r="AT110" s="9">
        <v>4.5457145071151013</v>
      </c>
      <c r="AU110" s="9">
        <v>4.5404993941895864</v>
      </c>
      <c r="AV110" s="9">
        <v>4.5353020128536956</v>
      </c>
      <c r="AW110" s="9">
        <v>4.530122272820444</v>
      </c>
      <c r="AX110" s="9">
        <v>4.5249600844148059</v>
      </c>
      <c r="AY110" s="9">
        <v>4.5198153585685299</v>
      </c>
      <c r="AZ110" s="9">
        <v>4.5146880068150192</v>
      </c>
      <c r="BA110" s="9">
        <v>4.5095779412842596</v>
      </c>
      <c r="BB110" s="9">
        <v>4.5044850746978042</v>
      </c>
      <c r="BC110" s="9">
        <v>4.4994093203637906</v>
      </c>
      <c r="BD110" s="9">
        <v>4.4943505921720339</v>
      </c>
      <c r="BE110" s="9">
        <v>4.4893088045891494</v>
      </c>
      <c r="BF110" s="9">
        <v>4.4842838726537382</v>
      </c>
      <c r="BG110" s="9">
        <v>4.4792757119715985</v>
      </c>
      <c r="BH110" s="9">
        <v>4.4742842387110171</v>
      </c>
      <c r="BI110" s="9">
        <v>4.4693093695980819</v>
      </c>
      <c r="BJ110" s="9">
        <v>4.4643510219120568</v>
      </c>
      <c r="BK110" s="9">
        <v>4.4594091134807829</v>
      </c>
      <c r="BL110" s="9">
        <v>4.4544835626761516</v>
      </c>
      <c r="BM110" s="9">
        <v>4.449574288409611</v>
      </c>
      <c r="BN110" s="9">
        <v>4.4446812101276976</v>
      </c>
      <c r="BO110" s="9">
        <v>4.4398042478076452</v>
      </c>
      <c r="BP110" s="9">
        <v>4.4349433219530177</v>
      </c>
      <c r="BQ110" s="9">
        <v>4.4300983535893943</v>
      </c>
    </row>
    <row r="111" spans="1:69" ht="10.95" customHeight="1" x14ac:dyDescent="0.3">
      <c r="A111" s="97"/>
      <c r="B111" s="97"/>
      <c r="H111" s="10">
        <v>23</v>
      </c>
      <c r="I111" s="9">
        <v>594.50820637533946</v>
      </c>
      <c r="J111" s="9">
        <v>126.54552979828445</v>
      </c>
      <c r="K111" s="9">
        <v>70.962055396603006</v>
      </c>
      <c r="L111" s="9">
        <v>49.322638529637558</v>
      </c>
      <c r="M111" s="9">
        <v>37.806914184168491</v>
      </c>
      <c r="N111" s="9">
        <v>30.657337251299989</v>
      </c>
      <c r="O111" s="9">
        <v>25.786508144510375</v>
      </c>
      <c r="P111" s="9">
        <v>22.254737647244973</v>
      </c>
      <c r="Q111" s="9">
        <v>19.57656672146631</v>
      </c>
      <c r="R111" s="9">
        <v>17.475898611211388</v>
      </c>
      <c r="S111" s="9">
        <v>15.784119433285252</v>
      </c>
      <c r="T111" s="9">
        <v>14.392433952037944</v>
      </c>
      <c r="U111" s="9">
        <v>13.227499540832108</v>
      </c>
      <c r="V111" s="9">
        <v>12.238073038375704</v>
      </c>
      <c r="W111" s="9">
        <v>11.387270132940881</v>
      </c>
      <c r="X111" s="9">
        <v>10.647865249389314</v>
      </c>
      <c r="Y111" s="9">
        <v>9.99932419623984</v>
      </c>
      <c r="Z111" s="9">
        <v>9.425867441548899</v>
      </c>
      <c r="AA111" s="9">
        <v>8.9151692488031777</v>
      </c>
      <c r="AB111" s="9">
        <v>8.4574617509568437</v>
      </c>
      <c r="AC111" s="9">
        <v>8.0449041566280304</v>
      </c>
      <c r="AD111" s="9">
        <v>7.6711298534507844</v>
      </c>
      <c r="AE111" s="9">
        <v>7.3309155037643556</v>
      </c>
      <c r="AF111" s="9">
        <v>7.0199354432224919</v>
      </c>
      <c r="AG111" s="9">
        <v>6.7345767841630684</v>
      </c>
      <c r="AH111" s="9">
        <v>6.4717984113447429</v>
      </c>
      <c r="AI111" s="9">
        <v>6.2290221765581357</v>
      </c>
      <c r="AJ111" s="9">
        <v>6.0040480284238091</v>
      </c>
      <c r="AK111" s="9">
        <v>5.7949871517791962</v>
      </c>
      <c r="AL111" s="9">
        <v>5.6002088103486773</v>
      </c>
      <c r="AM111" s="9">
        <v>5.4182977243080961</v>
      </c>
      <c r="AN111" s="9">
        <v>5.2480196248141153</v>
      </c>
      <c r="AO111" s="9">
        <v>5.0882932120283169</v>
      </c>
      <c r="AP111" s="9">
        <v>4.9381671695449718</v>
      </c>
      <c r="AQ111" s="9">
        <v>4.7968012025508058</v>
      </c>
      <c r="AR111" s="9">
        <v>4.6634503012441977</v>
      </c>
      <c r="AS111" s="9">
        <v>4.6156390067681921</v>
      </c>
      <c r="AT111" s="9">
        <v>4.6101840459822538</v>
      </c>
      <c r="AU111" s="9">
        <v>4.6047480515913879</v>
      </c>
      <c r="AV111" s="9">
        <v>4.5993309248416887</v>
      </c>
      <c r="AW111" s="9">
        <v>4.5939325676636793</v>
      </c>
      <c r="AX111" s="9">
        <v>4.58855288266638</v>
      </c>
      <c r="AY111" s="9">
        <v>4.5831917731314569</v>
      </c>
      <c r="AZ111" s="9">
        <v>4.5778491430074197</v>
      </c>
      <c r="BA111" s="9">
        <v>4.5725248969038921</v>
      </c>
      <c r="BB111" s="9">
        <v>4.5672189400859242</v>
      </c>
      <c r="BC111" s="9">
        <v>4.5619311784683809</v>
      </c>
      <c r="BD111" s="9">
        <v>4.5566615186103725</v>
      </c>
      <c r="BE111" s="9">
        <v>4.5514098677097543</v>
      </c>
      <c r="BF111" s="9">
        <v>4.5461761335976849</v>
      </c>
      <c r="BG111" s="9">
        <v>4.5409602247332117</v>
      </c>
      <c r="BH111" s="9">
        <v>4.5357620501979534</v>
      </c>
      <c r="BI111" s="9">
        <v>4.5305815196908128</v>
      </c>
      <c r="BJ111" s="9">
        <v>4.525418543522739</v>
      </c>
      <c r="BK111" s="9">
        <v>4.5202730326115557</v>
      </c>
      <c r="BL111" s="9">
        <v>4.5151448984768354</v>
      </c>
      <c r="BM111" s="9">
        <v>4.5100340532348344</v>
      </c>
      <c r="BN111" s="9">
        <v>4.5049404095934538</v>
      </c>
      <c r="BO111" s="9">
        <v>4.4998638808472879</v>
      </c>
      <c r="BP111" s="9">
        <v>4.4948043808726954</v>
      </c>
      <c r="BQ111" s="9">
        <v>4.4897618241229216</v>
      </c>
    </row>
    <row r="112" spans="1:69" ht="10.95" customHeight="1" x14ac:dyDescent="0.3">
      <c r="A112" s="97"/>
      <c r="B112" s="97"/>
      <c r="H112" s="10">
        <v>23.5</v>
      </c>
      <c r="I112" s="9">
        <v>590.65687626950921</v>
      </c>
      <c r="J112" s="9">
        <v>125.72622127075856</v>
      </c>
      <c r="K112" s="9">
        <v>70.502883046826668</v>
      </c>
      <c r="L112" s="9">
        <v>49.003672178631035</v>
      </c>
      <c r="M112" s="9">
        <v>37.56256045068821</v>
      </c>
      <c r="N112" s="9">
        <v>30.459307013479904</v>
      </c>
      <c r="O112" s="9">
        <v>25.620036950135329</v>
      </c>
      <c r="P112" s="9">
        <v>22.111149474082225</v>
      </c>
      <c r="Q112" s="9">
        <v>19.450330931214406</v>
      </c>
      <c r="R112" s="9">
        <v>17.363273450380046</v>
      </c>
      <c r="S112" s="9">
        <v>15.682455630668123</v>
      </c>
      <c r="T112" s="9">
        <v>14.299787142010864</v>
      </c>
      <c r="U112" s="9">
        <v>13.142400558974359</v>
      </c>
      <c r="V112" s="9">
        <v>12.159384734717367</v>
      </c>
      <c r="W112" s="9">
        <v>11.314094338171831</v>
      </c>
      <c r="X112" s="9">
        <v>10.579480194018204</v>
      </c>
      <c r="Y112" s="9">
        <v>9.935141155812401</v>
      </c>
      <c r="Z112" s="9">
        <v>9.3653999302800521</v>
      </c>
      <c r="AA112" s="9">
        <v>8.8580106417618243</v>
      </c>
      <c r="AB112" s="9">
        <v>8.4032687111299751</v>
      </c>
      <c r="AC112" s="9">
        <v>7.993384149021078</v>
      </c>
      <c r="AD112" s="9">
        <v>7.6220315935938396</v>
      </c>
      <c r="AE112" s="9">
        <v>7.2840215502120529</v>
      </c>
      <c r="AF112" s="9">
        <v>6.9750563813532471</v>
      </c>
      <c r="AG112" s="9">
        <v>6.6915466079597383</v>
      </c>
      <c r="AH112" s="9">
        <v>6.4304708187694297</v>
      </c>
      <c r="AI112" s="9">
        <v>6.1892675698983544</v>
      </c>
      <c r="AJ112" s="9">
        <v>5.9657510645292842</v>
      </c>
      <c r="AK112" s="9">
        <v>5.7580447255016258</v>
      </c>
      <c r="AL112" s="9">
        <v>5.5645283823982101</v>
      </c>
      <c r="AM112" s="9">
        <v>5.3837959252689132</v>
      </c>
      <c r="AN112" s="9">
        <v>5.2146210823389252</v>
      </c>
      <c r="AO112" s="9">
        <v>5.0559295597223004</v>
      </c>
      <c r="AP112" s="9">
        <v>4.9067762047777412</v>
      </c>
      <c r="AQ112" s="9">
        <v>4.7663261671258228</v>
      </c>
      <c r="AR112" s="9">
        <v>4.6858692790261545</v>
      </c>
      <c r="AS112" s="9">
        <v>4.6801679994511458</v>
      </c>
      <c r="AT112" s="9">
        <v>4.6744869828080988</v>
      </c>
      <c r="AU112" s="9">
        <v>4.6688261212541784</v>
      </c>
      <c r="AV112" s="9">
        <v>4.6631853077105037</v>
      </c>
      <c r="AW112" s="9">
        <v>4.6575644358553783</v>
      </c>
      <c r="AX112" s="9">
        <v>4.6519634001176282</v>
      </c>
      <c r="AY112" s="9">
        <v>4.646382095669968</v>
      </c>
      <c r="AZ112" s="9">
        <v>4.6408204184224866</v>
      </c>
      <c r="BA112" s="9">
        <v>4.6352782650161526</v>
      </c>
      <c r="BB112" s="9">
        <v>4.6297555328164224</v>
      </c>
      <c r="BC112" s="9">
        <v>4.6242521199069015</v>
      </c>
      <c r="BD112" s="9">
        <v>4.6187679250830715</v>
      </c>
      <c r="BE112" s="9">
        <v>4.613302847846084</v>
      </c>
      <c r="BF112" s="9">
        <v>4.6078567883966315</v>
      </c>
      <c r="BG112" s="9">
        <v>4.6024296476288509</v>
      </c>
      <c r="BH112" s="9">
        <v>4.5970213271243345</v>
      </c>
      <c r="BI112" s="9">
        <v>4.591631729146167</v>
      </c>
      <c r="BJ112" s="9">
        <v>4.5862607566330311</v>
      </c>
      <c r="BK112" s="9">
        <v>4.5809083131933965</v>
      </c>
      <c r="BL112" s="9">
        <v>4.5755743030997333</v>
      </c>
      <c r="BM112" s="9">
        <v>4.5702586312828224</v>
      </c>
      <c r="BN112" s="9">
        <v>4.5649612033260896</v>
      </c>
      <c r="BO112" s="9">
        <v>4.5596819254600307</v>
      </c>
      <c r="BP112" s="9">
        <v>4.5544207045566649</v>
      </c>
      <c r="BQ112" s="9">
        <v>4.5491774481240599</v>
      </c>
    </row>
    <row r="113" spans="1:69" ht="10.95" customHeight="1" x14ac:dyDescent="0.3">
      <c r="A113" s="97"/>
      <c r="B113" s="97"/>
      <c r="H113" s="10">
        <v>24</v>
      </c>
      <c r="I113" s="9">
        <v>586.96596080861787</v>
      </c>
      <c r="J113" s="9">
        <v>124.94103844688567</v>
      </c>
      <c r="K113" s="9">
        <v>70.0628361058384</v>
      </c>
      <c r="L113" s="9">
        <v>48.697991413748035</v>
      </c>
      <c r="M113" s="9">
        <v>37.328384558405325</v>
      </c>
      <c r="N113" s="9">
        <v>30.269525162770073</v>
      </c>
      <c r="O113" s="9">
        <v>25.460499653748336</v>
      </c>
      <c r="P113" s="9">
        <v>21.973542081114999</v>
      </c>
      <c r="Q113" s="9">
        <v>19.329353164016293</v>
      </c>
      <c r="R113" s="9">
        <v>17.255339405966257</v>
      </c>
      <c r="S113" s="9">
        <v>15.585026384561845</v>
      </c>
      <c r="T113" s="9">
        <v>14.210999314781173</v>
      </c>
      <c r="U113" s="9">
        <v>13.060846179442025</v>
      </c>
      <c r="V113" s="9">
        <v>12.083974017178035</v>
      </c>
      <c r="W113" s="9">
        <v>11.243966523623227</v>
      </c>
      <c r="X113" s="9">
        <v>10.513943575919374</v>
      </c>
      <c r="Y113" s="9">
        <v>9.8736315311035838</v>
      </c>
      <c r="Z113" s="9">
        <v>9.3074510761533222</v>
      </c>
      <c r="AA113" s="9">
        <v>8.8032328699205529</v>
      </c>
      <c r="AB113" s="9">
        <v>8.3513329851443743</v>
      </c>
      <c r="AC113" s="9">
        <v>7.944010118487868</v>
      </c>
      <c r="AD113" s="9">
        <v>7.5749784404786933</v>
      </c>
      <c r="AE113" s="9">
        <v>7.2390808898846526</v>
      </c>
      <c r="AF113" s="9">
        <v>6.9320466886413739</v>
      </c>
      <c r="AG113" s="9">
        <v>6.6503087912867223</v>
      </c>
      <c r="AH113" s="9">
        <v>6.3908646698330065</v>
      </c>
      <c r="AI113" s="9">
        <v>6.1511688889576153</v>
      </c>
      <c r="AJ113" s="9">
        <v>5.9290493126783304</v>
      </c>
      <c r="AK113" s="9">
        <v>5.7226410921025526</v>
      </c>
      <c r="AL113" s="9">
        <v>5.5303341825852721</v>
      </c>
      <c r="AM113" s="9">
        <v>5.3507312621092469</v>
      </c>
      <c r="AN113" s="9">
        <v>5.1826137228764404</v>
      </c>
      <c r="AO113" s="9">
        <v>5.0249139851433151</v>
      </c>
      <c r="AP113" s="9">
        <v>4.876692803301526</v>
      </c>
      <c r="AQ113" s="9">
        <v>4.7564218225556765</v>
      </c>
      <c r="AR113" s="9">
        <v>4.750467622942991</v>
      </c>
      <c r="AS113" s="9">
        <v>4.7445350468507206</v>
      </c>
      <c r="AT113" s="9">
        <v>4.7386239766886646</v>
      </c>
      <c r="AU113" s="9">
        <v>4.7327342957177247</v>
      </c>
      <c r="AV113" s="9">
        <v>4.7268658880422096</v>
      </c>
      <c r="AW113" s="9">
        <v>4.7210186386022439</v>
      </c>
      <c r="AX113" s="9">
        <v>4.7151924331662496</v>
      </c>
      <c r="AY113" s="9">
        <v>4.7093871583234899</v>
      </c>
      <c r="AZ113" s="9">
        <v>4.7036027014767248</v>
      </c>
      <c r="BA113" s="9">
        <v>4.6978389508349236</v>
      </c>
      <c r="BB113" s="9">
        <v>4.6920957954060585</v>
      </c>
      <c r="BC113" s="9">
        <v>4.6863731249899896</v>
      </c>
      <c r="BD113" s="9">
        <v>4.680670830171402</v>
      </c>
      <c r="BE113" s="9">
        <v>4.6749888023128436</v>
      </c>
      <c r="BF113" s="9">
        <v>4.6693269335478149</v>
      </c>
      <c r="BG113" s="9">
        <v>4.6636851167739453</v>
      </c>
      <c r="BH113" s="9">
        <v>4.6580632456462414</v>
      </c>
      <c r="BI113" s="9">
        <v>4.6524612145704047</v>
      </c>
      <c r="BJ113" s="9">
        <v>4.6468789186962107</v>
      </c>
      <c r="BK113" s="9">
        <v>4.6413162539109756</v>
      </c>
      <c r="BL113" s="9">
        <v>4.6357731168330778</v>
      </c>
      <c r="BM113" s="9">
        <v>4.6302494048055589</v>
      </c>
      <c r="BN113" s="9">
        <v>4.6247450158897667</v>
      </c>
      <c r="BO113" s="9">
        <v>4.6192598488591115</v>
      </c>
      <c r="BP113" s="9">
        <v>4.6137938031928361</v>
      </c>
      <c r="BQ113" s="9">
        <v>4.6083467790698815</v>
      </c>
    </row>
    <row r="114" spans="1:69" ht="10.95" customHeight="1" x14ac:dyDescent="0.3">
      <c r="A114" s="97"/>
      <c r="B114" s="97"/>
      <c r="H114" s="10">
        <v>24.5</v>
      </c>
      <c r="I114" s="9">
        <v>583.42564054405591</v>
      </c>
      <c r="J114" s="9">
        <v>124.18789239191351</v>
      </c>
      <c r="K114" s="9">
        <v>69.640743850613376</v>
      </c>
      <c r="L114" s="9">
        <v>48.40478298451189</v>
      </c>
      <c r="M114" s="9">
        <v>37.103763490956801</v>
      </c>
      <c r="N114" s="9">
        <v>30.087486790307768</v>
      </c>
      <c r="O114" s="9">
        <v>25.307471810190705</v>
      </c>
      <c r="P114" s="9">
        <v>21.841549366297322</v>
      </c>
      <c r="Q114" s="9">
        <v>19.213311559892503</v>
      </c>
      <c r="R114" s="9">
        <v>17.151809319993898</v>
      </c>
      <c r="S114" s="9">
        <v>15.491572484349046</v>
      </c>
      <c r="T114" s="9">
        <v>14.125834249689623</v>
      </c>
      <c r="U114" s="9">
        <v>12.982619425717578</v>
      </c>
      <c r="V114" s="9">
        <v>12.011640254077355</v>
      </c>
      <c r="W114" s="9">
        <v>11.176700112458084</v>
      </c>
      <c r="X114" s="9">
        <v>10.451081032858538</v>
      </c>
      <c r="Y114" s="9">
        <v>9.8146316734559402</v>
      </c>
      <c r="Z114" s="9">
        <v>9.2518667037323201</v>
      </c>
      <c r="AA114" s="9">
        <v>8.7506901943234006</v>
      </c>
      <c r="AB114" s="9">
        <v>8.3015163951442386</v>
      </c>
      <c r="AC114" s="9">
        <v>7.896650702418512</v>
      </c>
      <c r="AD114" s="9">
        <v>7.5298452060604406</v>
      </c>
      <c r="AE114" s="9">
        <v>7.1959739549082942</v>
      </c>
      <c r="AF114" s="9">
        <v>6.8907919344479396</v>
      </c>
      <c r="AG114" s="9">
        <v>6.6107536174870516</v>
      </c>
      <c r="AH114" s="9">
        <v>6.3528745888452356</v>
      </c>
      <c r="AI114" s="9">
        <v>6.1146247685869097</v>
      </c>
      <c r="AJ114" s="9">
        <v>5.8938451241814445</v>
      </c>
      <c r="AK114" s="9">
        <v>5.6886820564725635</v>
      </c>
      <c r="AL114" s="9">
        <v>5.4975352334400673</v>
      </c>
      <c r="AM114" s="9">
        <v>5.3190157624381902</v>
      </c>
      <c r="AN114" s="9">
        <v>5.151912386943418</v>
      </c>
      <c r="AO114" s="9">
        <v>4.9951639674071053</v>
      </c>
      <c r="AP114" s="9">
        <v>4.8478369242376607</v>
      </c>
      <c r="AQ114" s="9">
        <v>4.8210994622261216</v>
      </c>
      <c r="AR114" s="9">
        <v>4.8149086554603286</v>
      </c>
      <c r="AS114" s="9">
        <v>4.8087407712365318</v>
      </c>
      <c r="AT114" s="9">
        <v>4.802595682466837</v>
      </c>
      <c r="AU114" s="9">
        <v>4.7964732630011175</v>
      </c>
      <c r="AV114" s="9">
        <v>4.7903733876183798</v>
      </c>
      <c r="AW114" s="9">
        <v>4.784295932018229</v>
      </c>
      <c r="AX114" s="9">
        <v>4.7782407728124232</v>
      </c>
      <c r="AY114" s="9">
        <v>4.772207787516515</v>
      </c>
      <c r="AZ114" s="9">
        <v>4.7661968545416009</v>
      </c>
      <c r="BA114" s="9">
        <v>4.7602078531861443</v>
      </c>
      <c r="BB114" s="9">
        <v>4.7542406636279004</v>
      </c>
      <c r="BC114" s="9">
        <v>4.7482951669159208</v>
      </c>
      <c r="BD114" s="9">
        <v>4.7423712449626478</v>
      </c>
      <c r="BE114" s="9">
        <v>4.7364687805360948</v>
      </c>
      <c r="BF114" s="9">
        <v>4.7305876572521148</v>
      </c>
      <c r="BG114" s="9">
        <v>4.7247277595667443</v>
      </c>
      <c r="BH114" s="9">
        <v>4.7188889727686423</v>
      </c>
      <c r="BI114" s="9">
        <v>4.7130711829715928</v>
      </c>
      <c r="BJ114" s="9">
        <v>4.7072742771071114</v>
      </c>
      <c r="BK114" s="9">
        <v>4.7014981429171163</v>
      </c>
      <c r="BL114" s="9">
        <v>4.695742668946667</v>
      </c>
      <c r="BM114" s="9">
        <v>4.6900077445368176</v>
      </c>
      <c r="BN114" s="9">
        <v>4.6842932598174993</v>
      </c>
      <c r="BO114" s="9">
        <v>4.6785991057005241</v>
      </c>
      <c r="BP114" s="9">
        <v>4.6729251738726232</v>
      </c>
      <c r="BQ114" s="9">
        <v>4.6672713567885964</v>
      </c>
    </row>
    <row r="115" spans="1:69" ht="10.95" customHeight="1" x14ac:dyDescent="0.3">
      <c r="A115" s="97"/>
      <c r="B115" s="97"/>
      <c r="H115" s="10">
        <v>25</v>
      </c>
      <c r="I115" s="9">
        <v>580.0268814872444</v>
      </c>
      <c r="J115" s="9">
        <v>123.46486126550467</v>
      </c>
      <c r="K115" s="9">
        <v>69.235529204570341</v>
      </c>
      <c r="L115" s="9">
        <v>48.123298692576341</v>
      </c>
      <c r="M115" s="9">
        <v>36.888124067238842</v>
      </c>
      <c r="N115" s="9">
        <v>29.912727375042842</v>
      </c>
      <c r="O115" s="9">
        <v>25.160562925805795</v>
      </c>
      <c r="P115" s="9">
        <v>21.714834512206021</v>
      </c>
      <c r="Q115" s="9">
        <v>19.101910004553186</v>
      </c>
      <c r="R115" s="9">
        <v>17.052419004355087</v>
      </c>
      <c r="S115" s="9">
        <v>15.401855453764876</v>
      </c>
      <c r="T115" s="9">
        <v>14.044074621457405</v>
      </c>
      <c r="U115" s="9">
        <v>12.90752067732055</v>
      </c>
      <c r="V115" s="9">
        <v>11.9421988623447</v>
      </c>
      <c r="W115" s="9">
        <v>11.112123452198976</v>
      </c>
      <c r="X115" s="9">
        <v>10.390732149912095</v>
      </c>
      <c r="Y115" s="9">
        <v>9.7579910245412034</v>
      </c>
      <c r="Z115" s="9">
        <v>9.1985049701447306</v>
      </c>
      <c r="AA115" s="9">
        <v>8.7002485337424762</v>
      </c>
      <c r="AB115" s="9">
        <v>8.2536918161877075</v>
      </c>
      <c r="AC115" s="9">
        <v>7.8511850459639989</v>
      </c>
      <c r="AD115" s="9">
        <v>7.4865167161502004</v>
      </c>
      <c r="AE115" s="9">
        <v>7.1545907417063761</v>
      </c>
      <c r="AF115" s="9">
        <v>6.8511868415026989</v>
      </c>
      <c r="AG115" s="9">
        <v>6.5727801461999702</v>
      </c>
      <c r="AH115" s="9">
        <v>6.316403629177195</v>
      </c>
      <c r="AI115" s="9">
        <v>6.0795419518944644</v>
      </c>
      <c r="AJ115" s="9">
        <v>5.8600486613259415</v>
      </c>
      <c r="AK115" s="9">
        <v>5.6560809582264175</v>
      </c>
      <c r="AL115" s="9">
        <v>5.4660478348372736</v>
      </c>
      <c r="AM115" s="9">
        <v>5.288568490832386</v>
      </c>
      <c r="AN115" s="9">
        <v>5.1224387270190759</v>
      </c>
      <c r="AO115" s="9">
        <v>4.9666035865297706</v>
      </c>
      <c r="AP115" s="9">
        <v>4.8920802536140187</v>
      </c>
      <c r="AQ115" s="9">
        <v>4.8856244047197714</v>
      </c>
      <c r="AR115" s="9">
        <v>4.8791929632264148</v>
      </c>
      <c r="AS115" s="9">
        <v>4.8727857909688987</v>
      </c>
      <c r="AT115" s="9">
        <v>4.8664027508230721</v>
      </c>
      <c r="AU115" s="9">
        <v>4.8600437066958859</v>
      </c>
      <c r="AV115" s="9">
        <v>4.8537085235157393</v>
      </c>
      <c r="AW115" s="9">
        <v>4.8473970672229001</v>
      </c>
      <c r="AX115" s="9">
        <v>4.8411092047600635</v>
      </c>
      <c r="AY115" s="9">
        <v>4.8348448040629766</v>
      </c>
      <c r="AZ115" s="9">
        <v>4.8286037340512129</v>
      </c>
      <c r="BA115" s="9">
        <v>4.8223858646190134</v>
      </c>
      <c r="BB115" s="9">
        <v>4.8161910666262546</v>
      </c>
      <c r="BC115" s="9">
        <v>4.8100192118894949</v>
      </c>
      <c r="BD115" s="9">
        <v>4.8038701731731441</v>
      </c>
      <c r="BE115" s="9">
        <v>4.7977438241807056</v>
      </c>
      <c r="BF115" s="9">
        <v>4.7916400395461478</v>
      </c>
      <c r="BG115" s="9">
        <v>4.7855586948253235</v>
      </c>
      <c r="BH115" s="9">
        <v>4.7794996664875358</v>
      </c>
      <c r="BI115" s="9">
        <v>4.7734628319071559</v>
      </c>
      <c r="BJ115" s="9">
        <v>4.7674480693553614</v>
      </c>
      <c r="BK115" s="9">
        <v>4.7614552579919485</v>
      </c>
      <c r="BL115" s="9">
        <v>4.7554842778572288</v>
      </c>
      <c r="BM115" s="9">
        <v>4.749535009864041</v>
      </c>
      <c r="BN115" s="9">
        <v>4.7436073357898145</v>
      </c>
      <c r="BO115" s="9">
        <v>4.7377011382687524</v>
      </c>
      <c r="BP115" s="9">
        <v>4.7318163007840734</v>
      </c>
      <c r="BQ115" s="9">
        <v>4.7259527076603538</v>
      </c>
    </row>
    <row r="116" spans="1:69" ht="10.95" customHeight="1" x14ac:dyDescent="0.3">
      <c r="A116" s="97"/>
      <c r="B116" s="97"/>
      <c r="H116" s="10">
        <v>25.5</v>
      </c>
      <c r="I116" s="9">
        <v>576.76135811047664</v>
      </c>
      <c r="J116" s="9">
        <v>122.77017394136062</v>
      </c>
      <c r="K116" s="9">
        <v>68.846199557347745</v>
      </c>
      <c r="L116" s="9">
        <v>47.852849014621256</v>
      </c>
      <c r="M116" s="9">
        <v>36.68093805602215</v>
      </c>
      <c r="N116" s="9">
        <v>29.744818824492373</v>
      </c>
      <c r="O116" s="9">
        <v>25.01941313014941</v>
      </c>
      <c r="P116" s="9">
        <v>21.593087115248341</v>
      </c>
      <c r="Q116" s="9">
        <v>18.994875605529558</v>
      </c>
      <c r="R116" s="9">
        <v>16.956924989057274</v>
      </c>
      <c r="S116" s="9">
        <v>15.315655518293143</v>
      </c>
      <c r="T116" s="9">
        <v>13.965520147857891</v>
      </c>
      <c r="U116" s="9">
        <v>12.835365968382119</v>
      </c>
      <c r="V116" s="9">
        <v>11.875479734261756</v>
      </c>
      <c r="W116" s="9">
        <v>11.050078351681588</v>
      </c>
      <c r="X116" s="9">
        <v>10.332749092201396</v>
      </c>
      <c r="Y116" s="9">
        <v>9.7035708331050579</v>
      </c>
      <c r="Z116" s="9">
        <v>9.1472351561112468</v>
      </c>
      <c r="AA116" s="9">
        <v>8.6517843218615127</v>
      </c>
      <c r="AB116" s="9">
        <v>8.2077420927207356</v>
      </c>
      <c r="AC116" s="9">
        <v>7.8075017719517597</v>
      </c>
      <c r="AD116" s="9">
        <v>7.4448868287485066</v>
      </c>
      <c r="AE116" s="9">
        <v>7.1148298734034991</v>
      </c>
      <c r="AF116" s="9">
        <v>6.8131343885916307</v>
      </c>
      <c r="AG116" s="9">
        <v>6.536295353013128</v>
      </c>
      <c r="AH116" s="9">
        <v>6.2813624469531177</v>
      </c>
      <c r="AI116" s="9">
        <v>6.0458344953862078</v>
      </c>
      <c r="AJ116" s="9">
        <v>5.8275771316590088</v>
      </c>
      <c r="AK116" s="9">
        <v>5.624757933067345</v>
      </c>
      <c r="AL116" s="9">
        <v>5.4357948505914369</v>
      </c>
      <c r="AM116" s="9">
        <v>5.2593148589957375</v>
      </c>
      <c r="AN116" s="9">
        <v>5.0941205397621738</v>
      </c>
      <c r="AO116" s="9">
        <v>4.9634269373478981</v>
      </c>
      <c r="AP116" s="9">
        <v>4.9566990882491915</v>
      </c>
      <c r="AQ116" s="9">
        <v>4.9499972022378849</v>
      </c>
      <c r="AR116" s="9">
        <v>4.9433211293014638</v>
      </c>
      <c r="AS116" s="9">
        <v>4.9366707205809135</v>
      </c>
      <c r="AT116" s="9">
        <v>4.9300458283596482</v>
      </c>
      <c r="AU116" s="9">
        <v>4.9234463060525639</v>
      </c>
      <c r="AV116" s="9">
        <v>4.9168720081952308</v>
      </c>
      <c r="AW116" s="9">
        <v>4.9103227904332094</v>
      </c>
      <c r="AX116" s="9">
        <v>4.9037985095114767</v>
      </c>
      <c r="AY116" s="9">
        <v>4.8972990232639715</v>
      </c>
      <c r="AZ116" s="9">
        <v>4.8908241906032881</v>
      </c>
      <c r="BA116" s="9">
        <v>4.8843738715104408</v>
      </c>
      <c r="BB116" s="9">
        <v>4.8779479270247936</v>
      </c>
      <c r="BC116" s="9">
        <v>4.8715462192340597</v>
      </c>
      <c r="BD116" s="9">
        <v>4.8651686112644388</v>
      </c>
      <c r="BE116" s="9">
        <v>4.8588149672708685</v>
      </c>
      <c r="BF116" s="9">
        <v>4.8524851524273718</v>
      </c>
      <c r="BG116" s="9">
        <v>4.846179032917509</v>
      </c>
      <c r="BH116" s="9">
        <v>4.8398964759249701</v>
      </c>
      <c r="BI116" s="9">
        <v>4.8336373496242206</v>
      </c>
      <c r="BJ116" s="9">
        <v>4.8274015231713028</v>
      </c>
      <c r="BK116" s="9">
        <v>4.8211888666947056</v>
      </c>
      <c r="BL116" s="9">
        <v>4.8149992512863422</v>
      </c>
      <c r="BM116" s="9">
        <v>4.8088325489926493</v>
      </c>
      <c r="BN116" s="9">
        <v>4.8026886328057508</v>
      </c>
      <c r="BO116" s="9">
        <v>4.7965673766547443</v>
      </c>
      <c r="BP116" s="9">
        <v>4.7904686553970821</v>
      </c>
      <c r="BQ116" s="9">
        <v>4.7843923448100334</v>
      </c>
    </row>
    <row r="117" spans="1:69" ht="10.95" customHeight="1" x14ac:dyDescent="0.3">
      <c r="A117" s="97"/>
      <c r="B117" s="97"/>
      <c r="H117" s="10">
        <v>26</v>
      </c>
      <c r="I117" s="9">
        <v>573.62138523168369</v>
      </c>
      <c r="J117" s="9">
        <v>122.10219551676308</v>
      </c>
      <c r="K117" s="9">
        <v>68.471838643766532</v>
      </c>
      <c r="L117" s="9">
        <v>47.592797461018847</v>
      </c>
      <c r="M117" s="9">
        <v>36.481717854227988</v>
      </c>
      <c r="N117" s="9">
        <v>29.583365972301014</v>
      </c>
      <c r="O117" s="9">
        <v>24.883690231708091</v>
      </c>
      <c r="P117" s="9">
        <v>21.47602064609287</v>
      </c>
      <c r="Q117" s="9">
        <v>18.891956459501792</v>
      </c>
      <c r="R117" s="9">
        <v>16.865102530270786</v>
      </c>
      <c r="S117" s="9">
        <v>15.232769807078176</v>
      </c>
      <c r="T117" s="9">
        <v>13.889985951104492</v>
      </c>
      <c r="U117" s="9">
        <v>12.765985482525108</v>
      </c>
      <c r="V117" s="9">
        <v>11.811325845722795</v>
      </c>
      <c r="W117" s="9">
        <v>10.990418786810171</v>
      </c>
      <c r="X117" s="9">
        <v>10.276995395378076</v>
      </c>
      <c r="Y117" s="9">
        <v>9.6512430197700159</v>
      </c>
      <c r="Z117" s="9">
        <v>9.0979365964620094</v>
      </c>
      <c r="AA117" s="9">
        <v>8.6051834963141847</v>
      </c>
      <c r="AB117" s="9">
        <v>8.16355908006501</v>
      </c>
      <c r="AC117" s="9">
        <v>7.7654980696493743</v>
      </c>
      <c r="AD117" s="9">
        <v>7.4048575656404996</v>
      </c>
      <c r="AE117" s="9">
        <v>7.0765977704064733</v>
      </c>
      <c r="AF117" s="9">
        <v>6.776545016773718</v>
      </c>
      <c r="AG117" s="9">
        <v>6.5012133683791626</v>
      </c>
      <c r="AH117" s="9">
        <v>6.2476685700792682</v>
      </c>
      <c r="AI117" s="9">
        <v>6.0134230658148242</v>
      </c>
      <c r="AJ117" s="9">
        <v>5.7963541106169734</v>
      </c>
      <c r="AK117" s="9">
        <v>5.5946392593729772</v>
      </c>
      <c r="AL117" s="9">
        <v>5.4067050773629157</v>
      </c>
      <c r="AM117" s="9">
        <v>5.2311860155108656</v>
      </c>
      <c r="AN117" s="9">
        <v>5.0668911752749848</v>
      </c>
      <c r="AO117" s="9">
        <v>5.0281497106721895</v>
      </c>
      <c r="AP117" s="9">
        <v>5.0211703423743987</v>
      </c>
      <c r="AQ117" s="9">
        <v>5.0142184036937003</v>
      </c>
      <c r="AR117" s="9">
        <v>5.0072937332319141</v>
      </c>
      <c r="AS117" s="9">
        <v>5.0003961708546729</v>
      </c>
      <c r="AT117" s="9">
        <v>4.9935255576790611</v>
      </c>
      <c r="AU117" s="9">
        <v>4.98668173606141</v>
      </c>
      <c r="AV117" s="9">
        <v>4.979864549585244</v>
      </c>
      <c r="AW117" s="9">
        <v>4.9730738430493648</v>
      </c>
      <c r="AX117" s="9">
        <v>4.9663094624560671</v>
      </c>
      <c r="AY117" s="9">
        <v>4.9595712549994957</v>
      </c>
      <c r="AZ117" s="9">
        <v>4.9528590690541368</v>
      </c>
      <c r="BA117" s="9">
        <v>4.9461727541634488</v>
      </c>
      <c r="BB117" s="9">
        <v>4.9395121610286106</v>
      </c>
      <c r="BC117" s="9">
        <v>4.9328771414974133</v>
      </c>
      <c r="BD117" s="9">
        <v>4.9262675485532705</v>
      </c>
      <c r="BE117" s="9">
        <v>4.9196832363043566</v>
      </c>
      <c r="BF117" s="9">
        <v>4.9131240599728789</v>
      </c>
      <c r="BG117" s="9">
        <v>4.9065898758844497</v>
      </c>
      <c r="BH117" s="9">
        <v>4.9000805414576103</v>
      </c>
      <c r="BI117" s="9">
        <v>4.8935959151934485</v>
      </c>
      <c r="BJ117" s="9">
        <v>4.8871358566653456</v>
      </c>
      <c r="BK117" s="9">
        <v>4.8807002265088402</v>
      </c>
      <c r="BL117" s="9">
        <v>4.8742888864115992</v>
      </c>
      <c r="BM117" s="9">
        <v>4.8679016991035207</v>
      </c>
      <c r="BN117" s="9">
        <v>4.8615385283469132</v>
      </c>
      <c r="BO117" s="9">
        <v>4.8551992389268284</v>
      </c>
      <c r="BP117" s="9">
        <v>4.8488836966414768</v>
      </c>
      <c r="BQ117" s="9">
        <v>4.8425917682927455</v>
      </c>
    </row>
    <row r="118" spans="1:69" ht="10.95" customHeight="1" x14ac:dyDescent="0.3">
      <c r="A118" s="97"/>
      <c r="B118" s="97"/>
      <c r="H118" s="10">
        <v>26.5</v>
      </c>
      <c r="I118" s="9">
        <v>570.59985760983989</v>
      </c>
      <c r="J118" s="9">
        <v>121.45941446243451</v>
      </c>
      <c r="K118" s="9">
        <v>68.111599342093371</v>
      </c>
      <c r="L118" s="9">
        <v>47.342555573098757</v>
      </c>
      <c r="M118" s="9">
        <v>36.290012654423379</v>
      </c>
      <c r="N118" s="9">
        <v>29.428003472277432</v>
      </c>
      <c r="O118" s="9">
        <v>24.753087106910101</v>
      </c>
      <c r="P118" s="9">
        <v>21.363370197579588</v>
      </c>
      <c r="Q118" s="9">
        <v>18.792919672365294</v>
      </c>
      <c r="R118" s="9">
        <v>16.776743843865408</v>
      </c>
      <c r="S118" s="9">
        <v>15.153010758380274</v>
      </c>
      <c r="T118" s="9">
        <v>13.817301104729415</v>
      </c>
      <c r="U118" s="9">
        <v>12.699222218123554</v>
      </c>
      <c r="V118" s="9">
        <v>11.749592022039955</v>
      </c>
      <c r="W118" s="9">
        <v>10.933009752821544</v>
      </c>
      <c r="X118" s="9">
        <v>10.223344893026454</v>
      </c>
      <c r="Y118" s="9">
        <v>9.6008891703426862</v>
      </c>
      <c r="Z118" s="9">
        <v>9.0504977317186039</v>
      </c>
      <c r="AA118" s="9">
        <v>8.5603406021633592</v>
      </c>
      <c r="AB118" s="9">
        <v>8.1210427944094707</v>
      </c>
      <c r="AC118" s="9">
        <v>7.7250788866802376</v>
      </c>
      <c r="AD118" s="9">
        <v>7.3663383422946094</v>
      </c>
      <c r="AE118" s="9">
        <v>7.0398079148756079</v>
      </c>
      <c r="AF118" s="9">
        <v>6.7413359254540994</v>
      </c>
      <c r="AG118" s="9">
        <v>6.467454802687004</v>
      </c>
      <c r="AH118" s="9">
        <v>6.2152457500188012</v>
      </c>
      <c r="AI118" s="9">
        <v>5.982234316625572</v>
      </c>
      <c r="AJ118" s="9">
        <v>5.7663089408330022</v>
      </c>
      <c r="AK118" s="9">
        <v>5.565656778747833</v>
      </c>
      <c r="AL118" s="9">
        <v>5.3787126850037525</v>
      </c>
      <c r="AM118" s="9">
        <v>5.2041183046708115</v>
      </c>
      <c r="AN118" s="9">
        <v>5.0999935013758995</v>
      </c>
      <c r="AO118" s="9">
        <v>5.0927294558184339</v>
      </c>
      <c r="AP118" s="9">
        <v>5.085494531882178</v>
      </c>
      <c r="AQ118" s="9">
        <v>5.0782885547796894</v>
      </c>
      <c r="AR118" s="9">
        <v>5.07111135111953</v>
      </c>
      <c r="AS118" s="9">
        <v>5.0639627488923669</v>
      </c>
      <c r="AT118" s="9">
        <v>5.0568425774572239</v>
      </c>
      <c r="AU118" s="9">
        <v>5.0497506675278956</v>
      </c>
      <c r="AV118" s="9">
        <v>5.04268685115954</v>
      </c>
      <c r="AW118" s="9">
        <v>5.0356509617354037</v>
      </c>
      <c r="AX118" s="9">
        <v>5.0286428339537403</v>
      </c>
      <c r="AY118" s="9">
        <v>5.0216623038148427</v>
      </c>
      <c r="AZ118" s="9">
        <v>5.0147092086082576</v>
      </c>
      <c r="BA118" s="9">
        <v>5.0077833869001465</v>
      </c>
      <c r="BB118" s="9">
        <v>5.0008846785207766</v>
      </c>
      <c r="BC118" s="9">
        <v>4.9940129245521803</v>
      </c>
      <c r="BD118" s="9">
        <v>4.9871679673159504</v>
      </c>
      <c r="BE118" s="9">
        <v>4.9803496503611733</v>
      </c>
      <c r="BF118" s="9">
        <v>4.9735578184525169</v>
      </c>
      <c r="BG118" s="9">
        <v>4.9667923175584257</v>
      </c>
      <c r="BH118" s="9">
        <v>4.9600529948395042</v>
      </c>
      <c r="BI118" s="9">
        <v>4.9533396986369844</v>
      </c>
      <c r="BJ118" s="9">
        <v>4.9466522784613511</v>
      </c>
      <c r="BK118" s="9">
        <v>4.9399905849811043</v>
      </c>
      <c r="BL118" s="9">
        <v>4.9333544700116283</v>
      </c>
      <c r="BM118" s="9">
        <v>4.926743786504221</v>
      </c>
      <c r="BN118" s="9">
        <v>4.9201583885352012</v>
      </c>
      <c r="BO118" s="9">
        <v>4.9135981312952017</v>
      </c>
      <c r="BP118" s="9">
        <v>4.9070628710785371</v>
      </c>
      <c r="BQ118" s="9">
        <v>4.9005524652727024</v>
      </c>
    </row>
    <row r="119" spans="1:69" ht="10.95" customHeight="1" x14ac:dyDescent="0.3">
      <c r="A119" s="97"/>
      <c r="B119" s="97"/>
      <c r="H119" s="10">
        <v>27</v>
      </c>
      <c r="I119" s="9">
        <v>567.69019625153737</v>
      </c>
      <c r="J119" s="9">
        <v>120.8404312000954</v>
      </c>
      <c r="K119" s="9">
        <v>67.764697272443229</v>
      </c>
      <c r="L119" s="9">
        <v>47.101578476235034</v>
      </c>
      <c r="M119" s="9">
        <v>36.105405038121219</v>
      </c>
      <c r="N119" s="9">
        <v>29.278393037514434</v>
      </c>
      <c r="O119" s="9">
        <v>24.62731937922662</v>
      </c>
      <c r="P119" s="9">
        <v>21.25489048284534</v>
      </c>
      <c r="Q119" s="9">
        <v>18.697549599274769</v>
      </c>
      <c r="R119" s="9">
        <v>16.691656535207375</v>
      </c>
      <c r="S119" s="9">
        <v>15.076204702190839</v>
      </c>
      <c r="T119" s="9">
        <v>13.747307341909487</v>
      </c>
      <c r="U119" s="9">
        <v>12.634930801856823</v>
      </c>
      <c r="V119" s="9">
        <v>11.690143840872052</v>
      </c>
      <c r="W119" s="9">
        <v>10.877726244066746</v>
      </c>
      <c r="X119" s="9">
        <v>10.171680763235504</v>
      </c>
      <c r="Y119" s="9">
        <v>9.5523996409682841</v>
      </c>
      <c r="Z119" s="9">
        <v>9.0048152650488174</v>
      </c>
      <c r="AA119" s="9">
        <v>8.5171579949870697</v>
      </c>
      <c r="AB119" s="9">
        <v>8.0801006572409353</v>
      </c>
      <c r="AC119" s="9">
        <v>7.6861562107204087</v>
      </c>
      <c r="AD119" s="9">
        <v>7.3292452833223356</v>
      </c>
      <c r="AE119" s="9">
        <v>7.004380196915986</v>
      </c>
      <c r="AF119" s="9">
        <v>6.707430446666077</v>
      </c>
      <c r="AG119" s="9">
        <v>6.4349461463202813</v>
      </c>
      <c r="AH119" s="9">
        <v>6.1840233855868583</v>
      </c>
      <c r="AI119" s="9">
        <v>5.9522003336812723</v>
      </c>
      <c r="AJ119" s="9">
        <v>5.7373761981839539</v>
      </c>
      <c r="AK119" s="9">
        <v>5.5377473809545883</v>
      </c>
      <c r="AL119" s="9">
        <v>5.3517567190832116</v>
      </c>
      <c r="AM119" s="9">
        <v>5.1780527854365346</v>
      </c>
      <c r="AN119" s="9">
        <v>5.1646918466922127</v>
      </c>
      <c r="AO119" s="9">
        <v>5.157166656760249</v>
      </c>
      <c r="AP119" s="9">
        <v>5.1496721697180075</v>
      </c>
      <c r="AQ119" s="9">
        <v>5.1422081980302181</v>
      </c>
      <c r="AR119" s="9">
        <v>5.1347745556858539</v>
      </c>
      <c r="AS119" s="9">
        <v>5.127371058182681</v>
      </c>
      <c r="AT119" s="9">
        <v>5.1199975225119871</v>
      </c>
      <c r="AU119" s="9">
        <v>5.1126537671434962</v>
      </c>
      <c r="AV119" s="9">
        <v>5.1053396120104777</v>
      </c>
      <c r="AW119" s="9">
        <v>5.0980548784950201</v>
      </c>
      <c r="AX119" s="9">
        <v>5.0907993894134949</v>
      </c>
      <c r="AY119" s="9">
        <v>5.0835729690021729</v>
      </c>
      <c r="AZ119" s="9">
        <v>5.0763754429030525</v>
      </c>
      <c r="BA119" s="9">
        <v>5.0692066381498151</v>
      </c>
      <c r="BB119" s="9">
        <v>5.0620663831539794</v>
      </c>
      <c r="BC119" s="9">
        <v>5.0549545076911988</v>
      </c>
      <c r="BD119" s="9">
        <v>5.0478708428877388</v>
      </c>
      <c r="BE119" s="9">
        <v>5.040815221207108</v>
      </c>
      <c r="BF119" s="9">
        <v>5.0337874764368467</v>
      </c>
      <c r="BG119" s="9">
        <v>5.0267874436754676</v>
      </c>
      <c r="BH119" s="9">
        <v>5.0198149593195645</v>
      </c>
      <c r="BI119" s="9">
        <v>5.0128698610510556</v>
      </c>
      <c r="BJ119" s="9">
        <v>5.0059519878245977</v>
      </c>
      <c r="BK119" s="9">
        <v>4.9990611798551239</v>
      </c>
      <c r="BL119" s="9">
        <v>4.9921972786055431</v>
      </c>
      <c r="BM119" s="9">
        <v>4.9853601267745873</v>
      </c>
      <c r="BN119" s="9">
        <v>4.9785495682847767</v>
      </c>
      <c r="BO119" s="9">
        <v>4.971765448270558</v>
      </c>
      <c r="BP119" s="9">
        <v>4.9650076130665566</v>
      </c>
      <c r="BQ119" s="9">
        <v>4.9582759101959724</v>
      </c>
    </row>
    <row r="120" spans="1:69" ht="10.95" customHeight="1" x14ac:dyDescent="0.3">
      <c r="A120" s="97"/>
      <c r="B120" s="97"/>
      <c r="H120" s="10">
        <v>27.5</v>
      </c>
      <c r="I120" s="9">
        <v>564.88630057462217</v>
      </c>
      <c r="J120" s="9">
        <v>120.24394792602084</v>
      </c>
      <c r="K120" s="9">
        <v>67.430405093489966</v>
      </c>
      <c r="L120" s="9">
        <v>46.869360918017719</v>
      </c>
      <c r="M120" s="9">
        <v>35.927507940695207</v>
      </c>
      <c r="N120" s="9">
        <v>29.134220980675519</v>
      </c>
      <c r="O120" s="9">
        <v>24.506123351444835</v>
      </c>
      <c r="P120" s="9">
        <v>21.15035405182071</v>
      </c>
      <c r="Q120" s="9">
        <v>18.605646276670541</v>
      </c>
      <c r="R120" s="9">
        <v>16.609662200239736</v>
      </c>
      <c r="S120" s="9">
        <v>15.002190597460832</v>
      </c>
      <c r="T120" s="9">
        <v>13.679857904692318</v>
      </c>
      <c r="U120" s="9">
        <v>12.57297643168541</v>
      </c>
      <c r="V120" s="9">
        <v>11.632856654825749</v>
      </c>
      <c r="W120" s="9">
        <v>10.824452345081703</v>
      </c>
      <c r="X120" s="9">
        <v>10.121894679174078</v>
      </c>
      <c r="Y120" s="9">
        <v>9.5056727608980758</v>
      </c>
      <c r="Z120" s="9">
        <v>8.9607934111837544</v>
      </c>
      <c r="AA120" s="9">
        <v>8.4755451308947531</v>
      </c>
      <c r="AB120" s="9">
        <v>8.040646822194903</v>
      </c>
      <c r="AC120" s="9">
        <v>7.6486484295505335</v>
      </c>
      <c r="AD120" s="9">
        <v>7.293500612610134</v>
      </c>
      <c r="AE120" s="9">
        <v>6.9702403320885304</v>
      </c>
      <c r="AF120" s="9">
        <v>6.6747574876086899</v>
      </c>
      <c r="AG120" s="9">
        <v>6.4036192351594767</v>
      </c>
      <c r="AH120" s="9">
        <v>6.1539360096001712</v>
      </c>
      <c r="AI120" s="9">
        <v>5.9232581414496481</v>
      </c>
      <c r="AJ120" s="9">
        <v>5.7094952160827894</v>
      </c>
      <c r="AK120" s="9">
        <v>5.510852545030902</v>
      </c>
      <c r="AL120" s="9">
        <v>5.3257806576796378</v>
      </c>
      <c r="AM120" s="9">
        <v>5.2370750652483284</v>
      </c>
      <c r="AN120" s="9">
        <v>5.2292521603447097</v>
      </c>
      <c r="AO120" s="9">
        <v>5.2214617947796347</v>
      </c>
      <c r="AP120" s="9">
        <v>5.2137037659371366</v>
      </c>
      <c r="AQ120" s="9">
        <v>5.2059778728800161</v>
      </c>
      <c r="AR120" s="9">
        <v>5.1982839163324766</v>
      </c>
      <c r="AS120" s="9">
        <v>5.1906216986630023</v>
      </c>
      <c r="AT120" s="9">
        <v>5.1829910238674275</v>
      </c>
      <c r="AU120" s="9">
        <v>5.1753916975522216</v>
      </c>
      <c r="AV120" s="9">
        <v>5.1678235269179735</v>
      </c>
      <c r="AW120" s="9">
        <v>5.1602863207430971</v>
      </c>
      <c r="AX120" s="9">
        <v>5.1527798893677099</v>
      </c>
      <c r="AY120" s="9">
        <v>5.1453040446777321</v>
      </c>
      <c r="AZ120" s="9">
        <v>5.1378586000891575</v>
      </c>
      <c r="BA120" s="9">
        <v>5.1304433705325474</v>
      </c>
      <c r="BB120" s="9">
        <v>5.1230581724376778</v>
      </c>
      <c r="BC120" s="9">
        <v>5.1157028237183866</v>
      </c>
      <c r="BD120" s="9">
        <v>5.1083771437576244</v>
      </c>
      <c r="BE120" s="9">
        <v>5.1010809533926498</v>
      </c>
      <c r="BF120" s="9">
        <v>5.0938140749004326</v>
      </c>
      <c r="BG120" s="9">
        <v>5.0865763319832107</v>
      </c>
      <c r="BH120" s="9">
        <v>5.0793675497542425</v>
      </c>
      <c r="BI120" s="9">
        <v>5.0721875547237083</v>
      </c>
      <c r="BJ120" s="9">
        <v>5.0650361747847992</v>
      </c>
      <c r="BK120" s="9">
        <v>5.0579132391999524</v>
      </c>
      <c r="BL120" s="9">
        <v>5.0508185785872737</v>
      </c>
      <c r="BM120" s="9">
        <v>5.0437520249070973</v>
      </c>
      <c r="BN120" s="9">
        <v>5.0367134114487255</v>
      </c>
      <c r="BO120" s="9">
        <v>5.0297025728173104</v>
      </c>
      <c r="BP120" s="9">
        <v>5.0227193449209029</v>
      </c>
      <c r="BQ120" s="9">
        <v>5.0157635649576378</v>
      </c>
    </row>
    <row r="121" spans="1:69" ht="10.95" customHeight="1" x14ac:dyDescent="0.3">
      <c r="A121" s="97"/>
      <c r="B121" s="97"/>
      <c r="H121" s="10">
        <v>28</v>
      </c>
      <c r="I121" s="9">
        <v>562.18250569680299</v>
      </c>
      <c r="J121" s="9">
        <v>119.6687595248552</v>
      </c>
      <c r="K121" s="9">
        <v>67.108047410201763</v>
      </c>
      <c r="L121" s="9">
        <v>46.645433730876867</v>
      </c>
      <c r="M121" s="9">
        <v>35.755961941459887</v>
      </c>
      <c r="N121" s="9">
        <v>28.995196017804112</v>
      </c>
      <c r="O121" s="9">
        <v>24.389254159467782</v>
      </c>
      <c r="P121" s="9">
        <v>21.04954969880346</v>
      </c>
      <c r="Q121" s="9">
        <v>18.517024022290435</v>
      </c>
      <c r="R121" s="9">
        <v>16.530595176436581</v>
      </c>
      <c r="S121" s="9">
        <v>14.93081890461692</v>
      </c>
      <c r="T121" s="9">
        <v>13.614816516511235</v>
      </c>
      <c r="U121" s="9">
        <v>12.513233933071609</v>
      </c>
      <c r="V121" s="9">
        <v>11.577614718770935</v>
      </c>
      <c r="W121" s="9">
        <v>10.773080419036566</v>
      </c>
      <c r="X121" s="9">
        <v>10.073886050669778</v>
      </c>
      <c r="Y121" s="9">
        <v>9.4606141206687688</v>
      </c>
      <c r="Z121" s="9">
        <v>8.918343225802623</v>
      </c>
      <c r="AA121" s="9">
        <v>8.4354179326079599</v>
      </c>
      <c r="AB121" s="9">
        <v>8.0026015740245899</v>
      </c>
      <c r="AC121" s="9">
        <v>7.6124797596689513</v>
      </c>
      <c r="AD121" s="9">
        <v>7.2590321087898717</v>
      </c>
      <c r="AE121" s="9">
        <v>6.9373193413263561</v>
      </c>
      <c r="AF121" s="9">
        <v>6.6432510329083758</v>
      </c>
      <c r="AG121" s="9">
        <v>6.3734107733478753</v>
      </c>
      <c r="AH121" s="9">
        <v>6.1249228305247581</v>
      </c>
      <c r="AI121" s="9">
        <v>5.8953492620955616</v>
      </c>
      <c r="AJ121" s="9">
        <v>5.6826096607361851</v>
      </c>
      <c r="AK121" s="9">
        <v>5.4849179295689909</v>
      </c>
      <c r="AL121" s="9">
        <v>5.3098969224152688</v>
      </c>
      <c r="AM121" s="9">
        <v>5.3017686780842848</v>
      </c>
      <c r="AN121" s="9">
        <v>5.2936748930141748</v>
      </c>
      <c r="AO121" s="9">
        <v>5.2856153485185695</v>
      </c>
      <c r="AP121" s="9">
        <v>5.2775898277576969</v>
      </c>
      <c r="AQ121" s="9">
        <v>5.2695981157189271</v>
      </c>
      <c r="AR121" s="9">
        <v>5.2616399991975555</v>
      </c>
      <c r="AS121" s="9">
        <v>5.253715266777859</v>
      </c>
      <c r="AT121" s="9">
        <v>5.2458237088143633</v>
      </c>
      <c r="AU121" s="9">
        <v>5.2379651174133466</v>
      </c>
      <c r="AV121" s="9">
        <v>5.2301392864145928</v>
      </c>
      <c r="AW121" s="9">
        <v>5.2223460113733475</v>
      </c>
      <c r="AX121" s="9">
        <v>5.2145850895425276</v>
      </c>
      <c r="AY121" s="9">
        <v>5.2068563198551194</v>
      </c>
      <c r="AZ121" s="9">
        <v>5.1991595029068201</v>
      </c>
      <c r="BA121" s="9">
        <v>5.1914944409388895</v>
      </c>
      <c r="BB121" s="9">
        <v>5.1838609378212057</v>
      </c>
      <c r="BC121" s="9">
        <v>5.1762587990355291</v>
      </c>
      <c r="BD121" s="9">
        <v>5.1686878316589855</v>
      </c>
      <c r="BE121" s="9">
        <v>5.1611478443477408</v>
      </c>
      <c r="BF121" s="9">
        <v>5.1536386473208813</v>
      </c>
      <c r="BG121" s="9">
        <v>5.1461600523444764</v>
      </c>
      <c r="BH121" s="9">
        <v>5.1387118727158603</v>
      </c>
      <c r="BI121" s="9">
        <v>5.1312939232480952</v>
      </c>
      <c r="BJ121" s="9">
        <v>5.1239060202546067</v>
      </c>
      <c r="BK121" s="9">
        <v>5.1165479815340298</v>
      </c>
      <c r="BL121" s="9">
        <v>5.1092196263552232</v>
      </c>
      <c r="BM121" s="9">
        <v>5.1019207754424745</v>
      </c>
      <c r="BN121" s="9">
        <v>5.0946512509608759</v>
      </c>
      <c r="BO121" s="9">
        <v>5.0874108765018731</v>
      </c>
      <c r="BP121" s="9">
        <v>5.080199477069006</v>
      </c>
      <c r="BQ121" s="9">
        <v>5.0730168790637977</v>
      </c>
    </row>
    <row r="122" spans="1:69" ht="10.95" customHeight="1" x14ac:dyDescent="0.3">
      <c r="A122" s="97"/>
      <c r="B122" s="97"/>
      <c r="H122" s="10">
        <v>28.5</v>
      </c>
      <c r="I122" s="9">
        <v>559.57354421988123</v>
      </c>
      <c r="J122" s="9">
        <v>119.11374543980091</v>
      </c>
      <c r="K122" s="9">
        <v>66.796996217566999</v>
      </c>
      <c r="L122" s="9">
        <v>46.429360667035937</v>
      </c>
      <c r="M122" s="9">
        <v>35.590432838985912</v>
      </c>
      <c r="N122" s="9">
        <v>28.861047303294558</v>
      </c>
      <c r="O122" s="9">
        <v>24.276484120437765</v>
      </c>
      <c r="P122" s="9">
        <v>20.952281037644138</v>
      </c>
      <c r="Q122" s="9">
        <v>18.431510182538652</v>
      </c>
      <c r="R122" s="9">
        <v>16.454301425226756</v>
      </c>
      <c r="S122" s="9">
        <v>14.861950576751946</v>
      </c>
      <c r="T122" s="9">
        <v>13.552056462849125</v>
      </c>
      <c r="U122" s="9">
        <v>12.45558691453849</v>
      </c>
      <c r="V122" s="9">
        <v>11.524310409011273</v>
      </c>
      <c r="W122" s="9">
        <v>10.723510381605513</v>
      </c>
      <c r="X122" s="9">
        <v>10.027561345616089</v>
      </c>
      <c r="Y122" s="9">
        <v>9.4171359352052537</v>
      </c>
      <c r="Z122" s="9">
        <v>8.8773820055037884</v>
      </c>
      <c r="AA122" s="9">
        <v>8.3966982222648543</v>
      </c>
      <c r="AB122" s="9">
        <v>7.9658907908320611</v>
      </c>
      <c r="AC122" s="9">
        <v>7.5775797350467116</v>
      </c>
      <c r="AD122" s="9">
        <v>7.2257726180242701</v>
      </c>
      <c r="AE122" s="9">
        <v>6.905553085593044</v>
      </c>
      <c r="AF122" s="9">
        <v>6.6128496992705523</v>
      </c>
      <c r="AG122" s="9">
        <v>6.3442619062892263</v>
      </c>
      <c r="AH122" s="9">
        <v>6.0969273223679714</v>
      </c>
      <c r="AI122" s="9">
        <v>5.8684193209814506</v>
      </c>
      <c r="AJ122" s="9">
        <v>5.6566671511088638</v>
      </c>
      <c r="AK122" s="9">
        <v>5.4598930061207396</v>
      </c>
      <c r="AL122" s="9">
        <v>5.3747341135352062</v>
      </c>
      <c r="AM122" s="9">
        <v>5.3663291882196305</v>
      </c>
      <c r="AN122" s="9">
        <v>5.3579604929748141</v>
      </c>
      <c r="AO122" s="9">
        <v>5.3496277940272616</v>
      </c>
      <c r="AP122" s="9">
        <v>5.3413308596104336</v>
      </c>
      <c r="AQ122" s="9">
        <v>5.3330694599432613</v>
      </c>
      <c r="AR122" s="9">
        <v>5.3248433672089277</v>
      </c>
      <c r="AS122" s="9">
        <v>5.3166523555339271</v>
      </c>
      <c r="AT122" s="9">
        <v>5.3084962009673946</v>
      </c>
      <c r="AU122" s="9">
        <v>5.3003746814606725</v>
      </c>
      <c r="AV122" s="9">
        <v>5.2922875768471744</v>
      </c>
      <c r="AW122" s="9">
        <v>5.2842346688224735</v>
      </c>
      <c r="AX122" s="9">
        <v>5.2762157409246768</v>
      </c>
      <c r="AY122" s="9">
        <v>5.2682305785150003</v>
      </c>
      <c r="AZ122" s="9">
        <v>5.260278968758632</v>
      </c>
      <c r="BA122" s="9">
        <v>5.2523607006058217</v>
      </c>
      <c r="BB122" s="9">
        <v>5.2444755647731904</v>
      </c>
      <c r="BC122" s="9">
        <v>5.2366233537253031</v>
      </c>
      <c r="BD122" s="9">
        <v>5.2288038616564503</v>
      </c>
      <c r="BE122" s="9">
        <v>5.221016884472669</v>
      </c>
      <c r="BF122" s="9">
        <v>5.2132622197739842</v>
      </c>
      <c r="BG122" s="9">
        <v>5.2055396668368603</v>
      </c>
      <c r="BH122" s="9">
        <v>5.1978490265968889</v>
      </c>
      <c r="BI122" s="9">
        <v>5.1901901016316829</v>
      </c>
      <c r="BJ122" s="9">
        <v>5.1825626961439681</v>
      </c>
      <c r="BK122" s="9">
        <v>5.1749666159449141</v>
      </c>
      <c r="BL122" s="9">
        <v>5.1674016684376296</v>
      </c>
      <c r="BM122" s="9">
        <v>5.1598676626009077</v>
      </c>
      <c r="BN122" s="9">
        <v>5.1523644089731206</v>
      </c>
      <c r="BO122" s="9">
        <v>5.1448917196363482</v>
      </c>
      <c r="BP122" s="9">
        <v>5.1374494082006894</v>
      </c>
      <c r="BQ122" s="9">
        <v>5.1300372897887536</v>
      </c>
    </row>
    <row r="123" spans="1:69" ht="10.95" customHeight="1" x14ac:dyDescent="0.3">
      <c r="A123" s="97"/>
      <c r="B123" s="97"/>
      <c r="H123" s="10">
        <v>29</v>
      </c>
      <c r="I123" s="9">
        <v>557.0545119670611</v>
      </c>
      <c r="J123" s="9">
        <v>118.57786238376301</v>
      </c>
      <c r="K123" s="9">
        <v>66.496666815625971</v>
      </c>
      <c r="L123" s="9">
        <v>46.220735560861215</v>
      </c>
      <c r="M123" s="9">
        <v>35.430609477226923</v>
      </c>
      <c r="N123" s="9">
        <v>28.73152266812799</v>
      </c>
      <c r="O123" s="9">
        <v>24.167601251731476</v>
      </c>
      <c r="P123" s="9">
        <v>20.858365224316056</v>
      </c>
      <c r="Q123" s="9">
        <v>18.348944009428184</v>
      </c>
      <c r="R123" s="9">
        <v>16.380637530020842</v>
      </c>
      <c r="S123" s="9">
        <v>14.795456155167711</v>
      </c>
      <c r="T123" s="9">
        <v>13.491459766999297</v>
      </c>
      <c r="U123" s="9">
        <v>12.399927010578828</v>
      </c>
      <c r="V123" s="9">
        <v>11.47284352322464</v>
      </c>
      <c r="W123" s="9">
        <v>10.675649049948301</v>
      </c>
      <c r="X123" s="9">
        <v>9.9828334815739499</v>
      </c>
      <c r="Y123" s="9">
        <v>9.3751564728046741</v>
      </c>
      <c r="Z123" s="9">
        <v>8.8378327498434519</v>
      </c>
      <c r="AA123" s="9">
        <v>8.3593132128960725</v>
      </c>
      <c r="AB123" s="9">
        <v>7.930445461926773</v>
      </c>
      <c r="AC123" s="9">
        <v>7.5438827487663298</v>
      </c>
      <c r="AD123" s="9">
        <v>7.1936596171903826</v>
      </c>
      <c r="AE123" s="9">
        <v>6.8748818486764058</v>
      </c>
      <c r="AF123" s="9">
        <v>6.5834963361985546</v>
      </c>
      <c r="AG123" s="9">
        <v>6.3161178378150229</v>
      </c>
      <c r="AH123" s="9">
        <v>6.0698968569925791</v>
      </c>
      <c r="AI123" s="9">
        <v>5.8424176929752676</v>
      </c>
      <c r="AJ123" s="9">
        <v>5.6316189181992256</v>
      </c>
      <c r="AK123" s="9">
        <v>5.448166653430162</v>
      </c>
      <c r="AL123" s="9">
        <v>5.4394426797533146</v>
      </c>
      <c r="AM123" s="9">
        <v>5.4307570145880257</v>
      </c>
      <c r="AN123" s="9">
        <v>5.4221094061381239</v>
      </c>
      <c r="AO123" s="9">
        <v>5.413499604809358</v>
      </c>
      <c r="AP123" s="9">
        <v>5.40492736318539</v>
      </c>
      <c r="AQ123" s="9">
        <v>5.3963924360040947</v>
      </c>
      <c r="AR123" s="9">
        <v>5.3878945801341498</v>
      </c>
      <c r="AS123" s="9">
        <v>5.3794335545519614</v>
      </c>
      <c r="AT123" s="9">
        <v>5.3710091203188677</v>
      </c>
      <c r="AU123" s="9">
        <v>5.362621040558639</v>
      </c>
      <c r="AV123" s="9">
        <v>5.3542690804352802</v>
      </c>
      <c r="AW123" s="9">
        <v>5.3459530071310999</v>
      </c>
      <c r="AX123" s="9">
        <v>5.3376725898250879</v>
      </c>
      <c r="AY123" s="9">
        <v>5.3294275996715497</v>
      </c>
      <c r="AZ123" s="9">
        <v>5.3212178097790126</v>
      </c>
      <c r="BA123" s="9">
        <v>5.313042995189428</v>
      </c>
      <c r="BB123" s="9">
        <v>5.3049029328576047</v>
      </c>
      <c r="BC123" s="9">
        <v>5.2967974016309256</v>
      </c>
      <c r="BD123" s="9">
        <v>5.2887261822293175</v>
      </c>
      <c r="BE123" s="9">
        <v>5.2806890572254712</v>
      </c>
      <c r="BF123" s="9">
        <v>5.2726858110253234</v>
      </c>
      <c r="BG123" s="9">
        <v>5.264716229848756</v>
      </c>
      <c r="BH123" s="9">
        <v>5.2567801017105777</v>
      </c>
      <c r="BI123" s="9">
        <v>5.2488772164017181</v>
      </c>
      <c r="BJ123" s="9">
        <v>5.2410073654706641</v>
      </c>
      <c r="BK123" s="9">
        <v>5.2331703422051303</v>
      </c>
      <c r="BL123" s="9">
        <v>5.2253659416139522</v>
      </c>
      <c r="BM123" s="9">
        <v>5.2175939604092232</v>
      </c>
      <c r="BN123" s="9">
        <v>5.2098541969886218</v>
      </c>
      <c r="BO123" s="9">
        <v>5.2021464514179998</v>
      </c>
      <c r="BP123" s="9">
        <v>5.1944705254141423</v>
      </c>
      <c r="BQ123" s="9">
        <v>5.1868262223277739</v>
      </c>
    </row>
    <row r="124" spans="1:69" ht="10.95" customHeight="1" x14ac:dyDescent="0.3">
      <c r="A124" s="97"/>
      <c r="B124" s="97"/>
      <c r="H124" s="10">
        <v>29.5</v>
      </c>
      <c r="I124" s="9">
        <v>554.62083720435282</v>
      </c>
      <c r="J124" s="9">
        <v>118.06013779168117</v>
      </c>
      <c r="K124" s="9">
        <v>66.206514139893613</v>
      </c>
      <c r="L124" s="9">
        <v>46.019179779765089</v>
      </c>
      <c r="M124" s="9">
        <v>35.276201792702892</v>
      </c>
      <c r="N124" s="9">
        <v>28.606387037257861</v>
      </c>
      <c r="O124" s="9">
        <v>24.062407940555339</v>
      </c>
      <c r="P124" s="9">
        <v>20.76763180938427</v>
      </c>
      <c r="Q124" s="9">
        <v>18.269175651724428</v>
      </c>
      <c r="R124" s="9">
        <v>16.309469796126542</v>
      </c>
      <c r="S124" s="9">
        <v>14.731214956890069</v>
      </c>
      <c r="T124" s="9">
        <v>13.432916449641544</v>
      </c>
      <c r="U124" s="9">
        <v>12.346153201550933</v>
      </c>
      <c r="V124" s="9">
        <v>11.423120651591049</v>
      </c>
      <c r="W124" s="9">
        <v>10.629409557892455</v>
      </c>
      <c r="X124" s="9">
        <v>9.9396212792400132</v>
      </c>
      <c r="Y124" s="9">
        <v>9.3345995421859183</v>
      </c>
      <c r="Z124" s="9">
        <v>8.7996236780784844</v>
      </c>
      <c r="AA124" s="9">
        <v>8.3231950516112683</v>
      </c>
      <c r="AB124" s="9">
        <v>7.896201254712035</v>
      </c>
      <c r="AC124" s="9">
        <v>7.511327641270312</v>
      </c>
      <c r="AD124" s="9">
        <v>7.1626348214819959</v>
      </c>
      <c r="AE124" s="9">
        <v>6.8452499624070331</v>
      </c>
      <c r="AF124" s="9">
        <v>6.5551376673146295</v>
      </c>
      <c r="AG124" s="9">
        <v>6.2889274862812456</v>
      </c>
      <c r="AH124" s="9">
        <v>6.0437823738200267</v>
      </c>
      <c r="AI124" s="9">
        <v>5.8172971847245947</v>
      </c>
      <c r="AJ124" s="9">
        <v>5.6074194989625683</v>
      </c>
      <c r="AK124" s="9">
        <v>5.5130336577486974</v>
      </c>
      <c r="AL124" s="9">
        <v>5.5040230116736701</v>
      </c>
      <c r="AM124" s="9">
        <v>5.4950525739739806</v>
      </c>
      <c r="AN124" s="9">
        <v>5.4861220760939853</v>
      </c>
      <c r="AO124" s="9">
        <v>5.477231251864394</v>
      </c>
      <c r="AP124" s="9">
        <v>5.4683798374758448</v>
      </c>
      <c r="AQ124" s="9">
        <v>5.4595675714527863</v>
      </c>
      <c r="AR124" s="9">
        <v>5.4507941946277372</v>
      </c>
      <c r="AS124" s="9">
        <v>5.4420594501158792</v>
      </c>
      <c r="AT124" s="9">
        <v>5.4333630832899695</v>
      </c>
      <c r="AU124" s="9">
        <v>5.4247048417556032</v>
      </c>
      <c r="AV124" s="9">
        <v>5.4160844753267838</v>
      </c>
      <c r="AW124" s="9">
        <v>5.4075017360018318</v>
      </c>
      <c r="AX124" s="9">
        <v>5.3989563779395899</v>
      </c>
      <c r="AY124" s="9">
        <v>5.3904481574359453</v>
      </c>
      <c r="AZ124" s="9">
        <v>5.3819768329006683</v>
      </c>
      <c r="BA124" s="9">
        <v>5.3735421648345332</v>
      </c>
      <c r="BB124" s="9">
        <v>5.3651439158067449</v>
      </c>
      <c r="BC124" s="9">
        <v>5.3567818504326654</v>
      </c>
      <c r="BD124" s="9">
        <v>5.3484557353518047</v>
      </c>
      <c r="BE124" s="9">
        <v>5.3401653392061199</v>
      </c>
      <c r="BF124" s="9">
        <v>5.3319104326185833</v>
      </c>
      <c r="BG124" s="9">
        <v>5.323690788172013</v>
      </c>
      <c r="BH124" s="9">
        <v>5.3155061803881951</v>
      </c>
      <c r="BI124" s="9">
        <v>5.3073563857072648</v>
      </c>
      <c r="BJ124" s="9">
        <v>5.299241182467342</v>
      </c>
      <c r="BK124" s="9">
        <v>5.2911603508844332</v>
      </c>
      <c r="BL124" s="9">
        <v>5.2831136730325809</v>
      </c>
      <c r="BM124" s="9">
        <v>5.2751009328242908</v>
      </c>
      <c r="BN124" s="9">
        <v>5.2671219159911526</v>
      </c>
      <c r="BO124" s="9">
        <v>5.2591764100647724</v>
      </c>
      <c r="BP124" s="9">
        <v>5.2512642043578808</v>
      </c>
      <c r="BQ124" s="9">
        <v>5.2433850899457308</v>
      </c>
    </row>
    <row r="125" spans="1:69" ht="10.95" customHeight="1" x14ac:dyDescent="0.3">
      <c r="A125" s="97"/>
      <c r="B125" s="97"/>
      <c r="H125" s="10">
        <v>30</v>
      </c>
      <c r="I125" s="9">
        <v>552.2682529396169</v>
      </c>
      <c r="J125" s="9">
        <v>117.5596639275815</v>
      </c>
      <c r="K125" s="9">
        <v>65.926029458713941</v>
      </c>
      <c r="L125" s="9">
        <v>45.82433993000118</v>
      </c>
      <c r="M125" s="9">
        <v>35.126939056951123</v>
      </c>
      <c r="N125" s="9">
        <v>28.485421005245804</v>
      </c>
      <c r="O125" s="9">
        <v>23.960719746571705</v>
      </c>
      <c r="P125" s="9">
        <v>20.679921705219481</v>
      </c>
      <c r="Q125" s="9">
        <v>18.192065246967292</v>
      </c>
      <c r="R125" s="9">
        <v>16.240673440666164</v>
      </c>
      <c r="S125" s="9">
        <v>14.669114343426688</v>
      </c>
      <c r="T125" s="9">
        <v>13.376323862455232</v>
      </c>
      <c r="U125" s="9">
        <v>12.294171201580072</v>
      </c>
      <c r="V125" s="9">
        <v>11.375054610803364</v>
      </c>
      <c r="W125" s="9">
        <v>10.584710829593071</v>
      </c>
      <c r="X125" s="9">
        <v>9.897848970564235</v>
      </c>
      <c r="Y125" s="9">
        <v>9.295394030830499</v>
      </c>
      <c r="Z125" s="9">
        <v>8.7626877942315708</v>
      </c>
      <c r="AA125" s="9">
        <v>8.288280408463816</v>
      </c>
      <c r="AB125" s="9">
        <v>7.8630981248797971</v>
      </c>
      <c r="AC125" s="9">
        <v>7.4798573297819573</v>
      </c>
      <c r="AD125" s="9">
        <v>7.1326438312490534</v>
      </c>
      <c r="AE125" s="9">
        <v>6.8166054693523979</v>
      </c>
      <c r="AF125" s="9">
        <v>6.5277239675463017</v>
      </c>
      <c r="AG125" s="9">
        <v>6.2626431750530056</v>
      </c>
      <c r="AH125" s="9">
        <v>6.0185380825611192</v>
      </c>
      <c r="AI125" s="9">
        <v>5.7930137487011688</v>
      </c>
      <c r="AJ125" s="9">
        <v>5.5871207187658785</v>
      </c>
      <c r="AK125" s="9">
        <v>5.5777768809505828</v>
      </c>
      <c r="AL125" s="9">
        <v>5.5684754979500335</v>
      </c>
      <c r="AM125" s="9">
        <v>5.5592162810502588</v>
      </c>
      <c r="AN125" s="9">
        <v>5.5499989441493112</v>
      </c>
      <c r="AO125" s="9">
        <v>5.5408232037277756</v>
      </c>
      <c r="AP125" s="9">
        <v>5.5316887788197118</v>
      </c>
      <c r="AQ125" s="9">
        <v>5.5225953909839687</v>
      </c>
      <c r="AR125" s="9">
        <v>5.5135427642758721</v>
      </c>
      <c r="AS125" s="9">
        <v>5.5045306252193278</v>
      </c>
      <c r="AT125" s="9">
        <v>5.4955587027792747</v>
      </c>
      <c r="AU125" s="9">
        <v>5.4866267283344969</v>
      </c>
      <c r="AV125" s="9">
        <v>5.4777344356508184</v>
      </c>
      <c r="AW125" s="9">
        <v>5.4688815608546548</v>
      </c>
      <c r="AX125" s="9">
        <v>5.4600678424068967</v>
      </c>
      <c r="AY125" s="9">
        <v>5.4512930210771513</v>
      </c>
      <c r="AZ125" s="9">
        <v>5.4425568399183275</v>
      </c>
      <c r="BA125" s="9">
        <v>5.4338590442415526</v>
      </c>
      <c r="BB125" s="9">
        <v>5.4251993815914075</v>
      </c>
      <c r="BC125" s="9">
        <v>5.4165776017215137</v>
      </c>
      <c r="BD125" s="9">
        <v>5.4079934565704084</v>
      </c>
      <c r="BE125" s="9">
        <v>5.3994467002377622</v>
      </c>
      <c r="BF125" s="9">
        <v>5.3909370889608885</v>
      </c>
      <c r="BG125" s="9">
        <v>5.3824643810915607</v>
      </c>
      <c r="BH125" s="9">
        <v>5.3740283370731481</v>
      </c>
      <c r="BI125" s="9">
        <v>5.3656287194180274</v>
      </c>
      <c r="BJ125" s="9">
        <v>5.3572652926852866</v>
      </c>
      <c r="BK125" s="9">
        <v>5.3489378234587335</v>
      </c>
      <c r="BL125" s="9">
        <v>5.3406460803251701</v>
      </c>
      <c r="BM125" s="9">
        <v>5.3323898338529681</v>
      </c>
      <c r="BN125" s="9">
        <v>5.3241688565708793</v>
      </c>
      <c r="BO125" s="9">
        <v>5.3159829229471578</v>
      </c>
      <c r="BP125" s="9">
        <v>5.3078318093689338</v>
      </c>
      <c r="BQ125" s="9">
        <v>5.2997152941218468</v>
      </c>
    </row>
    <row r="126" spans="1:69" ht="10.95" customHeight="1" x14ac:dyDescent="0.3">
      <c r="A126" s="97"/>
      <c r="B126" s="97"/>
    </row>
    <row r="127" spans="1:69" ht="10.95" customHeight="1" x14ac:dyDescent="0.3">
      <c r="A127" s="97"/>
      <c r="B127" s="97"/>
      <c r="H127" s="11" t="s">
        <v>133</v>
      </c>
    </row>
    <row r="128" spans="1:69" ht="10.95" customHeight="1" x14ac:dyDescent="0.3">
      <c r="A128" s="97"/>
      <c r="B128" s="97"/>
      <c r="H128" s="24" t="s">
        <v>32</v>
      </c>
      <c r="I128" s="24">
        <v>1.4400000000000001E-3</v>
      </c>
      <c r="J128" s="24">
        <v>6.7689999999999998E-3</v>
      </c>
      <c r="K128" s="24">
        <v>1.2078E-2</v>
      </c>
      <c r="L128" s="24">
        <v>1.7387E-2</v>
      </c>
      <c r="M128" s="24">
        <v>2.2696000000000001E-2</v>
      </c>
      <c r="N128" s="24">
        <v>2.8004999999999999E-2</v>
      </c>
      <c r="O128" s="24">
        <v>3.3314000000000003E-2</v>
      </c>
      <c r="P128" s="24">
        <v>3.8622999999999998E-2</v>
      </c>
      <c r="Q128" s="24">
        <v>4.3931999999999999E-2</v>
      </c>
      <c r="R128" s="24">
        <v>4.9241E-2</v>
      </c>
      <c r="S128" s="24">
        <v>5.4550000000000001E-2</v>
      </c>
      <c r="T128" s="24">
        <v>5.9859000000000002E-2</v>
      </c>
      <c r="U128" s="24">
        <v>6.5168000000000004E-2</v>
      </c>
      <c r="V128" s="24">
        <v>7.0476999999999998E-2</v>
      </c>
      <c r="W128" s="24">
        <v>7.5786000000000006E-2</v>
      </c>
      <c r="X128" s="24">
        <v>8.1095E-2</v>
      </c>
      <c r="Y128" s="24">
        <v>8.6403999999999995E-2</v>
      </c>
      <c r="Z128" s="24">
        <v>9.1713000000000003E-2</v>
      </c>
      <c r="AA128" s="24">
        <v>9.7021999999999997E-2</v>
      </c>
      <c r="AB128" s="24">
        <v>0.10233100000000001</v>
      </c>
      <c r="AC128" s="24">
        <v>0.10764</v>
      </c>
      <c r="AD128" s="24">
        <v>0.11294899999999999</v>
      </c>
      <c r="AE128" s="24">
        <v>0.118258</v>
      </c>
      <c r="AF128" s="24">
        <v>0.123567</v>
      </c>
      <c r="AG128" s="24">
        <v>0.12887599999999999</v>
      </c>
      <c r="AH128" s="24">
        <v>0.134185</v>
      </c>
      <c r="AI128" s="24">
        <v>0.13949400000000001</v>
      </c>
      <c r="AJ128" s="24">
        <v>0.14480299999999999</v>
      </c>
      <c r="AK128" s="24">
        <v>0.150112</v>
      </c>
      <c r="AL128" s="24">
        <v>0.155421</v>
      </c>
      <c r="AM128" s="24">
        <v>0.16073000000000001</v>
      </c>
      <c r="AN128" s="24">
        <v>0.16603899999999999</v>
      </c>
      <c r="AO128" s="24">
        <v>0.171348</v>
      </c>
      <c r="AP128" s="24">
        <v>0.17665700000000001</v>
      </c>
      <c r="AQ128" s="24">
        <v>0.18196599999999999</v>
      </c>
      <c r="AR128" s="24">
        <v>0.187275</v>
      </c>
      <c r="AS128" s="24">
        <v>0.19258400000000001</v>
      </c>
      <c r="AT128" s="24">
        <v>0.19789300000000001</v>
      </c>
      <c r="AU128" s="24">
        <v>0.20320199999999999</v>
      </c>
      <c r="AV128" s="24">
        <v>0.208511</v>
      </c>
      <c r="AW128" s="24">
        <v>0.21382000000000001</v>
      </c>
      <c r="AX128" s="24">
        <v>0.21912899999999999</v>
      </c>
      <c r="AY128" s="24">
        <v>0.224438</v>
      </c>
      <c r="AZ128" s="24">
        <v>0.22974700000000001</v>
      </c>
      <c r="BA128" s="24">
        <v>0.23505599999999999</v>
      </c>
      <c r="BB128" s="24">
        <v>0.240365</v>
      </c>
      <c r="BC128" s="24">
        <v>0.245674</v>
      </c>
      <c r="BD128" s="24">
        <v>0.25098300000000001</v>
      </c>
      <c r="BE128" s="24">
        <v>0.25629200000000002</v>
      </c>
      <c r="BF128" s="24">
        <v>0.26160099999999997</v>
      </c>
      <c r="BG128" s="24">
        <v>0.26690999999999998</v>
      </c>
      <c r="BH128" s="24">
        <v>0.27221899999999999</v>
      </c>
      <c r="BI128" s="24">
        <v>0.277528</v>
      </c>
      <c r="BJ128" s="24">
        <v>0.28283700000000001</v>
      </c>
      <c r="BK128" s="24">
        <v>0.28814600000000001</v>
      </c>
      <c r="BL128" s="24">
        <v>0.29345500000000002</v>
      </c>
      <c r="BM128" s="24">
        <v>0.29876399999999997</v>
      </c>
      <c r="BN128" s="24">
        <v>0.30407299999999998</v>
      </c>
      <c r="BO128" s="24">
        <v>0.30938199999999999</v>
      </c>
      <c r="BP128" s="24">
        <v>0.314691</v>
      </c>
      <c r="BQ128" s="24">
        <v>0.32</v>
      </c>
    </row>
    <row r="129" spans="1:69" ht="10.95" customHeight="1" x14ac:dyDescent="0.3">
      <c r="A129" s="97"/>
      <c r="B129" s="97"/>
      <c r="H129" s="10">
        <v>1</v>
      </c>
      <c r="I129" s="9">
        <v>99999</v>
      </c>
      <c r="J129" s="9">
        <v>99999</v>
      </c>
      <c r="K129" s="9">
        <v>99999</v>
      </c>
      <c r="L129" s="9">
        <v>99999</v>
      </c>
      <c r="M129" s="9">
        <v>99999</v>
      </c>
      <c r="N129" s="9">
        <v>99999</v>
      </c>
      <c r="O129" s="9">
        <v>99999</v>
      </c>
      <c r="P129" s="9">
        <v>99999</v>
      </c>
      <c r="Q129" s="9">
        <v>99999</v>
      </c>
      <c r="R129" s="9">
        <v>99999</v>
      </c>
      <c r="S129" s="9">
        <v>99999</v>
      </c>
      <c r="T129" s="9">
        <v>99999</v>
      </c>
      <c r="U129" s="9">
        <v>99999</v>
      </c>
      <c r="V129" s="9">
        <v>99999</v>
      </c>
      <c r="W129" s="9">
        <v>99999</v>
      </c>
      <c r="X129" s="9">
        <v>99999</v>
      </c>
      <c r="Y129" s="9">
        <v>99999</v>
      </c>
      <c r="Z129" s="9">
        <v>99999</v>
      </c>
      <c r="AA129" s="9">
        <v>99999</v>
      </c>
      <c r="AB129" s="9">
        <v>99999</v>
      </c>
      <c r="AC129" s="9">
        <v>99999</v>
      </c>
      <c r="AD129" s="9">
        <v>99999</v>
      </c>
      <c r="AE129" s="9">
        <v>99999</v>
      </c>
      <c r="AF129" s="9">
        <v>99999</v>
      </c>
      <c r="AG129" s="9">
        <v>99999</v>
      </c>
      <c r="AH129" s="9">
        <v>99999</v>
      </c>
      <c r="AI129" s="9">
        <v>99999</v>
      </c>
      <c r="AJ129" s="9">
        <v>99999</v>
      </c>
      <c r="AK129" s="9">
        <v>99999</v>
      </c>
      <c r="AL129" s="9">
        <v>99999</v>
      </c>
      <c r="AM129" s="9">
        <v>99999</v>
      </c>
      <c r="AN129" s="9">
        <v>99999</v>
      </c>
      <c r="AO129" s="9">
        <v>99999</v>
      </c>
      <c r="AP129" s="9">
        <v>99999</v>
      </c>
      <c r="AQ129" s="9">
        <v>99999</v>
      </c>
      <c r="AR129" s="9">
        <v>99999</v>
      </c>
      <c r="AS129" s="9">
        <v>99999</v>
      </c>
      <c r="AT129" s="9">
        <v>99999</v>
      </c>
      <c r="AU129" s="9">
        <v>99999</v>
      </c>
      <c r="AV129" s="9">
        <v>99999</v>
      </c>
      <c r="AW129" s="9">
        <v>99999</v>
      </c>
      <c r="AX129" s="9">
        <v>99999</v>
      </c>
      <c r="AY129" s="9">
        <v>99999</v>
      </c>
      <c r="AZ129" s="9">
        <v>99999</v>
      </c>
      <c r="BA129" s="9">
        <v>99999</v>
      </c>
      <c r="BB129" s="9">
        <v>99999</v>
      </c>
      <c r="BC129" s="9">
        <v>99999</v>
      </c>
      <c r="BD129" s="9">
        <v>99999</v>
      </c>
      <c r="BE129" s="9">
        <v>99999</v>
      </c>
      <c r="BF129" s="9">
        <v>99999</v>
      </c>
      <c r="BG129" s="9">
        <v>99999</v>
      </c>
      <c r="BH129" s="9">
        <v>99999</v>
      </c>
      <c r="BI129" s="9">
        <v>99999</v>
      </c>
      <c r="BJ129" s="9">
        <v>99999</v>
      </c>
      <c r="BK129" s="9">
        <v>99999</v>
      </c>
      <c r="BL129" s="9">
        <v>99999</v>
      </c>
      <c r="BM129" s="9">
        <v>99999</v>
      </c>
      <c r="BN129" s="9">
        <v>99999</v>
      </c>
      <c r="BO129" s="9">
        <v>99999</v>
      </c>
      <c r="BP129" s="9">
        <v>99999</v>
      </c>
      <c r="BQ129" s="9">
        <v>99999</v>
      </c>
    </row>
    <row r="130" spans="1:69" ht="10.95" customHeight="1" x14ac:dyDescent="0.3">
      <c r="A130" s="97"/>
      <c r="B130" s="97"/>
      <c r="H130" s="10">
        <v>1.5</v>
      </c>
      <c r="I130" s="9">
        <v>99999</v>
      </c>
      <c r="J130" s="9">
        <v>99999</v>
      </c>
      <c r="K130" s="9">
        <v>99999</v>
      </c>
      <c r="L130" s="9">
        <v>99999</v>
      </c>
      <c r="M130" s="9">
        <v>99999</v>
      </c>
      <c r="N130" s="9">
        <v>99999</v>
      </c>
      <c r="O130" s="9">
        <v>99999</v>
      </c>
      <c r="P130" s="9">
        <v>99999</v>
      </c>
      <c r="Q130" s="9">
        <v>99999</v>
      </c>
      <c r="R130" s="9">
        <v>99999</v>
      </c>
      <c r="S130" s="9">
        <v>99999</v>
      </c>
      <c r="T130" s="9">
        <v>99999</v>
      </c>
      <c r="U130" s="9">
        <v>99999</v>
      </c>
      <c r="V130" s="9">
        <v>99999</v>
      </c>
      <c r="W130" s="9">
        <v>99999</v>
      </c>
      <c r="X130" s="9">
        <v>99999</v>
      </c>
      <c r="Y130" s="9">
        <v>99999</v>
      </c>
      <c r="Z130" s="9">
        <v>99999</v>
      </c>
      <c r="AA130" s="9">
        <v>99999</v>
      </c>
      <c r="AB130" s="9">
        <v>99999</v>
      </c>
      <c r="AC130" s="9">
        <v>99999</v>
      </c>
      <c r="AD130" s="9">
        <v>99999</v>
      </c>
      <c r="AE130" s="9">
        <v>99999</v>
      </c>
      <c r="AF130" s="9">
        <v>99999</v>
      </c>
      <c r="AG130" s="9">
        <v>99999</v>
      </c>
      <c r="AH130" s="9">
        <v>99999</v>
      </c>
      <c r="AI130" s="9">
        <v>99999</v>
      </c>
      <c r="AJ130" s="9">
        <v>99999</v>
      </c>
      <c r="AK130" s="9">
        <v>99999</v>
      </c>
      <c r="AL130" s="9">
        <v>99999</v>
      </c>
      <c r="AM130" s="9">
        <v>99999</v>
      </c>
      <c r="AN130" s="9">
        <v>99999</v>
      </c>
      <c r="AO130" s="9">
        <v>99999</v>
      </c>
      <c r="AP130" s="9">
        <v>99999</v>
      </c>
      <c r="AQ130" s="9">
        <v>99999</v>
      </c>
      <c r="AR130" s="9">
        <v>99999</v>
      </c>
      <c r="AS130" s="9">
        <v>99999</v>
      </c>
      <c r="AT130" s="9">
        <v>99999</v>
      </c>
      <c r="AU130" s="9">
        <v>99999</v>
      </c>
      <c r="AV130" s="9">
        <v>99999</v>
      </c>
      <c r="AW130" s="9">
        <v>99999</v>
      </c>
      <c r="AX130" s="9">
        <v>99999</v>
      </c>
      <c r="AY130" s="9">
        <v>99999</v>
      </c>
      <c r="AZ130" s="9">
        <v>99999</v>
      </c>
      <c r="BA130" s="9">
        <v>99999</v>
      </c>
      <c r="BB130" s="9">
        <v>99999</v>
      </c>
      <c r="BC130" s="9">
        <v>99999</v>
      </c>
      <c r="BD130" s="9">
        <v>99999</v>
      </c>
      <c r="BE130" s="9">
        <v>99999</v>
      </c>
      <c r="BF130" s="9">
        <v>99999</v>
      </c>
      <c r="BG130" s="9">
        <v>99999</v>
      </c>
      <c r="BH130" s="9">
        <v>99999</v>
      </c>
      <c r="BI130" s="9">
        <v>99999</v>
      </c>
      <c r="BJ130" s="9">
        <v>99999</v>
      </c>
      <c r="BK130" s="9">
        <v>99999</v>
      </c>
      <c r="BL130" s="9">
        <v>99999</v>
      </c>
      <c r="BM130" s="9">
        <v>99999</v>
      </c>
      <c r="BN130" s="9">
        <v>99999</v>
      </c>
      <c r="BO130" s="9">
        <v>99999</v>
      </c>
      <c r="BP130" s="9">
        <v>99999</v>
      </c>
      <c r="BQ130" s="9">
        <v>99999</v>
      </c>
    </row>
    <row r="131" spans="1:69" ht="10.95" customHeight="1" x14ac:dyDescent="0.3">
      <c r="A131" s="97"/>
      <c r="B131" s="97"/>
      <c r="H131" s="10">
        <v>2</v>
      </c>
      <c r="I131" s="9">
        <v>99999</v>
      </c>
      <c r="J131" s="9">
        <v>99999</v>
      </c>
      <c r="K131" s="9">
        <v>99999</v>
      </c>
      <c r="L131" s="9">
        <v>99999</v>
      </c>
      <c r="M131" s="9">
        <v>99999</v>
      </c>
      <c r="N131" s="9">
        <v>99999</v>
      </c>
      <c r="O131" s="9">
        <v>99999</v>
      </c>
      <c r="P131" s="9">
        <v>99999</v>
      </c>
      <c r="Q131" s="9">
        <v>99999</v>
      </c>
      <c r="R131" s="9">
        <v>99999</v>
      </c>
      <c r="S131" s="9">
        <v>99999</v>
      </c>
      <c r="T131" s="9">
        <v>99999</v>
      </c>
      <c r="U131" s="9">
        <v>99999</v>
      </c>
      <c r="V131" s="9">
        <v>99999</v>
      </c>
      <c r="W131" s="9">
        <v>99999</v>
      </c>
      <c r="X131" s="9">
        <v>99999</v>
      </c>
      <c r="Y131" s="9">
        <v>99999</v>
      </c>
      <c r="Z131" s="9">
        <v>99999</v>
      </c>
      <c r="AA131" s="9">
        <v>99999</v>
      </c>
      <c r="AB131" s="9">
        <v>99999</v>
      </c>
      <c r="AC131" s="9">
        <v>99999</v>
      </c>
      <c r="AD131" s="9">
        <v>99999</v>
      </c>
      <c r="AE131" s="9">
        <v>99999</v>
      </c>
      <c r="AF131" s="9">
        <v>99999</v>
      </c>
      <c r="AG131" s="9">
        <v>99999</v>
      </c>
      <c r="AH131" s="9">
        <v>99999</v>
      </c>
      <c r="AI131" s="9">
        <v>99999</v>
      </c>
      <c r="AJ131" s="9">
        <v>99999</v>
      </c>
      <c r="AK131" s="9">
        <v>99999</v>
      </c>
      <c r="AL131" s="9">
        <v>99999</v>
      </c>
      <c r="AM131" s="9">
        <v>99999</v>
      </c>
      <c r="AN131" s="9">
        <v>99999</v>
      </c>
      <c r="AO131" s="9">
        <v>99999</v>
      </c>
      <c r="AP131" s="9">
        <v>99999</v>
      </c>
      <c r="AQ131" s="9">
        <v>99999</v>
      </c>
      <c r="AR131" s="9">
        <v>99999</v>
      </c>
      <c r="AS131" s="9">
        <v>99999</v>
      </c>
      <c r="AT131" s="9">
        <v>99999</v>
      </c>
      <c r="AU131" s="9">
        <v>99999</v>
      </c>
      <c r="AV131" s="9">
        <v>99999</v>
      </c>
      <c r="AW131" s="9">
        <v>99999</v>
      </c>
      <c r="AX131" s="9">
        <v>99999</v>
      </c>
      <c r="AY131" s="9">
        <v>99999</v>
      </c>
      <c r="AZ131" s="9">
        <v>99999</v>
      </c>
      <c r="BA131" s="9">
        <v>99999</v>
      </c>
      <c r="BB131" s="9">
        <v>99999</v>
      </c>
      <c r="BC131" s="9">
        <v>99999</v>
      </c>
      <c r="BD131" s="9">
        <v>99999</v>
      </c>
      <c r="BE131" s="9">
        <v>99999</v>
      </c>
      <c r="BF131" s="9">
        <v>99999</v>
      </c>
      <c r="BG131" s="9">
        <v>99999</v>
      </c>
      <c r="BH131" s="9">
        <v>99999</v>
      </c>
      <c r="BI131" s="9">
        <v>99999</v>
      </c>
      <c r="BJ131" s="9">
        <v>99999</v>
      </c>
      <c r="BK131" s="9">
        <v>99999</v>
      </c>
      <c r="BL131" s="9">
        <v>99999</v>
      </c>
      <c r="BM131" s="9">
        <v>99999</v>
      </c>
      <c r="BN131" s="9">
        <v>99999</v>
      </c>
      <c r="BO131" s="9">
        <v>99999</v>
      </c>
      <c r="BP131" s="9">
        <v>99999</v>
      </c>
      <c r="BQ131" s="9">
        <v>99999</v>
      </c>
    </row>
    <row r="132" spans="1:69" ht="10.95" customHeight="1" x14ac:dyDescent="0.3">
      <c r="A132" s="97"/>
      <c r="B132" s="97"/>
      <c r="H132" s="10">
        <v>2.5</v>
      </c>
      <c r="I132" s="9">
        <v>99999</v>
      </c>
      <c r="J132" s="9">
        <v>99999</v>
      </c>
      <c r="K132" s="9">
        <v>99999</v>
      </c>
      <c r="L132" s="9">
        <v>99999</v>
      </c>
      <c r="M132" s="9">
        <v>99999</v>
      </c>
      <c r="N132" s="9">
        <v>99999</v>
      </c>
      <c r="O132" s="9">
        <v>99999</v>
      </c>
      <c r="P132" s="9">
        <v>99999</v>
      </c>
      <c r="Q132" s="9">
        <v>99999</v>
      </c>
      <c r="R132" s="9">
        <v>99999</v>
      </c>
      <c r="S132" s="9">
        <v>99999</v>
      </c>
      <c r="T132" s="9">
        <v>99999</v>
      </c>
      <c r="U132" s="9">
        <v>99999</v>
      </c>
      <c r="V132" s="9">
        <v>99999</v>
      </c>
      <c r="W132" s="9">
        <v>99999</v>
      </c>
      <c r="X132" s="9">
        <v>99999</v>
      </c>
      <c r="Y132" s="9">
        <v>99999</v>
      </c>
      <c r="Z132" s="9">
        <v>99999</v>
      </c>
      <c r="AA132" s="9">
        <v>99999</v>
      </c>
      <c r="AB132" s="9">
        <v>99999</v>
      </c>
      <c r="AC132" s="9">
        <v>99999</v>
      </c>
      <c r="AD132" s="9">
        <v>99999</v>
      </c>
      <c r="AE132" s="9">
        <v>99999</v>
      </c>
      <c r="AF132" s="9">
        <v>99999</v>
      </c>
      <c r="AG132" s="9">
        <v>99999</v>
      </c>
      <c r="AH132" s="9">
        <v>99999</v>
      </c>
      <c r="AI132" s="9">
        <v>99999</v>
      </c>
      <c r="AJ132" s="9">
        <v>99999</v>
      </c>
      <c r="AK132" s="9">
        <v>99999</v>
      </c>
      <c r="AL132" s="9">
        <v>99999</v>
      </c>
      <c r="AM132" s="9">
        <v>99999</v>
      </c>
      <c r="AN132" s="9">
        <v>99999</v>
      </c>
      <c r="AO132" s="9">
        <v>99999</v>
      </c>
      <c r="AP132" s="9">
        <v>99999</v>
      </c>
      <c r="AQ132" s="9">
        <v>99999</v>
      </c>
      <c r="AR132" s="9">
        <v>99999</v>
      </c>
      <c r="AS132" s="9">
        <v>99999</v>
      </c>
      <c r="AT132" s="9">
        <v>99999</v>
      </c>
      <c r="AU132" s="9">
        <v>99999</v>
      </c>
      <c r="AV132" s="9">
        <v>99999</v>
      </c>
      <c r="AW132" s="9">
        <v>99999</v>
      </c>
      <c r="AX132" s="9">
        <v>99999</v>
      </c>
      <c r="AY132" s="9">
        <v>99999</v>
      </c>
      <c r="AZ132" s="9">
        <v>99999</v>
      </c>
      <c r="BA132" s="9">
        <v>99999</v>
      </c>
      <c r="BB132" s="9">
        <v>99999</v>
      </c>
      <c r="BC132" s="9">
        <v>99999</v>
      </c>
      <c r="BD132" s="9">
        <v>99999</v>
      </c>
      <c r="BE132" s="9">
        <v>99999</v>
      </c>
      <c r="BF132" s="9">
        <v>99999</v>
      </c>
      <c r="BG132" s="9">
        <v>99999</v>
      </c>
      <c r="BH132" s="9">
        <v>99999</v>
      </c>
      <c r="BI132" s="9">
        <v>99999</v>
      </c>
      <c r="BJ132" s="9">
        <v>99999</v>
      </c>
      <c r="BK132" s="9">
        <v>99999</v>
      </c>
      <c r="BL132" s="9">
        <v>99999</v>
      </c>
      <c r="BM132" s="9">
        <v>99999</v>
      </c>
      <c r="BN132" s="9">
        <v>99999</v>
      </c>
      <c r="BO132" s="9">
        <v>99999</v>
      </c>
      <c r="BP132" s="9">
        <v>99999</v>
      </c>
      <c r="BQ132" s="9">
        <v>99999</v>
      </c>
    </row>
    <row r="133" spans="1:69" ht="10.95" customHeight="1" x14ac:dyDescent="0.3">
      <c r="A133" s="97"/>
      <c r="B133" s="97"/>
      <c r="H133" s="10">
        <v>3</v>
      </c>
      <c r="I133" s="9">
        <v>99999</v>
      </c>
      <c r="J133" s="9">
        <v>99999</v>
      </c>
      <c r="K133" s="9">
        <v>99999</v>
      </c>
      <c r="L133" s="9">
        <v>99999</v>
      </c>
      <c r="M133" s="9">
        <v>99999</v>
      </c>
      <c r="N133" s="9">
        <v>99999</v>
      </c>
      <c r="O133" s="9">
        <v>99999</v>
      </c>
      <c r="P133" s="9">
        <v>99999</v>
      </c>
      <c r="Q133" s="9">
        <v>99999</v>
      </c>
      <c r="R133" s="9">
        <v>99999</v>
      </c>
      <c r="S133" s="9">
        <v>99999</v>
      </c>
      <c r="T133" s="9">
        <v>99999</v>
      </c>
      <c r="U133" s="9">
        <v>99999</v>
      </c>
      <c r="V133" s="9">
        <v>99999</v>
      </c>
      <c r="W133" s="9">
        <v>99999</v>
      </c>
      <c r="X133" s="9">
        <v>99999</v>
      </c>
      <c r="Y133" s="9">
        <v>99999</v>
      </c>
      <c r="Z133" s="9">
        <v>99999</v>
      </c>
      <c r="AA133" s="9">
        <v>99999</v>
      </c>
      <c r="AB133" s="9">
        <v>99999</v>
      </c>
      <c r="AC133" s="9">
        <v>99999</v>
      </c>
      <c r="AD133" s="9">
        <v>99999</v>
      </c>
      <c r="AE133" s="9">
        <v>99999</v>
      </c>
      <c r="AF133" s="9">
        <v>99999</v>
      </c>
      <c r="AG133" s="9">
        <v>99999</v>
      </c>
      <c r="AH133" s="9">
        <v>99999</v>
      </c>
      <c r="AI133" s="9">
        <v>99999</v>
      </c>
      <c r="AJ133" s="9">
        <v>99999</v>
      </c>
      <c r="AK133" s="9">
        <v>99999</v>
      </c>
      <c r="AL133" s="9">
        <v>99999</v>
      </c>
      <c r="AM133" s="9">
        <v>99999</v>
      </c>
      <c r="AN133" s="9">
        <v>99999</v>
      </c>
      <c r="AO133" s="9">
        <v>99999</v>
      </c>
      <c r="AP133" s="9">
        <v>99999</v>
      </c>
      <c r="AQ133" s="9">
        <v>99999</v>
      </c>
      <c r="AR133" s="9">
        <v>99999</v>
      </c>
      <c r="AS133" s="9">
        <v>99999</v>
      </c>
      <c r="AT133" s="9">
        <v>99999</v>
      </c>
      <c r="AU133" s="9">
        <v>99999</v>
      </c>
      <c r="AV133" s="9">
        <v>99999</v>
      </c>
      <c r="AW133" s="9">
        <v>99999</v>
      </c>
      <c r="AX133" s="9">
        <v>99999</v>
      </c>
      <c r="AY133" s="9">
        <v>99999</v>
      </c>
      <c r="AZ133" s="9">
        <v>99999</v>
      </c>
      <c r="BA133" s="9">
        <v>99999</v>
      </c>
      <c r="BB133" s="9">
        <v>99999</v>
      </c>
      <c r="BC133" s="9">
        <v>99999</v>
      </c>
      <c r="BD133" s="9">
        <v>99999</v>
      </c>
      <c r="BE133" s="9">
        <v>99999</v>
      </c>
      <c r="BF133" s="9">
        <v>99999</v>
      </c>
      <c r="BG133" s="9">
        <v>99999</v>
      </c>
      <c r="BH133" s="9">
        <v>99999</v>
      </c>
      <c r="BI133" s="9">
        <v>99999</v>
      </c>
      <c r="BJ133" s="9">
        <v>99999</v>
      </c>
      <c r="BK133" s="9">
        <v>99999</v>
      </c>
      <c r="BL133" s="9">
        <v>99999</v>
      </c>
      <c r="BM133" s="9">
        <v>99999</v>
      </c>
      <c r="BN133" s="9">
        <v>99999</v>
      </c>
      <c r="BO133" s="9">
        <v>99999</v>
      </c>
      <c r="BP133" s="9">
        <v>99999</v>
      </c>
      <c r="BQ133" s="9">
        <v>99999</v>
      </c>
    </row>
    <row r="134" spans="1:69" ht="10.95" customHeight="1" x14ac:dyDescent="0.3">
      <c r="A134" s="97"/>
      <c r="B134" s="97"/>
      <c r="H134" s="10">
        <v>3.5</v>
      </c>
      <c r="I134" s="9">
        <v>99999</v>
      </c>
      <c r="J134" s="9">
        <v>99999</v>
      </c>
      <c r="K134" s="9">
        <v>99999</v>
      </c>
      <c r="L134" s="9">
        <v>99999</v>
      </c>
      <c r="M134" s="9">
        <v>99999</v>
      </c>
      <c r="N134" s="9">
        <v>99999</v>
      </c>
      <c r="O134" s="9">
        <v>99999</v>
      </c>
      <c r="P134" s="9">
        <v>99999</v>
      </c>
      <c r="Q134" s="9">
        <v>99999</v>
      </c>
      <c r="R134" s="9">
        <v>99999</v>
      </c>
      <c r="S134" s="9">
        <v>99999</v>
      </c>
      <c r="T134" s="9">
        <v>99999</v>
      </c>
      <c r="U134" s="9">
        <v>99999</v>
      </c>
      <c r="V134" s="9">
        <v>99999</v>
      </c>
      <c r="W134" s="9">
        <v>99999</v>
      </c>
      <c r="X134" s="9">
        <v>99999</v>
      </c>
      <c r="Y134" s="9">
        <v>99999</v>
      </c>
      <c r="Z134" s="9">
        <v>99999</v>
      </c>
      <c r="AA134" s="9">
        <v>99999</v>
      </c>
      <c r="AB134" s="9">
        <v>99999</v>
      </c>
      <c r="AC134" s="9">
        <v>99999</v>
      </c>
      <c r="AD134" s="9">
        <v>99999</v>
      </c>
      <c r="AE134" s="9">
        <v>99999</v>
      </c>
      <c r="AF134" s="9">
        <v>99999</v>
      </c>
      <c r="AG134" s="9">
        <v>99999</v>
      </c>
      <c r="AH134" s="9">
        <v>99999</v>
      </c>
      <c r="AI134" s="9">
        <v>99999</v>
      </c>
      <c r="AJ134" s="9">
        <v>99999</v>
      </c>
      <c r="AK134" s="9">
        <v>99999</v>
      </c>
      <c r="AL134" s="9">
        <v>99999</v>
      </c>
      <c r="AM134" s="9">
        <v>99999</v>
      </c>
      <c r="AN134" s="9">
        <v>99999</v>
      </c>
      <c r="AO134" s="9">
        <v>99999</v>
      </c>
      <c r="AP134" s="9">
        <v>99999</v>
      </c>
      <c r="AQ134" s="9">
        <v>99999</v>
      </c>
      <c r="AR134" s="9">
        <v>99999</v>
      </c>
      <c r="AS134" s="9">
        <v>99999</v>
      </c>
      <c r="AT134" s="9">
        <v>99999</v>
      </c>
      <c r="AU134" s="9">
        <v>99999</v>
      </c>
      <c r="AV134" s="9">
        <v>99999</v>
      </c>
      <c r="AW134" s="9">
        <v>99999</v>
      </c>
      <c r="AX134" s="9">
        <v>99999</v>
      </c>
      <c r="AY134" s="9">
        <v>99999</v>
      </c>
      <c r="AZ134" s="9">
        <v>99999</v>
      </c>
      <c r="BA134" s="9">
        <v>99999</v>
      </c>
      <c r="BB134" s="9">
        <v>99999</v>
      </c>
      <c r="BC134" s="9">
        <v>99999</v>
      </c>
      <c r="BD134" s="9">
        <v>99999</v>
      </c>
      <c r="BE134" s="9">
        <v>99999</v>
      </c>
      <c r="BF134" s="9">
        <v>99999</v>
      </c>
      <c r="BG134" s="9">
        <v>99999</v>
      </c>
      <c r="BH134" s="9">
        <v>99999</v>
      </c>
      <c r="BI134" s="9">
        <v>99999</v>
      </c>
      <c r="BJ134" s="9">
        <v>99999</v>
      </c>
      <c r="BK134" s="9">
        <v>99999</v>
      </c>
      <c r="BL134" s="9">
        <v>99999</v>
      </c>
      <c r="BM134" s="9">
        <v>99999</v>
      </c>
      <c r="BN134" s="9">
        <v>99999</v>
      </c>
      <c r="BO134" s="9">
        <v>99999</v>
      </c>
      <c r="BP134" s="9">
        <v>99999</v>
      </c>
      <c r="BQ134" s="9">
        <v>99999</v>
      </c>
    </row>
    <row r="135" spans="1:69" ht="10.95" customHeight="1" x14ac:dyDescent="0.3">
      <c r="A135" s="97"/>
      <c r="B135" s="97"/>
      <c r="H135" s="10">
        <v>4</v>
      </c>
      <c r="I135" s="9">
        <v>99999</v>
      </c>
      <c r="J135" s="9">
        <v>99999</v>
      </c>
      <c r="K135" s="9">
        <v>99999</v>
      </c>
      <c r="L135" s="9">
        <v>99999</v>
      </c>
      <c r="M135" s="9">
        <v>99999</v>
      </c>
      <c r="N135" s="9">
        <v>99999</v>
      </c>
      <c r="O135" s="9">
        <v>99999</v>
      </c>
      <c r="P135" s="9">
        <v>99999</v>
      </c>
      <c r="Q135" s="9">
        <v>99999</v>
      </c>
      <c r="R135" s="9">
        <v>99999</v>
      </c>
      <c r="S135" s="9">
        <v>99999</v>
      </c>
      <c r="T135" s="9">
        <v>99999</v>
      </c>
      <c r="U135" s="9">
        <v>99999</v>
      </c>
      <c r="V135" s="9">
        <v>99999</v>
      </c>
      <c r="W135" s="9">
        <v>99999</v>
      </c>
      <c r="X135" s="9">
        <v>99999</v>
      </c>
      <c r="Y135" s="9">
        <v>99999</v>
      </c>
      <c r="Z135" s="9">
        <v>99999</v>
      </c>
      <c r="AA135" s="9">
        <v>99999</v>
      </c>
      <c r="AB135" s="9">
        <v>99999</v>
      </c>
      <c r="AC135" s="9">
        <v>99999</v>
      </c>
      <c r="AD135" s="9">
        <v>99999</v>
      </c>
      <c r="AE135" s="9">
        <v>99999</v>
      </c>
      <c r="AF135" s="9">
        <v>99999</v>
      </c>
      <c r="AG135" s="9">
        <v>99999</v>
      </c>
      <c r="AH135" s="9">
        <v>99999</v>
      </c>
      <c r="AI135" s="9">
        <v>99999</v>
      </c>
      <c r="AJ135" s="9">
        <v>99999</v>
      </c>
      <c r="AK135" s="9">
        <v>99999</v>
      </c>
      <c r="AL135" s="9">
        <v>99999</v>
      </c>
      <c r="AM135" s="9">
        <v>99999</v>
      </c>
      <c r="AN135" s="9">
        <v>99999</v>
      </c>
      <c r="AO135" s="9">
        <v>99999</v>
      </c>
      <c r="AP135" s="9">
        <v>99999</v>
      </c>
      <c r="AQ135" s="9">
        <v>99999</v>
      </c>
      <c r="AR135" s="9">
        <v>99999</v>
      </c>
      <c r="AS135" s="9">
        <v>99999</v>
      </c>
      <c r="AT135" s="9">
        <v>99999</v>
      </c>
      <c r="AU135" s="9">
        <v>99999</v>
      </c>
      <c r="AV135" s="9">
        <v>99999</v>
      </c>
      <c r="AW135" s="9">
        <v>99999</v>
      </c>
      <c r="AX135" s="9">
        <v>99999</v>
      </c>
      <c r="AY135" s="9">
        <v>99999</v>
      </c>
      <c r="AZ135" s="9">
        <v>99999</v>
      </c>
      <c r="BA135" s="9">
        <v>99999</v>
      </c>
      <c r="BB135" s="9">
        <v>99999</v>
      </c>
      <c r="BC135" s="9">
        <v>99999</v>
      </c>
      <c r="BD135" s="9">
        <v>99999</v>
      </c>
      <c r="BE135" s="9">
        <v>99999</v>
      </c>
      <c r="BF135" s="9">
        <v>99999</v>
      </c>
      <c r="BG135" s="9">
        <v>99999</v>
      </c>
      <c r="BH135" s="9">
        <v>99999</v>
      </c>
      <c r="BI135" s="9">
        <v>99999</v>
      </c>
      <c r="BJ135" s="9">
        <v>99999</v>
      </c>
      <c r="BK135" s="9">
        <v>99999</v>
      </c>
      <c r="BL135" s="9">
        <v>99999</v>
      </c>
      <c r="BM135" s="9">
        <v>99999</v>
      </c>
      <c r="BN135" s="9">
        <v>99999</v>
      </c>
      <c r="BO135" s="9">
        <v>99999</v>
      </c>
      <c r="BP135" s="9">
        <v>99999</v>
      </c>
      <c r="BQ135" s="9">
        <v>99999</v>
      </c>
    </row>
    <row r="136" spans="1:69" ht="10.95" customHeight="1" x14ac:dyDescent="0.3">
      <c r="A136" s="97"/>
      <c r="B136" s="97"/>
      <c r="H136" s="10">
        <v>4.5</v>
      </c>
      <c r="I136" s="9">
        <v>99999</v>
      </c>
      <c r="J136" s="9">
        <v>99999</v>
      </c>
      <c r="K136" s="9">
        <v>99999</v>
      </c>
      <c r="L136" s="9">
        <v>99999</v>
      </c>
      <c r="M136" s="9">
        <v>99999</v>
      </c>
      <c r="N136" s="9">
        <v>99999</v>
      </c>
      <c r="O136" s="9">
        <v>99999</v>
      </c>
      <c r="P136" s="9">
        <v>99999</v>
      </c>
      <c r="Q136" s="9">
        <v>99999</v>
      </c>
      <c r="R136" s="9">
        <v>99999</v>
      </c>
      <c r="S136" s="9">
        <v>99999</v>
      </c>
      <c r="T136" s="9">
        <v>99999</v>
      </c>
      <c r="U136" s="9">
        <v>99999</v>
      </c>
      <c r="V136" s="9">
        <v>99999</v>
      </c>
      <c r="W136" s="9">
        <v>99999</v>
      </c>
      <c r="X136" s="9">
        <v>99999</v>
      </c>
      <c r="Y136" s="9">
        <v>99999</v>
      </c>
      <c r="Z136" s="9">
        <v>99999</v>
      </c>
      <c r="AA136" s="9">
        <v>99999</v>
      </c>
      <c r="AB136" s="9">
        <v>99999</v>
      </c>
      <c r="AC136" s="9">
        <v>99999</v>
      </c>
      <c r="AD136" s="9">
        <v>99999</v>
      </c>
      <c r="AE136" s="9">
        <v>99999</v>
      </c>
      <c r="AF136" s="9">
        <v>99999</v>
      </c>
      <c r="AG136" s="9">
        <v>99999</v>
      </c>
      <c r="AH136" s="9">
        <v>99999</v>
      </c>
      <c r="AI136" s="9">
        <v>99999</v>
      </c>
      <c r="AJ136" s="9">
        <v>99999</v>
      </c>
      <c r="AK136" s="9">
        <v>99999</v>
      </c>
      <c r="AL136" s="9">
        <v>99999</v>
      </c>
      <c r="AM136" s="9">
        <v>99999</v>
      </c>
      <c r="AN136" s="9">
        <v>99999</v>
      </c>
      <c r="AO136" s="9">
        <v>99999</v>
      </c>
      <c r="AP136" s="9">
        <v>99999</v>
      </c>
      <c r="AQ136" s="9">
        <v>99999</v>
      </c>
      <c r="AR136" s="9">
        <v>99999</v>
      </c>
      <c r="AS136" s="9">
        <v>99999</v>
      </c>
      <c r="AT136" s="9">
        <v>99999</v>
      </c>
      <c r="AU136" s="9">
        <v>99999</v>
      </c>
      <c r="AV136" s="9">
        <v>99999</v>
      </c>
      <c r="AW136" s="9">
        <v>99999</v>
      </c>
      <c r="AX136" s="9">
        <v>99999</v>
      </c>
      <c r="AY136" s="9">
        <v>99999</v>
      </c>
      <c r="AZ136" s="9">
        <v>99999</v>
      </c>
      <c r="BA136" s="9">
        <v>99999</v>
      </c>
      <c r="BB136" s="9">
        <v>99999</v>
      </c>
      <c r="BC136" s="9">
        <v>99999</v>
      </c>
      <c r="BD136" s="9">
        <v>99999</v>
      </c>
      <c r="BE136" s="9">
        <v>99999</v>
      </c>
      <c r="BF136" s="9">
        <v>99999</v>
      </c>
      <c r="BG136" s="9">
        <v>99999</v>
      </c>
      <c r="BH136" s="9">
        <v>99999</v>
      </c>
      <c r="BI136" s="9">
        <v>99999</v>
      </c>
      <c r="BJ136" s="9">
        <v>99999</v>
      </c>
      <c r="BK136" s="9">
        <v>99999</v>
      </c>
      <c r="BL136" s="9">
        <v>99999</v>
      </c>
      <c r="BM136" s="9">
        <v>99999</v>
      </c>
      <c r="BN136" s="9">
        <v>99999</v>
      </c>
      <c r="BO136" s="9">
        <v>99999</v>
      </c>
      <c r="BP136" s="9">
        <v>99999</v>
      </c>
      <c r="BQ136" s="9">
        <v>99999</v>
      </c>
    </row>
    <row r="137" spans="1:69" ht="10.95" customHeight="1" x14ac:dyDescent="0.3">
      <c r="A137" s="97"/>
      <c r="B137" s="97"/>
      <c r="H137" s="10">
        <v>5</v>
      </c>
      <c r="I137" s="9">
        <v>99999</v>
      </c>
      <c r="J137" s="9">
        <v>99999</v>
      </c>
      <c r="K137" s="9">
        <v>99999</v>
      </c>
      <c r="L137" s="9">
        <v>99999</v>
      </c>
      <c r="M137" s="9">
        <v>99999</v>
      </c>
      <c r="N137" s="9">
        <v>99999</v>
      </c>
      <c r="O137" s="9">
        <v>99999</v>
      </c>
      <c r="P137" s="9">
        <v>99999</v>
      </c>
      <c r="Q137" s="9">
        <v>99999</v>
      </c>
      <c r="R137" s="9">
        <v>99999</v>
      </c>
      <c r="S137" s="9">
        <v>99999</v>
      </c>
      <c r="T137" s="9">
        <v>99999</v>
      </c>
      <c r="U137" s="9">
        <v>99999</v>
      </c>
      <c r="V137" s="9">
        <v>99999</v>
      </c>
      <c r="W137" s="9">
        <v>99999</v>
      </c>
      <c r="X137" s="9">
        <v>99999</v>
      </c>
      <c r="Y137" s="9">
        <v>99999</v>
      </c>
      <c r="Z137" s="9">
        <v>99999</v>
      </c>
      <c r="AA137" s="9">
        <v>99999</v>
      </c>
      <c r="AB137" s="9">
        <v>99999</v>
      </c>
      <c r="AC137" s="9">
        <v>99999</v>
      </c>
      <c r="AD137" s="9">
        <v>99999</v>
      </c>
      <c r="AE137" s="9">
        <v>99999</v>
      </c>
      <c r="AF137" s="9">
        <v>99999</v>
      </c>
      <c r="AG137" s="9">
        <v>99999</v>
      </c>
      <c r="AH137" s="9">
        <v>99999</v>
      </c>
      <c r="AI137" s="9">
        <v>99999</v>
      </c>
      <c r="AJ137" s="9">
        <v>99999</v>
      </c>
      <c r="AK137" s="9">
        <v>99999</v>
      </c>
      <c r="AL137" s="9">
        <v>99999</v>
      </c>
      <c r="AM137" s="9">
        <v>99999</v>
      </c>
      <c r="AN137" s="9">
        <v>99999</v>
      </c>
      <c r="AO137" s="9">
        <v>99999</v>
      </c>
      <c r="AP137" s="9">
        <v>99999</v>
      </c>
      <c r="AQ137" s="9">
        <v>99999</v>
      </c>
      <c r="AR137" s="9">
        <v>99999</v>
      </c>
      <c r="AS137" s="9">
        <v>99999</v>
      </c>
      <c r="AT137" s="9">
        <v>99999</v>
      </c>
      <c r="AU137" s="9">
        <v>99999</v>
      </c>
      <c r="AV137" s="9">
        <v>99999</v>
      </c>
      <c r="AW137" s="9">
        <v>99999</v>
      </c>
      <c r="AX137" s="9">
        <v>99999</v>
      </c>
      <c r="AY137" s="9">
        <v>99999</v>
      </c>
      <c r="AZ137" s="9">
        <v>99999</v>
      </c>
      <c r="BA137" s="9">
        <v>99999</v>
      </c>
      <c r="BB137" s="9">
        <v>99999</v>
      </c>
      <c r="BC137" s="9">
        <v>99999</v>
      </c>
      <c r="BD137" s="9">
        <v>99999</v>
      </c>
      <c r="BE137" s="9">
        <v>99999</v>
      </c>
      <c r="BF137" s="9">
        <v>99999</v>
      </c>
      <c r="BG137" s="9">
        <v>99999</v>
      </c>
      <c r="BH137" s="9">
        <v>99999</v>
      </c>
      <c r="BI137" s="9">
        <v>99999</v>
      </c>
      <c r="BJ137" s="9">
        <v>99999</v>
      </c>
      <c r="BK137" s="9">
        <v>99999</v>
      </c>
      <c r="BL137" s="9">
        <v>99999</v>
      </c>
      <c r="BM137" s="9">
        <v>99999</v>
      </c>
      <c r="BN137" s="9">
        <v>99999</v>
      </c>
      <c r="BO137" s="9">
        <v>99999</v>
      </c>
      <c r="BP137" s="9">
        <v>99999</v>
      </c>
      <c r="BQ137" s="9">
        <v>99999</v>
      </c>
    </row>
    <row r="138" spans="1:69" ht="10.95" customHeight="1" x14ac:dyDescent="0.3">
      <c r="A138" s="97"/>
      <c r="B138" s="97"/>
      <c r="H138" s="10">
        <v>5.5</v>
      </c>
      <c r="I138" s="9">
        <v>99999</v>
      </c>
      <c r="J138" s="9">
        <v>99999</v>
      </c>
      <c r="K138" s="9">
        <v>99999</v>
      </c>
      <c r="L138" s="9">
        <v>99999</v>
      </c>
      <c r="M138" s="9">
        <v>99999</v>
      </c>
      <c r="N138" s="9">
        <v>99999</v>
      </c>
      <c r="O138" s="9">
        <v>99999</v>
      </c>
      <c r="P138" s="9">
        <v>99999</v>
      </c>
      <c r="Q138" s="9">
        <v>99999</v>
      </c>
      <c r="R138" s="9">
        <v>99999</v>
      </c>
      <c r="S138" s="9">
        <v>99999</v>
      </c>
      <c r="T138" s="9">
        <v>99999</v>
      </c>
      <c r="U138" s="9">
        <v>99999</v>
      </c>
      <c r="V138" s="9">
        <v>99999</v>
      </c>
      <c r="W138" s="9">
        <v>99999</v>
      </c>
      <c r="X138" s="9">
        <v>99999</v>
      </c>
      <c r="Y138" s="9">
        <v>99999</v>
      </c>
      <c r="Z138" s="9">
        <v>99999</v>
      </c>
      <c r="AA138" s="9">
        <v>99999</v>
      </c>
      <c r="AB138" s="9">
        <v>99999</v>
      </c>
      <c r="AC138" s="9">
        <v>99999</v>
      </c>
      <c r="AD138" s="9">
        <v>99999</v>
      </c>
      <c r="AE138" s="9">
        <v>99999</v>
      </c>
      <c r="AF138" s="9">
        <v>99999</v>
      </c>
      <c r="AG138" s="9">
        <v>99999</v>
      </c>
      <c r="AH138" s="9">
        <v>99999</v>
      </c>
      <c r="AI138" s="9">
        <v>99999</v>
      </c>
      <c r="AJ138" s="9">
        <v>99999</v>
      </c>
      <c r="AK138" s="9">
        <v>99999</v>
      </c>
      <c r="AL138" s="9">
        <v>99999</v>
      </c>
      <c r="AM138" s="9">
        <v>99999</v>
      </c>
      <c r="AN138" s="9">
        <v>99999</v>
      </c>
      <c r="AO138" s="9">
        <v>99999</v>
      </c>
      <c r="AP138" s="9">
        <v>99999</v>
      </c>
      <c r="AQ138" s="9">
        <v>99999</v>
      </c>
      <c r="AR138" s="9">
        <v>99999</v>
      </c>
      <c r="AS138" s="9">
        <v>99999</v>
      </c>
      <c r="AT138" s="9">
        <v>99999</v>
      </c>
      <c r="AU138" s="9">
        <v>99999</v>
      </c>
      <c r="AV138" s="9">
        <v>99999</v>
      </c>
      <c r="AW138" s="9">
        <v>99999</v>
      </c>
      <c r="AX138" s="9">
        <v>99999</v>
      </c>
      <c r="AY138" s="9">
        <v>99999</v>
      </c>
      <c r="AZ138" s="9">
        <v>99999</v>
      </c>
      <c r="BA138" s="9">
        <v>99999</v>
      </c>
      <c r="BB138" s="9">
        <v>99999</v>
      </c>
      <c r="BC138" s="9">
        <v>99999</v>
      </c>
      <c r="BD138" s="9">
        <v>99999</v>
      </c>
      <c r="BE138" s="9">
        <v>99999</v>
      </c>
      <c r="BF138" s="9">
        <v>99999</v>
      </c>
      <c r="BG138" s="9">
        <v>99999</v>
      </c>
      <c r="BH138" s="9">
        <v>99999</v>
      </c>
      <c r="BI138" s="9">
        <v>99999</v>
      </c>
      <c r="BJ138" s="9">
        <v>99999</v>
      </c>
      <c r="BK138" s="9">
        <v>99999</v>
      </c>
      <c r="BL138" s="9">
        <v>99999</v>
      </c>
      <c r="BM138" s="9">
        <v>99999</v>
      </c>
      <c r="BN138" s="9">
        <v>99999</v>
      </c>
      <c r="BO138" s="9">
        <v>99999</v>
      </c>
      <c r="BP138" s="9">
        <v>99999</v>
      </c>
      <c r="BQ138" s="9">
        <v>99999</v>
      </c>
    </row>
    <row r="139" spans="1:69" ht="10.95" customHeight="1" x14ac:dyDescent="0.3">
      <c r="A139" s="97"/>
      <c r="B139" s="97"/>
      <c r="H139" s="10">
        <v>6</v>
      </c>
      <c r="I139" s="9">
        <v>99999</v>
      </c>
      <c r="J139" s="9">
        <v>99999</v>
      </c>
      <c r="K139" s="9">
        <v>99999</v>
      </c>
      <c r="L139" s="9">
        <v>99999</v>
      </c>
      <c r="M139" s="9">
        <v>99999</v>
      </c>
      <c r="N139" s="9">
        <v>99999</v>
      </c>
      <c r="O139" s="9">
        <v>99999</v>
      </c>
      <c r="P139" s="9">
        <v>99999</v>
      </c>
      <c r="Q139" s="9">
        <v>99999</v>
      </c>
      <c r="R139" s="9">
        <v>99999</v>
      </c>
      <c r="S139" s="9">
        <v>99999</v>
      </c>
      <c r="T139" s="9">
        <v>99999</v>
      </c>
      <c r="U139" s="9">
        <v>99999</v>
      </c>
      <c r="V139" s="9">
        <v>99999</v>
      </c>
      <c r="W139" s="9">
        <v>99999</v>
      </c>
      <c r="X139" s="9">
        <v>99999</v>
      </c>
      <c r="Y139" s="9">
        <v>99999</v>
      </c>
      <c r="Z139" s="9">
        <v>99999</v>
      </c>
      <c r="AA139" s="9">
        <v>99999</v>
      </c>
      <c r="AB139" s="9">
        <v>99999</v>
      </c>
      <c r="AC139" s="9">
        <v>99999</v>
      </c>
      <c r="AD139" s="9">
        <v>99999</v>
      </c>
      <c r="AE139" s="9">
        <v>99999</v>
      </c>
      <c r="AF139" s="9">
        <v>99999</v>
      </c>
      <c r="AG139" s="9">
        <v>99999</v>
      </c>
      <c r="AH139" s="9">
        <v>99999</v>
      </c>
      <c r="AI139" s="9">
        <v>99999</v>
      </c>
      <c r="AJ139" s="9">
        <v>99999</v>
      </c>
      <c r="AK139" s="9">
        <v>99999</v>
      </c>
      <c r="AL139" s="9">
        <v>99999</v>
      </c>
      <c r="AM139" s="9">
        <v>99999</v>
      </c>
      <c r="AN139" s="9">
        <v>99999</v>
      </c>
      <c r="AO139" s="9">
        <v>99999</v>
      </c>
      <c r="AP139" s="9">
        <v>99999</v>
      </c>
      <c r="AQ139" s="9">
        <v>99999</v>
      </c>
      <c r="AR139" s="9">
        <v>99999</v>
      </c>
      <c r="AS139" s="9">
        <v>99999</v>
      </c>
      <c r="AT139" s="9">
        <v>99999</v>
      </c>
      <c r="AU139" s="9">
        <v>99999</v>
      </c>
      <c r="AV139" s="9">
        <v>99999</v>
      </c>
      <c r="AW139" s="9">
        <v>99999</v>
      </c>
      <c r="AX139" s="9">
        <v>99999</v>
      </c>
      <c r="AY139" s="9">
        <v>99999</v>
      </c>
      <c r="AZ139" s="9">
        <v>99999</v>
      </c>
      <c r="BA139" s="9">
        <v>99999</v>
      </c>
      <c r="BB139" s="9">
        <v>99999</v>
      </c>
      <c r="BC139" s="9">
        <v>99999</v>
      </c>
      <c r="BD139" s="9">
        <v>99999</v>
      </c>
      <c r="BE139" s="9">
        <v>99999</v>
      </c>
      <c r="BF139" s="9">
        <v>99999</v>
      </c>
      <c r="BG139" s="9">
        <v>99999</v>
      </c>
      <c r="BH139" s="9">
        <v>99999</v>
      </c>
      <c r="BI139" s="9">
        <v>99999</v>
      </c>
      <c r="BJ139" s="9">
        <v>99999</v>
      </c>
      <c r="BK139" s="9">
        <v>99999</v>
      </c>
      <c r="BL139" s="9">
        <v>99999</v>
      </c>
      <c r="BM139" s="9">
        <v>99999</v>
      </c>
      <c r="BN139" s="9">
        <v>99999</v>
      </c>
      <c r="BO139" s="9">
        <v>99999</v>
      </c>
      <c r="BP139" s="9">
        <v>99999</v>
      </c>
      <c r="BQ139" s="9">
        <v>99999</v>
      </c>
    </row>
    <row r="140" spans="1:69" ht="10.95" customHeight="1" x14ac:dyDescent="0.3">
      <c r="A140" s="97"/>
      <c r="B140" s="97"/>
      <c r="H140" s="10">
        <v>6.5</v>
      </c>
      <c r="I140" s="9">
        <v>99999</v>
      </c>
      <c r="J140" s="9">
        <v>99999</v>
      </c>
      <c r="K140" s="9">
        <v>99999</v>
      </c>
      <c r="L140" s="9">
        <v>99999</v>
      </c>
      <c r="M140" s="9">
        <v>99999</v>
      </c>
      <c r="N140" s="9">
        <v>99999</v>
      </c>
      <c r="O140" s="9">
        <v>99999</v>
      </c>
      <c r="P140" s="9">
        <v>99999</v>
      </c>
      <c r="Q140" s="9">
        <v>99999</v>
      </c>
      <c r="R140" s="9">
        <v>99999</v>
      </c>
      <c r="S140" s="9">
        <v>99999</v>
      </c>
      <c r="T140" s="9">
        <v>99999</v>
      </c>
      <c r="U140" s="9">
        <v>99999</v>
      </c>
      <c r="V140" s="9">
        <v>99999</v>
      </c>
      <c r="W140" s="9">
        <v>99999</v>
      </c>
      <c r="X140" s="9">
        <v>99999</v>
      </c>
      <c r="Y140" s="9">
        <v>99999</v>
      </c>
      <c r="Z140" s="9">
        <v>99999</v>
      </c>
      <c r="AA140" s="9">
        <v>99999</v>
      </c>
      <c r="AB140" s="9">
        <v>99999</v>
      </c>
      <c r="AC140" s="9">
        <v>99999</v>
      </c>
      <c r="AD140" s="9">
        <v>99999</v>
      </c>
      <c r="AE140" s="9">
        <v>99999</v>
      </c>
      <c r="AF140" s="9">
        <v>99999</v>
      </c>
      <c r="AG140" s="9">
        <v>99999</v>
      </c>
      <c r="AH140" s="9">
        <v>99999</v>
      </c>
      <c r="AI140" s="9">
        <v>99999</v>
      </c>
      <c r="AJ140" s="9">
        <v>99999</v>
      </c>
      <c r="AK140" s="9">
        <v>99999</v>
      </c>
      <c r="AL140" s="9">
        <v>99999</v>
      </c>
      <c r="AM140" s="9">
        <v>99999</v>
      </c>
      <c r="AN140" s="9">
        <v>99999</v>
      </c>
      <c r="AO140" s="9">
        <v>99999</v>
      </c>
      <c r="AP140" s="9">
        <v>99999</v>
      </c>
      <c r="AQ140" s="9">
        <v>99999</v>
      </c>
      <c r="AR140" s="9">
        <v>99999</v>
      </c>
      <c r="AS140" s="9">
        <v>99999</v>
      </c>
      <c r="AT140" s="9">
        <v>99999</v>
      </c>
      <c r="AU140" s="9">
        <v>99999</v>
      </c>
      <c r="AV140" s="9">
        <v>99999</v>
      </c>
      <c r="AW140" s="9">
        <v>99999</v>
      </c>
      <c r="AX140" s="9">
        <v>99999</v>
      </c>
      <c r="AY140" s="9">
        <v>99999</v>
      </c>
      <c r="AZ140" s="9">
        <v>99999</v>
      </c>
      <c r="BA140" s="9">
        <v>99999</v>
      </c>
      <c r="BB140" s="9">
        <v>99999</v>
      </c>
      <c r="BC140" s="9">
        <v>99999</v>
      </c>
      <c r="BD140" s="9">
        <v>99999</v>
      </c>
      <c r="BE140" s="9">
        <v>99999</v>
      </c>
      <c r="BF140" s="9">
        <v>99999</v>
      </c>
      <c r="BG140" s="9">
        <v>99999</v>
      </c>
      <c r="BH140" s="9">
        <v>99999</v>
      </c>
      <c r="BI140" s="9">
        <v>99999</v>
      </c>
      <c r="BJ140" s="9">
        <v>99999</v>
      </c>
      <c r="BK140" s="9">
        <v>99999</v>
      </c>
      <c r="BL140" s="9">
        <v>99999</v>
      </c>
      <c r="BM140" s="9">
        <v>99999</v>
      </c>
      <c r="BN140" s="9">
        <v>99999</v>
      </c>
      <c r="BO140" s="9">
        <v>99999</v>
      </c>
      <c r="BP140" s="9">
        <v>99999</v>
      </c>
      <c r="BQ140" s="9">
        <v>99999</v>
      </c>
    </row>
    <row r="141" spans="1:69" ht="10.95" customHeight="1" x14ac:dyDescent="0.3">
      <c r="A141" s="97"/>
      <c r="B141" s="97"/>
      <c r="H141" s="10">
        <v>7</v>
      </c>
      <c r="I141" s="9">
        <v>99999</v>
      </c>
      <c r="J141" s="9">
        <v>99999</v>
      </c>
      <c r="K141" s="9">
        <v>99999</v>
      </c>
      <c r="L141" s="9">
        <v>99999</v>
      </c>
      <c r="M141" s="9">
        <v>99999</v>
      </c>
      <c r="N141" s="9">
        <v>99999</v>
      </c>
      <c r="O141" s="9">
        <v>99999</v>
      </c>
      <c r="P141" s="9">
        <v>99999</v>
      </c>
      <c r="Q141" s="9">
        <v>99999</v>
      </c>
      <c r="R141" s="9">
        <v>99999</v>
      </c>
      <c r="S141" s="9">
        <v>99999</v>
      </c>
      <c r="T141" s="9">
        <v>99999</v>
      </c>
      <c r="U141" s="9">
        <v>99999</v>
      </c>
      <c r="V141" s="9">
        <v>99999</v>
      </c>
      <c r="W141" s="9">
        <v>99999</v>
      </c>
      <c r="X141" s="9">
        <v>99999</v>
      </c>
      <c r="Y141" s="9">
        <v>99999</v>
      </c>
      <c r="Z141" s="9">
        <v>99999</v>
      </c>
      <c r="AA141" s="9">
        <v>99999</v>
      </c>
      <c r="AB141" s="9">
        <v>99999</v>
      </c>
      <c r="AC141" s="9">
        <v>99999</v>
      </c>
      <c r="AD141" s="9">
        <v>99999</v>
      </c>
      <c r="AE141" s="9">
        <v>99999</v>
      </c>
      <c r="AF141" s="9">
        <v>99999</v>
      </c>
      <c r="AG141" s="9">
        <v>99999</v>
      </c>
      <c r="AH141" s="9">
        <v>99999</v>
      </c>
      <c r="AI141" s="9">
        <v>99999</v>
      </c>
      <c r="AJ141" s="9">
        <v>99999</v>
      </c>
      <c r="AK141" s="9">
        <v>99999</v>
      </c>
      <c r="AL141" s="9">
        <v>99999</v>
      </c>
      <c r="AM141" s="9">
        <v>99999</v>
      </c>
      <c r="AN141" s="9">
        <v>99999</v>
      </c>
      <c r="AO141" s="9">
        <v>99999</v>
      </c>
      <c r="AP141" s="9">
        <v>99999</v>
      </c>
      <c r="AQ141" s="9">
        <v>99999</v>
      </c>
      <c r="AR141" s="9">
        <v>99999</v>
      </c>
      <c r="AS141" s="9">
        <v>99999</v>
      </c>
      <c r="AT141" s="9">
        <v>99999</v>
      </c>
      <c r="AU141" s="9">
        <v>99999</v>
      </c>
      <c r="AV141" s="9">
        <v>99999</v>
      </c>
      <c r="AW141" s="9">
        <v>99999</v>
      </c>
      <c r="AX141" s="9">
        <v>99999</v>
      </c>
      <c r="AY141" s="9">
        <v>99999</v>
      </c>
      <c r="AZ141" s="9">
        <v>99999</v>
      </c>
      <c r="BA141" s="9">
        <v>99999</v>
      </c>
      <c r="BB141" s="9">
        <v>99999</v>
      </c>
      <c r="BC141" s="9">
        <v>99999</v>
      </c>
      <c r="BD141" s="9">
        <v>99999</v>
      </c>
      <c r="BE141" s="9">
        <v>99999</v>
      </c>
      <c r="BF141" s="9">
        <v>99999</v>
      </c>
      <c r="BG141" s="9">
        <v>99999</v>
      </c>
      <c r="BH141" s="9">
        <v>99999</v>
      </c>
      <c r="BI141" s="9">
        <v>99999</v>
      </c>
      <c r="BJ141" s="9">
        <v>99999</v>
      </c>
      <c r="BK141" s="9">
        <v>99999</v>
      </c>
      <c r="BL141" s="9">
        <v>99999</v>
      </c>
      <c r="BM141" s="9">
        <v>99999</v>
      </c>
      <c r="BN141" s="9">
        <v>99999</v>
      </c>
      <c r="BO141" s="9">
        <v>99999</v>
      </c>
      <c r="BP141" s="9">
        <v>99999</v>
      </c>
      <c r="BQ141" s="9">
        <v>99999</v>
      </c>
    </row>
    <row r="142" spans="1:69" ht="10.95" customHeight="1" x14ac:dyDescent="0.3">
      <c r="A142" s="97"/>
      <c r="B142" s="97"/>
      <c r="H142" s="10">
        <v>7.5</v>
      </c>
      <c r="I142" s="9">
        <v>99999</v>
      </c>
      <c r="J142" s="9">
        <v>99999</v>
      </c>
      <c r="K142" s="9">
        <v>99999</v>
      </c>
      <c r="L142" s="9">
        <v>99999</v>
      </c>
      <c r="M142" s="9">
        <v>99999</v>
      </c>
      <c r="N142" s="9">
        <v>99999</v>
      </c>
      <c r="O142" s="9">
        <v>99999</v>
      </c>
      <c r="P142" s="9">
        <v>99999</v>
      </c>
      <c r="Q142" s="9">
        <v>99999</v>
      </c>
      <c r="R142" s="9">
        <v>99999</v>
      </c>
      <c r="S142" s="9">
        <v>99999</v>
      </c>
      <c r="T142" s="9">
        <v>99999</v>
      </c>
      <c r="U142" s="9">
        <v>99999</v>
      </c>
      <c r="V142" s="9">
        <v>99999</v>
      </c>
      <c r="W142" s="9">
        <v>99999</v>
      </c>
      <c r="X142" s="9">
        <v>99999</v>
      </c>
      <c r="Y142" s="9">
        <v>99999</v>
      </c>
      <c r="Z142" s="9">
        <v>99999</v>
      </c>
      <c r="AA142" s="9">
        <v>99999</v>
      </c>
      <c r="AB142" s="9">
        <v>99999</v>
      </c>
      <c r="AC142" s="9">
        <v>99999</v>
      </c>
      <c r="AD142" s="9">
        <v>99999</v>
      </c>
      <c r="AE142" s="9">
        <v>99999</v>
      </c>
      <c r="AF142" s="9">
        <v>99999</v>
      </c>
      <c r="AG142" s="9">
        <v>99999</v>
      </c>
      <c r="AH142" s="9">
        <v>99999</v>
      </c>
      <c r="AI142" s="9">
        <v>99999</v>
      </c>
      <c r="AJ142" s="9">
        <v>99999</v>
      </c>
      <c r="AK142" s="9">
        <v>99999</v>
      </c>
      <c r="AL142" s="9">
        <v>99999</v>
      </c>
      <c r="AM142" s="9">
        <v>99999</v>
      </c>
      <c r="AN142" s="9">
        <v>99999</v>
      </c>
      <c r="AO142" s="9">
        <v>99999</v>
      </c>
      <c r="AP142" s="9">
        <v>99999</v>
      </c>
      <c r="AQ142" s="9">
        <v>99999</v>
      </c>
      <c r="AR142" s="9">
        <v>99999</v>
      </c>
      <c r="AS142" s="9">
        <v>99999</v>
      </c>
      <c r="AT142" s="9">
        <v>99999</v>
      </c>
      <c r="AU142" s="9">
        <v>99999</v>
      </c>
      <c r="AV142" s="9">
        <v>99999</v>
      </c>
      <c r="AW142" s="9">
        <v>99999</v>
      </c>
      <c r="AX142" s="9">
        <v>99999</v>
      </c>
      <c r="AY142" s="9">
        <v>99999</v>
      </c>
      <c r="AZ142" s="9">
        <v>99999</v>
      </c>
      <c r="BA142" s="9">
        <v>99999</v>
      </c>
      <c r="BB142" s="9">
        <v>99999</v>
      </c>
      <c r="BC142" s="9">
        <v>99999</v>
      </c>
      <c r="BD142" s="9">
        <v>99999</v>
      </c>
      <c r="BE142" s="9">
        <v>99999</v>
      </c>
      <c r="BF142" s="9">
        <v>99999</v>
      </c>
      <c r="BG142" s="9">
        <v>99999</v>
      </c>
      <c r="BH142" s="9">
        <v>99999</v>
      </c>
      <c r="BI142" s="9">
        <v>99999</v>
      </c>
      <c r="BJ142" s="9">
        <v>99999</v>
      </c>
      <c r="BK142" s="9">
        <v>99999</v>
      </c>
      <c r="BL142" s="9">
        <v>99999</v>
      </c>
      <c r="BM142" s="9">
        <v>99999</v>
      </c>
      <c r="BN142" s="9">
        <v>99999</v>
      </c>
      <c r="BO142" s="9">
        <v>99999</v>
      </c>
      <c r="BP142" s="9">
        <v>99999</v>
      </c>
      <c r="BQ142" s="9">
        <v>99999</v>
      </c>
    </row>
    <row r="143" spans="1:69" ht="10.95" customHeight="1" x14ac:dyDescent="0.3">
      <c r="A143" s="97"/>
      <c r="B143" s="97"/>
      <c r="H143" s="10">
        <v>8</v>
      </c>
      <c r="I143" s="9">
        <v>99999</v>
      </c>
      <c r="J143" s="9">
        <v>99999</v>
      </c>
      <c r="K143" s="9">
        <v>99999</v>
      </c>
      <c r="L143" s="9">
        <v>99999</v>
      </c>
      <c r="M143" s="9">
        <v>99999</v>
      </c>
      <c r="N143" s="9">
        <v>99999</v>
      </c>
      <c r="O143" s="9">
        <v>99999</v>
      </c>
      <c r="P143" s="9">
        <v>99999</v>
      </c>
      <c r="Q143" s="9">
        <v>99999</v>
      </c>
      <c r="R143" s="9">
        <v>99999</v>
      </c>
      <c r="S143" s="9">
        <v>99999</v>
      </c>
      <c r="T143" s="9">
        <v>99999</v>
      </c>
      <c r="U143" s="9">
        <v>99999</v>
      </c>
      <c r="V143" s="9">
        <v>99999</v>
      </c>
      <c r="W143" s="9">
        <v>99999</v>
      </c>
      <c r="X143" s="9">
        <v>99999</v>
      </c>
      <c r="Y143" s="9">
        <v>99999</v>
      </c>
      <c r="Z143" s="9">
        <v>99999</v>
      </c>
      <c r="AA143" s="9">
        <v>99999</v>
      </c>
      <c r="AB143" s="9">
        <v>99999</v>
      </c>
      <c r="AC143" s="9">
        <v>99999</v>
      </c>
      <c r="AD143" s="9">
        <v>99999</v>
      </c>
      <c r="AE143" s="9">
        <v>99999</v>
      </c>
      <c r="AF143" s="9">
        <v>99999</v>
      </c>
      <c r="AG143" s="9">
        <v>99999</v>
      </c>
      <c r="AH143" s="9">
        <v>99999</v>
      </c>
      <c r="AI143" s="9">
        <v>99999</v>
      </c>
      <c r="AJ143" s="9">
        <v>99999</v>
      </c>
      <c r="AK143" s="9">
        <v>99999</v>
      </c>
      <c r="AL143" s="9">
        <v>99999</v>
      </c>
      <c r="AM143" s="9">
        <v>99999</v>
      </c>
      <c r="AN143" s="9">
        <v>99999</v>
      </c>
      <c r="AO143" s="9">
        <v>99999</v>
      </c>
      <c r="AP143" s="9">
        <v>99999</v>
      </c>
      <c r="AQ143" s="9">
        <v>99999</v>
      </c>
      <c r="AR143" s="9">
        <v>99999</v>
      </c>
      <c r="AS143" s="9">
        <v>99999</v>
      </c>
      <c r="AT143" s="9">
        <v>99999</v>
      </c>
      <c r="AU143" s="9">
        <v>99999</v>
      </c>
      <c r="AV143" s="9">
        <v>99999</v>
      </c>
      <c r="AW143" s="9">
        <v>99999</v>
      </c>
      <c r="AX143" s="9">
        <v>99999</v>
      </c>
      <c r="AY143" s="9">
        <v>99999</v>
      </c>
      <c r="AZ143" s="9">
        <v>99999</v>
      </c>
      <c r="BA143" s="9">
        <v>99999</v>
      </c>
      <c r="BB143" s="9">
        <v>99999</v>
      </c>
      <c r="BC143" s="9">
        <v>99999</v>
      </c>
      <c r="BD143" s="9">
        <v>99999</v>
      </c>
      <c r="BE143" s="9">
        <v>99999</v>
      </c>
      <c r="BF143" s="9">
        <v>99999</v>
      </c>
      <c r="BG143" s="9">
        <v>99999</v>
      </c>
      <c r="BH143" s="9">
        <v>99999</v>
      </c>
      <c r="BI143" s="9">
        <v>99999</v>
      </c>
      <c r="BJ143" s="9">
        <v>99999</v>
      </c>
      <c r="BK143" s="9">
        <v>99999</v>
      </c>
      <c r="BL143" s="9">
        <v>99999</v>
      </c>
      <c r="BM143" s="9">
        <v>99999</v>
      </c>
      <c r="BN143" s="9">
        <v>99999</v>
      </c>
      <c r="BO143" s="9">
        <v>99999</v>
      </c>
      <c r="BP143" s="9">
        <v>99999</v>
      </c>
      <c r="BQ143" s="9">
        <v>99999</v>
      </c>
    </row>
    <row r="144" spans="1:69" ht="10.95" customHeight="1" x14ac:dyDescent="0.3">
      <c r="A144" s="97"/>
      <c r="B144" s="97"/>
      <c r="H144" s="10">
        <v>8.5</v>
      </c>
      <c r="I144" s="9">
        <v>99999</v>
      </c>
      <c r="J144" s="9">
        <v>99999</v>
      </c>
      <c r="K144" s="9">
        <v>99999</v>
      </c>
      <c r="L144" s="9">
        <v>99999</v>
      </c>
      <c r="M144" s="9">
        <v>99999</v>
      </c>
      <c r="N144" s="9">
        <v>99999</v>
      </c>
      <c r="O144" s="9">
        <v>99999</v>
      </c>
      <c r="P144" s="9">
        <v>99999</v>
      </c>
      <c r="Q144" s="9">
        <v>99999</v>
      </c>
      <c r="R144" s="9">
        <v>99999</v>
      </c>
      <c r="S144" s="9">
        <v>99999</v>
      </c>
      <c r="T144" s="9">
        <v>99999</v>
      </c>
      <c r="U144" s="9">
        <v>99999</v>
      </c>
      <c r="V144" s="9">
        <v>99999</v>
      </c>
      <c r="W144" s="9">
        <v>99999</v>
      </c>
      <c r="X144" s="9">
        <v>99999</v>
      </c>
      <c r="Y144" s="9">
        <v>99999</v>
      </c>
      <c r="Z144" s="9">
        <v>99999</v>
      </c>
      <c r="AA144" s="9">
        <v>99999</v>
      </c>
      <c r="AB144" s="9">
        <v>99999</v>
      </c>
      <c r="AC144" s="9">
        <v>99999</v>
      </c>
      <c r="AD144" s="9">
        <v>99999</v>
      </c>
      <c r="AE144" s="9">
        <v>99999</v>
      </c>
      <c r="AF144" s="9">
        <v>99999</v>
      </c>
      <c r="AG144" s="9">
        <v>99999</v>
      </c>
      <c r="AH144" s="9">
        <v>99999</v>
      </c>
      <c r="AI144" s="9">
        <v>99999</v>
      </c>
      <c r="AJ144" s="9">
        <v>99999</v>
      </c>
      <c r="AK144" s="9">
        <v>99999</v>
      </c>
      <c r="AL144" s="9">
        <v>99999</v>
      </c>
      <c r="AM144" s="9">
        <v>99999</v>
      </c>
      <c r="AN144" s="9">
        <v>99999</v>
      </c>
      <c r="AO144" s="9">
        <v>99999</v>
      </c>
      <c r="AP144" s="9">
        <v>99999</v>
      </c>
      <c r="AQ144" s="9">
        <v>99999</v>
      </c>
      <c r="AR144" s="9">
        <v>99999</v>
      </c>
      <c r="AS144" s="9">
        <v>99999</v>
      </c>
      <c r="AT144" s="9">
        <v>99999</v>
      </c>
      <c r="AU144" s="9">
        <v>99999</v>
      </c>
      <c r="AV144" s="9">
        <v>99999</v>
      </c>
      <c r="AW144" s="9">
        <v>99999</v>
      </c>
      <c r="AX144" s="9">
        <v>99999</v>
      </c>
      <c r="AY144" s="9">
        <v>99999</v>
      </c>
      <c r="AZ144" s="9">
        <v>99999</v>
      </c>
      <c r="BA144" s="9">
        <v>99999</v>
      </c>
      <c r="BB144" s="9">
        <v>99999</v>
      </c>
      <c r="BC144" s="9">
        <v>99999</v>
      </c>
      <c r="BD144" s="9">
        <v>99999</v>
      </c>
      <c r="BE144" s="9">
        <v>99999</v>
      </c>
      <c r="BF144" s="9">
        <v>99999</v>
      </c>
      <c r="BG144" s="9">
        <v>99999</v>
      </c>
      <c r="BH144" s="9">
        <v>99999</v>
      </c>
      <c r="BI144" s="9">
        <v>99999</v>
      </c>
      <c r="BJ144" s="9">
        <v>99999</v>
      </c>
      <c r="BK144" s="9">
        <v>99999</v>
      </c>
      <c r="BL144" s="9">
        <v>99999</v>
      </c>
      <c r="BM144" s="9">
        <v>99999</v>
      </c>
      <c r="BN144" s="9">
        <v>99999</v>
      </c>
      <c r="BO144" s="9">
        <v>99999</v>
      </c>
      <c r="BP144" s="9">
        <v>99999</v>
      </c>
      <c r="BQ144" s="9">
        <v>99999</v>
      </c>
    </row>
    <row r="145" spans="1:69" ht="10.95" customHeight="1" x14ac:dyDescent="0.3">
      <c r="A145" s="97"/>
      <c r="B145" s="97"/>
      <c r="H145" s="10">
        <v>9</v>
      </c>
      <c r="I145" s="9">
        <v>99999</v>
      </c>
      <c r="J145" s="9">
        <v>99999</v>
      </c>
      <c r="K145" s="9">
        <v>99999</v>
      </c>
      <c r="L145" s="9">
        <v>99999</v>
      </c>
      <c r="M145" s="9">
        <v>99999</v>
      </c>
      <c r="N145" s="9">
        <v>99999</v>
      </c>
      <c r="O145" s="9">
        <v>99999</v>
      </c>
      <c r="P145" s="9">
        <v>99999</v>
      </c>
      <c r="Q145" s="9">
        <v>99999</v>
      </c>
      <c r="R145" s="9">
        <v>99999</v>
      </c>
      <c r="S145" s="9">
        <v>99999</v>
      </c>
      <c r="T145" s="9">
        <v>99999</v>
      </c>
      <c r="U145" s="9">
        <v>99999</v>
      </c>
      <c r="V145" s="9">
        <v>99999</v>
      </c>
      <c r="W145" s="9">
        <v>99999</v>
      </c>
      <c r="X145" s="9">
        <v>99999</v>
      </c>
      <c r="Y145" s="9">
        <v>99999</v>
      </c>
      <c r="Z145" s="9">
        <v>99999</v>
      </c>
      <c r="AA145" s="9">
        <v>99999</v>
      </c>
      <c r="AB145" s="9">
        <v>99999</v>
      </c>
      <c r="AC145" s="9">
        <v>99999</v>
      </c>
      <c r="AD145" s="9">
        <v>99999</v>
      </c>
      <c r="AE145" s="9">
        <v>99999</v>
      </c>
      <c r="AF145" s="9">
        <v>99999</v>
      </c>
      <c r="AG145" s="9">
        <v>99999</v>
      </c>
      <c r="AH145" s="9">
        <v>99999</v>
      </c>
      <c r="AI145" s="9">
        <v>99999</v>
      </c>
      <c r="AJ145" s="9">
        <v>99999</v>
      </c>
      <c r="AK145" s="9">
        <v>99999</v>
      </c>
      <c r="AL145" s="9">
        <v>99999</v>
      </c>
      <c r="AM145" s="9">
        <v>99999</v>
      </c>
      <c r="AN145" s="9">
        <v>99999</v>
      </c>
      <c r="AO145" s="9">
        <v>99999</v>
      </c>
      <c r="AP145" s="9">
        <v>99999</v>
      </c>
      <c r="AQ145" s="9">
        <v>99999</v>
      </c>
      <c r="AR145" s="9">
        <v>99999</v>
      </c>
      <c r="AS145" s="9">
        <v>99999</v>
      </c>
      <c r="AT145" s="9">
        <v>99999</v>
      </c>
      <c r="AU145" s="9">
        <v>99999</v>
      </c>
      <c r="AV145" s="9">
        <v>99999</v>
      </c>
      <c r="AW145" s="9">
        <v>99999</v>
      </c>
      <c r="AX145" s="9">
        <v>99999</v>
      </c>
      <c r="AY145" s="9">
        <v>99999</v>
      </c>
      <c r="AZ145" s="9">
        <v>99999</v>
      </c>
      <c r="BA145" s="9">
        <v>99999</v>
      </c>
      <c r="BB145" s="9">
        <v>99999</v>
      </c>
      <c r="BC145" s="9">
        <v>99999</v>
      </c>
      <c r="BD145" s="9">
        <v>99999</v>
      </c>
      <c r="BE145" s="9">
        <v>99999</v>
      </c>
      <c r="BF145" s="9">
        <v>99999</v>
      </c>
      <c r="BG145" s="9">
        <v>99999</v>
      </c>
      <c r="BH145" s="9">
        <v>99999</v>
      </c>
      <c r="BI145" s="9">
        <v>99999</v>
      </c>
      <c r="BJ145" s="9">
        <v>99999</v>
      </c>
      <c r="BK145" s="9">
        <v>99999</v>
      </c>
      <c r="BL145" s="9">
        <v>99999</v>
      </c>
      <c r="BM145" s="9">
        <v>99999</v>
      </c>
      <c r="BN145" s="9">
        <v>99999</v>
      </c>
      <c r="BO145" s="9">
        <v>99999</v>
      </c>
      <c r="BP145" s="9">
        <v>99999</v>
      </c>
      <c r="BQ145" s="9">
        <v>99999</v>
      </c>
    </row>
    <row r="146" spans="1:69" ht="10.95" customHeight="1" x14ac:dyDescent="0.3">
      <c r="A146" s="97"/>
      <c r="B146" s="97"/>
      <c r="H146" s="10">
        <v>9.5</v>
      </c>
      <c r="I146" s="9">
        <v>99999</v>
      </c>
      <c r="J146" s="9">
        <v>99999</v>
      </c>
      <c r="K146" s="9">
        <v>99999</v>
      </c>
      <c r="L146" s="9">
        <v>99999</v>
      </c>
      <c r="M146" s="9">
        <v>99999</v>
      </c>
      <c r="N146" s="9">
        <v>99999</v>
      </c>
      <c r="O146" s="9">
        <v>99999</v>
      </c>
      <c r="P146" s="9">
        <v>99999</v>
      </c>
      <c r="Q146" s="9">
        <v>99999</v>
      </c>
      <c r="R146" s="9">
        <v>99999</v>
      </c>
      <c r="S146" s="9">
        <v>99999</v>
      </c>
      <c r="T146" s="9">
        <v>99999</v>
      </c>
      <c r="U146" s="9">
        <v>99999</v>
      </c>
      <c r="V146" s="9">
        <v>99999</v>
      </c>
      <c r="W146" s="9">
        <v>99999</v>
      </c>
      <c r="X146" s="9">
        <v>99999</v>
      </c>
      <c r="Y146" s="9">
        <v>99999</v>
      </c>
      <c r="Z146" s="9">
        <v>99999</v>
      </c>
      <c r="AA146" s="9">
        <v>99999</v>
      </c>
      <c r="AB146" s="9">
        <v>99999</v>
      </c>
      <c r="AC146" s="9">
        <v>99999</v>
      </c>
      <c r="AD146" s="9">
        <v>99999</v>
      </c>
      <c r="AE146" s="9">
        <v>99999</v>
      </c>
      <c r="AF146" s="9">
        <v>99999</v>
      </c>
      <c r="AG146" s="9">
        <v>99999</v>
      </c>
      <c r="AH146" s="9">
        <v>99999</v>
      </c>
      <c r="AI146" s="9">
        <v>99999</v>
      </c>
      <c r="AJ146" s="9">
        <v>99999</v>
      </c>
      <c r="AK146" s="9">
        <v>99999</v>
      </c>
      <c r="AL146" s="9">
        <v>99999</v>
      </c>
      <c r="AM146" s="9">
        <v>99999</v>
      </c>
      <c r="AN146" s="9">
        <v>99999</v>
      </c>
      <c r="AO146" s="9">
        <v>99999</v>
      </c>
      <c r="AP146" s="9">
        <v>99999</v>
      </c>
      <c r="AQ146" s="9">
        <v>99999</v>
      </c>
      <c r="AR146" s="9">
        <v>99999</v>
      </c>
      <c r="AS146" s="9">
        <v>99999</v>
      </c>
      <c r="AT146" s="9">
        <v>99999</v>
      </c>
      <c r="AU146" s="9">
        <v>99999</v>
      </c>
      <c r="AV146" s="9">
        <v>99999</v>
      </c>
      <c r="AW146" s="9">
        <v>99999</v>
      </c>
      <c r="AX146" s="9">
        <v>99999</v>
      </c>
      <c r="AY146" s="9">
        <v>99999</v>
      </c>
      <c r="AZ146" s="9">
        <v>99999</v>
      </c>
      <c r="BA146" s="9">
        <v>99999</v>
      </c>
      <c r="BB146" s="9">
        <v>99999</v>
      </c>
      <c r="BC146" s="9">
        <v>99999</v>
      </c>
      <c r="BD146" s="9">
        <v>99999</v>
      </c>
      <c r="BE146" s="9">
        <v>99999</v>
      </c>
      <c r="BF146" s="9">
        <v>99999</v>
      </c>
      <c r="BG146" s="9">
        <v>99999</v>
      </c>
      <c r="BH146" s="9">
        <v>99999</v>
      </c>
      <c r="BI146" s="9">
        <v>99999</v>
      </c>
      <c r="BJ146" s="9">
        <v>99999</v>
      </c>
      <c r="BK146" s="9">
        <v>99999</v>
      </c>
      <c r="BL146" s="9">
        <v>99999</v>
      </c>
      <c r="BM146" s="9">
        <v>99999</v>
      </c>
      <c r="BN146" s="9">
        <v>99999</v>
      </c>
      <c r="BO146" s="9">
        <v>99999</v>
      </c>
      <c r="BP146" s="9">
        <v>99999</v>
      </c>
      <c r="BQ146" s="9">
        <v>99999</v>
      </c>
    </row>
    <row r="147" spans="1:69" ht="10.95" customHeight="1" x14ac:dyDescent="0.3">
      <c r="A147" s="97"/>
      <c r="B147" s="97"/>
      <c r="H147" s="10">
        <v>10</v>
      </c>
      <c r="I147" s="9">
        <v>99999</v>
      </c>
      <c r="J147" s="9">
        <v>99999</v>
      </c>
      <c r="K147" s="9">
        <v>99999</v>
      </c>
      <c r="L147" s="9">
        <v>99999</v>
      </c>
      <c r="M147" s="9">
        <v>99999</v>
      </c>
      <c r="N147" s="9">
        <v>99999</v>
      </c>
      <c r="O147" s="9">
        <v>99999</v>
      </c>
      <c r="P147" s="9">
        <v>99999</v>
      </c>
      <c r="Q147" s="9">
        <v>99999</v>
      </c>
      <c r="R147" s="9">
        <v>99999</v>
      </c>
      <c r="S147" s="9">
        <v>99999</v>
      </c>
      <c r="T147" s="9">
        <v>99999</v>
      </c>
      <c r="U147" s="9">
        <v>99999</v>
      </c>
      <c r="V147" s="9">
        <v>99999</v>
      </c>
      <c r="W147" s="9">
        <v>99999</v>
      </c>
      <c r="X147" s="9">
        <v>99999</v>
      </c>
      <c r="Y147" s="9">
        <v>99999</v>
      </c>
      <c r="Z147" s="9">
        <v>99999</v>
      </c>
      <c r="AA147" s="9">
        <v>99999</v>
      </c>
      <c r="AB147" s="9">
        <v>99999</v>
      </c>
      <c r="AC147" s="9">
        <v>99999</v>
      </c>
      <c r="AD147" s="9">
        <v>99999</v>
      </c>
      <c r="AE147" s="9">
        <v>99999</v>
      </c>
      <c r="AF147" s="9">
        <v>99999</v>
      </c>
      <c r="AG147" s="9">
        <v>99999</v>
      </c>
      <c r="AH147" s="9">
        <v>99999</v>
      </c>
      <c r="AI147" s="9">
        <v>99999</v>
      </c>
      <c r="AJ147" s="9">
        <v>99999</v>
      </c>
      <c r="AK147" s="9">
        <v>99999</v>
      </c>
      <c r="AL147" s="9">
        <v>99999</v>
      </c>
      <c r="AM147" s="9">
        <v>99999</v>
      </c>
      <c r="AN147" s="9">
        <v>99999</v>
      </c>
      <c r="AO147" s="9">
        <v>99999</v>
      </c>
      <c r="AP147" s="9">
        <v>99999</v>
      </c>
      <c r="AQ147" s="9">
        <v>99999</v>
      </c>
      <c r="AR147" s="9">
        <v>99999</v>
      </c>
      <c r="AS147" s="9">
        <v>99999</v>
      </c>
      <c r="AT147" s="9">
        <v>99999</v>
      </c>
      <c r="AU147" s="9">
        <v>99999</v>
      </c>
      <c r="AV147" s="9">
        <v>99999</v>
      </c>
      <c r="AW147" s="9">
        <v>99999</v>
      </c>
      <c r="AX147" s="9">
        <v>99999</v>
      </c>
      <c r="AY147" s="9">
        <v>99999</v>
      </c>
      <c r="AZ147" s="9">
        <v>99999</v>
      </c>
      <c r="BA147" s="9">
        <v>99999</v>
      </c>
      <c r="BB147" s="9">
        <v>99999</v>
      </c>
      <c r="BC147" s="9">
        <v>99999</v>
      </c>
      <c r="BD147" s="9">
        <v>99999</v>
      </c>
      <c r="BE147" s="9">
        <v>99999</v>
      </c>
      <c r="BF147" s="9">
        <v>99999</v>
      </c>
      <c r="BG147" s="9">
        <v>99999</v>
      </c>
      <c r="BH147" s="9">
        <v>99999</v>
      </c>
      <c r="BI147" s="9">
        <v>99999</v>
      </c>
      <c r="BJ147" s="9">
        <v>99999</v>
      </c>
      <c r="BK147" s="9">
        <v>99999</v>
      </c>
      <c r="BL147" s="9">
        <v>99999</v>
      </c>
      <c r="BM147" s="9">
        <v>99999</v>
      </c>
      <c r="BN147" s="9">
        <v>99999</v>
      </c>
      <c r="BO147" s="9">
        <v>99999</v>
      </c>
      <c r="BP147" s="9">
        <v>99999</v>
      </c>
      <c r="BQ147" s="9">
        <v>99999</v>
      </c>
    </row>
    <row r="148" spans="1:69" ht="10.95" customHeight="1" x14ac:dyDescent="0.3">
      <c r="A148" s="97"/>
      <c r="B148" s="97"/>
      <c r="H148" s="10">
        <v>10.5</v>
      </c>
      <c r="I148" s="9">
        <v>99999</v>
      </c>
      <c r="J148" s="9">
        <v>99999</v>
      </c>
      <c r="K148" s="9">
        <v>99999</v>
      </c>
      <c r="L148" s="9">
        <v>99999</v>
      </c>
      <c r="M148" s="9">
        <v>99999</v>
      </c>
      <c r="N148" s="9">
        <v>99999</v>
      </c>
      <c r="O148" s="9">
        <v>99999</v>
      </c>
      <c r="P148" s="9">
        <v>99999</v>
      </c>
      <c r="Q148" s="9">
        <v>99999</v>
      </c>
      <c r="R148" s="9">
        <v>99999</v>
      </c>
      <c r="S148" s="9">
        <v>99999</v>
      </c>
      <c r="T148" s="9">
        <v>99999</v>
      </c>
      <c r="U148" s="9">
        <v>99999</v>
      </c>
      <c r="V148" s="9">
        <v>99999</v>
      </c>
      <c r="W148" s="9">
        <v>99999</v>
      </c>
      <c r="X148" s="9">
        <v>99999</v>
      </c>
      <c r="Y148" s="9">
        <v>99999</v>
      </c>
      <c r="Z148" s="9">
        <v>99999</v>
      </c>
      <c r="AA148" s="9">
        <v>99999</v>
      </c>
      <c r="AB148" s="9">
        <v>99999</v>
      </c>
      <c r="AC148" s="9">
        <v>99999</v>
      </c>
      <c r="AD148" s="9">
        <v>99999</v>
      </c>
      <c r="AE148" s="9">
        <v>99999</v>
      </c>
      <c r="AF148" s="9">
        <v>99999</v>
      </c>
      <c r="AG148" s="9">
        <v>99999</v>
      </c>
      <c r="AH148" s="9">
        <v>99999</v>
      </c>
      <c r="AI148" s="9">
        <v>99999</v>
      </c>
      <c r="AJ148" s="9">
        <v>99999</v>
      </c>
      <c r="AK148" s="9">
        <v>99999</v>
      </c>
      <c r="AL148" s="9">
        <v>99999</v>
      </c>
      <c r="AM148" s="9">
        <v>99999</v>
      </c>
      <c r="AN148" s="9">
        <v>99999</v>
      </c>
      <c r="AO148" s="9">
        <v>99999</v>
      </c>
      <c r="AP148" s="9">
        <v>99999</v>
      </c>
      <c r="AQ148" s="9">
        <v>99999</v>
      </c>
      <c r="AR148" s="9">
        <v>99999</v>
      </c>
      <c r="AS148" s="9">
        <v>99999</v>
      </c>
      <c r="AT148" s="9">
        <v>99999</v>
      </c>
      <c r="AU148" s="9">
        <v>99999</v>
      </c>
      <c r="AV148" s="9">
        <v>99999</v>
      </c>
      <c r="AW148" s="9">
        <v>99999</v>
      </c>
      <c r="AX148" s="9">
        <v>99999</v>
      </c>
      <c r="AY148" s="9">
        <v>99999</v>
      </c>
      <c r="AZ148" s="9">
        <v>99999</v>
      </c>
      <c r="BA148" s="9">
        <v>99999</v>
      </c>
      <c r="BB148" s="9">
        <v>99999</v>
      </c>
      <c r="BC148" s="9">
        <v>99999</v>
      </c>
      <c r="BD148" s="9">
        <v>99999</v>
      </c>
      <c r="BE148" s="9">
        <v>99999</v>
      </c>
      <c r="BF148" s="9">
        <v>99999</v>
      </c>
      <c r="BG148" s="9">
        <v>99999</v>
      </c>
      <c r="BH148" s="9">
        <v>99999</v>
      </c>
      <c r="BI148" s="9">
        <v>99999</v>
      </c>
      <c r="BJ148" s="9">
        <v>99999</v>
      </c>
      <c r="BK148" s="9">
        <v>99999</v>
      </c>
      <c r="BL148" s="9">
        <v>99999</v>
      </c>
      <c r="BM148" s="9">
        <v>99999</v>
      </c>
      <c r="BN148" s="9">
        <v>99999</v>
      </c>
      <c r="BO148" s="9">
        <v>99999</v>
      </c>
      <c r="BP148" s="9">
        <v>99999</v>
      </c>
      <c r="BQ148" s="9">
        <v>99999</v>
      </c>
    </row>
    <row r="149" spans="1:69" ht="10.95" customHeight="1" x14ac:dyDescent="0.3">
      <c r="A149" s="97"/>
      <c r="B149" s="97"/>
      <c r="H149" s="10">
        <v>11</v>
      </c>
      <c r="I149" s="9">
        <v>99999</v>
      </c>
      <c r="J149" s="9">
        <v>99999</v>
      </c>
      <c r="K149" s="9">
        <v>99999</v>
      </c>
      <c r="L149" s="9">
        <v>99999</v>
      </c>
      <c r="M149" s="9">
        <v>99999</v>
      </c>
      <c r="N149" s="9">
        <v>99999</v>
      </c>
      <c r="O149" s="9">
        <v>99999</v>
      </c>
      <c r="P149" s="9">
        <v>99999</v>
      </c>
      <c r="Q149" s="9">
        <v>99999</v>
      </c>
      <c r="R149" s="9">
        <v>99999</v>
      </c>
      <c r="S149" s="9">
        <v>99999</v>
      </c>
      <c r="T149" s="9">
        <v>99999</v>
      </c>
      <c r="U149" s="9">
        <v>99999</v>
      </c>
      <c r="V149" s="9">
        <v>99999</v>
      </c>
      <c r="W149" s="9">
        <v>99999</v>
      </c>
      <c r="X149" s="9">
        <v>99999</v>
      </c>
      <c r="Y149" s="9">
        <v>99999</v>
      </c>
      <c r="Z149" s="9">
        <v>99999</v>
      </c>
      <c r="AA149" s="9">
        <v>99999</v>
      </c>
      <c r="AB149" s="9">
        <v>99999</v>
      </c>
      <c r="AC149" s="9">
        <v>99999</v>
      </c>
      <c r="AD149" s="9">
        <v>99999</v>
      </c>
      <c r="AE149" s="9">
        <v>99999</v>
      </c>
      <c r="AF149" s="9">
        <v>99999</v>
      </c>
      <c r="AG149" s="9">
        <v>99999</v>
      </c>
      <c r="AH149" s="9">
        <v>99999</v>
      </c>
      <c r="AI149" s="9">
        <v>99999</v>
      </c>
      <c r="AJ149" s="9">
        <v>99999</v>
      </c>
      <c r="AK149" s="9">
        <v>99999</v>
      </c>
      <c r="AL149" s="9">
        <v>99999</v>
      </c>
      <c r="AM149" s="9">
        <v>99999</v>
      </c>
      <c r="AN149" s="9">
        <v>99999</v>
      </c>
      <c r="AO149" s="9">
        <v>99999</v>
      </c>
      <c r="AP149" s="9">
        <v>99999</v>
      </c>
      <c r="AQ149" s="9">
        <v>99999</v>
      </c>
      <c r="AR149" s="9">
        <v>99999</v>
      </c>
      <c r="AS149" s="9">
        <v>99999</v>
      </c>
      <c r="AT149" s="9">
        <v>99999</v>
      </c>
      <c r="AU149" s="9">
        <v>99999</v>
      </c>
      <c r="AV149" s="9">
        <v>99999</v>
      </c>
      <c r="AW149" s="9">
        <v>99999</v>
      </c>
      <c r="AX149" s="9">
        <v>99999</v>
      </c>
      <c r="AY149" s="9">
        <v>99999</v>
      </c>
      <c r="AZ149" s="9">
        <v>99999</v>
      </c>
      <c r="BA149" s="9">
        <v>99999</v>
      </c>
      <c r="BB149" s="9">
        <v>99999</v>
      </c>
      <c r="BC149" s="9">
        <v>99999</v>
      </c>
      <c r="BD149" s="9">
        <v>99999</v>
      </c>
      <c r="BE149" s="9">
        <v>99999</v>
      </c>
      <c r="BF149" s="9">
        <v>99999</v>
      </c>
      <c r="BG149" s="9">
        <v>99999</v>
      </c>
      <c r="BH149" s="9">
        <v>99999</v>
      </c>
      <c r="BI149" s="9">
        <v>99999</v>
      </c>
      <c r="BJ149" s="9">
        <v>99999</v>
      </c>
      <c r="BK149" s="9">
        <v>99999</v>
      </c>
      <c r="BL149" s="9">
        <v>99999</v>
      </c>
      <c r="BM149" s="9">
        <v>99999</v>
      </c>
      <c r="BN149" s="9">
        <v>99999</v>
      </c>
      <c r="BO149" s="9">
        <v>99999</v>
      </c>
      <c r="BP149" s="9">
        <v>99999</v>
      </c>
      <c r="BQ149" s="9">
        <v>99999</v>
      </c>
    </row>
    <row r="150" spans="1:69" ht="10.95" customHeight="1" x14ac:dyDescent="0.3">
      <c r="A150" s="97"/>
      <c r="B150" s="97"/>
      <c r="H150" s="10">
        <v>11.5</v>
      </c>
      <c r="I150" s="9">
        <v>99999</v>
      </c>
      <c r="J150" s="9">
        <v>99999</v>
      </c>
      <c r="K150" s="9">
        <v>99999</v>
      </c>
      <c r="L150" s="9">
        <v>99999</v>
      </c>
      <c r="M150" s="9">
        <v>99999</v>
      </c>
      <c r="N150" s="9">
        <v>99999</v>
      </c>
      <c r="O150" s="9">
        <v>99999</v>
      </c>
      <c r="P150" s="9">
        <v>99999</v>
      </c>
      <c r="Q150" s="9">
        <v>99999</v>
      </c>
      <c r="R150" s="9">
        <v>99999</v>
      </c>
      <c r="S150" s="9">
        <v>99999</v>
      </c>
      <c r="T150" s="9">
        <v>99999</v>
      </c>
      <c r="U150" s="9">
        <v>99999</v>
      </c>
      <c r="V150" s="9">
        <v>99999</v>
      </c>
      <c r="W150" s="9">
        <v>99999</v>
      </c>
      <c r="X150" s="9">
        <v>99999</v>
      </c>
      <c r="Y150" s="9">
        <v>99999</v>
      </c>
      <c r="Z150" s="9">
        <v>99999</v>
      </c>
      <c r="AA150" s="9">
        <v>99999</v>
      </c>
      <c r="AB150" s="9">
        <v>99999</v>
      </c>
      <c r="AC150" s="9">
        <v>99999</v>
      </c>
      <c r="AD150" s="9">
        <v>99999</v>
      </c>
      <c r="AE150" s="9">
        <v>99999</v>
      </c>
      <c r="AF150" s="9">
        <v>99999</v>
      </c>
      <c r="AG150" s="9">
        <v>99999</v>
      </c>
      <c r="AH150" s="9">
        <v>99999</v>
      </c>
      <c r="AI150" s="9">
        <v>99999</v>
      </c>
      <c r="AJ150" s="9">
        <v>99999</v>
      </c>
      <c r="AK150" s="9">
        <v>99999</v>
      </c>
      <c r="AL150" s="9">
        <v>99999</v>
      </c>
      <c r="AM150" s="9">
        <v>99999</v>
      </c>
      <c r="AN150" s="9">
        <v>99999</v>
      </c>
      <c r="AO150" s="9">
        <v>99999</v>
      </c>
      <c r="AP150" s="9">
        <v>99999</v>
      </c>
      <c r="AQ150" s="9">
        <v>99999</v>
      </c>
      <c r="AR150" s="9">
        <v>99999</v>
      </c>
      <c r="AS150" s="9">
        <v>99999</v>
      </c>
      <c r="AT150" s="9">
        <v>99999</v>
      </c>
      <c r="AU150" s="9">
        <v>99999</v>
      </c>
      <c r="AV150" s="9">
        <v>99999</v>
      </c>
      <c r="AW150" s="9">
        <v>99999</v>
      </c>
      <c r="AX150" s="9">
        <v>99999</v>
      </c>
      <c r="AY150" s="9">
        <v>99999</v>
      </c>
      <c r="AZ150" s="9">
        <v>99999</v>
      </c>
      <c r="BA150" s="9">
        <v>99999</v>
      </c>
      <c r="BB150" s="9">
        <v>99999</v>
      </c>
      <c r="BC150" s="9">
        <v>99999</v>
      </c>
      <c r="BD150" s="9">
        <v>99999</v>
      </c>
      <c r="BE150" s="9">
        <v>99999</v>
      </c>
      <c r="BF150" s="9">
        <v>99999</v>
      </c>
      <c r="BG150" s="9">
        <v>99999</v>
      </c>
      <c r="BH150" s="9">
        <v>99999</v>
      </c>
      <c r="BI150" s="9">
        <v>99999</v>
      </c>
      <c r="BJ150" s="9">
        <v>99999</v>
      </c>
      <c r="BK150" s="9">
        <v>99999</v>
      </c>
      <c r="BL150" s="9">
        <v>99999</v>
      </c>
      <c r="BM150" s="9">
        <v>99999</v>
      </c>
      <c r="BN150" s="9">
        <v>99999</v>
      </c>
      <c r="BO150" s="9">
        <v>99999</v>
      </c>
      <c r="BP150" s="9">
        <v>99999</v>
      </c>
      <c r="BQ150" s="9">
        <v>99999</v>
      </c>
    </row>
    <row r="151" spans="1:69" ht="10.95" customHeight="1" x14ac:dyDescent="0.3">
      <c r="A151" s="97"/>
      <c r="B151" s="97"/>
      <c r="H151" s="10">
        <v>12</v>
      </c>
      <c r="I151" s="9">
        <v>99999</v>
      </c>
      <c r="J151" s="9">
        <v>99999</v>
      </c>
      <c r="K151" s="9">
        <v>99999</v>
      </c>
      <c r="L151" s="9">
        <v>99999</v>
      </c>
      <c r="M151" s="9">
        <v>99999</v>
      </c>
      <c r="N151" s="9">
        <v>99999</v>
      </c>
      <c r="O151" s="9">
        <v>99999</v>
      </c>
      <c r="P151" s="9">
        <v>99999</v>
      </c>
      <c r="Q151" s="9">
        <v>99999</v>
      </c>
      <c r="R151" s="9">
        <v>99999</v>
      </c>
      <c r="S151" s="9">
        <v>99999</v>
      </c>
      <c r="T151" s="9">
        <v>99999</v>
      </c>
      <c r="U151" s="9">
        <v>99999</v>
      </c>
      <c r="V151" s="9">
        <v>99999</v>
      </c>
      <c r="W151" s="9">
        <v>99999</v>
      </c>
      <c r="X151" s="9">
        <v>99999</v>
      </c>
      <c r="Y151" s="9">
        <v>99999</v>
      </c>
      <c r="Z151" s="9">
        <v>99999</v>
      </c>
      <c r="AA151" s="9">
        <v>99999</v>
      </c>
      <c r="AB151" s="9">
        <v>99999</v>
      </c>
      <c r="AC151" s="9">
        <v>99999</v>
      </c>
      <c r="AD151" s="9">
        <v>99999</v>
      </c>
      <c r="AE151" s="9">
        <v>99999</v>
      </c>
      <c r="AF151" s="9">
        <v>99999</v>
      </c>
      <c r="AG151" s="9">
        <v>99999</v>
      </c>
      <c r="AH151" s="9">
        <v>99999</v>
      </c>
      <c r="AI151" s="9">
        <v>99999</v>
      </c>
      <c r="AJ151" s="9">
        <v>99999</v>
      </c>
      <c r="AK151" s="9">
        <v>99999</v>
      </c>
      <c r="AL151" s="9">
        <v>99999</v>
      </c>
      <c r="AM151" s="9">
        <v>99999</v>
      </c>
      <c r="AN151" s="9">
        <v>99999</v>
      </c>
      <c r="AO151" s="9">
        <v>99999</v>
      </c>
      <c r="AP151" s="9">
        <v>99999</v>
      </c>
      <c r="AQ151" s="9">
        <v>99999</v>
      </c>
      <c r="AR151" s="9">
        <v>99999</v>
      </c>
      <c r="AS151" s="9">
        <v>99999</v>
      </c>
      <c r="AT151" s="9">
        <v>99999</v>
      </c>
      <c r="AU151" s="9">
        <v>99999</v>
      </c>
      <c r="AV151" s="9">
        <v>99999</v>
      </c>
      <c r="AW151" s="9">
        <v>99999</v>
      </c>
      <c r="AX151" s="9">
        <v>99999</v>
      </c>
      <c r="AY151" s="9">
        <v>99999</v>
      </c>
      <c r="AZ151" s="9">
        <v>99999</v>
      </c>
      <c r="BA151" s="9">
        <v>99999</v>
      </c>
      <c r="BB151" s="9">
        <v>99999</v>
      </c>
      <c r="BC151" s="9">
        <v>99999</v>
      </c>
      <c r="BD151" s="9">
        <v>99999</v>
      </c>
      <c r="BE151" s="9">
        <v>99999</v>
      </c>
      <c r="BF151" s="9">
        <v>99999</v>
      </c>
      <c r="BG151" s="9">
        <v>99999</v>
      </c>
      <c r="BH151" s="9">
        <v>99999</v>
      </c>
      <c r="BI151" s="9">
        <v>99999</v>
      </c>
      <c r="BJ151" s="9">
        <v>99999</v>
      </c>
      <c r="BK151" s="9">
        <v>99999</v>
      </c>
      <c r="BL151" s="9">
        <v>99999</v>
      </c>
      <c r="BM151" s="9">
        <v>99999</v>
      </c>
      <c r="BN151" s="9">
        <v>99999</v>
      </c>
      <c r="BO151" s="9">
        <v>99999</v>
      </c>
      <c r="BP151" s="9">
        <v>99999</v>
      </c>
      <c r="BQ151" s="9">
        <v>99999</v>
      </c>
    </row>
    <row r="152" spans="1:69" ht="10.95" customHeight="1" x14ac:dyDescent="0.3">
      <c r="A152" s="97"/>
      <c r="B152" s="97"/>
      <c r="H152" s="10">
        <v>12.5</v>
      </c>
      <c r="I152" s="9">
        <v>99999</v>
      </c>
      <c r="J152" s="9">
        <v>99999</v>
      </c>
      <c r="K152" s="9">
        <v>99999</v>
      </c>
      <c r="L152" s="9">
        <v>99999</v>
      </c>
      <c r="M152" s="9">
        <v>99999</v>
      </c>
      <c r="N152" s="9">
        <v>99999</v>
      </c>
      <c r="O152" s="9">
        <v>99999</v>
      </c>
      <c r="P152" s="9">
        <v>99999</v>
      </c>
      <c r="Q152" s="9">
        <v>99999</v>
      </c>
      <c r="R152" s="9">
        <v>99999</v>
      </c>
      <c r="S152" s="9">
        <v>99999</v>
      </c>
      <c r="T152" s="9">
        <v>99999</v>
      </c>
      <c r="U152" s="9">
        <v>99999</v>
      </c>
      <c r="V152" s="9">
        <v>99999</v>
      </c>
      <c r="W152" s="9">
        <v>99999</v>
      </c>
      <c r="X152" s="9">
        <v>99999</v>
      </c>
      <c r="Y152" s="9">
        <v>99999</v>
      </c>
      <c r="Z152" s="9">
        <v>99999</v>
      </c>
      <c r="AA152" s="9">
        <v>99999</v>
      </c>
      <c r="AB152" s="9">
        <v>99999</v>
      </c>
      <c r="AC152" s="9">
        <v>99999</v>
      </c>
      <c r="AD152" s="9">
        <v>99999</v>
      </c>
      <c r="AE152" s="9">
        <v>99999</v>
      </c>
      <c r="AF152" s="9">
        <v>99999</v>
      </c>
      <c r="AG152" s="9">
        <v>99999</v>
      </c>
      <c r="AH152" s="9">
        <v>99999</v>
      </c>
      <c r="AI152" s="9">
        <v>99999</v>
      </c>
      <c r="AJ152" s="9">
        <v>99999</v>
      </c>
      <c r="AK152" s="9">
        <v>99999</v>
      </c>
      <c r="AL152" s="9">
        <v>99999</v>
      </c>
      <c r="AM152" s="9">
        <v>99999</v>
      </c>
      <c r="AN152" s="9">
        <v>99999</v>
      </c>
      <c r="AO152" s="9">
        <v>99999</v>
      </c>
      <c r="AP152" s="9">
        <v>99999</v>
      </c>
      <c r="AQ152" s="9">
        <v>99999</v>
      </c>
      <c r="AR152" s="9">
        <v>99999</v>
      </c>
      <c r="AS152" s="9">
        <v>99999</v>
      </c>
      <c r="AT152" s="9">
        <v>99999</v>
      </c>
      <c r="AU152" s="9">
        <v>99999</v>
      </c>
      <c r="AV152" s="9">
        <v>99999</v>
      </c>
      <c r="AW152" s="9">
        <v>99999</v>
      </c>
      <c r="AX152" s="9">
        <v>99999</v>
      </c>
      <c r="AY152" s="9">
        <v>99999</v>
      </c>
      <c r="AZ152" s="9">
        <v>99999</v>
      </c>
      <c r="BA152" s="9">
        <v>99999</v>
      </c>
      <c r="BB152" s="9">
        <v>99999</v>
      </c>
      <c r="BC152" s="9">
        <v>99999</v>
      </c>
      <c r="BD152" s="9">
        <v>99999</v>
      </c>
      <c r="BE152" s="9">
        <v>99999</v>
      </c>
      <c r="BF152" s="9">
        <v>99999</v>
      </c>
      <c r="BG152" s="9">
        <v>99999</v>
      </c>
      <c r="BH152" s="9">
        <v>99999</v>
      </c>
      <c r="BI152" s="9">
        <v>99999</v>
      </c>
      <c r="BJ152" s="9">
        <v>99999</v>
      </c>
      <c r="BK152" s="9">
        <v>99999</v>
      </c>
      <c r="BL152" s="9">
        <v>99999</v>
      </c>
      <c r="BM152" s="9">
        <v>99999</v>
      </c>
      <c r="BN152" s="9">
        <v>99999</v>
      </c>
      <c r="BO152" s="9">
        <v>99999</v>
      </c>
      <c r="BP152" s="9">
        <v>99999</v>
      </c>
      <c r="BQ152" s="9">
        <v>99999</v>
      </c>
    </row>
    <row r="153" spans="1:69" ht="10.95" customHeight="1" x14ac:dyDescent="0.3">
      <c r="A153" s="97"/>
      <c r="B153" s="97"/>
      <c r="H153" s="10">
        <v>13</v>
      </c>
      <c r="I153" s="9">
        <v>99999</v>
      </c>
      <c r="J153" s="9">
        <v>99999</v>
      </c>
      <c r="K153" s="9">
        <v>99999</v>
      </c>
      <c r="L153" s="9">
        <v>99999</v>
      </c>
      <c r="M153" s="9">
        <v>99999</v>
      </c>
      <c r="N153" s="9">
        <v>99999</v>
      </c>
      <c r="O153" s="9">
        <v>99999</v>
      </c>
      <c r="P153" s="9">
        <v>99999</v>
      </c>
      <c r="Q153" s="9">
        <v>99999</v>
      </c>
      <c r="R153" s="9">
        <v>99999</v>
      </c>
      <c r="S153" s="9">
        <v>99999</v>
      </c>
      <c r="T153" s="9">
        <v>99999</v>
      </c>
      <c r="U153" s="9">
        <v>99999</v>
      </c>
      <c r="V153" s="9">
        <v>99999</v>
      </c>
      <c r="W153" s="9">
        <v>99999</v>
      </c>
      <c r="X153" s="9">
        <v>99999</v>
      </c>
      <c r="Y153" s="9">
        <v>99999</v>
      </c>
      <c r="Z153" s="9">
        <v>99999</v>
      </c>
      <c r="AA153" s="9">
        <v>99999</v>
      </c>
      <c r="AB153" s="9">
        <v>99999</v>
      </c>
      <c r="AC153" s="9">
        <v>99999</v>
      </c>
      <c r="AD153" s="9">
        <v>99999</v>
      </c>
      <c r="AE153" s="9">
        <v>99999</v>
      </c>
      <c r="AF153" s="9">
        <v>99999</v>
      </c>
      <c r="AG153" s="9">
        <v>99999</v>
      </c>
      <c r="AH153" s="9">
        <v>99999</v>
      </c>
      <c r="AI153" s="9">
        <v>99999</v>
      </c>
      <c r="AJ153" s="9">
        <v>99999</v>
      </c>
      <c r="AK153" s="9">
        <v>99999</v>
      </c>
      <c r="AL153" s="9">
        <v>99999</v>
      </c>
      <c r="AM153" s="9">
        <v>99999</v>
      </c>
      <c r="AN153" s="9">
        <v>99999</v>
      </c>
      <c r="AO153" s="9">
        <v>99999</v>
      </c>
      <c r="AP153" s="9">
        <v>99999</v>
      </c>
      <c r="AQ153" s="9">
        <v>99999</v>
      </c>
      <c r="AR153" s="9">
        <v>99999</v>
      </c>
      <c r="AS153" s="9">
        <v>99999</v>
      </c>
      <c r="AT153" s="9">
        <v>99999</v>
      </c>
      <c r="AU153" s="9">
        <v>99999</v>
      </c>
      <c r="AV153" s="9">
        <v>99999</v>
      </c>
      <c r="AW153" s="9">
        <v>99999</v>
      </c>
      <c r="AX153" s="9">
        <v>99999</v>
      </c>
      <c r="AY153" s="9">
        <v>99999</v>
      </c>
      <c r="AZ153" s="9">
        <v>99999</v>
      </c>
      <c r="BA153" s="9">
        <v>99999</v>
      </c>
      <c r="BB153" s="9">
        <v>99999</v>
      </c>
      <c r="BC153" s="9">
        <v>99999</v>
      </c>
      <c r="BD153" s="9">
        <v>99999</v>
      </c>
      <c r="BE153" s="9">
        <v>99999</v>
      </c>
      <c r="BF153" s="9">
        <v>99999</v>
      </c>
      <c r="BG153" s="9">
        <v>99999</v>
      </c>
      <c r="BH153" s="9">
        <v>99999</v>
      </c>
      <c r="BI153" s="9">
        <v>99999</v>
      </c>
      <c r="BJ153" s="9">
        <v>99999</v>
      </c>
      <c r="BK153" s="9">
        <v>99999</v>
      </c>
      <c r="BL153" s="9">
        <v>99999</v>
      </c>
      <c r="BM153" s="9">
        <v>99999</v>
      </c>
      <c r="BN153" s="9">
        <v>99999</v>
      </c>
      <c r="BO153" s="9">
        <v>99999</v>
      </c>
      <c r="BP153" s="9">
        <v>99999</v>
      </c>
      <c r="BQ153" s="9">
        <v>99999</v>
      </c>
    </row>
    <row r="154" spans="1:69" ht="10.95" customHeight="1" x14ac:dyDescent="0.3">
      <c r="A154" s="97"/>
      <c r="B154" s="97"/>
      <c r="H154" s="10">
        <v>13.5</v>
      </c>
      <c r="I154" s="9">
        <v>99999</v>
      </c>
      <c r="J154" s="9">
        <v>99999</v>
      </c>
      <c r="K154" s="9">
        <v>99999</v>
      </c>
      <c r="L154" s="9">
        <v>99999</v>
      </c>
      <c r="M154" s="9">
        <v>99999</v>
      </c>
      <c r="N154" s="9">
        <v>99999</v>
      </c>
      <c r="O154" s="9">
        <v>99999</v>
      </c>
      <c r="P154" s="9">
        <v>99999</v>
      </c>
      <c r="Q154" s="9">
        <v>99999</v>
      </c>
      <c r="R154" s="9">
        <v>99999</v>
      </c>
      <c r="S154" s="9">
        <v>99999</v>
      </c>
      <c r="T154" s="9">
        <v>99999</v>
      </c>
      <c r="U154" s="9">
        <v>99999</v>
      </c>
      <c r="V154" s="9">
        <v>99999</v>
      </c>
      <c r="W154" s="9">
        <v>99999</v>
      </c>
      <c r="X154" s="9">
        <v>99999</v>
      </c>
      <c r="Y154" s="9">
        <v>99999</v>
      </c>
      <c r="Z154" s="9">
        <v>99999</v>
      </c>
      <c r="AA154" s="9">
        <v>99999</v>
      </c>
      <c r="AB154" s="9">
        <v>99999</v>
      </c>
      <c r="AC154" s="9">
        <v>99999</v>
      </c>
      <c r="AD154" s="9">
        <v>99999</v>
      </c>
      <c r="AE154" s="9">
        <v>99999</v>
      </c>
      <c r="AF154" s="9">
        <v>99999</v>
      </c>
      <c r="AG154" s="9">
        <v>99999</v>
      </c>
      <c r="AH154" s="9">
        <v>99999</v>
      </c>
      <c r="AI154" s="9">
        <v>99999</v>
      </c>
      <c r="AJ154" s="9">
        <v>99999</v>
      </c>
      <c r="AK154" s="9">
        <v>99999</v>
      </c>
      <c r="AL154" s="9">
        <v>99999</v>
      </c>
      <c r="AM154" s="9">
        <v>99999</v>
      </c>
      <c r="AN154" s="9">
        <v>99999</v>
      </c>
      <c r="AO154" s="9">
        <v>99999</v>
      </c>
      <c r="AP154" s="9">
        <v>99999</v>
      </c>
      <c r="AQ154" s="9">
        <v>99999</v>
      </c>
      <c r="AR154" s="9">
        <v>99999</v>
      </c>
      <c r="AS154" s="9">
        <v>99999</v>
      </c>
      <c r="AT154" s="9">
        <v>99999</v>
      </c>
      <c r="AU154" s="9">
        <v>99999</v>
      </c>
      <c r="AV154" s="9">
        <v>99999</v>
      </c>
      <c r="AW154" s="9">
        <v>99999</v>
      </c>
      <c r="AX154" s="9">
        <v>99999</v>
      </c>
      <c r="AY154" s="9">
        <v>99999</v>
      </c>
      <c r="AZ154" s="9">
        <v>99999</v>
      </c>
      <c r="BA154" s="9">
        <v>99999</v>
      </c>
      <c r="BB154" s="9">
        <v>99999</v>
      </c>
      <c r="BC154" s="9">
        <v>99999</v>
      </c>
      <c r="BD154" s="9">
        <v>99999</v>
      </c>
      <c r="BE154" s="9">
        <v>99999</v>
      </c>
      <c r="BF154" s="9">
        <v>99999</v>
      </c>
      <c r="BG154" s="9">
        <v>99999</v>
      </c>
      <c r="BH154" s="9">
        <v>99999</v>
      </c>
      <c r="BI154" s="9">
        <v>99999</v>
      </c>
      <c r="BJ154" s="9">
        <v>99999</v>
      </c>
      <c r="BK154" s="9">
        <v>99999</v>
      </c>
      <c r="BL154" s="9">
        <v>99999</v>
      </c>
      <c r="BM154" s="9">
        <v>99999</v>
      </c>
      <c r="BN154" s="9">
        <v>99999</v>
      </c>
      <c r="BO154" s="9">
        <v>99999</v>
      </c>
      <c r="BP154" s="9">
        <v>99999</v>
      </c>
      <c r="BQ154" s="9">
        <v>99999</v>
      </c>
    </row>
    <row r="155" spans="1:69" ht="10.95" customHeight="1" x14ac:dyDescent="0.3">
      <c r="A155" s="97"/>
      <c r="B155" s="97"/>
      <c r="H155" s="10">
        <v>14</v>
      </c>
      <c r="I155" s="9">
        <v>99999</v>
      </c>
      <c r="J155" s="9">
        <v>99999</v>
      </c>
      <c r="K155" s="9">
        <v>99999</v>
      </c>
      <c r="L155" s="9">
        <v>99999</v>
      </c>
      <c r="M155" s="9">
        <v>99999</v>
      </c>
      <c r="N155" s="9">
        <v>99999</v>
      </c>
      <c r="O155" s="9">
        <v>99999</v>
      </c>
      <c r="P155" s="9">
        <v>99999</v>
      </c>
      <c r="Q155" s="9">
        <v>99999</v>
      </c>
      <c r="R155" s="9">
        <v>99999</v>
      </c>
      <c r="S155" s="9">
        <v>99999</v>
      </c>
      <c r="T155" s="9">
        <v>99999</v>
      </c>
      <c r="U155" s="9">
        <v>99999</v>
      </c>
      <c r="V155" s="9">
        <v>99999</v>
      </c>
      <c r="W155" s="9">
        <v>99999</v>
      </c>
      <c r="X155" s="9">
        <v>99999</v>
      </c>
      <c r="Y155" s="9">
        <v>99999</v>
      </c>
      <c r="Z155" s="9">
        <v>99999</v>
      </c>
      <c r="AA155" s="9">
        <v>99999</v>
      </c>
      <c r="AB155" s="9">
        <v>99999</v>
      </c>
      <c r="AC155" s="9">
        <v>99999</v>
      </c>
      <c r="AD155" s="9">
        <v>99999</v>
      </c>
      <c r="AE155" s="9">
        <v>99999</v>
      </c>
      <c r="AF155" s="9">
        <v>99999</v>
      </c>
      <c r="AG155" s="9">
        <v>99999</v>
      </c>
      <c r="AH155" s="9">
        <v>99999</v>
      </c>
      <c r="AI155" s="9">
        <v>99999</v>
      </c>
      <c r="AJ155" s="9">
        <v>99999</v>
      </c>
      <c r="AK155" s="9">
        <v>99999</v>
      </c>
      <c r="AL155" s="9">
        <v>99999</v>
      </c>
      <c r="AM155" s="9">
        <v>99999</v>
      </c>
      <c r="AN155" s="9">
        <v>99999</v>
      </c>
      <c r="AO155" s="9">
        <v>99999</v>
      </c>
      <c r="AP155" s="9">
        <v>99999</v>
      </c>
      <c r="AQ155" s="9">
        <v>99999</v>
      </c>
      <c r="AR155" s="9">
        <v>99999</v>
      </c>
      <c r="AS155" s="9">
        <v>99999</v>
      </c>
      <c r="AT155" s="9">
        <v>99999</v>
      </c>
      <c r="AU155" s="9">
        <v>99999</v>
      </c>
      <c r="AV155" s="9">
        <v>99999</v>
      </c>
      <c r="AW155" s="9">
        <v>99999</v>
      </c>
      <c r="AX155" s="9">
        <v>99999</v>
      </c>
      <c r="AY155" s="9">
        <v>99999</v>
      </c>
      <c r="AZ155" s="9">
        <v>99999</v>
      </c>
      <c r="BA155" s="9">
        <v>99999</v>
      </c>
      <c r="BB155" s="9">
        <v>99999</v>
      </c>
      <c r="BC155" s="9">
        <v>99999</v>
      </c>
      <c r="BD155" s="9">
        <v>99999</v>
      </c>
      <c r="BE155" s="9">
        <v>99999</v>
      </c>
      <c r="BF155" s="9">
        <v>99999</v>
      </c>
      <c r="BG155" s="9">
        <v>99999</v>
      </c>
      <c r="BH155" s="9">
        <v>99999</v>
      </c>
      <c r="BI155" s="9">
        <v>99999</v>
      </c>
      <c r="BJ155" s="9">
        <v>99999</v>
      </c>
      <c r="BK155" s="9">
        <v>99999</v>
      </c>
      <c r="BL155" s="9">
        <v>99999</v>
      </c>
      <c r="BM155" s="9">
        <v>99999</v>
      </c>
      <c r="BN155" s="9">
        <v>99999</v>
      </c>
      <c r="BO155" s="9">
        <v>99999</v>
      </c>
      <c r="BP155" s="9">
        <v>262.90959149116043</v>
      </c>
      <c r="BQ155" s="9">
        <v>100.70187024218623</v>
      </c>
    </row>
    <row r="156" spans="1:69" ht="10.95" customHeight="1" x14ac:dyDescent="0.3">
      <c r="A156" s="97"/>
      <c r="B156" s="97"/>
      <c r="H156" s="10">
        <v>14.5</v>
      </c>
      <c r="I156" s="9">
        <v>99999</v>
      </c>
      <c r="J156" s="9">
        <v>99999</v>
      </c>
      <c r="K156" s="9">
        <v>99999</v>
      </c>
      <c r="L156" s="9">
        <v>99999</v>
      </c>
      <c r="M156" s="9">
        <v>99999</v>
      </c>
      <c r="N156" s="9">
        <v>99999</v>
      </c>
      <c r="O156" s="9">
        <v>99999</v>
      </c>
      <c r="P156" s="9">
        <v>99999</v>
      </c>
      <c r="Q156" s="9">
        <v>99999</v>
      </c>
      <c r="R156" s="9">
        <v>99999</v>
      </c>
      <c r="S156" s="9">
        <v>99999</v>
      </c>
      <c r="T156" s="9">
        <v>99999</v>
      </c>
      <c r="U156" s="9">
        <v>99999</v>
      </c>
      <c r="V156" s="9">
        <v>99999</v>
      </c>
      <c r="W156" s="9">
        <v>99999</v>
      </c>
      <c r="X156" s="9">
        <v>99999</v>
      </c>
      <c r="Y156" s="9">
        <v>99999</v>
      </c>
      <c r="Z156" s="9">
        <v>99999</v>
      </c>
      <c r="AA156" s="9">
        <v>99999</v>
      </c>
      <c r="AB156" s="9">
        <v>99999</v>
      </c>
      <c r="AC156" s="9">
        <v>99999</v>
      </c>
      <c r="AD156" s="9">
        <v>99999</v>
      </c>
      <c r="AE156" s="9">
        <v>99999</v>
      </c>
      <c r="AF156" s="9">
        <v>99999</v>
      </c>
      <c r="AG156" s="9">
        <v>99999</v>
      </c>
      <c r="AH156" s="9">
        <v>99999</v>
      </c>
      <c r="AI156" s="9">
        <v>99999</v>
      </c>
      <c r="AJ156" s="9">
        <v>99999</v>
      </c>
      <c r="AK156" s="9">
        <v>99999</v>
      </c>
      <c r="AL156" s="9">
        <v>99999</v>
      </c>
      <c r="AM156" s="9">
        <v>99999</v>
      </c>
      <c r="AN156" s="9">
        <v>99999</v>
      </c>
      <c r="AO156" s="9">
        <v>99999</v>
      </c>
      <c r="AP156" s="9">
        <v>99999</v>
      </c>
      <c r="AQ156" s="9">
        <v>99999</v>
      </c>
      <c r="AR156" s="9">
        <v>99999</v>
      </c>
      <c r="AS156" s="9">
        <v>99999</v>
      </c>
      <c r="AT156" s="9">
        <v>99999</v>
      </c>
      <c r="AU156" s="9">
        <v>99999</v>
      </c>
      <c r="AV156" s="9">
        <v>99999</v>
      </c>
      <c r="AW156" s="9">
        <v>99999</v>
      </c>
      <c r="AX156" s="9">
        <v>99999</v>
      </c>
      <c r="AY156" s="9">
        <v>99999</v>
      </c>
      <c r="AZ156" s="9">
        <v>99999</v>
      </c>
      <c r="BA156" s="9">
        <v>99999</v>
      </c>
      <c r="BB156" s="9">
        <v>99999</v>
      </c>
      <c r="BC156" s="9">
        <v>99999</v>
      </c>
      <c r="BD156" s="9">
        <v>99999</v>
      </c>
      <c r="BE156" s="9">
        <v>99999</v>
      </c>
      <c r="BF156" s="9">
        <v>99999</v>
      </c>
      <c r="BG156" s="9">
        <v>99999</v>
      </c>
      <c r="BH156" s="9">
        <v>99999</v>
      </c>
      <c r="BI156" s="9">
        <v>99999</v>
      </c>
      <c r="BJ156" s="9">
        <v>99999</v>
      </c>
      <c r="BK156" s="9">
        <v>99999</v>
      </c>
      <c r="BL156" s="9">
        <v>99999</v>
      </c>
      <c r="BM156" s="9">
        <v>99999</v>
      </c>
      <c r="BN156" s="9">
        <v>248.43709660106728</v>
      </c>
      <c r="BO156" s="9">
        <v>97.935441039698375</v>
      </c>
      <c r="BP156" s="9">
        <v>61.001110290738502</v>
      </c>
      <c r="BQ156" s="9">
        <v>44.302332409477877</v>
      </c>
    </row>
    <row r="157" spans="1:69" ht="10.95" customHeight="1" x14ac:dyDescent="0.3">
      <c r="A157" s="97"/>
      <c r="B157" s="97"/>
      <c r="H157" s="10">
        <v>15</v>
      </c>
      <c r="I157" s="9">
        <v>99999</v>
      </c>
      <c r="J157" s="9">
        <v>99999</v>
      </c>
      <c r="K157" s="9">
        <v>99999</v>
      </c>
      <c r="L157" s="9">
        <v>99999</v>
      </c>
      <c r="M157" s="9">
        <v>99999</v>
      </c>
      <c r="N157" s="9">
        <v>99999</v>
      </c>
      <c r="O157" s="9">
        <v>99999</v>
      </c>
      <c r="P157" s="9">
        <v>99999</v>
      </c>
      <c r="Q157" s="9">
        <v>99999</v>
      </c>
      <c r="R157" s="9">
        <v>99999</v>
      </c>
      <c r="S157" s="9">
        <v>99999</v>
      </c>
      <c r="T157" s="9">
        <v>99999</v>
      </c>
      <c r="U157" s="9">
        <v>99999</v>
      </c>
      <c r="V157" s="9">
        <v>99999</v>
      </c>
      <c r="W157" s="9">
        <v>99999</v>
      </c>
      <c r="X157" s="9">
        <v>99999</v>
      </c>
      <c r="Y157" s="9">
        <v>99999</v>
      </c>
      <c r="Z157" s="9">
        <v>99999</v>
      </c>
      <c r="AA157" s="9">
        <v>99999</v>
      </c>
      <c r="AB157" s="9">
        <v>99999</v>
      </c>
      <c r="AC157" s="9">
        <v>99999</v>
      </c>
      <c r="AD157" s="9">
        <v>99999</v>
      </c>
      <c r="AE157" s="9">
        <v>99999</v>
      </c>
      <c r="AF157" s="9">
        <v>99999</v>
      </c>
      <c r="AG157" s="9">
        <v>99999</v>
      </c>
      <c r="AH157" s="9">
        <v>99999</v>
      </c>
      <c r="AI157" s="9">
        <v>99999</v>
      </c>
      <c r="AJ157" s="9">
        <v>99999</v>
      </c>
      <c r="AK157" s="9">
        <v>99999</v>
      </c>
      <c r="AL157" s="9">
        <v>99999</v>
      </c>
      <c r="AM157" s="9">
        <v>99999</v>
      </c>
      <c r="AN157" s="9">
        <v>99999</v>
      </c>
      <c r="AO157" s="9">
        <v>99999</v>
      </c>
      <c r="AP157" s="9">
        <v>99999</v>
      </c>
      <c r="AQ157" s="9">
        <v>99999</v>
      </c>
      <c r="AR157" s="9">
        <v>99999</v>
      </c>
      <c r="AS157" s="9">
        <v>99999</v>
      </c>
      <c r="AT157" s="9">
        <v>99999</v>
      </c>
      <c r="AU157" s="9">
        <v>99999</v>
      </c>
      <c r="AV157" s="9">
        <v>99999</v>
      </c>
      <c r="AW157" s="9">
        <v>99999</v>
      </c>
      <c r="AX157" s="9">
        <v>99999</v>
      </c>
      <c r="AY157" s="9">
        <v>99999</v>
      </c>
      <c r="AZ157" s="9">
        <v>99999</v>
      </c>
      <c r="BA157" s="9">
        <v>99999</v>
      </c>
      <c r="BB157" s="9">
        <v>99999</v>
      </c>
      <c r="BC157" s="9">
        <v>99999</v>
      </c>
      <c r="BD157" s="9">
        <v>99999</v>
      </c>
      <c r="BE157" s="9">
        <v>99999</v>
      </c>
      <c r="BF157" s="9">
        <v>99999</v>
      </c>
      <c r="BG157" s="9">
        <v>99999</v>
      </c>
      <c r="BH157" s="9">
        <v>99999</v>
      </c>
      <c r="BI157" s="9">
        <v>99999</v>
      </c>
      <c r="BJ157" s="9">
        <v>99999</v>
      </c>
      <c r="BK157" s="9">
        <v>99999</v>
      </c>
      <c r="BL157" s="9">
        <v>293.82216665422783</v>
      </c>
      <c r="BM157" s="9">
        <v>103.67388437583411</v>
      </c>
      <c r="BN157" s="9">
        <v>62.954581701344068</v>
      </c>
      <c r="BO157" s="9">
        <v>45.208094802889732</v>
      </c>
      <c r="BP157" s="9">
        <v>35.270844638839201</v>
      </c>
      <c r="BQ157" s="9">
        <v>28.917814868455853</v>
      </c>
    </row>
    <row r="158" spans="1:69" ht="10.95" customHeight="1" x14ac:dyDescent="0.3">
      <c r="A158" s="97"/>
      <c r="B158" s="97"/>
      <c r="H158" s="10">
        <v>15.5</v>
      </c>
      <c r="I158" s="9">
        <v>99999</v>
      </c>
      <c r="J158" s="9">
        <v>99999</v>
      </c>
      <c r="K158" s="9">
        <v>99999</v>
      </c>
      <c r="L158" s="9">
        <v>99999</v>
      </c>
      <c r="M158" s="9">
        <v>99999</v>
      </c>
      <c r="N158" s="9">
        <v>99999</v>
      </c>
      <c r="O158" s="9">
        <v>99999</v>
      </c>
      <c r="P158" s="9">
        <v>99999</v>
      </c>
      <c r="Q158" s="9">
        <v>99999</v>
      </c>
      <c r="R158" s="9">
        <v>99999</v>
      </c>
      <c r="S158" s="9">
        <v>99999</v>
      </c>
      <c r="T158" s="9">
        <v>99999</v>
      </c>
      <c r="U158" s="9">
        <v>99999</v>
      </c>
      <c r="V158" s="9">
        <v>99999</v>
      </c>
      <c r="W158" s="9">
        <v>99999</v>
      </c>
      <c r="X158" s="9">
        <v>99999</v>
      </c>
      <c r="Y158" s="9">
        <v>99999</v>
      </c>
      <c r="Z158" s="9">
        <v>99999</v>
      </c>
      <c r="AA158" s="9">
        <v>99999</v>
      </c>
      <c r="AB158" s="9">
        <v>99999</v>
      </c>
      <c r="AC158" s="9">
        <v>99999</v>
      </c>
      <c r="AD158" s="9">
        <v>99999</v>
      </c>
      <c r="AE158" s="9">
        <v>99999</v>
      </c>
      <c r="AF158" s="9">
        <v>99999</v>
      </c>
      <c r="AG158" s="9">
        <v>99999</v>
      </c>
      <c r="AH158" s="9">
        <v>99999</v>
      </c>
      <c r="AI158" s="9">
        <v>99999</v>
      </c>
      <c r="AJ158" s="9">
        <v>99999</v>
      </c>
      <c r="AK158" s="9">
        <v>99999</v>
      </c>
      <c r="AL158" s="9">
        <v>99999</v>
      </c>
      <c r="AM158" s="9">
        <v>99999</v>
      </c>
      <c r="AN158" s="9">
        <v>99999</v>
      </c>
      <c r="AO158" s="9">
        <v>99999</v>
      </c>
      <c r="AP158" s="9">
        <v>99999</v>
      </c>
      <c r="AQ158" s="9">
        <v>99999</v>
      </c>
      <c r="AR158" s="9">
        <v>99999</v>
      </c>
      <c r="AS158" s="9">
        <v>99999</v>
      </c>
      <c r="AT158" s="9">
        <v>99999</v>
      </c>
      <c r="AU158" s="9">
        <v>99999</v>
      </c>
      <c r="AV158" s="9">
        <v>99999</v>
      </c>
      <c r="AW158" s="9">
        <v>99999</v>
      </c>
      <c r="AX158" s="9">
        <v>99999</v>
      </c>
      <c r="AY158" s="9">
        <v>99999</v>
      </c>
      <c r="AZ158" s="9">
        <v>99999</v>
      </c>
      <c r="BA158" s="9">
        <v>99999</v>
      </c>
      <c r="BB158" s="9">
        <v>99999</v>
      </c>
      <c r="BC158" s="9">
        <v>99999</v>
      </c>
      <c r="BD158" s="9">
        <v>99999</v>
      </c>
      <c r="BE158" s="9">
        <v>99999</v>
      </c>
      <c r="BF158" s="9">
        <v>99999</v>
      </c>
      <c r="BG158" s="9">
        <v>99999</v>
      </c>
      <c r="BH158" s="9">
        <v>99999</v>
      </c>
      <c r="BI158" s="9">
        <v>99999</v>
      </c>
      <c r="BJ158" s="9">
        <v>500.29806239123758</v>
      </c>
      <c r="BK158" s="9">
        <v>120.5486688761904</v>
      </c>
      <c r="BL158" s="9">
        <v>68.5468540333855</v>
      </c>
      <c r="BM158" s="9">
        <v>47.896661043323988</v>
      </c>
      <c r="BN158" s="9">
        <v>36.812657795222421</v>
      </c>
      <c r="BO158" s="9">
        <v>29.897666070135458</v>
      </c>
      <c r="BP158" s="9">
        <v>25.17188781114141</v>
      </c>
      <c r="BQ158" s="9">
        <v>21.737776809985007</v>
      </c>
    </row>
    <row r="159" spans="1:69" ht="10.95" customHeight="1" x14ac:dyDescent="0.3">
      <c r="A159" s="97"/>
      <c r="B159" s="97"/>
      <c r="H159" s="10">
        <v>16</v>
      </c>
      <c r="I159" s="9">
        <v>99999</v>
      </c>
      <c r="J159" s="9">
        <v>99999</v>
      </c>
      <c r="K159" s="9">
        <v>99999</v>
      </c>
      <c r="L159" s="9">
        <v>99999</v>
      </c>
      <c r="M159" s="9">
        <v>99999</v>
      </c>
      <c r="N159" s="9">
        <v>99999</v>
      </c>
      <c r="O159" s="9">
        <v>99999</v>
      </c>
      <c r="P159" s="9">
        <v>99999</v>
      </c>
      <c r="Q159" s="9">
        <v>99999</v>
      </c>
      <c r="R159" s="9">
        <v>99999</v>
      </c>
      <c r="S159" s="9">
        <v>99999</v>
      </c>
      <c r="T159" s="9">
        <v>99999</v>
      </c>
      <c r="U159" s="9">
        <v>99999</v>
      </c>
      <c r="V159" s="9">
        <v>99999</v>
      </c>
      <c r="W159" s="9">
        <v>99999</v>
      </c>
      <c r="X159" s="9">
        <v>99999</v>
      </c>
      <c r="Y159" s="9">
        <v>99999</v>
      </c>
      <c r="Z159" s="9">
        <v>99999</v>
      </c>
      <c r="AA159" s="9">
        <v>99999</v>
      </c>
      <c r="AB159" s="9">
        <v>99999</v>
      </c>
      <c r="AC159" s="9">
        <v>99999</v>
      </c>
      <c r="AD159" s="9">
        <v>99999</v>
      </c>
      <c r="AE159" s="9">
        <v>99999</v>
      </c>
      <c r="AF159" s="9">
        <v>99999</v>
      </c>
      <c r="AG159" s="9">
        <v>99999</v>
      </c>
      <c r="AH159" s="9">
        <v>99999</v>
      </c>
      <c r="AI159" s="9">
        <v>99999</v>
      </c>
      <c r="AJ159" s="9">
        <v>99999</v>
      </c>
      <c r="AK159" s="9">
        <v>99999</v>
      </c>
      <c r="AL159" s="9">
        <v>99999</v>
      </c>
      <c r="AM159" s="9">
        <v>99999</v>
      </c>
      <c r="AN159" s="9">
        <v>99999</v>
      </c>
      <c r="AO159" s="9">
        <v>99999</v>
      </c>
      <c r="AP159" s="9">
        <v>99999</v>
      </c>
      <c r="AQ159" s="9">
        <v>99999</v>
      </c>
      <c r="AR159" s="9">
        <v>99999</v>
      </c>
      <c r="AS159" s="9">
        <v>99999</v>
      </c>
      <c r="AT159" s="9">
        <v>99999</v>
      </c>
      <c r="AU159" s="9">
        <v>99999</v>
      </c>
      <c r="AV159" s="9">
        <v>99999</v>
      </c>
      <c r="AW159" s="9">
        <v>99999</v>
      </c>
      <c r="AX159" s="9">
        <v>99999</v>
      </c>
      <c r="AY159" s="9">
        <v>99999</v>
      </c>
      <c r="AZ159" s="9">
        <v>99999</v>
      </c>
      <c r="BA159" s="9">
        <v>99999</v>
      </c>
      <c r="BB159" s="9">
        <v>99999</v>
      </c>
      <c r="BC159" s="9">
        <v>99999</v>
      </c>
      <c r="BD159" s="9">
        <v>99999</v>
      </c>
      <c r="BE159" s="9">
        <v>99999</v>
      </c>
      <c r="BF159" s="9">
        <v>99999</v>
      </c>
      <c r="BG159" s="9">
        <v>99999</v>
      </c>
      <c r="BH159" s="9">
        <v>99999</v>
      </c>
      <c r="BI159" s="9">
        <v>160.90404322239371</v>
      </c>
      <c r="BJ159" s="9">
        <v>79.615651439430593</v>
      </c>
      <c r="BK159" s="9">
        <v>52.903599954334318</v>
      </c>
      <c r="BL159" s="9">
        <v>39.618442099275335</v>
      </c>
      <c r="BM159" s="9">
        <v>31.669880491811245</v>
      </c>
      <c r="BN159" s="9">
        <v>26.380194801443267</v>
      </c>
      <c r="BO159" s="9">
        <v>22.606419520812469</v>
      </c>
      <c r="BP159" s="9">
        <v>19.778584062319624</v>
      </c>
      <c r="BQ159" s="9">
        <v>17.580633742601634</v>
      </c>
    </row>
    <row r="160" spans="1:69" ht="10.95" customHeight="1" x14ac:dyDescent="0.3">
      <c r="A160" s="97"/>
      <c r="B160" s="97"/>
      <c r="H160" s="10">
        <v>16.5</v>
      </c>
      <c r="I160" s="9">
        <v>99999</v>
      </c>
      <c r="J160" s="9">
        <v>99999</v>
      </c>
      <c r="K160" s="9">
        <v>99999</v>
      </c>
      <c r="L160" s="9">
        <v>99999</v>
      </c>
      <c r="M160" s="9">
        <v>99999</v>
      </c>
      <c r="N160" s="9">
        <v>99999</v>
      </c>
      <c r="O160" s="9">
        <v>99999</v>
      </c>
      <c r="P160" s="9">
        <v>99999</v>
      </c>
      <c r="Q160" s="9">
        <v>99999</v>
      </c>
      <c r="R160" s="9">
        <v>99999</v>
      </c>
      <c r="S160" s="9">
        <v>99999</v>
      </c>
      <c r="T160" s="9">
        <v>99999</v>
      </c>
      <c r="U160" s="9">
        <v>99999</v>
      </c>
      <c r="V160" s="9">
        <v>99999</v>
      </c>
      <c r="W160" s="9">
        <v>99999</v>
      </c>
      <c r="X160" s="9">
        <v>99999</v>
      </c>
      <c r="Y160" s="9">
        <v>99999</v>
      </c>
      <c r="Z160" s="9">
        <v>99999</v>
      </c>
      <c r="AA160" s="9">
        <v>99999</v>
      </c>
      <c r="AB160" s="9">
        <v>99999</v>
      </c>
      <c r="AC160" s="9">
        <v>99999</v>
      </c>
      <c r="AD160" s="9">
        <v>99999</v>
      </c>
      <c r="AE160" s="9">
        <v>99999</v>
      </c>
      <c r="AF160" s="9">
        <v>99999</v>
      </c>
      <c r="AG160" s="9">
        <v>99999</v>
      </c>
      <c r="AH160" s="9">
        <v>99999</v>
      </c>
      <c r="AI160" s="9">
        <v>99999</v>
      </c>
      <c r="AJ160" s="9">
        <v>99999</v>
      </c>
      <c r="AK160" s="9">
        <v>99999</v>
      </c>
      <c r="AL160" s="9">
        <v>99999</v>
      </c>
      <c r="AM160" s="9">
        <v>99999</v>
      </c>
      <c r="AN160" s="9">
        <v>99999</v>
      </c>
      <c r="AO160" s="9">
        <v>99999</v>
      </c>
      <c r="AP160" s="9">
        <v>99999</v>
      </c>
      <c r="AQ160" s="9">
        <v>99999</v>
      </c>
      <c r="AR160" s="9">
        <v>99999</v>
      </c>
      <c r="AS160" s="9">
        <v>99999</v>
      </c>
      <c r="AT160" s="9">
        <v>99999</v>
      </c>
      <c r="AU160" s="9">
        <v>99999</v>
      </c>
      <c r="AV160" s="9">
        <v>99999</v>
      </c>
      <c r="AW160" s="9">
        <v>99999</v>
      </c>
      <c r="AX160" s="9">
        <v>99999</v>
      </c>
      <c r="AY160" s="9">
        <v>99999</v>
      </c>
      <c r="AZ160" s="9">
        <v>99999</v>
      </c>
      <c r="BA160" s="9">
        <v>99999</v>
      </c>
      <c r="BB160" s="9">
        <v>99999</v>
      </c>
      <c r="BC160" s="9">
        <v>99999</v>
      </c>
      <c r="BD160" s="9">
        <v>99999</v>
      </c>
      <c r="BE160" s="9">
        <v>99999</v>
      </c>
      <c r="BF160" s="9">
        <v>99999</v>
      </c>
      <c r="BG160" s="9">
        <v>289.54957712149007</v>
      </c>
      <c r="BH160" s="9">
        <v>101.52763789656478</v>
      </c>
      <c r="BI160" s="9">
        <v>61.569268710902271</v>
      </c>
      <c r="BJ160" s="9">
        <v>44.187867690912</v>
      </c>
      <c r="BK160" s="9">
        <v>34.463899044092393</v>
      </c>
      <c r="BL160" s="9">
        <v>28.250548696136299</v>
      </c>
      <c r="BM160" s="9">
        <v>23.937378761187404</v>
      </c>
      <c r="BN160" s="9">
        <v>20.768323828851884</v>
      </c>
      <c r="BO160" s="9">
        <v>18.341458015210421</v>
      </c>
      <c r="BP160" s="9">
        <v>16.423382304679023</v>
      </c>
      <c r="BQ160" s="9">
        <v>14.869276291925178</v>
      </c>
    </row>
    <row r="161" spans="1:69" ht="10.95" customHeight="1" x14ac:dyDescent="0.3">
      <c r="A161" s="97"/>
      <c r="B161" s="97"/>
      <c r="H161" s="10">
        <v>17</v>
      </c>
      <c r="I161" s="9">
        <v>99999</v>
      </c>
      <c r="J161" s="9">
        <v>99999</v>
      </c>
      <c r="K161" s="9">
        <v>99999</v>
      </c>
      <c r="L161" s="9">
        <v>99999</v>
      </c>
      <c r="M161" s="9">
        <v>99999</v>
      </c>
      <c r="N161" s="9">
        <v>99999</v>
      </c>
      <c r="O161" s="9">
        <v>99999</v>
      </c>
      <c r="P161" s="9">
        <v>99999</v>
      </c>
      <c r="Q161" s="9">
        <v>99999</v>
      </c>
      <c r="R161" s="9">
        <v>99999</v>
      </c>
      <c r="S161" s="9">
        <v>99999</v>
      </c>
      <c r="T161" s="9">
        <v>99999</v>
      </c>
      <c r="U161" s="9">
        <v>99999</v>
      </c>
      <c r="V161" s="9">
        <v>99999</v>
      </c>
      <c r="W161" s="9">
        <v>99999</v>
      </c>
      <c r="X161" s="9">
        <v>99999</v>
      </c>
      <c r="Y161" s="9">
        <v>99999</v>
      </c>
      <c r="Z161" s="9">
        <v>99999</v>
      </c>
      <c r="AA161" s="9">
        <v>99999</v>
      </c>
      <c r="AB161" s="9">
        <v>99999</v>
      </c>
      <c r="AC161" s="9">
        <v>99999</v>
      </c>
      <c r="AD161" s="9">
        <v>99999</v>
      </c>
      <c r="AE161" s="9">
        <v>99999</v>
      </c>
      <c r="AF161" s="9">
        <v>99999</v>
      </c>
      <c r="AG161" s="9">
        <v>99999</v>
      </c>
      <c r="AH161" s="9">
        <v>99999</v>
      </c>
      <c r="AI161" s="9">
        <v>99999</v>
      </c>
      <c r="AJ161" s="9">
        <v>99999</v>
      </c>
      <c r="AK161" s="9">
        <v>99999</v>
      </c>
      <c r="AL161" s="9">
        <v>99999</v>
      </c>
      <c r="AM161" s="9">
        <v>99999</v>
      </c>
      <c r="AN161" s="9">
        <v>99999</v>
      </c>
      <c r="AO161" s="9">
        <v>99999</v>
      </c>
      <c r="AP161" s="9">
        <v>99999</v>
      </c>
      <c r="AQ161" s="9">
        <v>99999</v>
      </c>
      <c r="AR161" s="9">
        <v>99999</v>
      </c>
      <c r="AS161" s="9">
        <v>99999</v>
      </c>
      <c r="AT161" s="9">
        <v>99999</v>
      </c>
      <c r="AU161" s="9">
        <v>99999</v>
      </c>
      <c r="AV161" s="9">
        <v>99999</v>
      </c>
      <c r="AW161" s="9">
        <v>99999</v>
      </c>
      <c r="AX161" s="9">
        <v>99999</v>
      </c>
      <c r="AY161" s="9">
        <v>99999</v>
      </c>
      <c r="AZ161" s="9">
        <v>99999</v>
      </c>
      <c r="BA161" s="9">
        <v>99999</v>
      </c>
      <c r="BB161" s="9">
        <v>99999</v>
      </c>
      <c r="BC161" s="9">
        <v>99999</v>
      </c>
      <c r="BD161" s="9">
        <v>99999</v>
      </c>
      <c r="BE161" s="9">
        <v>17648.972305565392</v>
      </c>
      <c r="BF161" s="9">
        <v>153.81644492293645</v>
      </c>
      <c r="BG161" s="9">
        <v>77.266436885644509</v>
      </c>
      <c r="BH161" s="9">
        <v>51.600684816255075</v>
      </c>
      <c r="BI161" s="9">
        <v>38.73967127018949</v>
      </c>
      <c r="BJ161" s="9">
        <v>31.014035032425927</v>
      </c>
      <c r="BK161" s="9">
        <v>25.859843377562171</v>
      </c>
      <c r="BL161" s="9">
        <v>22.176430663728709</v>
      </c>
      <c r="BM161" s="9">
        <v>19.412860093027195</v>
      </c>
      <c r="BN161" s="9">
        <v>17.262816767441993</v>
      </c>
      <c r="BO161" s="9">
        <v>15.54240414912238</v>
      </c>
      <c r="BP161" s="9">
        <v>14.134543778130405</v>
      </c>
      <c r="BQ161" s="9">
        <v>12.961154783883162</v>
      </c>
    </row>
    <row r="162" spans="1:69" ht="10.95" customHeight="1" x14ac:dyDescent="0.3">
      <c r="A162" s="97"/>
      <c r="B162" s="97"/>
      <c r="H162" s="10">
        <v>17.5</v>
      </c>
      <c r="I162" s="9">
        <v>99999</v>
      </c>
      <c r="J162" s="9">
        <v>99999</v>
      </c>
      <c r="K162" s="9">
        <v>99999</v>
      </c>
      <c r="L162" s="9">
        <v>99999</v>
      </c>
      <c r="M162" s="9">
        <v>99999</v>
      </c>
      <c r="N162" s="9">
        <v>99999</v>
      </c>
      <c r="O162" s="9">
        <v>99999</v>
      </c>
      <c r="P162" s="9">
        <v>99999</v>
      </c>
      <c r="Q162" s="9">
        <v>99999</v>
      </c>
      <c r="R162" s="9">
        <v>99999</v>
      </c>
      <c r="S162" s="9">
        <v>99999</v>
      </c>
      <c r="T162" s="9">
        <v>99999</v>
      </c>
      <c r="U162" s="9">
        <v>99999</v>
      </c>
      <c r="V162" s="9">
        <v>99999</v>
      </c>
      <c r="W162" s="9">
        <v>99999</v>
      </c>
      <c r="X162" s="9">
        <v>99999</v>
      </c>
      <c r="Y162" s="9">
        <v>99999</v>
      </c>
      <c r="Z162" s="9">
        <v>99999</v>
      </c>
      <c r="AA162" s="9">
        <v>99999</v>
      </c>
      <c r="AB162" s="9">
        <v>99999</v>
      </c>
      <c r="AC162" s="9">
        <v>99999</v>
      </c>
      <c r="AD162" s="9">
        <v>99999</v>
      </c>
      <c r="AE162" s="9">
        <v>99999</v>
      </c>
      <c r="AF162" s="9">
        <v>99999</v>
      </c>
      <c r="AG162" s="9">
        <v>99999</v>
      </c>
      <c r="AH162" s="9">
        <v>99999</v>
      </c>
      <c r="AI162" s="9">
        <v>99999</v>
      </c>
      <c r="AJ162" s="9">
        <v>99999</v>
      </c>
      <c r="AK162" s="9">
        <v>99999</v>
      </c>
      <c r="AL162" s="9">
        <v>99999</v>
      </c>
      <c r="AM162" s="9">
        <v>99999</v>
      </c>
      <c r="AN162" s="9">
        <v>99999</v>
      </c>
      <c r="AO162" s="9">
        <v>99999</v>
      </c>
      <c r="AP162" s="9">
        <v>99999</v>
      </c>
      <c r="AQ162" s="9">
        <v>99999</v>
      </c>
      <c r="AR162" s="9">
        <v>99999</v>
      </c>
      <c r="AS162" s="9">
        <v>99999</v>
      </c>
      <c r="AT162" s="9">
        <v>99999</v>
      </c>
      <c r="AU162" s="9">
        <v>99999</v>
      </c>
      <c r="AV162" s="9">
        <v>99999</v>
      </c>
      <c r="AW162" s="9">
        <v>99999</v>
      </c>
      <c r="AX162" s="9">
        <v>99999</v>
      </c>
      <c r="AY162" s="9">
        <v>99999</v>
      </c>
      <c r="AZ162" s="9">
        <v>99999</v>
      </c>
      <c r="BA162" s="9">
        <v>99999</v>
      </c>
      <c r="BB162" s="9">
        <v>99999</v>
      </c>
      <c r="BC162" s="9">
        <v>99999</v>
      </c>
      <c r="BD162" s="9">
        <v>391.15166939488194</v>
      </c>
      <c r="BE162" s="9">
        <v>110.5637364354797</v>
      </c>
      <c r="BF162" s="9">
        <v>64.396121926861781</v>
      </c>
      <c r="BG162" s="9">
        <v>45.434838318479727</v>
      </c>
      <c r="BH162" s="9">
        <v>35.104309129314458</v>
      </c>
      <c r="BI162" s="9">
        <v>28.604237095419819</v>
      </c>
      <c r="BJ162" s="9">
        <v>24.137378909415855</v>
      </c>
      <c r="BK162" s="9">
        <v>20.878777258473143</v>
      </c>
      <c r="BL162" s="9">
        <v>18.396597714033113</v>
      </c>
      <c r="BM162" s="9">
        <v>16.442884749670704</v>
      </c>
      <c r="BN162" s="9">
        <v>14.865106433724426</v>
      </c>
      <c r="BO162" s="9">
        <v>13.564279522667844</v>
      </c>
      <c r="BP162" s="9">
        <v>12.473366599103022</v>
      </c>
      <c r="BQ162" s="9">
        <v>11.545350547446999</v>
      </c>
    </row>
    <row r="163" spans="1:69" ht="10.95" customHeight="1" x14ac:dyDescent="0.3">
      <c r="A163" s="97"/>
      <c r="B163" s="97"/>
      <c r="H163" s="10">
        <v>18</v>
      </c>
      <c r="I163" s="9">
        <v>99999</v>
      </c>
      <c r="J163" s="9">
        <v>99999</v>
      </c>
      <c r="K163" s="9">
        <v>99999</v>
      </c>
      <c r="L163" s="9">
        <v>99999</v>
      </c>
      <c r="M163" s="9">
        <v>99999</v>
      </c>
      <c r="N163" s="9">
        <v>99999</v>
      </c>
      <c r="O163" s="9">
        <v>99999</v>
      </c>
      <c r="P163" s="9">
        <v>99999</v>
      </c>
      <c r="Q163" s="9">
        <v>99999</v>
      </c>
      <c r="R163" s="9">
        <v>99999</v>
      </c>
      <c r="S163" s="9">
        <v>99999</v>
      </c>
      <c r="T163" s="9">
        <v>99999</v>
      </c>
      <c r="U163" s="9">
        <v>99999</v>
      </c>
      <c r="V163" s="9">
        <v>99999</v>
      </c>
      <c r="W163" s="9">
        <v>99999</v>
      </c>
      <c r="X163" s="9">
        <v>99999</v>
      </c>
      <c r="Y163" s="9">
        <v>99999</v>
      </c>
      <c r="Z163" s="9">
        <v>99999</v>
      </c>
      <c r="AA163" s="9">
        <v>99999</v>
      </c>
      <c r="AB163" s="9">
        <v>99999</v>
      </c>
      <c r="AC163" s="9">
        <v>99999</v>
      </c>
      <c r="AD163" s="9">
        <v>99999</v>
      </c>
      <c r="AE163" s="9">
        <v>99999</v>
      </c>
      <c r="AF163" s="9">
        <v>99999</v>
      </c>
      <c r="AG163" s="9">
        <v>99999</v>
      </c>
      <c r="AH163" s="9">
        <v>99999</v>
      </c>
      <c r="AI163" s="9">
        <v>99999</v>
      </c>
      <c r="AJ163" s="9">
        <v>99999</v>
      </c>
      <c r="AK163" s="9">
        <v>99999</v>
      </c>
      <c r="AL163" s="9">
        <v>99999</v>
      </c>
      <c r="AM163" s="9">
        <v>99999</v>
      </c>
      <c r="AN163" s="9">
        <v>99999</v>
      </c>
      <c r="AO163" s="9">
        <v>99999</v>
      </c>
      <c r="AP163" s="9">
        <v>99999</v>
      </c>
      <c r="AQ163" s="9">
        <v>99999</v>
      </c>
      <c r="AR163" s="9">
        <v>99999</v>
      </c>
      <c r="AS163" s="9">
        <v>99999</v>
      </c>
      <c r="AT163" s="9">
        <v>99999</v>
      </c>
      <c r="AU163" s="9">
        <v>99999</v>
      </c>
      <c r="AV163" s="9">
        <v>99999</v>
      </c>
      <c r="AW163" s="9">
        <v>99999</v>
      </c>
      <c r="AX163" s="9">
        <v>99999</v>
      </c>
      <c r="AY163" s="9">
        <v>99999</v>
      </c>
      <c r="AZ163" s="9">
        <v>99999</v>
      </c>
      <c r="BA163" s="9">
        <v>99999</v>
      </c>
      <c r="BB163" s="9">
        <v>99999</v>
      </c>
      <c r="BC163" s="9">
        <v>218.03678544651811</v>
      </c>
      <c r="BD163" s="9">
        <v>89.958938821026351</v>
      </c>
      <c r="BE163" s="9">
        <v>56.682097162433536</v>
      </c>
      <c r="BF163" s="9">
        <v>41.382845933280429</v>
      </c>
      <c r="BG163" s="9">
        <v>32.59109516326459</v>
      </c>
      <c r="BH163" s="9">
        <v>26.883067316202904</v>
      </c>
      <c r="BI163" s="9">
        <v>22.878410313349555</v>
      </c>
      <c r="BJ163" s="9">
        <v>19.91364857558332</v>
      </c>
      <c r="BK163" s="9">
        <v>17.630281410232644</v>
      </c>
      <c r="BL163" s="9">
        <v>15.817612444359158</v>
      </c>
      <c r="BM163" s="9">
        <v>14.343695322673273</v>
      </c>
      <c r="BN163" s="9">
        <v>13.121685707991061</v>
      </c>
      <c r="BO163" s="9">
        <v>12.092087426830272</v>
      </c>
      <c r="BP163" s="9">
        <v>11.212772870569459</v>
      </c>
      <c r="BQ163" s="9">
        <v>10.45307613828111</v>
      </c>
    </row>
    <row r="164" spans="1:69" ht="10.95" customHeight="1" x14ac:dyDescent="0.3">
      <c r="A164" s="97"/>
      <c r="B164" s="97"/>
      <c r="H164" s="10">
        <v>18.5</v>
      </c>
      <c r="I164" s="9">
        <v>99999</v>
      </c>
      <c r="J164" s="9">
        <v>99999</v>
      </c>
      <c r="K164" s="9">
        <v>99999</v>
      </c>
      <c r="L164" s="9">
        <v>99999</v>
      </c>
      <c r="M164" s="9">
        <v>99999</v>
      </c>
      <c r="N164" s="9">
        <v>99999</v>
      </c>
      <c r="O164" s="9">
        <v>99999</v>
      </c>
      <c r="P164" s="9">
        <v>99999</v>
      </c>
      <c r="Q164" s="9">
        <v>99999</v>
      </c>
      <c r="R164" s="9">
        <v>99999</v>
      </c>
      <c r="S164" s="9">
        <v>99999</v>
      </c>
      <c r="T164" s="9">
        <v>99999</v>
      </c>
      <c r="U164" s="9">
        <v>99999</v>
      </c>
      <c r="V164" s="9">
        <v>99999</v>
      </c>
      <c r="W164" s="9">
        <v>99999</v>
      </c>
      <c r="X164" s="9">
        <v>99999</v>
      </c>
      <c r="Y164" s="9">
        <v>99999</v>
      </c>
      <c r="Z164" s="9">
        <v>99999</v>
      </c>
      <c r="AA164" s="9">
        <v>99999</v>
      </c>
      <c r="AB164" s="9">
        <v>99999</v>
      </c>
      <c r="AC164" s="9">
        <v>99999</v>
      </c>
      <c r="AD164" s="9">
        <v>99999</v>
      </c>
      <c r="AE164" s="9">
        <v>99999</v>
      </c>
      <c r="AF164" s="9">
        <v>99999</v>
      </c>
      <c r="AG164" s="9">
        <v>99999</v>
      </c>
      <c r="AH164" s="9">
        <v>99999</v>
      </c>
      <c r="AI164" s="9">
        <v>99999</v>
      </c>
      <c r="AJ164" s="9">
        <v>99999</v>
      </c>
      <c r="AK164" s="9">
        <v>99999</v>
      </c>
      <c r="AL164" s="9">
        <v>99999</v>
      </c>
      <c r="AM164" s="9">
        <v>99999</v>
      </c>
      <c r="AN164" s="9">
        <v>99999</v>
      </c>
      <c r="AO164" s="9">
        <v>99999</v>
      </c>
      <c r="AP164" s="9">
        <v>99999</v>
      </c>
      <c r="AQ164" s="9">
        <v>99999</v>
      </c>
      <c r="AR164" s="9">
        <v>99999</v>
      </c>
      <c r="AS164" s="9">
        <v>99999</v>
      </c>
      <c r="AT164" s="9">
        <v>99999</v>
      </c>
      <c r="AU164" s="9">
        <v>99999</v>
      </c>
      <c r="AV164" s="9">
        <v>99999</v>
      </c>
      <c r="AW164" s="9">
        <v>99999</v>
      </c>
      <c r="AX164" s="9">
        <v>99999</v>
      </c>
      <c r="AY164" s="9">
        <v>99999</v>
      </c>
      <c r="AZ164" s="9">
        <v>99999</v>
      </c>
      <c r="BA164" s="9">
        <v>99999</v>
      </c>
      <c r="BB164" s="9">
        <v>161.92048993634114</v>
      </c>
      <c r="BC164" s="9">
        <v>78.456222848426876</v>
      </c>
      <c r="BD164" s="9">
        <v>51.780546754631409</v>
      </c>
      <c r="BE164" s="9">
        <v>38.647633424658181</v>
      </c>
      <c r="BF164" s="9">
        <v>30.832255546572465</v>
      </c>
      <c r="BG164" s="9">
        <v>25.648550868195596</v>
      </c>
      <c r="BH164" s="9">
        <v>21.958822105786904</v>
      </c>
      <c r="BI164" s="9">
        <v>19.198557265231607</v>
      </c>
      <c r="BJ164" s="9">
        <v>17.055837315634069</v>
      </c>
      <c r="BK164" s="9">
        <v>15.34427061801224</v>
      </c>
      <c r="BL164" s="9">
        <v>13.945619324286609</v>
      </c>
      <c r="BM164" s="9">
        <v>12.781258004112763</v>
      </c>
      <c r="BN164" s="9">
        <v>11.796866832264689</v>
      </c>
      <c r="BO164" s="9">
        <v>10.953713323207362</v>
      </c>
      <c r="BP164" s="9">
        <v>10.2234355005955</v>
      </c>
      <c r="BQ164" s="9">
        <v>9.5847888069157374</v>
      </c>
    </row>
    <row r="165" spans="1:69" ht="10.95" customHeight="1" x14ac:dyDescent="0.3">
      <c r="A165" s="97"/>
      <c r="B165" s="97"/>
      <c r="H165" s="10">
        <v>19</v>
      </c>
      <c r="I165" s="9">
        <v>99999</v>
      </c>
      <c r="J165" s="9">
        <v>99999</v>
      </c>
      <c r="K165" s="9">
        <v>99999</v>
      </c>
      <c r="L165" s="9">
        <v>99999</v>
      </c>
      <c r="M165" s="9">
        <v>99999</v>
      </c>
      <c r="N165" s="9">
        <v>99999</v>
      </c>
      <c r="O165" s="9">
        <v>99999</v>
      </c>
      <c r="P165" s="9">
        <v>99999</v>
      </c>
      <c r="Q165" s="9">
        <v>99999</v>
      </c>
      <c r="R165" s="9">
        <v>99999</v>
      </c>
      <c r="S165" s="9">
        <v>99999</v>
      </c>
      <c r="T165" s="9">
        <v>99999</v>
      </c>
      <c r="U165" s="9">
        <v>99999</v>
      </c>
      <c r="V165" s="9">
        <v>99999</v>
      </c>
      <c r="W165" s="9">
        <v>99999</v>
      </c>
      <c r="X165" s="9">
        <v>99999</v>
      </c>
      <c r="Y165" s="9">
        <v>99999</v>
      </c>
      <c r="Z165" s="9">
        <v>99999</v>
      </c>
      <c r="AA165" s="9">
        <v>99999</v>
      </c>
      <c r="AB165" s="9">
        <v>99999</v>
      </c>
      <c r="AC165" s="9">
        <v>99999</v>
      </c>
      <c r="AD165" s="9">
        <v>99999</v>
      </c>
      <c r="AE165" s="9">
        <v>99999</v>
      </c>
      <c r="AF165" s="9">
        <v>99999</v>
      </c>
      <c r="AG165" s="9">
        <v>99999</v>
      </c>
      <c r="AH165" s="9">
        <v>99999</v>
      </c>
      <c r="AI165" s="9">
        <v>99999</v>
      </c>
      <c r="AJ165" s="9">
        <v>99999</v>
      </c>
      <c r="AK165" s="9">
        <v>99999</v>
      </c>
      <c r="AL165" s="9">
        <v>99999</v>
      </c>
      <c r="AM165" s="9">
        <v>99999</v>
      </c>
      <c r="AN165" s="9">
        <v>99999</v>
      </c>
      <c r="AO165" s="9">
        <v>99999</v>
      </c>
      <c r="AP165" s="9">
        <v>99999</v>
      </c>
      <c r="AQ165" s="9">
        <v>99999</v>
      </c>
      <c r="AR165" s="9">
        <v>99999</v>
      </c>
      <c r="AS165" s="9">
        <v>99999</v>
      </c>
      <c r="AT165" s="9">
        <v>99999</v>
      </c>
      <c r="AU165" s="9">
        <v>99999</v>
      </c>
      <c r="AV165" s="9">
        <v>99999</v>
      </c>
      <c r="AW165" s="9">
        <v>99999</v>
      </c>
      <c r="AX165" s="9">
        <v>99999</v>
      </c>
      <c r="AY165" s="9">
        <v>99999</v>
      </c>
      <c r="AZ165" s="9">
        <v>1352.3892921969793</v>
      </c>
      <c r="BA165" s="9">
        <v>136.01300577085112</v>
      </c>
      <c r="BB165" s="9">
        <v>71.627034129355451</v>
      </c>
      <c r="BC165" s="9">
        <v>48.623117404312652</v>
      </c>
      <c r="BD165" s="9">
        <v>36.808467991363393</v>
      </c>
      <c r="BE165" s="9">
        <v>29.616334603598467</v>
      </c>
      <c r="BF165" s="9">
        <v>24.777731247190975</v>
      </c>
      <c r="BG165" s="9">
        <v>21.299856125234456</v>
      </c>
      <c r="BH165" s="9">
        <v>18.679467826010374</v>
      </c>
      <c r="BI165" s="9">
        <v>16.634243921217266</v>
      </c>
      <c r="BJ165" s="9">
        <v>14.993542564458949</v>
      </c>
      <c r="BK165" s="9">
        <v>13.648149264297304</v>
      </c>
      <c r="BL165" s="9">
        <v>12.524918372076508</v>
      </c>
      <c r="BM165" s="9">
        <v>11.573018718708024</v>
      </c>
      <c r="BN165" s="9">
        <v>10.756027285281958</v>
      </c>
      <c r="BO165" s="9">
        <v>10.047162012126886</v>
      </c>
      <c r="BP165" s="9">
        <v>9.4262899015894419</v>
      </c>
      <c r="BQ165" s="9">
        <v>8.8779841864915117</v>
      </c>
    </row>
    <row r="166" spans="1:69" ht="10.95" customHeight="1" x14ac:dyDescent="0.3">
      <c r="A166" s="97"/>
      <c r="B166" s="97"/>
      <c r="H166" s="10">
        <v>19.5</v>
      </c>
      <c r="I166" s="9">
        <v>99999</v>
      </c>
      <c r="J166" s="9">
        <v>99999</v>
      </c>
      <c r="K166" s="9">
        <v>99999</v>
      </c>
      <c r="L166" s="9">
        <v>99999</v>
      </c>
      <c r="M166" s="9">
        <v>99999</v>
      </c>
      <c r="N166" s="9">
        <v>99999</v>
      </c>
      <c r="O166" s="9">
        <v>99999</v>
      </c>
      <c r="P166" s="9">
        <v>99999</v>
      </c>
      <c r="Q166" s="9">
        <v>99999</v>
      </c>
      <c r="R166" s="9">
        <v>99999</v>
      </c>
      <c r="S166" s="9">
        <v>99999</v>
      </c>
      <c r="T166" s="9">
        <v>99999</v>
      </c>
      <c r="U166" s="9">
        <v>99999</v>
      </c>
      <c r="V166" s="9">
        <v>99999</v>
      </c>
      <c r="W166" s="9">
        <v>99999</v>
      </c>
      <c r="X166" s="9">
        <v>99999</v>
      </c>
      <c r="Y166" s="9">
        <v>99999</v>
      </c>
      <c r="Z166" s="9">
        <v>99999</v>
      </c>
      <c r="AA166" s="9">
        <v>99999</v>
      </c>
      <c r="AB166" s="9">
        <v>99999</v>
      </c>
      <c r="AC166" s="9">
        <v>99999</v>
      </c>
      <c r="AD166" s="9">
        <v>99999</v>
      </c>
      <c r="AE166" s="9">
        <v>99999</v>
      </c>
      <c r="AF166" s="9">
        <v>99999</v>
      </c>
      <c r="AG166" s="9">
        <v>99999</v>
      </c>
      <c r="AH166" s="9">
        <v>99999</v>
      </c>
      <c r="AI166" s="9">
        <v>99999</v>
      </c>
      <c r="AJ166" s="9">
        <v>99999</v>
      </c>
      <c r="AK166" s="9">
        <v>99999</v>
      </c>
      <c r="AL166" s="9">
        <v>99999</v>
      </c>
      <c r="AM166" s="9">
        <v>99999</v>
      </c>
      <c r="AN166" s="9">
        <v>99999</v>
      </c>
      <c r="AO166" s="9">
        <v>99999</v>
      </c>
      <c r="AP166" s="9">
        <v>99999</v>
      </c>
      <c r="AQ166" s="9">
        <v>99999</v>
      </c>
      <c r="AR166" s="9">
        <v>99999</v>
      </c>
      <c r="AS166" s="9">
        <v>99999</v>
      </c>
      <c r="AT166" s="9">
        <v>99999</v>
      </c>
      <c r="AU166" s="9">
        <v>99999</v>
      </c>
      <c r="AV166" s="9">
        <v>99999</v>
      </c>
      <c r="AW166" s="9">
        <v>99999</v>
      </c>
      <c r="AX166" s="9">
        <v>99999</v>
      </c>
      <c r="AY166" s="9">
        <v>671.1206789919604</v>
      </c>
      <c r="AZ166" s="9">
        <v>122.84319855802153</v>
      </c>
      <c r="BA166" s="9">
        <v>67.627023501782716</v>
      </c>
      <c r="BB166" s="9">
        <v>46.664345943630053</v>
      </c>
      <c r="BC166" s="9">
        <v>35.627241409252505</v>
      </c>
      <c r="BD166" s="9">
        <v>28.815695768678257</v>
      </c>
      <c r="BE166" s="9">
        <v>24.19295902693856</v>
      </c>
      <c r="BF166" s="9">
        <v>20.850053974016852</v>
      </c>
      <c r="BG166" s="9">
        <v>18.320114397366787</v>
      </c>
      <c r="BH166" s="9">
        <v>16.338731841034157</v>
      </c>
      <c r="BI166" s="9">
        <v>14.744944311536935</v>
      </c>
      <c r="BJ166" s="9">
        <v>13.435153458594558</v>
      </c>
      <c r="BK166" s="9">
        <v>12.339660990946255</v>
      </c>
      <c r="BL166" s="9">
        <v>11.409851023364658</v>
      </c>
      <c r="BM166" s="9">
        <v>10.610779205496401</v>
      </c>
      <c r="BN166" s="9">
        <v>9.9166825881079248</v>
      </c>
      <c r="BO166" s="9">
        <v>9.3081500445338179</v>
      </c>
      <c r="BP166" s="9">
        <v>8.7702783805873779</v>
      </c>
      <c r="BQ166" s="9">
        <v>8.2914355206902357</v>
      </c>
    </row>
    <row r="167" spans="1:69" ht="10.95" customHeight="1" x14ac:dyDescent="0.3">
      <c r="A167" s="97"/>
      <c r="B167" s="97"/>
      <c r="H167" s="10">
        <v>20</v>
      </c>
      <c r="I167" s="9">
        <v>99999</v>
      </c>
      <c r="J167" s="9">
        <v>99999</v>
      </c>
      <c r="K167" s="9">
        <v>99999</v>
      </c>
      <c r="L167" s="9">
        <v>99999</v>
      </c>
      <c r="M167" s="9">
        <v>99999</v>
      </c>
      <c r="N167" s="9">
        <v>99999</v>
      </c>
      <c r="O167" s="9">
        <v>99999</v>
      </c>
      <c r="P167" s="9">
        <v>99999</v>
      </c>
      <c r="Q167" s="9">
        <v>99999</v>
      </c>
      <c r="R167" s="9">
        <v>99999</v>
      </c>
      <c r="S167" s="9">
        <v>99999</v>
      </c>
      <c r="T167" s="9">
        <v>99999</v>
      </c>
      <c r="U167" s="9">
        <v>99999</v>
      </c>
      <c r="V167" s="9">
        <v>99999</v>
      </c>
      <c r="W167" s="9">
        <v>99999</v>
      </c>
      <c r="X167" s="9">
        <v>99999</v>
      </c>
      <c r="Y167" s="9">
        <v>99999</v>
      </c>
      <c r="Z167" s="9">
        <v>99999</v>
      </c>
      <c r="AA167" s="9">
        <v>99999</v>
      </c>
      <c r="AB167" s="9">
        <v>99999</v>
      </c>
      <c r="AC167" s="9">
        <v>99999</v>
      </c>
      <c r="AD167" s="9">
        <v>99999</v>
      </c>
      <c r="AE167" s="9">
        <v>99999</v>
      </c>
      <c r="AF167" s="9">
        <v>99999</v>
      </c>
      <c r="AG167" s="9">
        <v>99999</v>
      </c>
      <c r="AH167" s="9">
        <v>99999</v>
      </c>
      <c r="AI167" s="9">
        <v>99999</v>
      </c>
      <c r="AJ167" s="9">
        <v>99999</v>
      </c>
      <c r="AK167" s="9">
        <v>99999</v>
      </c>
      <c r="AL167" s="9">
        <v>99999</v>
      </c>
      <c r="AM167" s="9">
        <v>99999</v>
      </c>
      <c r="AN167" s="9">
        <v>99999</v>
      </c>
      <c r="AO167" s="9">
        <v>99999</v>
      </c>
      <c r="AP167" s="9">
        <v>99999</v>
      </c>
      <c r="AQ167" s="9">
        <v>99999</v>
      </c>
      <c r="AR167" s="9">
        <v>99999</v>
      </c>
      <c r="AS167" s="9">
        <v>99999</v>
      </c>
      <c r="AT167" s="9">
        <v>99999</v>
      </c>
      <c r="AU167" s="9">
        <v>99999</v>
      </c>
      <c r="AV167" s="9">
        <v>99999</v>
      </c>
      <c r="AW167" s="9">
        <v>99999</v>
      </c>
      <c r="AX167" s="9">
        <v>532.84736081411586</v>
      </c>
      <c r="AY167" s="9">
        <v>116.77481885589384</v>
      </c>
      <c r="AZ167" s="9">
        <v>65.589523335987664</v>
      </c>
      <c r="BA167" s="9">
        <v>45.609501640297921</v>
      </c>
      <c r="BB167" s="9">
        <v>34.964729269321445</v>
      </c>
      <c r="BC167" s="9">
        <v>28.35164379086596</v>
      </c>
      <c r="BD167" s="9">
        <v>23.84445002613915</v>
      </c>
      <c r="BE167" s="9">
        <v>20.57540149505764</v>
      </c>
      <c r="BF167" s="9">
        <v>18.095924868100997</v>
      </c>
      <c r="BG167" s="9">
        <v>16.150785846224807</v>
      </c>
      <c r="BH167" s="9">
        <v>14.584057735146152</v>
      </c>
      <c r="BI167" s="9">
        <v>13.295104278936916</v>
      </c>
      <c r="BJ167" s="9">
        <v>12.216068282186573</v>
      </c>
      <c r="BK167" s="9">
        <v>11.299530611106739</v>
      </c>
      <c r="BL167" s="9">
        <v>10.511354287121042</v>
      </c>
      <c r="BM167" s="9">
        <v>9.8263383894697185</v>
      </c>
      <c r="BN167" s="9">
        <v>9.2254736591033542</v>
      </c>
      <c r="BO167" s="9">
        <v>8.6941509873400165</v>
      </c>
      <c r="BP167" s="9">
        <v>8.2209579101179244</v>
      </c>
      <c r="BQ167" s="9">
        <v>7.7968496264694398</v>
      </c>
    </row>
    <row r="168" spans="1:69" ht="10.95" customHeight="1" x14ac:dyDescent="0.3">
      <c r="A168" s="97"/>
      <c r="B168" s="97"/>
      <c r="H168" s="10">
        <v>20.5</v>
      </c>
      <c r="I168" s="9">
        <v>99999</v>
      </c>
      <c r="J168" s="9">
        <v>99999</v>
      </c>
      <c r="K168" s="9">
        <v>99999</v>
      </c>
      <c r="L168" s="9">
        <v>99999</v>
      </c>
      <c r="M168" s="9">
        <v>99999</v>
      </c>
      <c r="N168" s="9">
        <v>99999</v>
      </c>
      <c r="O168" s="9">
        <v>99999</v>
      </c>
      <c r="P168" s="9">
        <v>99999</v>
      </c>
      <c r="Q168" s="9">
        <v>99999</v>
      </c>
      <c r="R168" s="9">
        <v>99999</v>
      </c>
      <c r="S168" s="9">
        <v>99999</v>
      </c>
      <c r="T168" s="9">
        <v>99999</v>
      </c>
      <c r="U168" s="9">
        <v>99999</v>
      </c>
      <c r="V168" s="9">
        <v>99999</v>
      </c>
      <c r="W168" s="9">
        <v>99999</v>
      </c>
      <c r="X168" s="9">
        <v>99999</v>
      </c>
      <c r="Y168" s="9">
        <v>99999</v>
      </c>
      <c r="Z168" s="9">
        <v>99999</v>
      </c>
      <c r="AA168" s="9">
        <v>99999</v>
      </c>
      <c r="AB168" s="9">
        <v>99999</v>
      </c>
      <c r="AC168" s="9">
        <v>99999</v>
      </c>
      <c r="AD168" s="9">
        <v>99999</v>
      </c>
      <c r="AE168" s="9">
        <v>99999</v>
      </c>
      <c r="AF168" s="9">
        <v>99999</v>
      </c>
      <c r="AG168" s="9">
        <v>99999</v>
      </c>
      <c r="AH168" s="9">
        <v>99999</v>
      </c>
      <c r="AI168" s="9">
        <v>99999</v>
      </c>
      <c r="AJ168" s="9">
        <v>99999</v>
      </c>
      <c r="AK168" s="9">
        <v>99999</v>
      </c>
      <c r="AL168" s="9">
        <v>99999</v>
      </c>
      <c r="AM168" s="9">
        <v>99999</v>
      </c>
      <c r="AN168" s="9">
        <v>99999</v>
      </c>
      <c r="AO168" s="9">
        <v>99999</v>
      </c>
      <c r="AP168" s="9">
        <v>99999</v>
      </c>
      <c r="AQ168" s="9">
        <v>99999</v>
      </c>
      <c r="AR168" s="9">
        <v>99999</v>
      </c>
      <c r="AS168" s="9">
        <v>99999</v>
      </c>
      <c r="AT168" s="9">
        <v>99999</v>
      </c>
      <c r="AU168" s="9">
        <v>99999</v>
      </c>
      <c r="AV168" s="9">
        <v>99999</v>
      </c>
      <c r="AW168" s="9">
        <v>520.69974374538276</v>
      </c>
      <c r="AX168" s="9">
        <v>115.70763668297349</v>
      </c>
      <c r="AY168" s="9">
        <v>65.102168570652339</v>
      </c>
      <c r="AZ168" s="9">
        <v>45.301149037876968</v>
      </c>
      <c r="BA168" s="9">
        <v>34.740862182107314</v>
      </c>
      <c r="BB168" s="9">
        <v>28.176449136608262</v>
      </c>
      <c r="BC168" s="9">
        <v>23.700752016145636</v>
      </c>
      <c r="BD168" s="9">
        <v>20.453697201989122</v>
      </c>
      <c r="BE168" s="9">
        <v>17.990425023946116</v>
      </c>
      <c r="BF168" s="9">
        <v>16.057710138523472</v>
      </c>
      <c r="BG168" s="9">
        <v>14.500804870013061</v>
      </c>
      <c r="BH168" s="9">
        <v>13.219809401540966</v>
      </c>
      <c r="BI168" s="9">
        <v>12.147349754705012</v>
      </c>
      <c r="BJ168" s="9">
        <v>11.236336772404174</v>
      </c>
      <c r="BK168" s="9">
        <v>10.452866371931417</v>
      </c>
      <c r="BL168" s="9">
        <v>9.7719066364193523</v>
      </c>
      <c r="BM168" s="9">
        <v>9.1745738842669127</v>
      </c>
      <c r="BN168" s="9">
        <v>8.6463542416722614</v>
      </c>
      <c r="BO168" s="9">
        <v>8.175908765495679</v>
      </c>
      <c r="BP168" s="9">
        <v>7.7542503079822254</v>
      </c>
      <c r="BQ168" s="9">
        <v>7.3741638454668772</v>
      </c>
    </row>
    <row r="169" spans="1:69" ht="10.95" customHeight="1" x14ac:dyDescent="0.3">
      <c r="A169" s="97"/>
      <c r="B169" s="97"/>
      <c r="H169" s="10">
        <v>21</v>
      </c>
      <c r="I169" s="9">
        <v>99999</v>
      </c>
      <c r="J169" s="9">
        <v>99999</v>
      </c>
      <c r="K169" s="9">
        <v>99999</v>
      </c>
      <c r="L169" s="9">
        <v>99999</v>
      </c>
      <c r="M169" s="9">
        <v>99999</v>
      </c>
      <c r="N169" s="9">
        <v>99999</v>
      </c>
      <c r="O169" s="9">
        <v>99999</v>
      </c>
      <c r="P169" s="9">
        <v>99999</v>
      </c>
      <c r="Q169" s="9">
        <v>99999</v>
      </c>
      <c r="R169" s="9">
        <v>99999</v>
      </c>
      <c r="S169" s="9">
        <v>99999</v>
      </c>
      <c r="T169" s="9">
        <v>99999</v>
      </c>
      <c r="U169" s="9">
        <v>99999</v>
      </c>
      <c r="V169" s="9">
        <v>99999</v>
      </c>
      <c r="W169" s="9">
        <v>99999</v>
      </c>
      <c r="X169" s="9">
        <v>99999</v>
      </c>
      <c r="Y169" s="9">
        <v>99999</v>
      </c>
      <c r="Z169" s="9">
        <v>99999</v>
      </c>
      <c r="AA169" s="9">
        <v>99999</v>
      </c>
      <c r="AB169" s="9">
        <v>99999</v>
      </c>
      <c r="AC169" s="9">
        <v>99999</v>
      </c>
      <c r="AD169" s="9">
        <v>99999</v>
      </c>
      <c r="AE169" s="9">
        <v>99999</v>
      </c>
      <c r="AF169" s="9">
        <v>99999</v>
      </c>
      <c r="AG169" s="9">
        <v>99999</v>
      </c>
      <c r="AH169" s="9">
        <v>99999</v>
      </c>
      <c r="AI169" s="9">
        <v>99999</v>
      </c>
      <c r="AJ169" s="9">
        <v>99999</v>
      </c>
      <c r="AK169" s="9">
        <v>99999</v>
      </c>
      <c r="AL169" s="9">
        <v>99999</v>
      </c>
      <c r="AM169" s="9">
        <v>99999</v>
      </c>
      <c r="AN169" s="9">
        <v>99999</v>
      </c>
      <c r="AO169" s="9">
        <v>99999</v>
      </c>
      <c r="AP169" s="9">
        <v>99999</v>
      </c>
      <c r="AQ169" s="9">
        <v>99999</v>
      </c>
      <c r="AR169" s="9">
        <v>99999</v>
      </c>
      <c r="AS169" s="9">
        <v>99999</v>
      </c>
      <c r="AT169" s="9">
        <v>99999</v>
      </c>
      <c r="AU169" s="9">
        <v>99999</v>
      </c>
      <c r="AV169" s="9">
        <v>609.45005925571706</v>
      </c>
      <c r="AW169" s="9">
        <v>119.09150800477968</v>
      </c>
      <c r="AX169" s="9">
        <v>66.011135185258709</v>
      </c>
      <c r="AY169" s="9">
        <v>45.668371743291651</v>
      </c>
      <c r="AZ169" s="9">
        <v>34.914971543174289</v>
      </c>
      <c r="BA169" s="9">
        <v>28.263748305228383</v>
      </c>
      <c r="BB169" s="9">
        <v>23.743378622825865</v>
      </c>
      <c r="BC169" s="9">
        <v>20.471250571305891</v>
      </c>
      <c r="BD169" s="9">
        <v>17.993060311361102</v>
      </c>
      <c r="BE169" s="9">
        <v>16.051113259921667</v>
      </c>
      <c r="BF169" s="9">
        <v>14.488349496884446</v>
      </c>
      <c r="BG169" s="9">
        <v>13.203588510252962</v>
      </c>
      <c r="BH169" s="9">
        <v>12.12870781676795</v>
      </c>
      <c r="BI169" s="9">
        <v>11.216161429258722</v>
      </c>
      <c r="BJ169" s="9">
        <v>10.431756371636411</v>
      </c>
      <c r="BK169" s="9">
        <v>9.7502725676551805</v>
      </c>
      <c r="BL169" s="9">
        <v>9.1527007207782933</v>
      </c>
      <c r="BM169" s="9">
        <v>8.6244413339786838</v>
      </c>
      <c r="BN169" s="9">
        <v>8.1540960670802161</v>
      </c>
      <c r="BO169" s="9">
        <v>7.7326359553101218</v>
      </c>
      <c r="BP169" s="9">
        <v>7.3528161695626117</v>
      </c>
      <c r="BQ169" s="9">
        <v>7.0087560770159474</v>
      </c>
    </row>
    <row r="170" spans="1:69" ht="10.95" customHeight="1" x14ac:dyDescent="0.3">
      <c r="A170" s="97"/>
      <c r="B170" s="97"/>
      <c r="H170" s="10">
        <v>21.5</v>
      </c>
      <c r="I170" s="9">
        <v>99999</v>
      </c>
      <c r="J170" s="9">
        <v>99999</v>
      </c>
      <c r="K170" s="9">
        <v>99999</v>
      </c>
      <c r="L170" s="9">
        <v>99999</v>
      </c>
      <c r="M170" s="9">
        <v>99999</v>
      </c>
      <c r="N170" s="9">
        <v>99999</v>
      </c>
      <c r="O170" s="9">
        <v>99999</v>
      </c>
      <c r="P170" s="9">
        <v>99999</v>
      </c>
      <c r="Q170" s="9">
        <v>99999</v>
      </c>
      <c r="R170" s="9">
        <v>99999</v>
      </c>
      <c r="S170" s="9">
        <v>99999</v>
      </c>
      <c r="T170" s="9">
        <v>99999</v>
      </c>
      <c r="U170" s="9">
        <v>99999</v>
      </c>
      <c r="V170" s="9">
        <v>99999</v>
      </c>
      <c r="W170" s="9">
        <v>99999</v>
      </c>
      <c r="X170" s="9">
        <v>99999</v>
      </c>
      <c r="Y170" s="9">
        <v>99999</v>
      </c>
      <c r="Z170" s="9">
        <v>99999</v>
      </c>
      <c r="AA170" s="9">
        <v>99999</v>
      </c>
      <c r="AB170" s="9">
        <v>99999</v>
      </c>
      <c r="AC170" s="9">
        <v>99999</v>
      </c>
      <c r="AD170" s="9">
        <v>99999</v>
      </c>
      <c r="AE170" s="9">
        <v>99999</v>
      </c>
      <c r="AF170" s="9">
        <v>99999</v>
      </c>
      <c r="AG170" s="9">
        <v>99999</v>
      </c>
      <c r="AH170" s="9">
        <v>99999</v>
      </c>
      <c r="AI170" s="9">
        <v>99999</v>
      </c>
      <c r="AJ170" s="9">
        <v>99999</v>
      </c>
      <c r="AK170" s="9">
        <v>99999</v>
      </c>
      <c r="AL170" s="9">
        <v>99999</v>
      </c>
      <c r="AM170" s="9">
        <v>99999</v>
      </c>
      <c r="AN170" s="9">
        <v>99999</v>
      </c>
      <c r="AO170" s="9">
        <v>99999</v>
      </c>
      <c r="AP170" s="9">
        <v>99999</v>
      </c>
      <c r="AQ170" s="9">
        <v>99999</v>
      </c>
      <c r="AR170" s="9">
        <v>99999</v>
      </c>
      <c r="AS170" s="9">
        <v>99999</v>
      </c>
      <c r="AT170" s="9">
        <v>99999</v>
      </c>
      <c r="AU170" s="9">
        <v>947.27882256827502</v>
      </c>
      <c r="AV170" s="9">
        <v>127.47291792497312</v>
      </c>
      <c r="AW170" s="9">
        <v>68.353256560909273</v>
      </c>
      <c r="AX170" s="9">
        <v>46.70520113456891</v>
      </c>
      <c r="AY170" s="9">
        <v>35.476290270665444</v>
      </c>
      <c r="AZ170" s="9">
        <v>28.603521075803137</v>
      </c>
      <c r="BA170" s="9">
        <v>23.963823569010842</v>
      </c>
      <c r="BB170" s="9">
        <v>20.620956623569779</v>
      </c>
      <c r="BC170" s="9">
        <v>18.097877582036663</v>
      </c>
      <c r="BD170" s="9">
        <v>16.125963164919305</v>
      </c>
      <c r="BE170" s="9">
        <v>14.542394800503988</v>
      </c>
      <c r="BF170" s="9">
        <v>13.242735695047312</v>
      </c>
      <c r="BG170" s="9">
        <v>12.156916157441575</v>
      </c>
      <c r="BH170" s="9">
        <v>11.236171661091763</v>
      </c>
      <c r="BI170" s="9">
        <v>10.445517409178782</v>
      </c>
      <c r="BJ170" s="9">
        <v>9.7592022007729007</v>
      </c>
      <c r="BK170" s="9">
        <v>9.1578506946144902</v>
      </c>
      <c r="BL170" s="9">
        <v>8.6266051470915812</v>
      </c>
      <c r="BM170" s="9">
        <v>8.1538812677243406</v>
      </c>
      <c r="BN170" s="9">
        <v>7.7305137742853338</v>
      </c>
      <c r="BO170" s="9">
        <v>7.3491563045531434</v>
      </c>
      <c r="BP170" s="9">
        <v>7.0038515221093052</v>
      </c>
      <c r="BQ170" s="9">
        <v>6.6897176434514547</v>
      </c>
    </row>
    <row r="171" spans="1:69" ht="10.95" customHeight="1" x14ac:dyDescent="0.3">
      <c r="A171" s="97"/>
      <c r="B171" s="97"/>
      <c r="H171" s="10">
        <v>22</v>
      </c>
      <c r="I171" s="9">
        <v>99999</v>
      </c>
      <c r="J171" s="9">
        <v>99999</v>
      </c>
      <c r="K171" s="9">
        <v>99999</v>
      </c>
      <c r="L171" s="9">
        <v>99999</v>
      </c>
      <c r="M171" s="9">
        <v>99999</v>
      </c>
      <c r="N171" s="9">
        <v>99999</v>
      </c>
      <c r="O171" s="9">
        <v>99999</v>
      </c>
      <c r="P171" s="9">
        <v>99999</v>
      </c>
      <c r="Q171" s="9">
        <v>99999</v>
      </c>
      <c r="R171" s="9">
        <v>99999</v>
      </c>
      <c r="S171" s="9">
        <v>99999</v>
      </c>
      <c r="T171" s="9">
        <v>99999</v>
      </c>
      <c r="U171" s="9">
        <v>99999</v>
      </c>
      <c r="V171" s="9">
        <v>99999</v>
      </c>
      <c r="W171" s="9">
        <v>99999</v>
      </c>
      <c r="X171" s="9">
        <v>99999</v>
      </c>
      <c r="Y171" s="9">
        <v>99999</v>
      </c>
      <c r="Z171" s="9">
        <v>99999</v>
      </c>
      <c r="AA171" s="9">
        <v>99999</v>
      </c>
      <c r="AB171" s="9">
        <v>99999</v>
      </c>
      <c r="AC171" s="9">
        <v>99999</v>
      </c>
      <c r="AD171" s="9">
        <v>99999</v>
      </c>
      <c r="AE171" s="9">
        <v>99999</v>
      </c>
      <c r="AF171" s="9">
        <v>99999</v>
      </c>
      <c r="AG171" s="9">
        <v>99999</v>
      </c>
      <c r="AH171" s="9">
        <v>99999</v>
      </c>
      <c r="AI171" s="9">
        <v>99999</v>
      </c>
      <c r="AJ171" s="9">
        <v>99999</v>
      </c>
      <c r="AK171" s="9">
        <v>99999</v>
      </c>
      <c r="AL171" s="9">
        <v>99999</v>
      </c>
      <c r="AM171" s="9">
        <v>99999</v>
      </c>
      <c r="AN171" s="9">
        <v>99999</v>
      </c>
      <c r="AO171" s="9">
        <v>99999</v>
      </c>
      <c r="AP171" s="9">
        <v>99999</v>
      </c>
      <c r="AQ171" s="9">
        <v>99999</v>
      </c>
      <c r="AR171" s="9">
        <v>99999</v>
      </c>
      <c r="AS171" s="9">
        <v>99999</v>
      </c>
      <c r="AT171" s="9">
        <v>5506.5893752202246</v>
      </c>
      <c r="AU171" s="9">
        <v>142.7991878987263</v>
      </c>
      <c r="AV171" s="9">
        <v>72.359076196534829</v>
      </c>
      <c r="AW171" s="9">
        <v>48.466093426784596</v>
      </c>
      <c r="AX171" s="9">
        <v>36.44063853201466</v>
      </c>
      <c r="AY171" s="9">
        <v>29.199896002997807</v>
      </c>
      <c r="AZ171" s="9">
        <v>24.362074715502871</v>
      </c>
      <c r="BA171" s="9">
        <v>20.901251923516821</v>
      </c>
      <c r="BB171" s="9">
        <v>18.302765381940212</v>
      </c>
      <c r="BC171" s="9">
        <v>16.28001719528493</v>
      </c>
      <c r="BD171" s="9">
        <v>14.660744328974355</v>
      </c>
      <c r="BE171" s="9">
        <v>13.335173657195933</v>
      </c>
      <c r="BF171" s="9">
        <v>12.230042121102084</v>
      </c>
      <c r="BG171" s="9">
        <v>11.294583085135599</v>
      </c>
      <c r="BH171" s="9">
        <v>10.492507144948931</v>
      </c>
      <c r="BI171" s="9">
        <v>9.7971849308409205</v>
      </c>
      <c r="BJ171" s="9">
        <v>9.1886333600292343</v>
      </c>
      <c r="BK171" s="9">
        <v>8.6515639019432555</v>
      </c>
      <c r="BL171" s="9">
        <v>8.1740804612364037</v>
      </c>
      <c r="BM171" s="9">
        <v>7.7467878804542352</v>
      </c>
      <c r="BN171" s="9">
        <v>7.3621675364730468</v>
      </c>
      <c r="BO171" s="9">
        <v>7.0141311121436285</v>
      </c>
      <c r="BP171" s="9">
        <v>6.6976959195303962</v>
      </c>
      <c r="BQ171" s="9">
        <v>6.4087448235400712</v>
      </c>
    </row>
    <row r="172" spans="1:69" ht="10.95" customHeight="1" x14ac:dyDescent="0.3">
      <c r="A172" s="97"/>
      <c r="B172" s="97"/>
      <c r="H172" s="10">
        <v>22.5</v>
      </c>
      <c r="I172" s="9">
        <v>99999</v>
      </c>
      <c r="J172" s="9">
        <v>99999</v>
      </c>
      <c r="K172" s="9">
        <v>99999</v>
      </c>
      <c r="L172" s="9">
        <v>99999</v>
      </c>
      <c r="M172" s="9">
        <v>99999</v>
      </c>
      <c r="N172" s="9">
        <v>99999</v>
      </c>
      <c r="O172" s="9">
        <v>99999</v>
      </c>
      <c r="P172" s="9">
        <v>99999</v>
      </c>
      <c r="Q172" s="9">
        <v>99999</v>
      </c>
      <c r="R172" s="9">
        <v>99999</v>
      </c>
      <c r="S172" s="9">
        <v>99999</v>
      </c>
      <c r="T172" s="9">
        <v>99999</v>
      </c>
      <c r="U172" s="9">
        <v>99999</v>
      </c>
      <c r="V172" s="9">
        <v>99999</v>
      </c>
      <c r="W172" s="9">
        <v>99999</v>
      </c>
      <c r="X172" s="9">
        <v>99999</v>
      </c>
      <c r="Y172" s="9">
        <v>99999</v>
      </c>
      <c r="Z172" s="9">
        <v>99999</v>
      </c>
      <c r="AA172" s="9">
        <v>99999</v>
      </c>
      <c r="AB172" s="9">
        <v>99999</v>
      </c>
      <c r="AC172" s="9">
        <v>99999</v>
      </c>
      <c r="AD172" s="9">
        <v>99999</v>
      </c>
      <c r="AE172" s="9">
        <v>99999</v>
      </c>
      <c r="AF172" s="9">
        <v>99999</v>
      </c>
      <c r="AG172" s="9">
        <v>99999</v>
      </c>
      <c r="AH172" s="9">
        <v>99999</v>
      </c>
      <c r="AI172" s="9">
        <v>99999</v>
      </c>
      <c r="AJ172" s="9">
        <v>99999</v>
      </c>
      <c r="AK172" s="9">
        <v>99999</v>
      </c>
      <c r="AL172" s="9">
        <v>99999</v>
      </c>
      <c r="AM172" s="9">
        <v>99999</v>
      </c>
      <c r="AN172" s="9">
        <v>99999</v>
      </c>
      <c r="AO172" s="9">
        <v>99999</v>
      </c>
      <c r="AP172" s="9">
        <v>99999</v>
      </c>
      <c r="AQ172" s="9">
        <v>99999</v>
      </c>
      <c r="AR172" s="9">
        <v>99999</v>
      </c>
      <c r="AS172" s="9">
        <v>99999</v>
      </c>
      <c r="AT172" s="9">
        <v>169.88120069671132</v>
      </c>
      <c r="AU172" s="9">
        <v>78.525477475747962</v>
      </c>
      <c r="AV172" s="9">
        <v>51.07559911376574</v>
      </c>
      <c r="AW172" s="9">
        <v>37.851872797686831</v>
      </c>
      <c r="AX172" s="9">
        <v>30.0710469011036</v>
      </c>
      <c r="AY172" s="9">
        <v>24.946212515757065</v>
      </c>
      <c r="AZ172" s="9">
        <v>21.315700252466204</v>
      </c>
      <c r="BA172" s="9">
        <v>18.609090844484744</v>
      </c>
      <c r="BB172" s="9">
        <v>16.513517616057303</v>
      </c>
      <c r="BC172" s="9">
        <v>14.843049433033062</v>
      </c>
      <c r="BD172" s="9">
        <v>13.480243933114759</v>
      </c>
      <c r="BE172" s="9">
        <v>12.34727141768901</v>
      </c>
      <c r="BF172" s="9">
        <v>11.390512238692867</v>
      </c>
      <c r="BG172" s="9">
        <v>10.571822429624671</v>
      </c>
      <c r="BH172" s="9">
        <v>9.8633262198146916</v>
      </c>
      <c r="BI172" s="9">
        <v>9.2441787089589891</v>
      </c>
      <c r="BJ172" s="9">
        <v>8.6984806781563808</v>
      </c>
      <c r="BK172" s="9">
        <v>8.2138939487372564</v>
      </c>
      <c r="BL172" s="9">
        <v>7.7806972636601062</v>
      </c>
      <c r="BM172" s="9">
        <v>7.3911274144365589</v>
      </c>
      <c r="BN172" s="9">
        <v>7.0389098893526123</v>
      </c>
      <c r="BO172" s="9">
        <v>6.7189183519810713</v>
      </c>
      <c r="BP172" s="9">
        <v>6.4269234990390833</v>
      </c>
      <c r="BQ172" s="9">
        <v>6.1594050746343756</v>
      </c>
    </row>
    <row r="173" spans="1:69" ht="10.95" customHeight="1" x14ac:dyDescent="0.3">
      <c r="A173" s="97"/>
      <c r="B173" s="97"/>
      <c r="H173" s="10">
        <v>23</v>
      </c>
      <c r="I173" s="9">
        <v>99999</v>
      </c>
      <c r="J173" s="9">
        <v>99999</v>
      </c>
      <c r="K173" s="9">
        <v>99999</v>
      </c>
      <c r="L173" s="9">
        <v>99999</v>
      </c>
      <c r="M173" s="9">
        <v>99999</v>
      </c>
      <c r="N173" s="9">
        <v>99999</v>
      </c>
      <c r="O173" s="9">
        <v>99999</v>
      </c>
      <c r="P173" s="9">
        <v>99999</v>
      </c>
      <c r="Q173" s="9">
        <v>99999</v>
      </c>
      <c r="R173" s="9">
        <v>99999</v>
      </c>
      <c r="S173" s="9">
        <v>99999</v>
      </c>
      <c r="T173" s="9">
        <v>99999</v>
      </c>
      <c r="U173" s="9">
        <v>99999</v>
      </c>
      <c r="V173" s="9">
        <v>99999</v>
      </c>
      <c r="W173" s="9">
        <v>99999</v>
      </c>
      <c r="X173" s="9">
        <v>99999</v>
      </c>
      <c r="Y173" s="9">
        <v>99999</v>
      </c>
      <c r="Z173" s="9">
        <v>99999</v>
      </c>
      <c r="AA173" s="9">
        <v>99999</v>
      </c>
      <c r="AB173" s="9">
        <v>99999</v>
      </c>
      <c r="AC173" s="9">
        <v>99999</v>
      </c>
      <c r="AD173" s="9">
        <v>99999</v>
      </c>
      <c r="AE173" s="9">
        <v>99999</v>
      </c>
      <c r="AF173" s="9">
        <v>99999</v>
      </c>
      <c r="AG173" s="9">
        <v>99999</v>
      </c>
      <c r="AH173" s="9">
        <v>99999</v>
      </c>
      <c r="AI173" s="9">
        <v>99999</v>
      </c>
      <c r="AJ173" s="9">
        <v>99999</v>
      </c>
      <c r="AK173" s="9">
        <v>99999</v>
      </c>
      <c r="AL173" s="9">
        <v>99999</v>
      </c>
      <c r="AM173" s="9">
        <v>99999</v>
      </c>
      <c r="AN173" s="9">
        <v>99999</v>
      </c>
      <c r="AO173" s="9">
        <v>99999</v>
      </c>
      <c r="AP173" s="9">
        <v>99999</v>
      </c>
      <c r="AQ173" s="9">
        <v>99999</v>
      </c>
      <c r="AR173" s="9">
        <v>99999</v>
      </c>
      <c r="AS173" s="9">
        <v>221.72855407090398</v>
      </c>
      <c r="AT173" s="9">
        <v>87.807627299598224</v>
      </c>
      <c r="AU173" s="9">
        <v>54.755966713664328</v>
      </c>
      <c r="AV173" s="9">
        <v>39.788363556638828</v>
      </c>
      <c r="AW173" s="9">
        <v>31.251058362279757</v>
      </c>
      <c r="AX173" s="9">
        <v>25.732955480189641</v>
      </c>
      <c r="AY173" s="9">
        <v>21.87310090486902</v>
      </c>
      <c r="AZ173" s="9">
        <v>19.021654504580113</v>
      </c>
      <c r="BA173" s="9">
        <v>16.829094975727628</v>
      </c>
      <c r="BB173" s="9">
        <v>15.090700236215795</v>
      </c>
      <c r="BC173" s="9">
        <v>13.678600617313524</v>
      </c>
      <c r="BD173" s="9">
        <v>12.508810097329738</v>
      </c>
      <c r="BE173" s="9">
        <v>11.523888300801964</v>
      </c>
      <c r="BF173" s="9">
        <v>10.683220618597865</v>
      </c>
      <c r="BG173" s="9">
        <v>9.9572777166327437</v>
      </c>
      <c r="BH173" s="9">
        <v>9.3240751217049258</v>
      </c>
      <c r="BI173" s="9">
        <v>8.7669082234680147</v>
      </c>
      <c r="BJ173" s="9">
        <v>8.2728570146709952</v>
      </c>
      <c r="BK173" s="9">
        <v>7.8317717425059774</v>
      </c>
      <c r="BL173" s="9">
        <v>7.4355682006431882</v>
      </c>
      <c r="BM173" s="9">
        <v>7.0777277261266383</v>
      </c>
      <c r="BN173" s="9">
        <v>6.7529357311118874</v>
      </c>
      <c r="BO173" s="9">
        <v>6.4568159652307671</v>
      </c>
      <c r="BP173" s="9">
        <v>6.1857321803289675</v>
      </c>
      <c r="BQ173" s="9">
        <v>5.9366380610860006</v>
      </c>
    </row>
    <row r="174" spans="1:69" ht="10.95" customHeight="1" x14ac:dyDescent="0.3">
      <c r="A174" s="97"/>
      <c r="B174" s="97"/>
      <c r="H174" s="10">
        <v>23.5</v>
      </c>
      <c r="I174" s="9">
        <v>99999</v>
      </c>
      <c r="J174" s="9">
        <v>99999</v>
      </c>
      <c r="K174" s="9">
        <v>99999</v>
      </c>
      <c r="L174" s="9">
        <v>99999</v>
      </c>
      <c r="M174" s="9">
        <v>99999</v>
      </c>
      <c r="N174" s="9">
        <v>99999</v>
      </c>
      <c r="O174" s="9">
        <v>99999</v>
      </c>
      <c r="P174" s="9">
        <v>99999</v>
      </c>
      <c r="Q174" s="9">
        <v>99999</v>
      </c>
      <c r="R174" s="9">
        <v>99999</v>
      </c>
      <c r="S174" s="9">
        <v>99999</v>
      </c>
      <c r="T174" s="9">
        <v>99999</v>
      </c>
      <c r="U174" s="9">
        <v>99999</v>
      </c>
      <c r="V174" s="9">
        <v>99999</v>
      </c>
      <c r="W174" s="9">
        <v>99999</v>
      </c>
      <c r="X174" s="9">
        <v>99999</v>
      </c>
      <c r="Y174" s="9">
        <v>99999</v>
      </c>
      <c r="Z174" s="9">
        <v>99999</v>
      </c>
      <c r="AA174" s="9">
        <v>99999</v>
      </c>
      <c r="AB174" s="9">
        <v>99999</v>
      </c>
      <c r="AC174" s="9">
        <v>99999</v>
      </c>
      <c r="AD174" s="9">
        <v>99999</v>
      </c>
      <c r="AE174" s="9">
        <v>99999</v>
      </c>
      <c r="AF174" s="9">
        <v>99999</v>
      </c>
      <c r="AG174" s="9">
        <v>99999</v>
      </c>
      <c r="AH174" s="9">
        <v>99999</v>
      </c>
      <c r="AI174" s="9">
        <v>99999</v>
      </c>
      <c r="AJ174" s="9">
        <v>99999</v>
      </c>
      <c r="AK174" s="9">
        <v>99999</v>
      </c>
      <c r="AL174" s="9">
        <v>99999</v>
      </c>
      <c r="AM174" s="9">
        <v>99999</v>
      </c>
      <c r="AN174" s="9">
        <v>99999</v>
      </c>
      <c r="AO174" s="9">
        <v>99999</v>
      </c>
      <c r="AP174" s="9">
        <v>99999</v>
      </c>
      <c r="AQ174" s="9">
        <v>99999</v>
      </c>
      <c r="AR174" s="9">
        <v>346.40139851401642</v>
      </c>
      <c r="AS174" s="9">
        <v>102.09525010253229</v>
      </c>
      <c r="AT174" s="9">
        <v>59.885659583374526</v>
      </c>
      <c r="AU174" s="9">
        <v>42.376526903421855</v>
      </c>
      <c r="AV174" s="9">
        <v>32.794171706683208</v>
      </c>
      <c r="AW174" s="9">
        <v>26.749229936975119</v>
      </c>
      <c r="AX174" s="9">
        <v>22.588116650866954</v>
      </c>
      <c r="AY174" s="9">
        <v>19.548941713396349</v>
      </c>
      <c r="AZ174" s="9">
        <v>17.231856208846459</v>
      </c>
      <c r="BA174" s="9">
        <v>15.406839605205821</v>
      </c>
      <c r="BB174" s="9">
        <v>13.932190349045158</v>
      </c>
      <c r="BC174" s="9">
        <v>12.715849579230454</v>
      </c>
      <c r="BD174" s="9">
        <v>11.695412471946325</v>
      </c>
      <c r="BE174" s="9">
        <v>10.827077911778506</v>
      </c>
      <c r="BF174" s="9">
        <v>10.079196808568888</v>
      </c>
      <c r="BG174" s="9">
        <v>9.4283311685393656</v>
      </c>
      <c r="BH174" s="9">
        <v>8.8567534127534362</v>
      </c>
      <c r="BI174" s="9">
        <v>8.350807122434027</v>
      </c>
      <c r="BJ174" s="9">
        <v>7.8998018096479683</v>
      </c>
      <c r="BK174" s="9">
        <v>7.495249199604741</v>
      </c>
      <c r="BL174" s="9">
        <v>7.1303239408969166</v>
      </c>
      <c r="BM174" s="9">
        <v>6.7994753933998542</v>
      </c>
      <c r="BN174" s="9">
        <v>6.4981433193742939</v>
      </c>
      <c r="BO174" s="9">
        <v>6.2225464191328133</v>
      </c>
      <c r="BP174" s="9">
        <v>5.9695228284027824</v>
      </c>
      <c r="BQ174" s="9">
        <v>5.7364082672148164</v>
      </c>
    </row>
    <row r="175" spans="1:69" ht="10.95" customHeight="1" x14ac:dyDescent="0.3">
      <c r="A175" s="97"/>
      <c r="B175" s="97"/>
      <c r="H175" s="10">
        <v>24</v>
      </c>
      <c r="I175" s="9">
        <v>99999</v>
      </c>
      <c r="J175" s="9">
        <v>99999</v>
      </c>
      <c r="K175" s="9">
        <v>99999</v>
      </c>
      <c r="L175" s="9">
        <v>99999</v>
      </c>
      <c r="M175" s="9">
        <v>99999</v>
      </c>
      <c r="N175" s="9">
        <v>99999</v>
      </c>
      <c r="O175" s="9">
        <v>99999</v>
      </c>
      <c r="P175" s="9">
        <v>99999</v>
      </c>
      <c r="Q175" s="9">
        <v>99999</v>
      </c>
      <c r="R175" s="9">
        <v>99999</v>
      </c>
      <c r="S175" s="9">
        <v>99999</v>
      </c>
      <c r="T175" s="9">
        <v>99999</v>
      </c>
      <c r="U175" s="9">
        <v>99999</v>
      </c>
      <c r="V175" s="9">
        <v>99999</v>
      </c>
      <c r="W175" s="9">
        <v>99999</v>
      </c>
      <c r="X175" s="9">
        <v>99999</v>
      </c>
      <c r="Y175" s="9">
        <v>99999</v>
      </c>
      <c r="Z175" s="9">
        <v>99999</v>
      </c>
      <c r="AA175" s="9">
        <v>99999</v>
      </c>
      <c r="AB175" s="9">
        <v>99999</v>
      </c>
      <c r="AC175" s="9">
        <v>99999</v>
      </c>
      <c r="AD175" s="9">
        <v>99999</v>
      </c>
      <c r="AE175" s="9">
        <v>99999</v>
      </c>
      <c r="AF175" s="9">
        <v>99999</v>
      </c>
      <c r="AG175" s="9">
        <v>99999</v>
      </c>
      <c r="AH175" s="9">
        <v>99999</v>
      </c>
      <c r="AI175" s="9">
        <v>99999</v>
      </c>
      <c r="AJ175" s="9">
        <v>99999</v>
      </c>
      <c r="AK175" s="9">
        <v>99999</v>
      </c>
      <c r="AL175" s="9">
        <v>99999</v>
      </c>
      <c r="AM175" s="9">
        <v>99999</v>
      </c>
      <c r="AN175" s="9">
        <v>99999</v>
      </c>
      <c r="AO175" s="9">
        <v>99999</v>
      </c>
      <c r="AP175" s="9">
        <v>99999</v>
      </c>
      <c r="AQ175" s="9">
        <v>971.54955931360939</v>
      </c>
      <c r="AR175" s="9">
        <v>125.53520085301396</v>
      </c>
      <c r="AS175" s="9">
        <v>67.122089099613234</v>
      </c>
      <c r="AT175" s="9">
        <v>45.816318533246594</v>
      </c>
      <c r="AU175" s="9">
        <v>34.782517233159808</v>
      </c>
      <c r="AV175" s="9">
        <v>28.035074775600457</v>
      </c>
      <c r="AW175" s="9">
        <v>23.482517054142789</v>
      </c>
      <c r="AX175" s="9">
        <v>20.203698480602842</v>
      </c>
      <c r="AY175" s="9">
        <v>17.729662024691109</v>
      </c>
      <c r="AZ175" s="9">
        <v>15.796496579924112</v>
      </c>
      <c r="BA175" s="9">
        <v>14.244312514372265</v>
      </c>
      <c r="BB175" s="9">
        <v>12.970588289006844</v>
      </c>
      <c r="BC175" s="9">
        <v>11.906558946917571</v>
      </c>
      <c r="BD175" s="9">
        <v>11.004379282399778</v>
      </c>
      <c r="BE175" s="9">
        <v>10.229730831066268</v>
      </c>
      <c r="BF175" s="9">
        <v>9.5573571071258758</v>
      </c>
      <c r="BG175" s="9">
        <v>8.9682577474058949</v>
      </c>
      <c r="BH175" s="9">
        <v>8.4478643914509295</v>
      </c>
      <c r="BI175" s="9">
        <v>7.9848196318984259</v>
      </c>
      <c r="BJ175" s="9">
        <v>7.5701385724812296</v>
      </c>
      <c r="BK175" s="9">
        <v>7.1966200668505209</v>
      </c>
      <c r="BL175" s="9">
        <v>6.8584249950221903</v>
      </c>
      <c r="BM175" s="9">
        <v>6.5507687850564897</v>
      </c>
      <c r="BN175" s="9">
        <v>6.2696936324865282</v>
      </c>
      <c r="BO175" s="9">
        <v>6.0118973151026909</v>
      </c>
      <c r="BP175" s="9">
        <v>5.7746028498616333</v>
      </c>
      <c r="BQ175" s="9">
        <v>5.555458058339898</v>
      </c>
    </row>
    <row r="176" spans="1:69" ht="10.95" customHeight="1" x14ac:dyDescent="0.3">
      <c r="A176" s="97"/>
      <c r="B176" s="97"/>
      <c r="H176" s="10">
        <v>24.5</v>
      </c>
      <c r="I176" s="9">
        <v>99999</v>
      </c>
      <c r="J176" s="9">
        <v>99999</v>
      </c>
      <c r="K176" s="9">
        <v>99999</v>
      </c>
      <c r="L176" s="9">
        <v>99999</v>
      </c>
      <c r="M176" s="9">
        <v>99999</v>
      </c>
      <c r="N176" s="9">
        <v>99999</v>
      </c>
      <c r="O176" s="9">
        <v>99999</v>
      </c>
      <c r="P176" s="9">
        <v>99999</v>
      </c>
      <c r="Q176" s="9">
        <v>99999</v>
      </c>
      <c r="R176" s="9">
        <v>99999</v>
      </c>
      <c r="S176" s="9">
        <v>99999</v>
      </c>
      <c r="T176" s="9">
        <v>99999</v>
      </c>
      <c r="U176" s="9">
        <v>99999</v>
      </c>
      <c r="V176" s="9">
        <v>99999</v>
      </c>
      <c r="W176" s="9">
        <v>99999</v>
      </c>
      <c r="X176" s="9">
        <v>99999</v>
      </c>
      <c r="Y176" s="9">
        <v>99999</v>
      </c>
      <c r="Z176" s="9">
        <v>99999</v>
      </c>
      <c r="AA176" s="9">
        <v>99999</v>
      </c>
      <c r="AB176" s="9">
        <v>99999</v>
      </c>
      <c r="AC176" s="9">
        <v>99999</v>
      </c>
      <c r="AD176" s="9">
        <v>99999</v>
      </c>
      <c r="AE176" s="9">
        <v>99999</v>
      </c>
      <c r="AF176" s="9">
        <v>99999</v>
      </c>
      <c r="AG176" s="9">
        <v>99999</v>
      </c>
      <c r="AH176" s="9">
        <v>99999</v>
      </c>
      <c r="AI176" s="9">
        <v>99999</v>
      </c>
      <c r="AJ176" s="9">
        <v>99999</v>
      </c>
      <c r="AK176" s="9">
        <v>99999</v>
      </c>
      <c r="AL176" s="9">
        <v>99999</v>
      </c>
      <c r="AM176" s="9">
        <v>99999</v>
      </c>
      <c r="AN176" s="9">
        <v>99999</v>
      </c>
      <c r="AO176" s="9">
        <v>99999</v>
      </c>
      <c r="AP176" s="9">
        <v>99999</v>
      </c>
      <c r="AQ176" s="9">
        <v>169.10507986095851</v>
      </c>
      <c r="AR176" s="9">
        <v>77.677766703282359</v>
      </c>
      <c r="AS176" s="9">
        <v>50.429666451158425</v>
      </c>
      <c r="AT176" s="9">
        <v>37.339638541832016</v>
      </c>
      <c r="AU176" s="9">
        <v>29.648532777291329</v>
      </c>
      <c r="AV176" s="9">
        <v>24.587257108783568</v>
      </c>
      <c r="AW176" s="9">
        <v>21.003914045495694</v>
      </c>
      <c r="AX176" s="9">
        <v>18.333625640199173</v>
      </c>
      <c r="AY176" s="9">
        <v>16.266851248166784</v>
      </c>
      <c r="AZ176" s="9">
        <v>14.619763172626987</v>
      </c>
      <c r="BA176" s="9">
        <v>13.276309760063249</v>
      </c>
      <c r="BB176" s="9">
        <v>12.159615802597401</v>
      </c>
      <c r="BC176" s="9">
        <v>11.216737747133852</v>
      </c>
      <c r="BD176" s="9">
        <v>10.410023563138708</v>
      </c>
      <c r="BE176" s="9">
        <v>9.7119637785656092</v>
      </c>
      <c r="BF176" s="9">
        <v>9.1019917580154228</v>
      </c>
      <c r="BG176" s="9">
        <v>8.5644234068707803</v>
      </c>
      <c r="BH176" s="9">
        <v>8.0870894457929605</v>
      </c>
      <c r="BI176" s="9">
        <v>7.6604030557137248</v>
      </c>
      <c r="BJ176" s="9">
        <v>7.2767093553995004</v>
      </c>
      <c r="BK176" s="9">
        <v>6.9298220875701464</v>
      </c>
      <c r="BL176" s="9">
        <v>6.6146875358906696</v>
      </c>
      <c r="BM176" s="9">
        <v>6.3271366947087131</v>
      </c>
      <c r="BN176" s="9">
        <v>6.0636997883146204</v>
      </c>
      <c r="BO176" s="9">
        <v>5.8214655758598592</v>
      </c>
      <c r="BP176" s="9">
        <v>5.5979733138791712</v>
      </c>
      <c r="BQ176" s="9">
        <v>5.3911288620523115</v>
      </c>
    </row>
    <row r="177" spans="1:69" ht="10.95" customHeight="1" x14ac:dyDescent="0.3">
      <c r="A177" s="97"/>
      <c r="B177" s="97"/>
      <c r="H177" s="10">
        <v>25</v>
      </c>
      <c r="I177" s="9">
        <v>99999</v>
      </c>
      <c r="J177" s="9">
        <v>99999</v>
      </c>
      <c r="K177" s="9">
        <v>99999</v>
      </c>
      <c r="L177" s="9">
        <v>99999</v>
      </c>
      <c r="M177" s="9">
        <v>99999</v>
      </c>
      <c r="N177" s="9">
        <v>99999</v>
      </c>
      <c r="O177" s="9">
        <v>99999</v>
      </c>
      <c r="P177" s="9">
        <v>99999</v>
      </c>
      <c r="Q177" s="9">
        <v>99999</v>
      </c>
      <c r="R177" s="9">
        <v>99999</v>
      </c>
      <c r="S177" s="9">
        <v>99999</v>
      </c>
      <c r="T177" s="9">
        <v>99999</v>
      </c>
      <c r="U177" s="9">
        <v>99999</v>
      </c>
      <c r="V177" s="9">
        <v>99999</v>
      </c>
      <c r="W177" s="9">
        <v>99999</v>
      </c>
      <c r="X177" s="9">
        <v>99999</v>
      </c>
      <c r="Y177" s="9">
        <v>99999</v>
      </c>
      <c r="Z177" s="9">
        <v>99999</v>
      </c>
      <c r="AA177" s="9">
        <v>99999</v>
      </c>
      <c r="AB177" s="9">
        <v>99999</v>
      </c>
      <c r="AC177" s="9">
        <v>99999</v>
      </c>
      <c r="AD177" s="9">
        <v>99999</v>
      </c>
      <c r="AE177" s="9">
        <v>99999</v>
      </c>
      <c r="AF177" s="9">
        <v>99999</v>
      </c>
      <c r="AG177" s="9">
        <v>99999</v>
      </c>
      <c r="AH177" s="9">
        <v>99999</v>
      </c>
      <c r="AI177" s="9">
        <v>99999</v>
      </c>
      <c r="AJ177" s="9">
        <v>99999</v>
      </c>
      <c r="AK177" s="9">
        <v>99999</v>
      </c>
      <c r="AL177" s="9">
        <v>99999</v>
      </c>
      <c r="AM177" s="9">
        <v>99999</v>
      </c>
      <c r="AN177" s="9">
        <v>99999</v>
      </c>
      <c r="AO177" s="9">
        <v>99999</v>
      </c>
      <c r="AP177" s="9">
        <v>274.09556143550708</v>
      </c>
      <c r="AQ177" s="9">
        <v>94.022438148182005</v>
      </c>
      <c r="AR177" s="9">
        <v>56.757541470305227</v>
      </c>
      <c r="AS177" s="9">
        <v>40.654534116976222</v>
      </c>
      <c r="AT177" s="9">
        <v>31.673776229250318</v>
      </c>
      <c r="AU177" s="9">
        <v>25.945802974932366</v>
      </c>
      <c r="AV177" s="9">
        <v>21.974367399235572</v>
      </c>
      <c r="AW177" s="9">
        <v>19.058898904842476</v>
      </c>
      <c r="AX177" s="9">
        <v>16.827660440231806</v>
      </c>
      <c r="AY177" s="9">
        <v>15.065076035473203</v>
      </c>
      <c r="AZ177" s="9">
        <v>13.637523068183247</v>
      </c>
      <c r="BA177" s="9">
        <v>12.457768060356807</v>
      </c>
      <c r="BB177" s="9">
        <v>11.466443454355922</v>
      </c>
      <c r="BC177" s="9">
        <v>10.621743607290069</v>
      </c>
      <c r="BD177" s="9">
        <v>9.893378085622512</v>
      </c>
      <c r="BE177" s="9">
        <v>9.2588623193944208</v>
      </c>
      <c r="BF177" s="9">
        <v>8.70115532257811</v>
      </c>
      <c r="BG177" s="9">
        <v>8.2071063261752659</v>
      </c>
      <c r="BH177" s="9">
        <v>7.7664046106544369</v>
      </c>
      <c r="BI177" s="9">
        <v>7.3708521045897939</v>
      </c>
      <c r="BJ177" s="9">
        <v>7.0138486541971004</v>
      </c>
      <c r="BK177" s="9">
        <v>6.6900207924965693</v>
      </c>
      <c r="BL177" s="9">
        <v>6.3949494071604365</v>
      </c>
      <c r="BM177" s="9">
        <v>6.1249668752744322</v>
      </c>
      <c r="BN177" s="9">
        <v>5.8770038350387734</v>
      </c>
      <c r="BO177" s="9">
        <v>5.6484719802673631</v>
      </c>
      <c r="BP177" s="9">
        <v>5.4371733700817488</v>
      </c>
      <c r="BQ177" s="9">
        <v>5.2412295098450805</v>
      </c>
    </row>
    <row r="178" spans="1:69" ht="10.95" customHeight="1" x14ac:dyDescent="0.3">
      <c r="A178" s="97"/>
      <c r="B178" s="97"/>
      <c r="H178" s="10">
        <v>25.5</v>
      </c>
      <c r="I178" s="9">
        <v>99999</v>
      </c>
      <c r="J178" s="9">
        <v>99999</v>
      </c>
      <c r="K178" s="9">
        <v>99999</v>
      </c>
      <c r="L178" s="9">
        <v>99999</v>
      </c>
      <c r="M178" s="9">
        <v>99999</v>
      </c>
      <c r="N178" s="9">
        <v>99999</v>
      </c>
      <c r="O178" s="9">
        <v>99999</v>
      </c>
      <c r="P178" s="9">
        <v>99999</v>
      </c>
      <c r="Q178" s="9">
        <v>99999</v>
      </c>
      <c r="R178" s="9">
        <v>99999</v>
      </c>
      <c r="S178" s="9">
        <v>99999</v>
      </c>
      <c r="T178" s="9">
        <v>99999</v>
      </c>
      <c r="U178" s="9">
        <v>99999</v>
      </c>
      <c r="V178" s="9">
        <v>99999</v>
      </c>
      <c r="W178" s="9">
        <v>99999</v>
      </c>
      <c r="X178" s="9">
        <v>99999</v>
      </c>
      <c r="Y178" s="9">
        <v>99999</v>
      </c>
      <c r="Z178" s="9">
        <v>99999</v>
      </c>
      <c r="AA178" s="9">
        <v>99999</v>
      </c>
      <c r="AB178" s="9">
        <v>99999</v>
      </c>
      <c r="AC178" s="9">
        <v>99999</v>
      </c>
      <c r="AD178" s="9">
        <v>99999</v>
      </c>
      <c r="AE178" s="9">
        <v>99999</v>
      </c>
      <c r="AF178" s="9">
        <v>99999</v>
      </c>
      <c r="AG178" s="9">
        <v>99999</v>
      </c>
      <c r="AH178" s="9">
        <v>99999</v>
      </c>
      <c r="AI178" s="9">
        <v>99999</v>
      </c>
      <c r="AJ178" s="9">
        <v>99999</v>
      </c>
      <c r="AK178" s="9">
        <v>99999</v>
      </c>
      <c r="AL178" s="9">
        <v>99999</v>
      </c>
      <c r="AM178" s="9">
        <v>99999</v>
      </c>
      <c r="AN178" s="9">
        <v>99999</v>
      </c>
      <c r="AO178" s="9">
        <v>847.00009857417876</v>
      </c>
      <c r="AP178" s="9">
        <v>122.03227791792035</v>
      </c>
      <c r="AQ178" s="9">
        <v>65.771822313621968</v>
      </c>
      <c r="AR178" s="9">
        <v>45.026343960632005</v>
      </c>
      <c r="AS178" s="9">
        <v>34.234872323121856</v>
      </c>
      <c r="AT178" s="9">
        <v>27.619450447651882</v>
      </c>
      <c r="AU178" s="9">
        <v>23.149013414974355</v>
      </c>
      <c r="AV178" s="9">
        <v>19.925860965046454</v>
      </c>
      <c r="AW178" s="9">
        <v>17.491896655101129</v>
      </c>
      <c r="AX178" s="9">
        <v>15.588885795259738</v>
      </c>
      <c r="AY178" s="9">
        <v>14.06017824607841</v>
      </c>
      <c r="AZ178" s="9">
        <v>12.805229313811118</v>
      </c>
      <c r="BA178" s="9">
        <v>11.756545748969932</v>
      </c>
      <c r="BB178" s="9">
        <v>10.867136089620393</v>
      </c>
      <c r="BC178" s="9">
        <v>10.103275553310246</v>
      </c>
      <c r="BD178" s="9">
        <v>9.4401328677066498</v>
      </c>
      <c r="BE178" s="9">
        <v>8.8590199725859371</v>
      </c>
      <c r="BF178" s="9">
        <v>8.3456029014664832</v>
      </c>
      <c r="BG178" s="9">
        <v>7.8887035126948977</v>
      </c>
      <c r="BH178" s="9">
        <v>7.4794762994973052</v>
      </c>
      <c r="BI178" s="9">
        <v>7.1108300966233182</v>
      </c>
      <c r="BJ178" s="9">
        <v>6.7770137002783084</v>
      </c>
      <c r="BK178" s="9">
        <v>6.4733136429881215</v>
      </c>
      <c r="BL178" s="9">
        <v>6.1958302371951861</v>
      </c>
      <c r="BM178" s="9">
        <v>5.9413092181436813</v>
      </c>
      <c r="BN178" s="9">
        <v>5.7070135223337628</v>
      </c>
      <c r="BO178" s="9">
        <v>5.4906244652973042</v>
      </c>
      <c r="BP178" s="9">
        <v>5.2901647438558994</v>
      </c>
      <c r="BQ178" s="9">
        <v>5.1039378393333097</v>
      </c>
    </row>
    <row r="179" spans="1:69" ht="10.95" customHeight="1" x14ac:dyDescent="0.3">
      <c r="A179" s="97"/>
      <c r="B179" s="97"/>
      <c r="H179" s="10">
        <v>26</v>
      </c>
      <c r="I179" s="9">
        <v>99999</v>
      </c>
      <c r="J179" s="9">
        <v>99999</v>
      </c>
      <c r="K179" s="9">
        <v>99999</v>
      </c>
      <c r="L179" s="9">
        <v>99999</v>
      </c>
      <c r="M179" s="9">
        <v>99999</v>
      </c>
      <c r="N179" s="9">
        <v>99999</v>
      </c>
      <c r="O179" s="9">
        <v>99999</v>
      </c>
      <c r="P179" s="9">
        <v>99999</v>
      </c>
      <c r="Q179" s="9">
        <v>99999</v>
      </c>
      <c r="R179" s="9">
        <v>99999</v>
      </c>
      <c r="S179" s="9">
        <v>99999</v>
      </c>
      <c r="T179" s="9">
        <v>99999</v>
      </c>
      <c r="U179" s="9">
        <v>99999</v>
      </c>
      <c r="V179" s="9">
        <v>99999</v>
      </c>
      <c r="W179" s="9">
        <v>99999</v>
      </c>
      <c r="X179" s="9">
        <v>99999</v>
      </c>
      <c r="Y179" s="9">
        <v>99999</v>
      </c>
      <c r="Z179" s="9">
        <v>99999</v>
      </c>
      <c r="AA179" s="9">
        <v>99999</v>
      </c>
      <c r="AB179" s="9">
        <v>99999</v>
      </c>
      <c r="AC179" s="9">
        <v>99999</v>
      </c>
      <c r="AD179" s="9">
        <v>99999</v>
      </c>
      <c r="AE179" s="9">
        <v>99999</v>
      </c>
      <c r="AF179" s="9">
        <v>99999</v>
      </c>
      <c r="AG179" s="9">
        <v>99999</v>
      </c>
      <c r="AH179" s="9">
        <v>99999</v>
      </c>
      <c r="AI179" s="9">
        <v>99999</v>
      </c>
      <c r="AJ179" s="9">
        <v>99999</v>
      </c>
      <c r="AK179" s="9">
        <v>99999</v>
      </c>
      <c r="AL179" s="9">
        <v>99999</v>
      </c>
      <c r="AM179" s="9">
        <v>99999</v>
      </c>
      <c r="AN179" s="9">
        <v>99999</v>
      </c>
      <c r="AO179" s="9">
        <v>179.87028607336424</v>
      </c>
      <c r="AP179" s="9">
        <v>79.396967711211786</v>
      </c>
      <c r="AQ179" s="9">
        <v>50.953091526266107</v>
      </c>
      <c r="AR179" s="9">
        <v>37.520027748881745</v>
      </c>
      <c r="AS179" s="9">
        <v>29.696009761896793</v>
      </c>
      <c r="AT179" s="9">
        <v>24.574688117550075</v>
      </c>
      <c r="AU179" s="9">
        <v>20.961902845486627</v>
      </c>
      <c r="AV179" s="9">
        <v>18.276686779836528</v>
      </c>
      <c r="AW179" s="9">
        <v>16.20245564488954</v>
      </c>
      <c r="AX179" s="9">
        <v>14.551978072182909</v>
      </c>
      <c r="AY179" s="9">
        <v>13.207433297792029</v>
      </c>
      <c r="AZ179" s="9">
        <v>12.090974405537009</v>
      </c>
      <c r="BA179" s="9">
        <v>11.149101070968284</v>
      </c>
      <c r="BB179" s="9">
        <v>10.343831797775678</v>
      </c>
      <c r="BC179" s="9">
        <v>9.6474574491848237</v>
      </c>
      <c r="BD179" s="9">
        <v>9.0392883981625136</v>
      </c>
      <c r="BE179" s="9">
        <v>8.5035641165218738</v>
      </c>
      <c r="BF179" s="9">
        <v>8.0280678015325453</v>
      </c>
      <c r="BG179" s="9">
        <v>7.6031833833514311</v>
      </c>
      <c r="BH179" s="9">
        <v>7.2212384352826016</v>
      </c>
      <c r="BI179" s="9">
        <v>6.8760367222904568</v>
      </c>
      <c r="BJ179" s="9">
        <v>6.5625194662013762</v>
      </c>
      <c r="BK179" s="9">
        <v>6.2765157915985945</v>
      </c>
      <c r="BL179" s="9">
        <v>6.0145561115314967</v>
      </c>
      <c r="BM179" s="9">
        <v>5.7737306804484838</v>
      </c>
      <c r="BN179" s="9">
        <v>5.5515810548262925</v>
      </c>
      <c r="BO179" s="9">
        <v>5.3460158629242542</v>
      </c>
      <c r="BP179" s="9">
        <v>5.1552447604109473</v>
      </c>
      <c r="BQ179" s="9">
        <v>4.9777261501173795</v>
      </c>
    </row>
    <row r="180" spans="1:69" ht="10.95" customHeight="1" x14ac:dyDescent="0.3">
      <c r="A180" s="97"/>
      <c r="B180" s="97"/>
      <c r="H180" s="10">
        <v>26.5</v>
      </c>
      <c r="I180" s="9">
        <v>99999</v>
      </c>
      <c r="J180" s="9">
        <v>99999</v>
      </c>
      <c r="K180" s="9">
        <v>99999</v>
      </c>
      <c r="L180" s="9">
        <v>99999</v>
      </c>
      <c r="M180" s="9">
        <v>99999</v>
      </c>
      <c r="N180" s="9">
        <v>99999</v>
      </c>
      <c r="O180" s="9">
        <v>99999</v>
      </c>
      <c r="P180" s="9">
        <v>99999</v>
      </c>
      <c r="Q180" s="9">
        <v>99999</v>
      </c>
      <c r="R180" s="9">
        <v>99999</v>
      </c>
      <c r="S180" s="9">
        <v>99999</v>
      </c>
      <c r="T180" s="9">
        <v>99999</v>
      </c>
      <c r="U180" s="9">
        <v>99999</v>
      </c>
      <c r="V180" s="9">
        <v>99999</v>
      </c>
      <c r="W180" s="9">
        <v>99999</v>
      </c>
      <c r="X180" s="9">
        <v>99999</v>
      </c>
      <c r="Y180" s="9">
        <v>99999</v>
      </c>
      <c r="Z180" s="9">
        <v>99999</v>
      </c>
      <c r="AA180" s="9">
        <v>99999</v>
      </c>
      <c r="AB180" s="9">
        <v>99999</v>
      </c>
      <c r="AC180" s="9">
        <v>99999</v>
      </c>
      <c r="AD180" s="9">
        <v>99999</v>
      </c>
      <c r="AE180" s="9">
        <v>99999</v>
      </c>
      <c r="AF180" s="9">
        <v>99999</v>
      </c>
      <c r="AG180" s="9">
        <v>99999</v>
      </c>
      <c r="AH180" s="9">
        <v>99999</v>
      </c>
      <c r="AI180" s="9">
        <v>99999</v>
      </c>
      <c r="AJ180" s="9">
        <v>99999</v>
      </c>
      <c r="AK180" s="9">
        <v>99999</v>
      </c>
      <c r="AL180" s="9">
        <v>99999</v>
      </c>
      <c r="AM180" s="9">
        <v>99999</v>
      </c>
      <c r="AN180" s="9">
        <v>365.00841657030287</v>
      </c>
      <c r="AO180" s="9">
        <v>102.03776351182431</v>
      </c>
      <c r="AP180" s="9">
        <v>59.324422322095707</v>
      </c>
      <c r="AQ180" s="9">
        <v>41.82668688248139</v>
      </c>
      <c r="AR180" s="9">
        <v>32.304490458994856</v>
      </c>
      <c r="AS180" s="9">
        <v>26.316985682553842</v>
      </c>
      <c r="AT180" s="9">
        <v>22.204134223580144</v>
      </c>
      <c r="AU180" s="9">
        <v>19.204691558289777</v>
      </c>
      <c r="AV180" s="9">
        <v>16.920435665321381</v>
      </c>
      <c r="AW180" s="9">
        <v>15.122820027258614</v>
      </c>
      <c r="AX180" s="9">
        <v>13.671303451993339</v>
      </c>
      <c r="AY180" s="9">
        <v>12.474710061833928</v>
      </c>
      <c r="AZ180" s="9">
        <v>11.471304400714006</v>
      </c>
      <c r="BA180" s="9">
        <v>10.617796232256216</v>
      </c>
      <c r="BB180" s="9">
        <v>9.8829305409183803</v>
      </c>
      <c r="BC180" s="9">
        <v>9.2435769072895919</v>
      </c>
      <c r="BD180" s="9">
        <v>8.6822506605272292</v>
      </c>
      <c r="BE180" s="9">
        <v>8.1854894031289636</v>
      </c>
      <c r="BF180" s="9">
        <v>7.7427592796205431</v>
      </c>
      <c r="BG180" s="9">
        <v>7.3456997246552982</v>
      </c>
      <c r="BH180" s="9">
        <v>6.98759047641013</v>
      </c>
      <c r="BI180" s="9">
        <v>6.6629681103731802</v>
      </c>
      <c r="BJ180" s="9">
        <v>6.3673453430414986</v>
      </c>
      <c r="BK180" s="9">
        <v>6.0970023464215366</v>
      </c>
      <c r="BL180" s="9">
        <v>5.8488294042028786</v>
      </c>
      <c r="BM180" s="9">
        <v>5.6202067535533402</v>
      </c>
      <c r="BN180" s="9">
        <v>5.4089117481716169</v>
      </c>
      <c r="BO180" s="9">
        <v>5.2130463596174357</v>
      </c>
      <c r="BP180" s="9">
        <v>5.0309800018179773</v>
      </c>
      <c r="BQ180" s="9">
        <v>4.8613040288667202</v>
      </c>
    </row>
    <row r="181" spans="1:69" ht="10.95" customHeight="1" x14ac:dyDescent="0.3">
      <c r="A181" s="97"/>
      <c r="B181" s="97"/>
      <c r="H181" s="10">
        <v>27</v>
      </c>
      <c r="I181" s="9">
        <v>99999</v>
      </c>
      <c r="J181" s="9">
        <v>99999</v>
      </c>
      <c r="K181" s="9">
        <v>99999</v>
      </c>
      <c r="L181" s="9">
        <v>99999</v>
      </c>
      <c r="M181" s="9">
        <v>99999</v>
      </c>
      <c r="N181" s="9">
        <v>99999</v>
      </c>
      <c r="O181" s="9">
        <v>99999</v>
      </c>
      <c r="P181" s="9">
        <v>99999</v>
      </c>
      <c r="Q181" s="9">
        <v>99999</v>
      </c>
      <c r="R181" s="9">
        <v>99999</v>
      </c>
      <c r="S181" s="9">
        <v>99999</v>
      </c>
      <c r="T181" s="9">
        <v>99999</v>
      </c>
      <c r="U181" s="9">
        <v>99999</v>
      </c>
      <c r="V181" s="9">
        <v>99999</v>
      </c>
      <c r="W181" s="9">
        <v>99999</v>
      </c>
      <c r="X181" s="9">
        <v>99999</v>
      </c>
      <c r="Y181" s="9">
        <v>99999</v>
      </c>
      <c r="Z181" s="9">
        <v>99999</v>
      </c>
      <c r="AA181" s="9">
        <v>99999</v>
      </c>
      <c r="AB181" s="9">
        <v>99999</v>
      </c>
      <c r="AC181" s="9">
        <v>99999</v>
      </c>
      <c r="AD181" s="9">
        <v>99999</v>
      </c>
      <c r="AE181" s="9">
        <v>99999</v>
      </c>
      <c r="AF181" s="9">
        <v>99999</v>
      </c>
      <c r="AG181" s="9">
        <v>99999</v>
      </c>
      <c r="AH181" s="9">
        <v>99999</v>
      </c>
      <c r="AI181" s="9">
        <v>99999</v>
      </c>
      <c r="AJ181" s="9">
        <v>99999</v>
      </c>
      <c r="AK181" s="9">
        <v>99999</v>
      </c>
      <c r="AL181" s="9">
        <v>99999</v>
      </c>
      <c r="AM181" s="9">
        <v>99999</v>
      </c>
      <c r="AN181" s="9">
        <v>146.44526863385914</v>
      </c>
      <c r="AO181" s="9">
        <v>71.89430501489673</v>
      </c>
      <c r="AP181" s="9">
        <v>47.651643625966578</v>
      </c>
      <c r="AQ181" s="9">
        <v>35.641123117458399</v>
      </c>
      <c r="AR181" s="9">
        <v>28.469880987282515</v>
      </c>
      <c r="AS181" s="9">
        <v>23.70357613592919</v>
      </c>
      <c r="AT181" s="9">
        <v>20.306157928637198</v>
      </c>
      <c r="AU181" s="9">
        <v>17.761958138831304</v>
      </c>
      <c r="AV181" s="9">
        <v>15.785420909287014</v>
      </c>
      <c r="AW181" s="9">
        <v>14.205628130295452</v>
      </c>
      <c r="AX181" s="9">
        <v>12.914019150466228</v>
      </c>
      <c r="AY181" s="9">
        <v>11.838329806360219</v>
      </c>
      <c r="AZ181" s="9">
        <v>10.928593213326153</v>
      </c>
      <c r="BA181" s="9">
        <v>10.149155786665602</v>
      </c>
      <c r="BB181" s="9">
        <v>9.4738945879410803</v>
      </c>
      <c r="BC181" s="9">
        <v>8.8832322374890857</v>
      </c>
      <c r="BD181" s="9">
        <v>8.3622076377321886</v>
      </c>
      <c r="BE181" s="9">
        <v>7.899191085958372</v>
      </c>
      <c r="BF181" s="9">
        <v>7.4850059162809774</v>
      </c>
      <c r="BG181" s="9">
        <v>7.1123141273038231</v>
      </c>
      <c r="BH181" s="9">
        <v>6.7751778481547582</v>
      </c>
      <c r="BI181" s="9">
        <v>6.4687406020108762</v>
      </c>
      <c r="BJ181" s="9">
        <v>6.1889918494759337</v>
      </c>
      <c r="BK181" s="9">
        <v>5.9325904851235736</v>
      </c>
      <c r="BL181" s="9">
        <v>5.6967307563593019</v>
      </c>
      <c r="BM181" s="9">
        <v>5.4790391672673593</v>
      </c>
      <c r="BN181" s="9">
        <v>5.2774943235027374</v>
      </c>
      <c r="BO181" s="9">
        <v>5.090363975535027</v>
      </c>
      <c r="BP181" s="9">
        <v>4.9161551037241304</v>
      </c>
      <c r="BQ181" s="9">
        <v>4.7535739984536836</v>
      </c>
    </row>
    <row r="182" spans="1:69" ht="10.95" customHeight="1" x14ac:dyDescent="0.3">
      <c r="A182" s="97"/>
      <c r="B182" s="97"/>
      <c r="H182" s="10">
        <v>27.5</v>
      </c>
      <c r="I182" s="9">
        <v>99999</v>
      </c>
      <c r="J182" s="9">
        <v>99999</v>
      </c>
      <c r="K182" s="9">
        <v>99999</v>
      </c>
      <c r="L182" s="9">
        <v>99999</v>
      </c>
      <c r="M182" s="9">
        <v>99999</v>
      </c>
      <c r="N182" s="9">
        <v>99999</v>
      </c>
      <c r="O182" s="9">
        <v>99999</v>
      </c>
      <c r="P182" s="9">
        <v>99999</v>
      </c>
      <c r="Q182" s="9">
        <v>99999</v>
      </c>
      <c r="R182" s="9">
        <v>99999</v>
      </c>
      <c r="S182" s="9">
        <v>99999</v>
      </c>
      <c r="T182" s="9">
        <v>99999</v>
      </c>
      <c r="U182" s="9">
        <v>99999</v>
      </c>
      <c r="V182" s="9">
        <v>99999</v>
      </c>
      <c r="W182" s="9">
        <v>99999</v>
      </c>
      <c r="X182" s="9">
        <v>99999</v>
      </c>
      <c r="Y182" s="9">
        <v>99999</v>
      </c>
      <c r="Z182" s="9">
        <v>99999</v>
      </c>
      <c r="AA182" s="9">
        <v>99999</v>
      </c>
      <c r="AB182" s="9">
        <v>99999</v>
      </c>
      <c r="AC182" s="9">
        <v>99999</v>
      </c>
      <c r="AD182" s="9">
        <v>99999</v>
      </c>
      <c r="AE182" s="9">
        <v>99999</v>
      </c>
      <c r="AF182" s="9">
        <v>99999</v>
      </c>
      <c r="AG182" s="9">
        <v>99999</v>
      </c>
      <c r="AH182" s="9">
        <v>99999</v>
      </c>
      <c r="AI182" s="9">
        <v>99999</v>
      </c>
      <c r="AJ182" s="9">
        <v>99999</v>
      </c>
      <c r="AK182" s="9">
        <v>99999</v>
      </c>
      <c r="AL182" s="9">
        <v>99999</v>
      </c>
      <c r="AM182" s="9">
        <v>271.19662147535547</v>
      </c>
      <c r="AN182" s="9">
        <v>92.658786293938675</v>
      </c>
      <c r="AO182" s="9">
        <v>55.888771943848205</v>
      </c>
      <c r="AP182" s="9">
        <v>40.018316218717914</v>
      </c>
      <c r="AQ182" s="9">
        <v>31.172149399455225</v>
      </c>
      <c r="AR182" s="9">
        <v>25.531848562153378</v>
      </c>
      <c r="AS182" s="9">
        <v>21.622035896143963</v>
      </c>
      <c r="AT182" s="9">
        <v>18.752240990334631</v>
      </c>
      <c r="AU182" s="9">
        <v>16.556206058559191</v>
      </c>
      <c r="AV182" s="9">
        <v>14.821583581655876</v>
      </c>
      <c r="AW182" s="9">
        <v>13.416776247070706</v>
      </c>
      <c r="AX182" s="9">
        <v>12.255885269097627</v>
      </c>
      <c r="AY182" s="9">
        <v>11.280458335257881</v>
      </c>
      <c r="AZ182" s="9">
        <v>10.449338334039984</v>
      </c>
      <c r="BA182" s="9">
        <v>9.732707188539564</v>
      </c>
      <c r="BB182" s="9">
        <v>9.1084325193360982</v>
      </c>
      <c r="BC182" s="9">
        <v>8.5597412868197118</v>
      </c>
      <c r="BD182" s="9">
        <v>8.0736901888501542</v>
      </c>
      <c r="BE182" s="9">
        <v>7.6401316437636941</v>
      </c>
      <c r="BF182" s="9">
        <v>7.2509976270602454</v>
      </c>
      <c r="BG182" s="9">
        <v>6.899792925471429</v>
      </c>
      <c r="BH182" s="9">
        <v>6.5812296853704302</v>
      </c>
      <c r="BI182" s="9">
        <v>6.2909593338575753</v>
      </c>
      <c r="BJ182" s="9">
        <v>6.0253728910004618</v>
      </c>
      <c r="BK182" s="9">
        <v>5.7814501478303937</v>
      </c>
      <c r="BL182" s="9">
        <v>5.5566443058143822</v>
      </c>
      <c r="BM182" s="9">
        <v>5.3487927172384815</v>
      </c>
      <c r="BN182" s="9">
        <v>5.1560470871575239</v>
      </c>
      <c r="BO182" s="9">
        <v>4.9768183600176092</v>
      </c>
      <c r="BP182" s="9">
        <v>4.809732808664438</v>
      </c>
      <c r="BQ182" s="9">
        <v>4.6535967562764222</v>
      </c>
    </row>
    <row r="183" spans="1:69" ht="10.95" customHeight="1" x14ac:dyDescent="0.3">
      <c r="A183" s="97"/>
      <c r="B183" s="97"/>
      <c r="H183" s="10">
        <v>28</v>
      </c>
      <c r="I183" s="9">
        <v>99999</v>
      </c>
      <c r="J183" s="9">
        <v>99999</v>
      </c>
      <c r="K183" s="9">
        <v>99999</v>
      </c>
      <c r="L183" s="9">
        <v>99999</v>
      </c>
      <c r="M183" s="9">
        <v>99999</v>
      </c>
      <c r="N183" s="9">
        <v>99999</v>
      </c>
      <c r="O183" s="9">
        <v>99999</v>
      </c>
      <c r="P183" s="9">
        <v>99999</v>
      </c>
      <c r="Q183" s="9">
        <v>99999</v>
      </c>
      <c r="R183" s="9">
        <v>99999</v>
      </c>
      <c r="S183" s="9">
        <v>99999</v>
      </c>
      <c r="T183" s="9">
        <v>99999</v>
      </c>
      <c r="U183" s="9">
        <v>99999</v>
      </c>
      <c r="V183" s="9">
        <v>99999</v>
      </c>
      <c r="W183" s="9">
        <v>99999</v>
      </c>
      <c r="X183" s="9">
        <v>99999</v>
      </c>
      <c r="Y183" s="9">
        <v>99999</v>
      </c>
      <c r="Z183" s="9">
        <v>99999</v>
      </c>
      <c r="AA183" s="9">
        <v>99999</v>
      </c>
      <c r="AB183" s="9">
        <v>99999</v>
      </c>
      <c r="AC183" s="9">
        <v>99999</v>
      </c>
      <c r="AD183" s="9">
        <v>99999</v>
      </c>
      <c r="AE183" s="9">
        <v>99999</v>
      </c>
      <c r="AF183" s="9">
        <v>99999</v>
      </c>
      <c r="AG183" s="9">
        <v>99999</v>
      </c>
      <c r="AH183" s="9">
        <v>99999</v>
      </c>
      <c r="AI183" s="9">
        <v>99999</v>
      </c>
      <c r="AJ183" s="9">
        <v>99999</v>
      </c>
      <c r="AK183" s="9">
        <v>99999</v>
      </c>
      <c r="AL183" s="9">
        <v>2602.3719040546162</v>
      </c>
      <c r="AM183" s="9">
        <v>133.10657341481343</v>
      </c>
      <c r="AN183" s="9">
        <v>68.321282016222696</v>
      </c>
      <c r="AO183" s="9">
        <v>45.964073069410219</v>
      </c>
      <c r="AP183" s="9">
        <v>34.636872915297154</v>
      </c>
      <c r="AQ183" s="9">
        <v>27.792240866357503</v>
      </c>
      <c r="AR183" s="9">
        <v>23.208843098714983</v>
      </c>
      <c r="AS183" s="9">
        <v>19.924982511739501</v>
      </c>
      <c r="AT183" s="9">
        <v>17.456593281585786</v>
      </c>
      <c r="AU183" s="9">
        <v>15.533469472789442</v>
      </c>
      <c r="AV183" s="9">
        <v>13.992908220651476</v>
      </c>
      <c r="AW183" s="9">
        <v>12.731082913672022</v>
      </c>
      <c r="AX183" s="9">
        <v>11.678621091174598</v>
      </c>
      <c r="AY183" s="9">
        <v>10.787407550140111</v>
      </c>
      <c r="AZ183" s="9">
        <v>10.023021577187306</v>
      </c>
      <c r="BA183" s="9">
        <v>9.360188459035955</v>
      </c>
      <c r="BB183" s="9">
        <v>8.779930951177505</v>
      </c>
      <c r="BC183" s="9">
        <v>8.2677229337788152</v>
      </c>
      <c r="BD183" s="9">
        <v>7.8122566786318499</v>
      </c>
      <c r="BE183" s="9">
        <v>7.404598299272668</v>
      </c>
      <c r="BF183" s="9">
        <v>7.0375958852433422</v>
      </c>
      <c r="BG183" s="9">
        <v>6.7054563080297447</v>
      </c>
      <c r="BH183" s="9">
        <v>6.4034371615492756</v>
      </c>
      <c r="BI183" s="9">
        <v>6.1276188781449248</v>
      </c>
      <c r="BJ183" s="9">
        <v>5.8747336879504868</v>
      </c>
      <c r="BK183" s="9">
        <v>5.6420355397162885</v>
      </c>
      <c r="BL183" s="9">
        <v>5.4271999778192139</v>
      </c>
      <c r="BM183" s="9">
        <v>5.2282462245083936</v>
      </c>
      <c r="BN183" s="9">
        <v>5.0434759267408804</v>
      </c>
      <c r="BO183" s="9">
        <v>4.8714245525806161</v>
      </c>
      <c r="BP183" s="9">
        <v>4.7108224908882237</v>
      </c>
      <c r="BQ183" s="9">
        <v>4.5605636670380099</v>
      </c>
    </row>
    <row r="184" spans="1:69" ht="10.95" customHeight="1" x14ac:dyDescent="0.3">
      <c r="A184" s="97"/>
      <c r="B184" s="97"/>
      <c r="H184" s="10">
        <v>28.5</v>
      </c>
      <c r="I184" s="9">
        <v>99999</v>
      </c>
      <c r="J184" s="9">
        <v>99999</v>
      </c>
      <c r="K184" s="9">
        <v>99999</v>
      </c>
      <c r="L184" s="9">
        <v>99999</v>
      </c>
      <c r="M184" s="9">
        <v>99999</v>
      </c>
      <c r="N184" s="9">
        <v>99999</v>
      </c>
      <c r="O184" s="9">
        <v>99999</v>
      </c>
      <c r="P184" s="9">
        <v>99999</v>
      </c>
      <c r="Q184" s="9">
        <v>99999</v>
      </c>
      <c r="R184" s="9">
        <v>99999</v>
      </c>
      <c r="S184" s="9">
        <v>99999</v>
      </c>
      <c r="T184" s="9">
        <v>99999</v>
      </c>
      <c r="U184" s="9">
        <v>99999</v>
      </c>
      <c r="V184" s="9">
        <v>99999</v>
      </c>
      <c r="W184" s="9">
        <v>99999</v>
      </c>
      <c r="X184" s="9">
        <v>99999</v>
      </c>
      <c r="Y184" s="9">
        <v>99999</v>
      </c>
      <c r="Z184" s="9">
        <v>99999</v>
      </c>
      <c r="AA184" s="9">
        <v>99999</v>
      </c>
      <c r="AB184" s="9">
        <v>99999</v>
      </c>
      <c r="AC184" s="9">
        <v>99999</v>
      </c>
      <c r="AD184" s="9">
        <v>99999</v>
      </c>
      <c r="AE184" s="9">
        <v>99999</v>
      </c>
      <c r="AF184" s="9">
        <v>99999</v>
      </c>
      <c r="AG184" s="9">
        <v>99999</v>
      </c>
      <c r="AH184" s="9">
        <v>99999</v>
      </c>
      <c r="AI184" s="9">
        <v>99999</v>
      </c>
      <c r="AJ184" s="9">
        <v>99999</v>
      </c>
      <c r="AK184" s="9">
        <v>99999</v>
      </c>
      <c r="AL184" s="9">
        <v>245.23489434039561</v>
      </c>
      <c r="AM184" s="9">
        <v>89.088954735411448</v>
      </c>
      <c r="AN184" s="9">
        <v>54.445003550646376</v>
      </c>
      <c r="AO184" s="9">
        <v>39.208005314580348</v>
      </c>
      <c r="AP184" s="9">
        <v>30.638894664117323</v>
      </c>
      <c r="AQ184" s="9">
        <v>25.146518283206312</v>
      </c>
      <c r="AR184" s="9">
        <v>21.326030579185229</v>
      </c>
      <c r="AS184" s="9">
        <v>18.514882964290717</v>
      </c>
      <c r="AT184" s="9">
        <v>16.359758299405506</v>
      </c>
      <c r="AU184" s="9">
        <v>14.65501237678426</v>
      </c>
      <c r="AV184" s="9">
        <v>13.2728209023976</v>
      </c>
      <c r="AW184" s="9">
        <v>12.129550215243352</v>
      </c>
      <c r="AX184" s="9">
        <v>11.168179835459295</v>
      </c>
      <c r="AY184" s="9">
        <v>10.348496764809722</v>
      </c>
      <c r="AZ184" s="9">
        <v>9.6413277515865818</v>
      </c>
      <c r="BA184" s="9">
        <v>9.0249941521441244</v>
      </c>
      <c r="BB184" s="9">
        <v>8.4830504674624532</v>
      </c>
      <c r="BC184" s="9">
        <v>8.0027951380345073</v>
      </c>
      <c r="BD184" s="9">
        <v>7.574262496798192</v>
      </c>
      <c r="BE184" s="9">
        <v>7.1895237768266798</v>
      </c>
      <c r="BF184" s="9">
        <v>6.8421920033435359</v>
      </c>
      <c r="BG184" s="9">
        <v>6.5270646053441279</v>
      </c>
      <c r="BH184" s="9">
        <v>6.2398610341038605</v>
      </c>
      <c r="BI184" s="9">
        <v>5.9770271730097306</v>
      </c>
      <c r="BJ184" s="9">
        <v>5.7355875100506557</v>
      </c>
      <c r="BK184" s="9">
        <v>5.5130319976753812</v>
      </c>
      <c r="BL184" s="9">
        <v>5.307228461546698</v>
      </c>
      <c r="BM184" s="9">
        <v>5.1163540714099343</v>
      </c>
      <c r="BN184" s="9">
        <v>4.9388412036670282</v>
      </c>
      <c r="BO184" s="9">
        <v>4.7733342887893695</v>
      </c>
      <c r="BP184" s="9">
        <v>4.618655128253379</v>
      </c>
      <c r="BQ184" s="9">
        <v>4.4737748030713531</v>
      </c>
    </row>
    <row r="185" spans="1:69" ht="10.95" customHeight="1" x14ac:dyDescent="0.3">
      <c r="A185" s="97"/>
      <c r="B185" s="97"/>
      <c r="H185" s="10">
        <v>29</v>
      </c>
      <c r="I185" s="9">
        <v>99999</v>
      </c>
      <c r="J185" s="9">
        <v>99999</v>
      </c>
      <c r="K185" s="9">
        <v>99999</v>
      </c>
      <c r="L185" s="9">
        <v>99999</v>
      </c>
      <c r="M185" s="9">
        <v>99999</v>
      </c>
      <c r="N185" s="9">
        <v>99999</v>
      </c>
      <c r="O185" s="9">
        <v>99999</v>
      </c>
      <c r="P185" s="9">
        <v>99999</v>
      </c>
      <c r="Q185" s="9">
        <v>99999</v>
      </c>
      <c r="R185" s="9">
        <v>99999</v>
      </c>
      <c r="S185" s="9">
        <v>99999</v>
      </c>
      <c r="T185" s="9">
        <v>99999</v>
      </c>
      <c r="U185" s="9">
        <v>99999</v>
      </c>
      <c r="V185" s="9">
        <v>99999</v>
      </c>
      <c r="W185" s="9">
        <v>99999</v>
      </c>
      <c r="X185" s="9">
        <v>99999</v>
      </c>
      <c r="Y185" s="9">
        <v>99999</v>
      </c>
      <c r="Z185" s="9">
        <v>99999</v>
      </c>
      <c r="AA185" s="9">
        <v>99999</v>
      </c>
      <c r="AB185" s="9">
        <v>99999</v>
      </c>
      <c r="AC185" s="9">
        <v>99999</v>
      </c>
      <c r="AD185" s="9">
        <v>99999</v>
      </c>
      <c r="AE185" s="9">
        <v>99999</v>
      </c>
      <c r="AF185" s="9">
        <v>99999</v>
      </c>
      <c r="AG185" s="9">
        <v>99999</v>
      </c>
      <c r="AH185" s="9">
        <v>99999</v>
      </c>
      <c r="AI185" s="9">
        <v>99999</v>
      </c>
      <c r="AJ185" s="9">
        <v>99999</v>
      </c>
      <c r="AK185" s="9">
        <v>2025.7193161487455</v>
      </c>
      <c r="AL185" s="9">
        <v>130.4928030392108</v>
      </c>
      <c r="AM185" s="9">
        <v>67.438890598333813</v>
      </c>
      <c r="AN185" s="9">
        <v>45.478108590185045</v>
      </c>
      <c r="AO185" s="9">
        <v>34.31196787463724</v>
      </c>
      <c r="AP185" s="9">
        <v>27.551631970183358</v>
      </c>
      <c r="AQ185" s="9">
        <v>23.019182703601</v>
      </c>
      <c r="AR185" s="9">
        <v>19.769108553340036</v>
      </c>
      <c r="AS185" s="9">
        <v>17.324621002960999</v>
      </c>
      <c r="AT185" s="9">
        <v>15.419229241138046</v>
      </c>
      <c r="AU185" s="9">
        <v>13.892310097683829</v>
      </c>
      <c r="AV185" s="9">
        <v>12.64128562492496</v>
      </c>
      <c r="AW185" s="9">
        <v>11.597575520535075</v>
      </c>
      <c r="AX185" s="9">
        <v>10.713589977609793</v>
      </c>
      <c r="AY185" s="9">
        <v>9.9552697551883718</v>
      </c>
      <c r="AZ185" s="9">
        <v>9.2975965907247726</v>
      </c>
      <c r="BA185" s="9">
        <v>8.7217799963243845</v>
      </c>
      <c r="BB185" s="9">
        <v>8.21343294659866</v>
      </c>
      <c r="BC185" s="9">
        <v>7.7613533541152044</v>
      </c>
      <c r="BD185" s="9">
        <v>7.3566889531340527</v>
      </c>
      <c r="BE185" s="9">
        <v>6.9923518589686244</v>
      </c>
      <c r="BF185" s="9">
        <v>6.6625998496511851</v>
      </c>
      <c r="BG185" s="9">
        <v>6.3627314873463723</v>
      </c>
      <c r="BH185" s="9">
        <v>6.0888605360074548</v>
      </c>
      <c r="BI185" s="9">
        <v>5.8377466133440983</v>
      </c>
      <c r="BJ185" s="9">
        <v>5.6066663747258483</v>
      </c>
      <c r="BK185" s="9">
        <v>5.3933143453893333</v>
      </c>
      <c r="BL185" s="9">
        <v>5.1957257338971257</v>
      </c>
      <c r="BM185" s="9">
        <v>5.0122157450107894</v>
      </c>
      <c r="BN185" s="9">
        <v>4.8413314187910466</v>
      </c>
      <c r="BO185" s="9">
        <v>4.6818130798291637</v>
      </c>
      <c r="BP185" s="9">
        <v>4.5325632313873978</v>
      </c>
      <c r="BQ185" s="9">
        <v>4.3926212693701041</v>
      </c>
    </row>
    <row r="186" spans="1:69" ht="10.95" customHeight="1" x14ac:dyDescent="0.3">
      <c r="A186" s="97"/>
      <c r="B186" s="97"/>
      <c r="H186" s="10">
        <v>29.5</v>
      </c>
      <c r="I186" s="9">
        <v>99999</v>
      </c>
      <c r="J186" s="9">
        <v>99999</v>
      </c>
      <c r="K186" s="9">
        <v>99999</v>
      </c>
      <c r="L186" s="9">
        <v>99999</v>
      </c>
      <c r="M186" s="9">
        <v>99999</v>
      </c>
      <c r="N186" s="9">
        <v>99999</v>
      </c>
      <c r="O186" s="9">
        <v>99999</v>
      </c>
      <c r="P186" s="9">
        <v>99999</v>
      </c>
      <c r="Q186" s="9">
        <v>99999</v>
      </c>
      <c r="R186" s="9">
        <v>99999</v>
      </c>
      <c r="S186" s="9">
        <v>99999</v>
      </c>
      <c r="T186" s="9">
        <v>99999</v>
      </c>
      <c r="U186" s="9">
        <v>99999</v>
      </c>
      <c r="V186" s="9">
        <v>99999</v>
      </c>
      <c r="W186" s="9">
        <v>99999</v>
      </c>
      <c r="X186" s="9">
        <v>99999</v>
      </c>
      <c r="Y186" s="9">
        <v>99999</v>
      </c>
      <c r="Z186" s="9">
        <v>99999</v>
      </c>
      <c r="AA186" s="9">
        <v>99999</v>
      </c>
      <c r="AB186" s="9">
        <v>99999</v>
      </c>
      <c r="AC186" s="9">
        <v>99999</v>
      </c>
      <c r="AD186" s="9">
        <v>99999</v>
      </c>
      <c r="AE186" s="9">
        <v>99999</v>
      </c>
      <c r="AF186" s="9">
        <v>99999</v>
      </c>
      <c r="AG186" s="9">
        <v>99999</v>
      </c>
      <c r="AH186" s="9">
        <v>99999</v>
      </c>
      <c r="AI186" s="9">
        <v>99999</v>
      </c>
      <c r="AJ186" s="9">
        <v>99999</v>
      </c>
      <c r="AK186" s="9">
        <v>252.62330453576644</v>
      </c>
      <c r="AL186" s="9">
        <v>89.721858466676153</v>
      </c>
      <c r="AM186" s="9">
        <v>54.561337880659629</v>
      </c>
      <c r="AN186" s="9">
        <v>39.206784692845702</v>
      </c>
      <c r="AO186" s="9">
        <v>30.600746420414001</v>
      </c>
      <c r="AP186" s="9">
        <v>25.095703993873414</v>
      </c>
      <c r="AQ186" s="9">
        <v>21.271461801298919</v>
      </c>
      <c r="AR186" s="9">
        <v>18.460196190867677</v>
      </c>
      <c r="AS186" s="9">
        <v>16.30649745766706</v>
      </c>
      <c r="AT186" s="9">
        <v>14.60381084914744</v>
      </c>
      <c r="AU186" s="9">
        <v>13.22389251954826</v>
      </c>
      <c r="AV186" s="9">
        <v>12.082910164006131</v>
      </c>
      <c r="AW186" s="9">
        <v>11.123749878648615</v>
      </c>
      <c r="AX186" s="9">
        <v>10.306157333861037</v>
      </c>
      <c r="AY186" s="9">
        <v>9.6009443041669353</v>
      </c>
      <c r="AZ186" s="9">
        <v>8.9864305491756493</v>
      </c>
      <c r="BA186" s="9">
        <v>8.4461756082973451</v>
      </c>
      <c r="BB186" s="9">
        <v>7.967486028283826</v>
      </c>
      <c r="BC186" s="9">
        <v>7.5404054152788023</v>
      </c>
      <c r="BD186" s="9">
        <v>7.1570144374340234</v>
      </c>
      <c r="BE186" s="9">
        <v>6.8109352013779096</v>
      </c>
      <c r="BF186" s="9">
        <v>6.4969736181304762</v>
      </c>
      <c r="BG186" s="9">
        <v>6.2108569245477945</v>
      </c>
      <c r="BH186" s="9">
        <v>5.9490380768716093</v>
      </c>
      <c r="BI186" s="9">
        <v>5.7085479493677989</v>
      </c>
      <c r="BJ186" s="9">
        <v>5.4868822410238502</v>
      </c>
      <c r="BK186" s="9">
        <v>5.2819139395761416</v>
      </c>
      <c r="BL186" s="9">
        <v>5.0918248492888063</v>
      </c>
      <c r="BM186" s="9">
        <v>4.9150515084408291</v>
      </c>
      <c r="BN186" s="9">
        <v>4.7502420878492844</v>
      </c>
      <c r="BO186" s="9">
        <v>4.5962217543565584</v>
      </c>
      <c r="BP186" s="9">
        <v>4.4519646211892638</v>
      </c>
      <c r="BQ186" s="9">
        <v>4.3165708686788999</v>
      </c>
    </row>
    <row r="187" spans="1:69" ht="10.95" customHeight="1" x14ac:dyDescent="0.3">
      <c r="A187" s="97"/>
      <c r="B187" s="97"/>
      <c r="H187" s="10">
        <v>30</v>
      </c>
      <c r="I187" s="9">
        <v>99999</v>
      </c>
      <c r="J187" s="9">
        <v>99999</v>
      </c>
      <c r="K187" s="9">
        <v>99999</v>
      </c>
      <c r="L187" s="9">
        <v>99999</v>
      </c>
      <c r="M187" s="9">
        <v>99999</v>
      </c>
      <c r="N187" s="9">
        <v>99999</v>
      </c>
      <c r="O187" s="9">
        <v>99999</v>
      </c>
      <c r="P187" s="9">
        <v>99999</v>
      </c>
      <c r="Q187" s="9">
        <v>99999</v>
      </c>
      <c r="R187" s="9">
        <v>99999</v>
      </c>
      <c r="S187" s="9">
        <v>99999</v>
      </c>
      <c r="T187" s="9">
        <v>99999</v>
      </c>
      <c r="U187" s="9">
        <v>99999</v>
      </c>
      <c r="V187" s="9">
        <v>99999</v>
      </c>
      <c r="W187" s="9">
        <v>99999</v>
      </c>
      <c r="X187" s="9">
        <v>99999</v>
      </c>
      <c r="Y187" s="9">
        <v>99999</v>
      </c>
      <c r="Z187" s="9">
        <v>99999</v>
      </c>
      <c r="AA187" s="9">
        <v>99999</v>
      </c>
      <c r="AB187" s="9">
        <v>99999</v>
      </c>
      <c r="AC187" s="9">
        <v>99999</v>
      </c>
      <c r="AD187" s="9">
        <v>99999</v>
      </c>
      <c r="AE187" s="9">
        <v>99999</v>
      </c>
      <c r="AF187" s="9">
        <v>99999</v>
      </c>
      <c r="AG187" s="9">
        <v>99999</v>
      </c>
      <c r="AH187" s="9">
        <v>99999</v>
      </c>
      <c r="AI187" s="9">
        <v>99999</v>
      </c>
      <c r="AJ187" s="9">
        <v>8608.2961649934914</v>
      </c>
      <c r="AK187" s="9">
        <v>136.51980532169017</v>
      </c>
      <c r="AL187" s="9">
        <v>68.827690340498663</v>
      </c>
      <c r="AM187" s="9">
        <v>46.022615945318663</v>
      </c>
      <c r="AN187" s="9">
        <v>34.57433919657673</v>
      </c>
      <c r="AO187" s="9">
        <v>27.690665063395837</v>
      </c>
      <c r="AP187" s="9">
        <v>23.095403561200047</v>
      </c>
      <c r="AQ187" s="9">
        <v>19.810058270504452</v>
      </c>
      <c r="AR187" s="9">
        <v>17.344397778374784</v>
      </c>
      <c r="AS187" s="9">
        <v>15.425682006369788</v>
      </c>
      <c r="AT187" s="9">
        <v>13.890091443598136</v>
      </c>
      <c r="AU187" s="9">
        <v>12.633290197510247</v>
      </c>
      <c r="AV187" s="9">
        <v>11.585674380595211</v>
      </c>
      <c r="AW187" s="9">
        <v>10.699030179954359</v>
      </c>
      <c r="AX187" s="9">
        <v>9.938903325140684</v>
      </c>
      <c r="AY187" s="9">
        <v>9.2800174944374199</v>
      </c>
      <c r="AZ187" s="9">
        <v>8.7034090906837474</v>
      </c>
      <c r="BA187" s="9">
        <v>8.1945723153246721</v>
      </c>
      <c r="BB187" s="9">
        <v>7.742221998242294</v>
      </c>
      <c r="BC187" s="9">
        <v>7.3374467819377935</v>
      </c>
      <c r="BD187" s="9">
        <v>6.9731161459988371</v>
      </c>
      <c r="BE187" s="9">
        <v>6.6434567232821511</v>
      </c>
      <c r="BF187" s="9">
        <v>6.3437440816793078</v>
      </c>
      <c r="BG187" s="9">
        <v>6.0700748543627432</v>
      </c>
      <c r="BH187" s="9">
        <v>5.8191957992580425</v>
      </c>
      <c r="BI187" s="9">
        <v>5.5883738578240383</v>
      </c>
      <c r="BJ187" s="9">
        <v>5.3752961817005076</v>
      </c>
      <c r="BK187" s="9">
        <v>5.1779923624090509</v>
      </c>
      <c r="BL187" s="9">
        <v>4.9947733165356585</v>
      </c>
      <c r="BM187" s="9">
        <v>4.8241828083382146</v>
      </c>
      <c r="BN187" s="9">
        <v>4.6649586626290658</v>
      </c>
      <c r="BO187" s="9">
        <v>4.516001480942438</v>
      </c>
      <c r="BP187" s="9">
        <v>4.3763492204691001</v>
      </c>
      <c r="BQ187" s="9">
        <v>4.2451563927476688</v>
      </c>
    </row>
    <row r="188" spans="1:69" ht="10.95" customHeight="1" x14ac:dyDescent="0.3">
      <c r="A188" s="97"/>
      <c r="B188" s="97"/>
    </row>
    <row r="189" spans="1:69" ht="10.95" customHeight="1" x14ac:dyDescent="0.3">
      <c r="A189" s="97"/>
      <c r="B189" s="97"/>
      <c r="H189" s="25" t="s">
        <v>132</v>
      </c>
    </row>
    <row r="190" spans="1:69" ht="10.95" customHeight="1" x14ac:dyDescent="0.3">
      <c r="A190" s="97"/>
      <c r="B190" s="97"/>
      <c r="H190" s="24" t="s">
        <v>32</v>
      </c>
      <c r="I190" s="24">
        <v>1.4400000000000001E-3</v>
      </c>
      <c r="J190" s="24">
        <v>6.7689999999999998E-3</v>
      </c>
      <c r="K190" s="24">
        <v>1.2078E-2</v>
      </c>
      <c r="L190" s="24">
        <v>1.7387E-2</v>
      </c>
      <c r="M190" s="24">
        <v>2.2696000000000001E-2</v>
      </c>
      <c r="N190" s="24">
        <v>2.8004999999999999E-2</v>
      </c>
      <c r="O190" s="24">
        <v>3.3314000000000003E-2</v>
      </c>
      <c r="P190" s="24">
        <v>3.8622999999999998E-2</v>
      </c>
      <c r="Q190" s="24">
        <v>4.3931999999999999E-2</v>
      </c>
      <c r="R190" s="24">
        <v>4.9241E-2</v>
      </c>
      <c r="S190" s="24">
        <v>5.4550000000000001E-2</v>
      </c>
      <c r="T190" s="24">
        <v>5.9859000000000002E-2</v>
      </c>
      <c r="U190" s="24">
        <v>6.5168000000000004E-2</v>
      </c>
      <c r="V190" s="24">
        <v>7.0476999999999998E-2</v>
      </c>
      <c r="W190" s="24">
        <v>7.5786000000000006E-2</v>
      </c>
      <c r="X190" s="24">
        <v>8.1095E-2</v>
      </c>
      <c r="Y190" s="24">
        <v>8.6403999999999995E-2</v>
      </c>
      <c r="Z190" s="24">
        <v>9.1713000000000003E-2</v>
      </c>
      <c r="AA190" s="24">
        <v>9.7021999999999997E-2</v>
      </c>
      <c r="AB190" s="24">
        <v>0.10233100000000001</v>
      </c>
      <c r="AC190" s="24">
        <v>0.10764</v>
      </c>
      <c r="AD190" s="24">
        <v>0.11294899999999999</v>
      </c>
      <c r="AE190" s="24">
        <v>0.118258</v>
      </c>
      <c r="AF190" s="24">
        <v>0.123567</v>
      </c>
      <c r="AG190" s="24">
        <v>0.12887599999999999</v>
      </c>
      <c r="AH190" s="24">
        <v>0.134185</v>
      </c>
      <c r="AI190" s="24">
        <v>0.13949400000000001</v>
      </c>
      <c r="AJ190" s="24">
        <v>0.14480299999999999</v>
      </c>
      <c r="AK190" s="24">
        <v>0.150112</v>
      </c>
      <c r="AL190" s="24">
        <v>0.155421</v>
      </c>
      <c r="AM190" s="24">
        <v>0.16073000000000001</v>
      </c>
      <c r="AN190" s="24">
        <v>0.16603899999999999</v>
      </c>
      <c r="AO190" s="24">
        <v>0.171348</v>
      </c>
      <c r="AP190" s="24">
        <v>0.17665700000000001</v>
      </c>
      <c r="AQ190" s="24">
        <v>0.18196599999999999</v>
      </c>
      <c r="AR190" s="24">
        <v>0.187275</v>
      </c>
      <c r="AS190" s="24">
        <v>0.19258400000000001</v>
      </c>
      <c r="AT190" s="24">
        <v>0.19789300000000001</v>
      </c>
      <c r="AU190" s="24">
        <v>0.20320199999999999</v>
      </c>
      <c r="AV190" s="24">
        <v>0.208511</v>
      </c>
      <c r="AW190" s="24">
        <v>0.21382000000000001</v>
      </c>
      <c r="AX190" s="24">
        <v>0.21912899999999999</v>
      </c>
      <c r="AY190" s="24">
        <v>0.224438</v>
      </c>
      <c r="AZ190" s="24">
        <v>0.22974700000000001</v>
      </c>
      <c r="BA190" s="24">
        <v>0.23505599999999999</v>
      </c>
      <c r="BB190" s="24">
        <v>0.240365</v>
      </c>
      <c r="BC190" s="24">
        <v>0.245674</v>
      </c>
      <c r="BD190" s="24">
        <v>0.25098300000000001</v>
      </c>
      <c r="BE190" s="24">
        <v>0.25629200000000002</v>
      </c>
      <c r="BF190" s="24">
        <v>0.26160099999999997</v>
      </c>
      <c r="BG190" s="24">
        <v>0.26690999999999998</v>
      </c>
      <c r="BH190" s="24">
        <v>0.27221899999999999</v>
      </c>
      <c r="BI190" s="24">
        <v>0.277528</v>
      </c>
      <c r="BJ190" s="24">
        <v>0.28283700000000001</v>
      </c>
      <c r="BK190" s="24">
        <v>0.28814600000000001</v>
      </c>
      <c r="BL190" s="24">
        <v>0.29345500000000002</v>
      </c>
      <c r="BM190" s="24">
        <v>0.29876399999999997</v>
      </c>
      <c r="BN190" s="24">
        <v>0.30407299999999998</v>
      </c>
      <c r="BO190" s="24">
        <v>0.30938199999999999</v>
      </c>
      <c r="BP190" s="24">
        <v>0.314691</v>
      </c>
      <c r="BQ190" s="24">
        <v>0.32</v>
      </c>
    </row>
    <row r="191" spans="1:69" ht="10.95" customHeight="1" x14ac:dyDescent="0.3">
      <c r="A191" s="97"/>
      <c r="B191" s="97"/>
      <c r="H191" s="10">
        <v>1</v>
      </c>
      <c r="I191" s="9">
        <v>4585.1626567520316</v>
      </c>
      <c r="J191" s="9">
        <v>975.49633825933984</v>
      </c>
      <c r="K191" s="9">
        <v>546.74890903092489</v>
      </c>
      <c r="L191" s="9">
        <v>379.83159445982864</v>
      </c>
      <c r="M191" s="9">
        <v>291.00416560054884</v>
      </c>
      <c r="N191" s="9">
        <v>235.85535268939702</v>
      </c>
      <c r="O191" s="9">
        <v>198.28383747561259</v>
      </c>
      <c r="P191" s="9">
        <v>171.04125446645901</v>
      </c>
      <c r="Q191" s="9">
        <v>150.38297780326459</v>
      </c>
      <c r="R191" s="9">
        <v>134.17931379231706</v>
      </c>
      <c r="S191" s="9">
        <v>121.12964619690993</v>
      </c>
      <c r="T191" s="9">
        <v>110.39477454743444</v>
      </c>
      <c r="U191" s="9">
        <v>101.40896481751487</v>
      </c>
      <c r="V191" s="9">
        <v>93.776948916954893</v>
      </c>
      <c r="W191" s="9">
        <v>87.214216852877044</v>
      </c>
      <c r="X191" s="9">
        <v>81.510762044559314</v>
      </c>
      <c r="Y191" s="9">
        <v>76.508192416953236</v>
      </c>
      <c r="Z191" s="9">
        <v>72.084791329307777</v>
      </c>
      <c r="AA191" s="9">
        <v>68.145483259205847</v>
      </c>
      <c r="AB191" s="9">
        <v>64.614923008316396</v>
      </c>
      <c r="AC191" s="9">
        <v>61.432630025574788</v>
      </c>
      <c r="AD191" s="9">
        <v>58.549494953839385</v>
      </c>
      <c r="AE191" s="9">
        <v>55.92522717388276</v>
      </c>
      <c r="AF191" s="9">
        <v>53.526460339057678</v>
      </c>
      <c r="AG191" s="9">
        <v>51.325326160830109</v>
      </c>
      <c r="AH191" s="9">
        <v>49.298366761481766</v>
      </c>
      <c r="AI191" s="9">
        <v>47.425695395323174</v>
      </c>
      <c r="AJ191" s="9">
        <v>45.690341795822455</v>
      </c>
      <c r="AK191" s="9">
        <v>44.077736441092227</v>
      </c>
      <c r="AL191" s="9">
        <v>42.575300520711373</v>
      </c>
      <c r="AM191" s="9">
        <v>41.172117164270631</v>
      </c>
      <c r="AN191" s="9">
        <v>39.858665743568935</v>
      </c>
      <c r="AO191" s="9">
        <v>38.626605568662363</v>
      </c>
      <c r="AP191" s="9">
        <v>37.468598586873767</v>
      </c>
      <c r="AQ191" s="9">
        <v>36.378163119170907</v>
      </c>
      <c r="AR191" s="9">
        <v>35.349552474832372</v>
      </c>
      <c r="AS191" s="9">
        <v>34.377653643630332</v>
      </c>
      <c r="AT191" s="9">
        <v>33.457902295104233</v>
      </c>
      <c r="AU191" s="9">
        <v>32.586211102571376</v>
      </c>
      <c r="AV191" s="9">
        <v>31.758909017000768</v>
      </c>
      <c r="AW191" s="9">
        <v>30.97268958760861</v>
      </c>
      <c r="AX191" s="9">
        <v>30.22456679490432</v>
      </c>
      <c r="AY191" s="9">
        <v>29.511837152256714</v>
      </c>
      <c r="AZ191" s="9">
        <v>28.832047062008581</v>
      </c>
      <c r="BA191" s="9">
        <v>28.182964595380966</v>
      </c>
      <c r="BB191" s="9">
        <v>27.562555012202029</v>
      </c>
      <c r="BC191" s="9">
        <v>26.968959454738798</v>
      </c>
      <c r="BD191" s="9">
        <v>26.400476345643131</v>
      </c>
      <c r="BE191" s="9">
        <v>25.855545097908191</v>
      </c>
      <c r="BF191" s="9">
        <v>25.332731808391841</v>
      </c>
      <c r="BG191" s="9">
        <v>24.830716658726274</v>
      </c>
      <c r="BH191" s="9">
        <v>24.348282790523928</v>
      </c>
      <c r="BI191" s="9">
        <v>23.884306457460614</v>
      </c>
      <c r="BJ191" s="9">
        <v>23.437748286462202</v>
      </c>
      <c r="BK191" s="9">
        <v>23.007645504950897</v>
      </c>
      <c r="BL191" s="9">
        <v>22.593105011809453</v>
      </c>
      <c r="BM191" s="9">
        <v>22.193297187114219</v>
      </c>
      <c r="BN191" s="9">
        <v>21.807450350346564</v>
      </c>
      <c r="BO191" s="9">
        <v>21.434845789187342</v>
      </c>
      <c r="BP191" s="9">
        <v>21.074813291512221</v>
      </c>
      <c r="BQ191" s="9">
        <v>20.72672712214899</v>
      </c>
    </row>
    <row r="192" spans="1:69" ht="10.95" customHeight="1" x14ac:dyDescent="0.3">
      <c r="A192" s="97"/>
      <c r="B192" s="97"/>
      <c r="H192" s="10">
        <v>1.5</v>
      </c>
      <c r="I192" s="9">
        <v>3196.0632670238419</v>
      </c>
      <c r="J192" s="9">
        <v>679.98693587010234</v>
      </c>
      <c r="K192" s="9">
        <v>381.13347864105413</v>
      </c>
      <c r="L192" s="9">
        <v>264.78568707354253</v>
      </c>
      <c r="M192" s="9">
        <v>202.86955090182491</v>
      </c>
      <c r="N192" s="9">
        <v>164.42870606631146</v>
      </c>
      <c r="O192" s="9">
        <v>138.23991413536012</v>
      </c>
      <c r="P192" s="9">
        <v>119.25078542896264</v>
      </c>
      <c r="Q192" s="9">
        <v>104.85117162294823</v>
      </c>
      <c r="R192" s="9">
        <v>93.556594257935487</v>
      </c>
      <c r="S192" s="9">
        <v>84.460473766631367</v>
      </c>
      <c r="T192" s="9">
        <v>76.977855127609558</v>
      </c>
      <c r="U192" s="9">
        <v>70.71439995391178</v>
      </c>
      <c r="V192" s="9">
        <v>65.394591175966156</v>
      </c>
      <c r="W192" s="9">
        <v>60.820114380224702</v>
      </c>
      <c r="X192" s="9">
        <v>56.844586898451865</v>
      </c>
      <c r="Y192" s="9">
        <v>53.357603359095648</v>
      </c>
      <c r="Z192" s="9">
        <v>50.274322579653351</v>
      </c>
      <c r="AA192" s="9">
        <v>47.528473262304381</v>
      </c>
      <c r="AB192" s="9">
        <v>45.067536904378379</v>
      </c>
      <c r="AC192" s="9">
        <v>42.849356234370987</v>
      </c>
      <c r="AD192" s="9">
        <v>40.839700140528421</v>
      </c>
      <c r="AE192" s="9">
        <v>39.010484510785702</v>
      </c>
      <c r="AF192" s="9">
        <v>37.338451717526105</v>
      </c>
      <c r="AG192" s="9">
        <v>35.804176491214051</v>
      </c>
      <c r="AH192" s="9">
        <v>34.391307788373929</v>
      </c>
      <c r="AI192" s="9">
        <v>33.085983781978506</v>
      </c>
      <c r="AJ192" s="9">
        <v>31.876375543205352</v>
      </c>
      <c r="AK192" s="9">
        <v>30.752327554634679</v>
      </c>
      <c r="AL192" s="9">
        <v>29.705071901345242</v>
      </c>
      <c r="AM192" s="9">
        <v>28.726999104558793</v>
      </c>
      <c r="AN192" s="9">
        <v>27.811472920046462</v>
      </c>
      <c r="AO192" s="9">
        <v>26.952679565950895</v>
      </c>
      <c r="AP192" s="9">
        <v>26.145504137173241</v>
      </c>
      <c r="AQ192" s="9">
        <v>25.385428654000052</v>
      </c>
      <c r="AR192" s="9">
        <v>24.668447451854412</v>
      </c>
      <c r="AS192" s="9">
        <v>23.990996565848651</v>
      </c>
      <c r="AT192" s="9">
        <v>23.34989448200724</v>
      </c>
      <c r="AU192" s="9">
        <v>22.742292176343835</v>
      </c>
      <c r="AV192" s="9">
        <v>22.16563078641455</v>
      </c>
      <c r="AW192" s="9">
        <v>21.617605588784247</v>
      </c>
      <c r="AX192" s="9">
        <v>21.096135212960011</v>
      </c>
      <c r="AY192" s="9">
        <v>20.599335224724324</v>
      </c>
      <c r="AZ192" s="9">
        <v>20.125495372090793</v>
      </c>
      <c r="BA192" s="9">
        <v>19.673059914811404</v>
      </c>
      <c r="BB192" s="9">
        <v>19.240610560685525</v>
      </c>
      <c r="BC192" s="9">
        <v>18.826851614340718</v>
      </c>
      <c r="BD192" s="9">
        <v>18.430597010885247</v>
      </c>
      <c r="BE192" s="9">
        <v>18.050758961120824</v>
      </c>
      <c r="BF192" s="9">
        <v>17.686337979377935</v>
      </c>
      <c r="BG192" s="9">
        <v>17.336414101464968</v>
      </c>
      <c r="BH192" s="9">
        <v>17.000139130258663</v>
      </c>
      <c r="BI192" s="9">
        <v>16.676729771327047</v>
      </c>
      <c r="BJ192" s="9">
        <v>16.365461541640315</v>
      </c>
      <c r="BK192" s="9">
        <v>16.06566335166232</v>
      </c>
      <c r="BL192" s="9">
        <v>15.776712675546035</v>
      </c>
      <c r="BM192" s="9">
        <v>15.498031236279246</v>
      </c>
      <c r="BN192" s="9">
        <v>15.229081142844654</v>
      </c>
      <c r="BO192" s="9">
        <v>14.969361425098336</v>
      </c>
      <c r="BP192" s="9">
        <v>14.718404919398532</v>
      </c>
      <c r="BQ192" s="9">
        <v>14.47577546425067</v>
      </c>
    </row>
    <row r="193" spans="1:69" ht="10.95" customHeight="1" x14ac:dyDescent="0.3">
      <c r="A193" s="97"/>
      <c r="B193" s="97"/>
      <c r="H193" s="10">
        <v>2</v>
      </c>
      <c r="I193" s="9">
        <v>2501.2504941353386</v>
      </c>
      <c r="J193" s="9">
        <v>532.17626780886246</v>
      </c>
      <c r="K193" s="9">
        <v>298.294396741551</v>
      </c>
      <c r="L193" s="9">
        <v>207.24094385974428</v>
      </c>
      <c r="M193" s="9">
        <v>158.78555066676751</v>
      </c>
      <c r="N193" s="9">
        <v>128.70185413230467</v>
      </c>
      <c r="O193" s="9">
        <v>108.20657957663711</v>
      </c>
      <c r="P193" s="9">
        <v>93.345741114249179</v>
      </c>
      <c r="Q193" s="9">
        <v>82.076644042926844</v>
      </c>
      <c r="R193" s="9">
        <v>73.237539715495899</v>
      </c>
      <c r="S193" s="9">
        <v>66.118941524587825</v>
      </c>
      <c r="T193" s="9">
        <v>60.263065323517857</v>
      </c>
      <c r="U193" s="9">
        <v>55.361303005053152</v>
      </c>
      <c r="V193" s="9">
        <v>51.198035689158317</v>
      </c>
      <c r="W193" s="9">
        <v>47.618063076227486</v>
      </c>
      <c r="X193" s="9">
        <v>44.506826503777056</v>
      </c>
      <c r="Y193" s="9">
        <v>41.777923040036136</v>
      </c>
      <c r="Z193" s="9">
        <v>39.364956215339404</v>
      </c>
      <c r="AA193" s="9">
        <v>37.216062299295231</v>
      </c>
      <c r="AB193" s="9">
        <v>35.290140460131127</v>
      </c>
      <c r="AC193" s="9">
        <v>33.554198536304277</v>
      </c>
      <c r="AD193" s="9">
        <v>31.981447356493334</v>
      </c>
      <c r="AE193" s="9">
        <v>30.549908373961987</v>
      </c>
      <c r="AF193" s="9">
        <v>29.241380235063456</v>
      </c>
      <c r="AG193" s="9">
        <v>28.040660778755033</v>
      </c>
      <c r="AH193" s="9">
        <v>26.934953724620765</v>
      </c>
      <c r="AI193" s="9">
        <v>25.913410846002705</v>
      </c>
      <c r="AJ193" s="9">
        <v>24.966774856632963</v>
      </c>
      <c r="AK193" s="9">
        <v>24.087098077278309</v>
      </c>
      <c r="AL193" s="9">
        <v>23.267518762499517</v>
      </c>
      <c r="AM193" s="9">
        <v>22.502081755709156</v>
      </c>
      <c r="AN193" s="9">
        <v>21.7855935509277</v>
      </c>
      <c r="AO193" s="9">
        <v>21.113504298903369</v>
      </c>
      <c r="AP193" s="9">
        <v>20.481811089360519</v>
      </c>
      <c r="AQ193" s="9">
        <v>19.886978164143237</v>
      </c>
      <c r="AR193" s="9">
        <v>19.325870701473608</v>
      </c>
      <c r="AS193" s="9">
        <v>18.795699552502342</v>
      </c>
      <c r="AT193" s="9">
        <v>18.293974873383139</v>
      </c>
      <c r="AU193" s="9">
        <v>17.818467025995634</v>
      </c>
      <c r="AV193" s="9">
        <v>17.36717345182258</v>
      </c>
      <c r="AW193" s="9">
        <v>16.938290480816796</v>
      </c>
      <c r="AX193" s="9">
        <v>16.530189238312484</v>
      </c>
      <c r="AY193" s="9">
        <v>16.141394971416428</v>
      </c>
      <c r="AZ193" s="9">
        <v>15.770569241757254</v>
      </c>
      <c r="BA193" s="9">
        <v>15.416494531413383</v>
      </c>
      <c r="BB193" s="9">
        <v>15.078060888916692</v>
      </c>
      <c r="BC193" s="9">
        <v>14.754254306730363</v>
      </c>
      <c r="BD193" s="9">
        <v>14.444146573821918</v>
      </c>
      <c r="BE193" s="9">
        <v>14.146886389438903</v>
      </c>
      <c r="BF193" s="9">
        <v>13.861691558920883</v>
      </c>
      <c r="BG193" s="9">
        <v>13.587842120891327</v>
      </c>
      <c r="BH193" s="9">
        <v>13.324674278678579</v>
      </c>
      <c r="BI193" s="9">
        <v>13.071575028273761</v>
      </c>
      <c r="BJ193" s="9">
        <v>12.827977391305151</v>
      </c>
      <c r="BK193" s="9">
        <v>12.593356174998249</v>
      </c>
      <c r="BL193" s="9">
        <v>12.367224192384429</v>
      </c>
      <c r="BM193" s="9">
        <v>12.149128885508153</v>
      </c>
      <c r="BN193" s="9">
        <v>11.938649302379361</v>
      </c>
      <c r="BO193" s="9">
        <v>11.735393385179158</v>
      </c>
      <c r="BP193" s="9">
        <v>11.538995532961707</v>
      </c>
      <c r="BQ193" s="9">
        <v>11.349114406973952</v>
      </c>
    </row>
    <row r="194" spans="1:69" ht="10.95" customHeight="1" x14ac:dyDescent="0.3">
      <c r="A194" s="97"/>
      <c r="B194" s="97"/>
      <c r="H194" s="10">
        <v>2.5</v>
      </c>
      <c r="I194" s="9">
        <v>2084.2327130735107</v>
      </c>
      <c r="J194" s="9">
        <v>443.46218579763712</v>
      </c>
      <c r="K194" s="9">
        <v>248.57543354583515</v>
      </c>
      <c r="L194" s="9">
        <v>172.70332070323568</v>
      </c>
      <c r="M194" s="9">
        <v>132.32689406793673</v>
      </c>
      <c r="N194" s="9">
        <v>107.25905154303862</v>
      </c>
      <c r="O194" s="9">
        <v>90.180953627840267</v>
      </c>
      <c r="P194" s="9">
        <v>77.797862409733028</v>
      </c>
      <c r="Q194" s="9">
        <v>68.407661625752013</v>
      </c>
      <c r="R194" s="9">
        <v>61.042300953110754</v>
      </c>
      <c r="S194" s="9">
        <v>55.110586469658777</v>
      </c>
      <c r="T194" s="9">
        <v>50.231060368629905</v>
      </c>
      <c r="U194" s="9">
        <v>46.146568765190267</v>
      </c>
      <c r="V194" s="9">
        <v>42.677442910058488</v>
      </c>
      <c r="W194" s="9">
        <v>39.694359045900761</v>
      </c>
      <c r="X194" s="9">
        <v>37.101858873312167</v>
      </c>
      <c r="Y194" s="9">
        <v>34.82794541928655</v>
      </c>
      <c r="Z194" s="9">
        <v>32.81729249597101</v>
      </c>
      <c r="AA194" s="9">
        <v>31.026683611511984</v>
      </c>
      <c r="AB194" s="9">
        <v>29.421870674843522</v>
      </c>
      <c r="AC194" s="9">
        <v>27.975362306734286</v>
      </c>
      <c r="AD194" s="9">
        <v>26.664835893761932</v>
      </c>
      <c r="AE194" s="9">
        <v>25.471977371766165</v>
      </c>
      <c r="AF194" s="9">
        <v>24.381620098362024</v>
      </c>
      <c r="AG194" s="9">
        <v>23.381096568456879</v>
      </c>
      <c r="AH194" s="9">
        <v>22.459744025165008</v>
      </c>
      <c r="AI194" s="9">
        <v>21.608522966401807</v>
      </c>
      <c r="AJ194" s="9">
        <v>20.819719573019288</v>
      </c>
      <c r="AK194" s="9">
        <v>20.086711282154251</v>
      </c>
      <c r="AL194" s="9">
        <v>19.403780407021809</v>
      </c>
      <c r="AM194" s="9">
        <v>18.76596469415108</v>
      </c>
      <c r="AN194" s="9">
        <v>18.168936550691352</v>
      </c>
      <c r="AO194" s="9">
        <v>17.608904723648639</v>
      </c>
      <c r="AP194" s="9">
        <v>17.082533707882636</v>
      </c>
      <c r="AQ194" s="9">
        <v>16.586877262110885</v>
      </c>
      <c r="AR194" s="9">
        <v>16.119323233316162</v>
      </c>
      <c r="AS194" s="9">
        <v>15.677547507370647</v>
      </c>
      <c r="AT194" s="9">
        <v>15.259475372033485</v>
      </c>
      <c r="AU194" s="9">
        <v>14.863248936695239</v>
      </c>
      <c r="AV194" s="9">
        <v>14.487199529372731</v>
      </c>
      <c r="AW194" s="9">
        <v>14.129824205882981</v>
      </c>
      <c r="AX194" s="9">
        <v>13.789765673794571</v>
      </c>
      <c r="AY194" s="9">
        <v>13.465795065729202</v>
      </c>
      <c r="AZ194" s="9">
        <v>13.156797101113392</v>
      </c>
      <c r="BA194" s="9">
        <v>12.861757258759772</v>
      </c>
      <c r="BB194" s="9">
        <v>12.579750649382159</v>
      </c>
      <c r="BC194" s="9">
        <v>12.309932330896306</v>
      </c>
      <c r="BD194" s="9">
        <v>12.051528852873153</v>
      </c>
      <c r="BE194" s="9">
        <v>11.803830851914515</v>
      </c>
      <c r="BF194" s="9">
        <v>11.566186548657143</v>
      </c>
      <c r="BG194" s="9">
        <v>11.337996020867733</v>
      </c>
      <c r="BH194" s="9">
        <v>11.118706146677948</v>
      </c>
      <c r="BI194" s="9">
        <v>10.907806128222779</v>
      </c>
      <c r="BJ194" s="9">
        <v>10.704823519420962</v>
      </c>
      <c r="BK194" s="9">
        <v>10.509320692876843</v>
      </c>
      <c r="BL194" s="9">
        <v>10.320891690293509</v>
      </c>
      <c r="BM194" s="9">
        <v>10.139159408692619</v>
      </c>
      <c r="BN194" s="9">
        <v>9.9637730813994363</v>
      </c>
      <c r="BO194" s="9">
        <v>9.7944060183859012</v>
      </c>
      <c r="BP194" s="9">
        <v>9.6307535753432134</v>
      </c>
      <c r="BQ194" s="9">
        <v>9.4725313249205083</v>
      </c>
    </row>
    <row r="195" spans="1:69" ht="10.95" customHeight="1" x14ac:dyDescent="0.3">
      <c r="A195" s="97"/>
      <c r="B195" s="97"/>
      <c r="H195" s="10">
        <v>3</v>
      </c>
      <c r="I195" s="9">
        <v>1806.1457854328928</v>
      </c>
      <c r="J195" s="9">
        <v>384.303493184079</v>
      </c>
      <c r="K195" s="9">
        <v>215.42050684058819</v>
      </c>
      <c r="L195" s="9">
        <v>149.67202035289949</v>
      </c>
      <c r="M195" s="9">
        <v>114.68302582520037</v>
      </c>
      <c r="N195" s="9">
        <v>92.959988944091307</v>
      </c>
      <c r="O195" s="9">
        <v>78.160623960720756</v>
      </c>
      <c r="P195" s="9">
        <v>67.429810291102982</v>
      </c>
      <c r="Q195" s="9">
        <v>59.292545277172366</v>
      </c>
      <c r="R195" s="9">
        <v>52.909945682619067</v>
      </c>
      <c r="S195" s="9">
        <v>47.769700670881768</v>
      </c>
      <c r="T195" s="9">
        <v>43.541250402328785</v>
      </c>
      <c r="U195" s="9">
        <v>40.001753070019682</v>
      </c>
      <c r="V195" s="9">
        <v>36.995513150371487</v>
      </c>
      <c r="W195" s="9">
        <v>34.410462572613199</v>
      </c>
      <c r="X195" s="9">
        <v>32.163880051236703</v>
      </c>
      <c r="Y195" s="9">
        <v>30.193375179154458</v>
      </c>
      <c r="Z195" s="9">
        <v>28.451003949297554</v>
      </c>
      <c r="AA195" s="9">
        <v>26.899316252209157</v>
      </c>
      <c r="AB195" s="9">
        <v>25.508633724280919</v>
      </c>
      <c r="AC195" s="9">
        <v>24.255133164758341</v>
      </c>
      <c r="AD195" s="9">
        <v>23.119470469569706</v>
      </c>
      <c r="AE195" s="9">
        <v>22.085775222631135</v>
      </c>
      <c r="AF195" s="9">
        <v>21.140904468717711</v>
      </c>
      <c r="AG195" s="9">
        <v>20.273880929667389</v>
      </c>
      <c r="AH195" s="9">
        <v>19.475464581698617</v>
      </c>
      <c r="AI195" s="9">
        <v>18.737822064721694</v>
      </c>
      <c r="AJ195" s="9">
        <v>18.054268815528612</v>
      </c>
      <c r="AK195" s="9">
        <v>17.419065920721422</v>
      </c>
      <c r="AL195" s="9">
        <v>16.827258605242033</v>
      </c>
      <c r="AM195" s="9">
        <v>16.274546729776347</v>
      </c>
      <c r="AN195" s="9">
        <v>15.7571801327774</v>
      </c>
      <c r="AO195" s="9">
        <v>15.271873428654802</v>
      </c>
      <c r="AP195" s="9">
        <v>14.815736169173604</v>
      </c>
      <c r="AQ195" s="9">
        <v>14.386215230427135</v>
      </c>
      <c r="AR195" s="9">
        <v>13.981046999331188</v>
      </c>
      <c r="AS195" s="9">
        <v>13.598217468622702</v>
      </c>
      <c r="AT195" s="9">
        <v>13.235928755197826</v>
      </c>
      <c r="AU195" s="9">
        <v>12.89257086704429</v>
      </c>
      <c r="AV195" s="9">
        <v>12.566697783309019</v>
      </c>
      <c r="AW195" s="9">
        <v>12.257007097856146</v>
      </c>
      <c r="AX195" s="9">
        <v>11.962322621968331</v>
      </c>
      <c r="AY195" s="9">
        <v>11.681579456209009</v>
      </c>
      <c r="AZ195" s="9">
        <v>11.413811132043584</v>
      </c>
      <c r="BA195" s="9">
        <v>11.158138495984957</v>
      </c>
      <c r="BB195" s="9">
        <v>10.913760066850427</v>
      </c>
      <c r="BC195" s="9">
        <v>10.67994364329318</v>
      </c>
      <c r="BD195" s="9">
        <v>10.4560189764803</v>
      </c>
      <c r="BE195" s="9">
        <v>10.241371353468475</v>
      </c>
      <c r="BF195" s="9">
        <v>10.035435961903708</v>
      </c>
      <c r="BG195" s="9">
        <v>9.8376929272580309</v>
      </c>
      <c r="BH195" s="9">
        <v>9.6476629307893713</v>
      </c>
      <c r="BI195" s="9">
        <v>9.4649033304614427</v>
      </c>
      <c r="BJ195" s="9">
        <v>9.2890047187379832</v>
      </c>
      <c r="BK195" s="9">
        <v>9.1195878609063765</v>
      </c>
      <c r="BL195" s="9">
        <v>8.9563009657405797</v>
      </c>
      <c r="BM195" s="9">
        <v>8.7988172471640365</v>
      </c>
      <c r="BN195" s="9">
        <v>8.646832741347211</v>
      </c>
      <c r="BO195" s="9">
        <v>8.5000643485570144</v>
      </c>
      <c r="BP195" s="9">
        <v>8.3582480732162683</v>
      </c>
      <c r="BQ195" s="9">
        <v>8.2211374391542993</v>
      </c>
    </row>
    <row r="196" spans="1:69" ht="10.95" customHeight="1" x14ac:dyDescent="0.3">
      <c r="A196" s="97"/>
      <c r="B196" s="97"/>
      <c r="H196" s="10">
        <v>3.5</v>
      </c>
      <c r="I196" s="9">
        <v>1607.4645256098277</v>
      </c>
      <c r="J196" s="9">
        <v>342.0371278089915</v>
      </c>
      <c r="K196" s="9">
        <v>191.73272407405432</v>
      </c>
      <c r="L196" s="9">
        <v>133.21713720543377</v>
      </c>
      <c r="M196" s="9">
        <v>102.0772333368176</v>
      </c>
      <c r="N196" s="9">
        <v>82.743917551545522</v>
      </c>
      <c r="O196" s="9">
        <v>69.572610141284045</v>
      </c>
      <c r="P196" s="9">
        <v>60.022278369353174</v>
      </c>
      <c r="Q196" s="9">
        <v>52.780182570094745</v>
      </c>
      <c r="R196" s="9">
        <v>47.099723886118518</v>
      </c>
      <c r="S196" s="9">
        <v>42.524950083967106</v>
      </c>
      <c r="T196" s="9">
        <v>38.761665752544054</v>
      </c>
      <c r="U196" s="9">
        <v>35.611543602377644</v>
      </c>
      <c r="V196" s="9">
        <v>32.936015958043662</v>
      </c>
      <c r="W196" s="9">
        <v>30.635343201480797</v>
      </c>
      <c r="X196" s="9">
        <v>28.635904100830981</v>
      </c>
      <c r="Y196" s="9">
        <v>26.882171730978161</v>
      </c>
      <c r="Z196" s="9">
        <v>25.331476338436953</v>
      </c>
      <c r="AA196" s="9">
        <v>23.950487648242493</v>
      </c>
      <c r="AB196" s="9">
        <v>22.712792172319059</v>
      </c>
      <c r="AC196" s="9">
        <v>21.597187467116907</v>
      </c>
      <c r="AD196" s="9">
        <v>20.586457446568176</v>
      </c>
      <c r="AE196" s="9">
        <v>19.666477577005161</v>
      </c>
      <c r="AF196" s="9">
        <v>18.825550741440725</v>
      </c>
      <c r="AG196" s="9">
        <v>18.053907256826871</v>
      </c>
      <c r="AH196" s="9">
        <v>17.34332358155617</v>
      </c>
      <c r="AI196" s="9">
        <v>16.686828092595327</v>
      </c>
      <c r="AJ196" s="9">
        <v>16.078471586244433</v>
      </c>
      <c r="AK196" s="9">
        <v>15.513146478992317</v>
      </c>
      <c r="AL196" s="9">
        <v>14.98644306369872</v>
      </c>
      <c r="AM196" s="9">
        <v>14.494534253399019</v>
      </c>
      <c r="AN196" s="9">
        <v>14.034082436605933</v>
      </c>
      <c r="AO196" s="9">
        <v>13.602163648431739</v>
      </c>
      <c r="AP196" s="9">
        <v>13.196205414834575</v>
      </c>
      <c r="AQ196" s="9">
        <v>12.813935477520326</v>
      </c>
      <c r="AR196" s="9">
        <v>12.453339240334147</v>
      </c>
      <c r="AS196" s="9">
        <v>12.112624254152838</v>
      </c>
      <c r="AT196" s="9">
        <v>11.79019041849406</v>
      </c>
      <c r="AU196" s="9">
        <v>11.484604854329191</v>
      </c>
      <c r="AV196" s="9">
        <v>11.194580615549475</v>
      </c>
      <c r="AW196" s="9">
        <v>10.918958571907924</v>
      </c>
      <c r="AX196" s="9">
        <v>10.656691925573291</v>
      </c>
      <c r="AY196" s="9">
        <v>10.406832925215992</v>
      </c>
      <c r="AZ196" s="9">
        <v>10.168521422161698</v>
      </c>
      <c r="BA196" s="9">
        <v>9.9409749773765448</v>
      </c>
      <c r="BB196" s="9">
        <v>9.7234802795088218</v>
      </c>
      <c r="BC196" s="9">
        <v>9.5153856756642305</v>
      </c>
      <c r="BD196" s="9">
        <v>9.3160946501524418</v>
      </c>
      <c r="BE196" s="9">
        <v>9.1250601137466845</v>
      </c>
      <c r="BF196" s="9">
        <v>8.9417793883150303</v>
      </c>
      <c r="BG196" s="9">
        <v>8.7657897900037973</v>
      </c>
      <c r="BH196" s="9">
        <v>8.5966647292595546</v>
      </c>
      <c r="BI196" s="9">
        <v>8.4340102584812264</v>
      </c>
      <c r="BJ196" s="9">
        <v>8.277462008486614</v>
      </c>
      <c r="BK196" s="9">
        <v>8.1266824636467501</v>
      </c>
      <c r="BL196" s="9">
        <v>7.9813585327994545</v>
      </c>
      <c r="BM196" s="9">
        <v>7.8411993791502645</v>
      </c>
      <c r="BN196" s="9">
        <v>7.7059344775080758</v>
      </c>
      <c r="BO196" s="9">
        <v>7.5753118715479726</v>
      </c>
      <c r="BP196" s="9">
        <v>7.4490966074793183</v>
      </c>
      <c r="BQ196" s="9">
        <v>7.3270693236324096</v>
      </c>
    </row>
    <row r="197" spans="1:69" ht="10.95" customHeight="1" x14ac:dyDescent="0.3">
      <c r="A197" s="97"/>
      <c r="B197" s="97"/>
      <c r="H197" s="10">
        <v>4</v>
      </c>
      <c r="I197" s="9">
        <v>1458.4211040105936</v>
      </c>
      <c r="J197" s="9">
        <v>310.33044453623131</v>
      </c>
      <c r="K197" s="9">
        <v>173.96301460233735</v>
      </c>
      <c r="L197" s="9">
        <v>120.87328473369794</v>
      </c>
      <c r="M197" s="9">
        <v>92.620828029568031</v>
      </c>
      <c r="N197" s="9">
        <v>75.08019368862135</v>
      </c>
      <c r="O197" s="9">
        <v>63.130195579549131</v>
      </c>
      <c r="P197" s="9">
        <v>54.465418191773118</v>
      </c>
      <c r="Q197" s="9">
        <v>47.894845627358201</v>
      </c>
      <c r="R197" s="9">
        <v>42.74110739785629</v>
      </c>
      <c r="S197" s="9">
        <v>38.590529434483514</v>
      </c>
      <c r="T197" s="9">
        <v>35.176195591653787</v>
      </c>
      <c r="U197" s="9">
        <v>32.318168475126214</v>
      </c>
      <c r="V197" s="9">
        <v>29.890729095303993</v>
      </c>
      <c r="W197" s="9">
        <v>27.803386188860038</v>
      </c>
      <c r="X197" s="9">
        <v>25.989345051663442</v>
      </c>
      <c r="Y197" s="9">
        <v>24.398227491977678</v>
      </c>
      <c r="Z197" s="9">
        <v>22.99132030863154</v>
      </c>
      <c r="AA197" s="9">
        <v>21.738383775954947</v>
      </c>
      <c r="AB197" s="9">
        <v>20.615453596196364</v>
      </c>
      <c r="AC197" s="9">
        <v>19.60329332209708</v>
      </c>
      <c r="AD197" s="9">
        <v>18.686283228936798</v>
      </c>
      <c r="AE197" s="9">
        <v>17.851608480240881</v>
      </c>
      <c r="AF197" s="9">
        <v>17.088656574036435</v>
      </c>
      <c r="AG197" s="9">
        <v>16.388563721003806</v>
      </c>
      <c r="AH197" s="9">
        <v>15.743868907319765</v>
      </c>
      <c r="AI197" s="9">
        <v>15.148246953602372</v>
      </c>
      <c r="AJ197" s="9">
        <v>14.596300295984253</v>
      </c>
      <c r="AK197" s="9">
        <v>14.083394951566133</v>
      </c>
      <c r="AL197" s="9">
        <v>13.605530103242634</v>
      </c>
      <c r="AM197" s="9">
        <v>13.159233530636104</v>
      </c>
      <c r="AN197" s="9">
        <v>12.741477102239225</v>
      </c>
      <c r="AO197" s="9">
        <v>12.349607977768903</v>
      </c>
      <c r="AP197" s="9">
        <v>11.981292215803972</v>
      </c>
      <c r="AQ197" s="9">
        <v>11.634468253169871</v>
      </c>
      <c r="AR197" s="9">
        <v>11.307308297112924</v>
      </c>
      <c r="AS197" s="9">
        <v>10.998186103330632</v>
      </c>
      <c r="AT197" s="9">
        <v>10.705649940636192</v>
      </c>
      <c r="AU197" s="9">
        <v>10.428399793689524</v>
      </c>
      <c r="AV197" s="9">
        <v>10.165268048442369</v>
      </c>
      <c r="AW197" s="9">
        <v>9.9152030549842074</v>
      </c>
      <c r="AX197" s="9">
        <v>9.6772550797985133</v>
      </c>
      <c r="AY197" s="9">
        <v>9.4505642517849058</v>
      </c>
      <c r="AZ197" s="9">
        <v>9.2343501795432363</v>
      </c>
      <c r="BA197" s="9">
        <v>9.0279029756884626</v>
      </c>
      <c r="BB197" s="9">
        <v>8.8305754706543027</v>
      </c>
      <c r="BC197" s="9">
        <v>8.6417764360522558</v>
      </c>
      <c r="BD197" s="9">
        <v>8.4609646681013064</v>
      </c>
      <c r="BE197" s="9">
        <v>8.287643806415824</v>
      </c>
      <c r="BF197" s="9">
        <v>8.1213577836868573</v>
      </c>
      <c r="BG197" s="9">
        <v>7.9616868184147931</v>
      </c>
      <c r="BH197" s="9">
        <v>7.8082438765567623</v>
      </c>
      <c r="BI197" s="9">
        <v>7.6606715392976685</v>
      </c>
      <c r="BJ197" s="9">
        <v>7.5186392235827988</v>
      </c>
      <c r="BK197" s="9">
        <v>7.3818407099153136</v>
      </c>
      <c r="BL197" s="9">
        <v>7.2499919385068017</v>
      </c>
      <c r="BM197" s="9">
        <v>7.122829040400628</v>
      </c>
      <c r="BN197" s="9">
        <v>7.000106574850375</v>
      </c>
      <c r="BO197" s="9">
        <v>6.8815959481779414</v>
      </c>
      <c r="BP197" s="9">
        <v>6.7670839926797441</v>
      </c>
      <c r="BQ197" s="9">
        <v>6.6563716869939382</v>
      </c>
    </row>
    <row r="198" spans="1:69" ht="10.95" customHeight="1" x14ac:dyDescent="0.3">
      <c r="A198" s="97"/>
      <c r="B198" s="97"/>
      <c r="H198" s="10">
        <v>4.5</v>
      </c>
      <c r="I198" s="9">
        <v>1342.4752243601927</v>
      </c>
      <c r="J198" s="9">
        <v>285.66475126217898</v>
      </c>
      <c r="K198" s="9">
        <v>160.13936095052452</v>
      </c>
      <c r="L198" s="9">
        <v>111.27058732518879</v>
      </c>
      <c r="M198" s="9">
        <v>85.264372668380148</v>
      </c>
      <c r="N198" s="9">
        <v>69.118325382464931</v>
      </c>
      <c r="O198" s="9">
        <v>58.118424763948497</v>
      </c>
      <c r="P198" s="9">
        <v>50.142549849372315</v>
      </c>
      <c r="Q198" s="9">
        <v>44.094377744566792</v>
      </c>
      <c r="R198" s="9">
        <v>39.350393032476688</v>
      </c>
      <c r="S198" s="9">
        <v>35.529811247404879</v>
      </c>
      <c r="T198" s="9">
        <v>32.38693769985403</v>
      </c>
      <c r="U198" s="9">
        <v>29.756141112218614</v>
      </c>
      <c r="V198" s="9">
        <v>27.52169791878822</v>
      </c>
      <c r="W198" s="9">
        <v>25.600311461743402</v>
      </c>
      <c r="X198" s="9">
        <v>23.930497621959528</v>
      </c>
      <c r="Y198" s="9">
        <v>22.465883580179206</v>
      </c>
      <c r="Z198" s="9">
        <v>21.170834070051932</v>
      </c>
      <c r="AA198" s="9">
        <v>20.017513607917941</v>
      </c>
      <c r="AB198" s="9">
        <v>18.983863203369737</v>
      </c>
      <c r="AC198" s="9">
        <v>18.052175823639125</v>
      </c>
      <c r="AD198" s="9">
        <v>17.208073607069338</v>
      </c>
      <c r="AE198" s="9">
        <v>16.439760574583584</v>
      </c>
      <c r="AF198" s="9">
        <v>15.737467982626493</v>
      </c>
      <c r="AG198" s="9">
        <v>15.093036767010011</v>
      </c>
      <c r="AH198" s="9">
        <v>14.499599109863455</v>
      </c>
      <c r="AI198" s="9">
        <v>13.951332722014879</v>
      </c>
      <c r="AJ198" s="9">
        <v>13.443269178734768</v>
      </c>
      <c r="AK198" s="9">
        <v>12.971142926933148</v>
      </c>
      <c r="AL198" s="9">
        <v>12.531271238784438</v>
      </c>
      <c r="AM198" s="9">
        <v>12.120457956537754</v>
      </c>
      <c r="AN198" s="9">
        <v>11.735915703547848</v>
      </c>
      <c r="AO198" s="9">
        <v>11.375202556460058</v>
      </c>
      <c r="AP198" s="9">
        <v>11.036170136383637</v>
      </c>
      <c r="AQ198" s="9">
        <v>10.716920786948108</v>
      </c>
      <c r="AR198" s="9">
        <v>10.415772036034408</v>
      </c>
      <c r="AS198" s="9">
        <v>10.131226935647589</v>
      </c>
      <c r="AT198" s="9">
        <v>9.8619491760549209</v>
      </c>
      <c r="AU198" s="9">
        <v>9.6067421010383036</v>
      </c>
      <c r="AV198" s="9">
        <v>9.3645309289639478</v>
      </c>
      <c r="AW198" s="9">
        <v>9.1343476224819273</v>
      </c>
      <c r="AX198" s="9">
        <v>8.9153179576634631</v>
      </c>
      <c r="AY198" s="9">
        <v>8.7066504283875972</v>
      </c>
      <c r="AZ198" s="9">
        <v>8.5076266891142858</v>
      </c>
      <c r="BA198" s="9">
        <v>8.3175932928208276</v>
      </c>
      <c r="BB198" s="9">
        <v>8.1359545238554301</v>
      </c>
      <c r="BC198" s="9">
        <v>7.9621661600804075</v>
      </c>
      <c r="BD198" s="9">
        <v>7.7957300267051712</v>
      </c>
      <c r="BE198" s="9">
        <v>7.6361892270119975</v>
      </c>
      <c r="BF198" s="9">
        <v>7.4831239538153138</v>
      </c>
      <c r="BG198" s="9">
        <v>7.3361478007964731</v>
      </c>
      <c r="BH198" s="9">
        <v>7.1949045054716834</v>
      </c>
      <c r="BI198" s="9">
        <v>7.0590650659943197</v>
      </c>
      <c r="BJ198" s="9">
        <v>6.9283251826720376</v>
      </c>
      <c r="BK198" s="9">
        <v>6.8024029823194301</v>
      </c>
      <c r="BL198" s="9">
        <v>6.6810369896279918</v>
      </c>
      <c r="BM198" s="9">
        <v>6.5639843148271337</v>
      </c>
      <c r="BN198" s="9">
        <v>6.4510190312017448</v>
      </c>
      <c r="BO198" s="9">
        <v>6.3419307196606942</v>
      </c>
      <c r="BP198" s="9">
        <v>6.236523160628634</v>
      </c>
      <c r="BQ198" s="9">
        <v>6.1346131561517767</v>
      </c>
    </row>
    <row r="199" spans="1:69" ht="10.95" customHeight="1" x14ac:dyDescent="0.3">
      <c r="A199" s="97"/>
      <c r="B199" s="97"/>
      <c r="H199" s="10">
        <v>5</v>
      </c>
      <c r="I199" s="9">
        <v>1249.7012755784162</v>
      </c>
      <c r="J199" s="9">
        <v>265.9285278052721</v>
      </c>
      <c r="K199" s="9">
        <v>149.07838174240155</v>
      </c>
      <c r="L199" s="9">
        <v>103.58700090014369</v>
      </c>
      <c r="M199" s="9">
        <v>79.378113967752157</v>
      </c>
      <c r="N199" s="9">
        <v>64.347943744639892</v>
      </c>
      <c r="O199" s="9">
        <v>54.108262427820399</v>
      </c>
      <c r="P199" s="9">
        <v>46.683611953173219</v>
      </c>
      <c r="Q199" s="9">
        <v>41.053437913357939</v>
      </c>
      <c r="R199" s="9">
        <v>36.637316958370121</v>
      </c>
      <c r="S199" s="9">
        <v>33.080781196696556</v>
      </c>
      <c r="T199" s="9">
        <v>30.155116260006359</v>
      </c>
      <c r="U199" s="9">
        <v>27.706137891770101</v>
      </c>
      <c r="V199" s="9">
        <v>25.626120352019196</v>
      </c>
      <c r="W199" s="9">
        <v>23.837523737403604</v>
      </c>
      <c r="X199" s="9">
        <v>22.283113186654063</v>
      </c>
      <c r="Y199" s="9">
        <v>20.919720774220892</v>
      </c>
      <c r="Z199" s="9">
        <v>19.714174039395512</v>
      </c>
      <c r="AA199" s="9">
        <v>18.640561249712519</v>
      </c>
      <c r="AB199" s="9">
        <v>17.678347944018558</v>
      </c>
      <c r="AC199" s="9">
        <v>16.811050848609675</v>
      </c>
      <c r="AD199" s="9">
        <v>16.0252857769839</v>
      </c>
      <c r="AE199" s="9">
        <v>15.310071987518739</v>
      </c>
      <c r="AF199" s="9">
        <v>14.656315868886139</v>
      </c>
      <c r="AG199" s="9">
        <v>14.05642224181805</v>
      </c>
      <c r="AH199" s="9">
        <v>13.503997933432633</v>
      </c>
      <c r="AI199" s="9">
        <v>12.993623041521486</v>
      </c>
      <c r="AJ199" s="9">
        <v>12.520672516491819</v>
      </c>
      <c r="AK199" s="9">
        <v>12.081175603898124</v>
      </c>
      <c r="AL199" s="9">
        <v>11.67170409464854</v>
      </c>
      <c r="AM199" s="9">
        <v>11.289282722152743</v>
      </c>
      <c r="AN199" s="9">
        <v>10.931316749462926</v>
      </c>
      <c r="AO199" s="9">
        <v>10.595533018137139</v>
      </c>
      <c r="AP199" s="9">
        <v>10.279931626907928</v>
      </c>
      <c r="AQ199" s="9">
        <v>9.9827460692261614</v>
      </c>
      <c r="AR199" s="9">
        <v>9.70241015109419</v>
      </c>
      <c r="AS199" s="9">
        <v>9.4375303807935467</v>
      </c>
      <c r="AT199" s="9">
        <v>9.1868628029215049</v>
      </c>
      <c r="AU199" s="9">
        <v>8.9492934639303172</v>
      </c>
      <c r="AV199" s="9">
        <v>8.7238218619248542</v>
      </c>
      <c r="AW199" s="9">
        <v>8.5095468620394694</v>
      </c>
      <c r="AX199" s="9">
        <v>8.3056546592462279</v>
      </c>
      <c r="AY199" s="9">
        <v>8.1114084495757162</v>
      </c>
      <c r="AZ199" s="9">
        <v>7.926139533404144</v>
      </c>
      <c r="BA199" s="9">
        <v>7.7492396243931232</v>
      </c>
      <c r="BB199" s="9">
        <v>7.5801541776752757</v>
      </c>
      <c r="BC199" s="9">
        <v>7.4183765831048616</v>
      </c>
      <c r="BD199" s="9">
        <v>7.2634430954833968</v>
      </c>
      <c r="BE199" s="9">
        <v>7.1149283948969684</v>
      </c>
      <c r="BF199" s="9">
        <v>6.9724416876517177</v>
      </c>
      <c r="BG199" s="9">
        <v>6.8356232725377009</v>
      </c>
      <c r="BH199" s="9">
        <v>6.7041415088951029</v>
      </c>
      <c r="BI199" s="9">
        <v>6.577690132678546</v>
      </c>
      <c r="BJ199" s="9">
        <v>6.4559858747947558</v>
      </c>
      <c r="BK199" s="9">
        <v>6.3387663427285279</v>
      </c>
      <c r="BL199" s="9">
        <v>6.2257881321142952</v>
      </c>
      <c r="BM199" s="9">
        <v>6.1168251396505715</v>
      </c>
      <c r="BN199" s="9">
        <v>6.0116670527496403</v>
      </c>
      <c r="BO199" s="9">
        <v>5.9101179946930813</v>
      </c>
      <c r="BP199" s="9">
        <v>5.811995306928841</v>
      </c>
      <c r="BQ199" s="9">
        <v>5.7171284525830242</v>
      </c>
    </row>
    <row r="200" spans="1:69" ht="10.95" customHeight="1" x14ac:dyDescent="0.3">
      <c r="A200" s="97"/>
      <c r="B200" s="97"/>
      <c r="H200" s="10">
        <v>5.5</v>
      </c>
      <c r="I200" s="9">
        <v>1173.7821154927092</v>
      </c>
      <c r="J200" s="9">
        <v>249.77789990888036</v>
      </c>
      <c r="K200" s="9">
        <v>140.02691544813354</v>
      </c>
      <c r="L200" s="9">
        <v>97.299336577699904</v>
      </c>
      <c r="M200" s="9">
        <v>74.561246270926361</v>
      </c>
      <c r="N200" s="9">
        <v>60.444225161506388</v>
      </c>
      <c r="O200" s="9">
        <v>50.826649634555785</v>
      </c>
      <c r="P200" s="9">
        <v>43.853079413762806</v>
      </c>
      <c r="Q200" s="9">
        <v>38.564963271977021</v>
      </c>
      <c r="R200" s="9">
        <v>34.417141136975083</v>
      </c>
      <c r="S200" s="9">
        <v>31.076680604613191</v>
      </c>
      <c r="T200" s="9">
        <v>28.32876271290985</v>
      </c>
      <c r="U200" s="9">
        <v>26.02857057876648</v>
      </c>
      <c r="V200" s="9">
        <v>24.074923275914117</v>
      </c>
      <c r="W200" s="9">
        <v>22.394991792028939</v>
      </c>
      <c r="X200" s="9">
        <v>20.935018536030242</v>
      </c>
      <c r="Y200" s="9">
        <v>19.654458224186381</v>
      </c>
      <c r="Z200" s="9">
        <v>18.5221537690446</v>
      </c>
      <c r="AA200" s="9">
        <v>17.513767690139709</v>
      </c>
      <c r="AB200" s="9">
        <v>16.610013085376291</v>
      </c>
      <c r="AC200" s="9">
        <v>15.795408112607822</v>
      </c>
      <c r="AD200" s="9">
        <v>15.057381733677412</v>
      </c>
      <c r="AE200" s="9">
        <v>14.385620335433641</v>
      </c>
      <c r="AF200" s="9">
        <v>13.771582783533235</v>
      </c>
      <c r="AG200" s="9">
        <v>13.208135339338185</v>
      </c>
      <c r="AH200" s="9">
        <v>12.68927324340874</v>
      </c>
      <c r="AI200" s="9">
        <v>12.209905876493696</v>
      </c>
      <c r="AJ200" s="9">
        <v>11.765689181156315</v>
      </c>
      <c r="AK200" s="9">
        <v>11.352893643791971</v>
      </c>
      <c r="AL200" s="9">
        <v>10.968299334127158</v>
      </c>
      <c r="AM200" s="9">
        <v>10.609111746135813</v>
      </c>
      <c r="AN200" s="9">
        <v>10.272893784580708</v>
      </c>
      <c r="AO200" s="9">
        <v>9.9575103954183106</v>
      </c>
      <c r="AP200" s="9">
        <v>9.6610831802013557</v>
      </c>
      <c r="AQ200" s="9">
        <v>9.3819529554426619</v>
      </c>
      <c r="AR200" s="9">
        <v>9.1186486803357614</v>
      </c>
      <c r="AS200" s="9">
        <v>8.8698615239284351</v>
      </c>
      <c r="AT200" s="9">
        <v>8.6344231065936565</v>
      </c>
      <c r="AU200" s="9">
        <v>8.4112871523734825</v>
      </c>
      <c r="AV200" s="9">
        <v>8.1995139442744254</v>
      </c>
      <c r="AW200" s="9">
        <v>7.9982570953473218</v>
      </c>
      <c r="AX200" s="9">
        <v>7.8067522428080007</v>
      </c>
      <c r="AY200" s="9">
        <v>7.6243073467769946</v>
      </c>
      <c r="AZ200" s="9">
        <v>7.4502943340811623</v>
      </c>
      <c r="BA200" s="9">
        <v>7.2841418744592987</v>
      </c>
      <c r="BB200" s="9">
        <v>7.1253291140898778</v>
      </c>
      <c r="BC200" s="9">
        <v>6.9733802216273206</v>
      </c>
      <c r="BD200" s="9">
        <v>6.8278596264387472</v>
      </c>
      <c r="BE200" s="9">
        <v>6.6883678486703806</v>
      </c>
      <c r="BF200" s="9">
        <v>6.5545378370683984</v>
      </c>
      <c r="BG200" s="9">
        <v>6.4260317438573953</v>
      </c>
      <c r="BH200" s="9">
        <v>6.3025380770099515</v>
      </c>
      <c r="BI200" s="9">
        <v>6.183769179371855</v>
      </c>
      <c r="BJ200" s="9">
        <v>6.0694589916962736</v>
      </c>
      <c r="BK200" s="9">
        <v>5.9593610629702676</v>
      </c>
      <c r="BL200" s="9">
        <v>5.8532467767167251</v>
      </c>
      <c r="BM200" s="9">
        <v>5.750903766406692</v>
      </c>
      <c r="BN200" s="9">
        <v>5.6521344968694844</v>
      </c>
      <c r="BO200" s="9">
        <v>5.5567549917610082</v>
      </c>
      <c r="BP200" s="9">
        <v>5.4645936898416476</v>
      </c>
      <c r="BQ200" s="9">
        <v>5.375490415104542</v>
      </c>
    </row>
    <row r="201" spans="1:69" ht="10.95" customHeight="1" x14ac:dyDescent="0.3">
      <c r="A201" s="97"/>
      <c r="B201" s="97"/>
      <c r="H201" s="10">
        <v>6</v>
      </c>
      <c r="I201" s="9">
        <v>1110.5057902405097</v>
      </c>
      <c r="J201" s="9">
        <v>236.31683955552467</v>
      </c>
      <c r="K201" s="9">
        <v>132.48279169694609</v>
      </c>
      <c r="L201" s="9">
        <v>92.058758225913607</v>
      </c>
      <c r="M201" s="9">
        <v>70.546532447395137</v>
      </c>
      <c r="N201" s="9">
        <v>57.190593521588156</v>
      </c>
      <c r="O201" s="9">
        <v>48.091524365490393</v>
      </c>
      <c r="P201" s="9">
        <v>41.493915901035464</v>
      </c>
      <c r="Q201" s="9">
        <v>36.490894677531465</v>
      </c>
      <c r="R201" s="9">
        <v>32.566691498848613</v>
      </c>
      <c r="S201" s="9">
        <v>29.406323138591585</v>
      </c>
      <c r="T201" s="9">
        <v>26.806552035941273</v>
      </c>
      <c r="U201" s="9">
        <v>24.630368730397112</v>
      </c>
      <c r="V201" s="9">
        <v>22.78204720007238</v>
      </c>
      <c r="W201" s="9">
        <v>21.192684817912994</v>
      </c>
      <c r="X201" s="9">
        <v>19.811422192429589</v>
      </c>
      <c r="Y201" s="9">
        <v>18.599899932568761</v>
      </c>
      <c r="Z201" s="9">
        <v>17.528640703565852</v>
      </c>
      <c r="AA201" s="9">
        <v>16.574619116411402</v>
      </c>
      <c r="AB201" s="9">
        <v>15.719588071773641</v>
      </c>
      <c r="AC201" s="9">
        <v>14.948900390437915</v>
      </c>
      <c r="AD201" s="9">
        <v>14.250662768813134</v>
      </c>
      <c r="AE201" s="9">
        <v>13.615117625162597</v>
      </c>
      <c r="AF201" s="9">
        <v>13.034184298009578</v>
      </c>
      <c r="AG201" s="9">
        <v>12.501113645532811</v>
      </c>
      <c r="AH201" s="9">
        <v>12.010224639155563</v>
      </c>
      <c r="AI201" s="9">
        <v>11.556701107017918</v>
      </c>
      <c r="AJ201" s="9">
        <v>11.136433190151381</v>
      </c>
      <c r="AK201" s="9">
        <v>10.745892441899965</v>
      </c>
      <c r="AL201" s="9">
        <v>10.382032526089453</v>
      </c>
      <c r="AM201" s="9">
        <v>10.042209595160037</v>
      </c>
      <c r="AN201" s="9">
        <v>9.724117943475088</v>
      </c>
      <c r="AO201" s="9">
        <v>9.4257376228325409</v>
      </c>
      <c r="AP201" s="9">
        <v>9.145291503712965</v>
      </c>
      <c r="AQ201" s="9">
        <v>8.8812098531571557</v>
      </c>
      <c r="AR201" s="9">
        <v>8.632100937667218</v>
      </c>
      <c r="AS201" s="9">
        <v>8.3967264884804678</v>
      </c>
      <c r="AT201" s="9">
        <v>8.1739811160944367</v>
      </c>
      <c r="AU201" s="9">
        <v>7.9628749517765094</v>
      </c>
      <c r="AV201" s="9">
        <v>7.7625189409113329</v>
      </c>
      <c r="AW201" s="9">
        <v>7.5721123272832029</v>
      </c>
      <c r="AX201" s="9">
        <v>7.3909319567235885</v>
      </c>
      <c r="AY201" s="9">
        <v>7.2183230988688649</v>
      </c>
      <c r="AZ201" s="9">
        <v>7.0536915414644525</v>
      </c>
      <c r="BA201" s="9">
        <v>6.8964967560223727</v>
      </c>
      <c r="BB201" s="9">
        <v>6.7462459691894026</v>
      </c>
      <c r="BC201" s="9">
        <v>6.6024890028195191</v>
      </c>
      <c r="BD201" s="9">
        <v>6.4648137689286127</v>
      </c>
      <c r="BE201" s="9">
        <v>6.3328423245719376</v>
      </c>
      <c r="BF201" s="9">
        <v>6.2062274071017605</v>
      </c>
      <c r="BG201" s="9">
        <v>6.0846493829197739</v>
      </c>
      <c r="BH201" s="9">
        <v>5.9678135532746044</v>
      </c>
      <c r="BI201" s="9">
        <v>5.8554477692933853</v>
      </c>
      <c r="BJ201" s="9">
        <v>5.7473003156160711</v>
      </c>
      <c r="BK201" s="9">
        <v>5.6431380279899823</v>
      </c>
      <c r="BL201" s="9">
        <v>5.5427446151960345</v>
      </c>
      <c r="BM201" s="9">
        <v>5.4459191598899261</v>
      </c>
      <c r="BN201" s="9">
        <v>5.352474776491845</v>
      </c>
      <c r="BO201" s="9">
        <v>5.2622374072599767</v>
      </c>
      <c r="BP201" s="9">
        <v>5.1750447402291666</v>
      </c>
      <c r="BQ201" s="9">
        <v>5.0907452348620517</v>
      </c>
    </row>
    <row r="202" spans="1:69" ht="10.95" customHeight="1" x14ac:dyDescent="0.3">
      <c r="A202" s="97"/>
      <c r="B202" s="97"/>
      <c r="H202" s="10">
        <v>6.5</v>
      </c>
      <c r="I202" s="9">
        <v>1056.9559893027654</v>
      </c>
      <c r="J202" s="9">
        <v>224.92494680178592</v>
      </c>
      <c r="K202" s="9">
        <v>126.09831324705179</v>
      </c>
      <c r="L202" s="9">
        <v>87.62373554308742</v>
      </c>
      <c r="M202" s="9">
        <v>67.148940446360413</v>
      </c>
      <c r="N202" s="9">
        <v>54.437093906327348</v>
      </c>
      <c r="O202" s="9">
        <v>45.776828880229431</v>
      </c>
      <c r="P202" s="9">
        <v>39.497391186039245</v>
      </c>
      <c r="Q202" s="9">
        <v>34.735641496721946</v>
      </c>
      <c r="R202" s="9">
        <v>31.000683671792729</v>
      </c>
      <c r="S202" s="9">
        <v>27.992724603568586</v>
      </c>
      <c r="T202" s="9">
        <v>25.518327896552709</v>
      </c>
      <c r="U202" s="9">
        <v>23.447091394365223</v>
      </c>
      <c r="V202" s="9">
        <v>21.687905478516367</v>
      </c>
      <c r="W202" s="9">
        <v>20.175190362652241</v>
      </c>
      <c r="X202" s="9">
        <v>18.860539357934378</v>
      </c>
      <c r="Y202" s="9">
        <v>17.707442961351013</v>
      </c>
      <c r="Z202" s="9">
        <v>16.687845387530842</v>
      </c>
      <c r="AA202" s="9">
        <v>15.779831650695892</v>
      </c>
      <c r="AB202" s="9">
        <v>14.966034620927925</v>
      </c>
      <c r="AC202" s="9">
        <v>14.232513481676802</v>
      </c>
      <c r="AD202" s="9">
        <v>13.567948485903928</v>
      </c>
      <c r="AE202" s="9">
        <v>12.963052612881919</v>
      </c>
      <c r="AF202" s="9">
        <v>12.410134892383667</v>
      </c>
      <c r="AG202" s="9">
        <v>11.902771661079717</v>
      </c>
      <c r="AH202" s="9">
        <v>11.435555858945492</v>
      </c>
      <c r="AI202" s="9">
        <v>11.003903574813577</v>
      </c>
      <c r="AJ202" s="9">
        <v>10.603903148350813</v>
      </c>
      <c r="AK202" s="9">
        <v>10.232196292830633</v>
      </c>
      <c r="AL202" s="9">
        <v>9.8858835821497273</v>
      </c>
      <c r="AM202" s="9">
        <v>9.5624486687385364</v>
      </c>
      <c r="AN202" s="9">
        <v>9.2596970399999243</v>
      </c>
      <c r="AO202" s="9">
        <v>8.9757061600713186</v>
      </c>
      <c r="AP202" s="9">
        <v>8.7087846018012378</v>
      </c>
      <c r="AQ202" s="9">
        <v>8.4574383328646707</v>
      </c>
      <c r="AR202" s="9">
        <v>8.2203427363441506</v>
      </c>
      <c r="AS202" s="9">
        <v>7.9963192591949346</v>
      </c>
      <c r="AT202" s="9">
        <v>7.7843158195079667</v>
      </c>
      <c r="AU202" s="9">
        <v>7.5833902851356267</v>
      </c>
      <c r="AV202" s="9">
        <v>7.392696476269907</v>
      </c>
      <c r="AW202" s="9">
        <v>7.2114722532973783</v>
      </c>
      <c r="AX202" s="9">
        <v>7.0390293362800929</v>
      </c>
      <c r="AY202" s="9">
        <v>6.874744569335582</v>
      </c>
      <c r="AZ202" s="9">
        <v>6.7180523961945173</v>
      </c>
      <c r="BA202" s="9">
        <v>6.5684383554455428</v>
      </c>
      <c r="BB202" s="9">
        <v>6.4254334378127247</v>
      </c>
      <c r="BC202" s="9">
        <v>6.288609175066326</v>
      </c>
      <c r="BD202" s="9">
        <v>6.1575733522341176</v>
      </c>
      <c r="BE202" s="9">
        <v>6.0319662527329987</v>
      </c>
      <c r="BF202" s="9">
        <v>5.9114573607144356</v>
      </c>
      <c r="BG202" s="9">
        <v>5.795742456963799</v>
      </c>
      <c r="BH202" s="9">
        <v>5.6845410546262274</v>
      </c>
      <c r="BI202" s="9">
        <v>5.5775941292537121</v>
      </c>
      <c r="BJ202" s="9">
        <v>5.4746621045014932</v>
      </c>
      <c r="BK202" s="9">
        <v>5.3755230605019362</v>
      </c>
      <c r="BL202" s="9">
        <v>5.2799711367161191</v>
      </c>
      <c r="BM202" s="9">
        <v>5.1878151050722412</v>
      </c>
      <c r="BN202" s="9">
        <v>5.098877092578797</v>
      </c>
      <c r="BO202" s="9">
        <v>5.0129914354576428</v>
      </c>
      <c r="BP202" s="9">
        <v>4.9300036492652639</v>
      </c>
      <c r="BQ202" s="9">
        <v>4.8497695015320197</v>
      </c>
    </row>
    <row r="203" spans="1:69" ht="10.95" customHeight="1" x14ac:dyDescent="0.3">
      <c r="A203" s="97"/>
      <c r="B203" s="97"/>
      <c r="H203" s="10">
        <v>7</v>
      </c>
      <c r="I203" s="9">
        <v>1011.0494022570599</v>
      </c>
      <c r="J203" s="9">
        <v>215.15902958617082</v>
      </c>
      <c r="K203" s="9">
        <v>120.62509732646798</v>
      </c>
      <c r="L203" s="9">
        <v>83.821727712762893</v>
      </c>
      <c r="M203" s="9">
        <v>64.236289829352046</v>
      </c>
      <c r="N203" s="9">
        <v>52.076603755921298</v>
      </c>
      <c r="O203" s="9">
        <v>43.792511928757101</v>
      </c>
      <c r="P203" s="9">
        <v>37.785832187999048</v>
      </c>
      <c r="Q203" s="9">
        <v>33.230917117180994</v>
      </c>
      <c r="R203" s="9">
        <v>29.658193476560935</v>
      </c>
      <c r="S203" s="9">
        <v>26.780890177068965</v>
      </c>
      <c r="T203" s="9">
        <v>24.413973058877009</v>
      </c>
      <c r="U203" s="9">
        <v>22.432704202921038</v>
      </c>
      <c r="V203" s="9">
        <v>20.749931490458284</v>
      </c>
      <c r="W203" s="9">
        <v>19.302923703619783</v>
      </c>
      <c r="X203" s="9">
        <v>18.045376779634491</v>
      </c>
      <c r="Y203" s="9">
        <v>16.942367067251734</v>
      </c>
      <c r="Z203" s="9">
        <v>15.967057431395839</v>
      </c>
      <c r="AA203" s="9">
        <v>15.098484800610395</v>
      </c>
      <c r="AB203" s="9">
        <v>14.320036415518897</v>
      </c>
      <c r="AC203" s="9">
        <v>13.618377002420402</v>
      </c>
      <c r="AD203" s="9">
        <v>12.98267850655629</v>
      </c>
      <c r="AE203" s="9">
        <v>12.404057304587813</v>
      </c>
      <c r="AF203" s="9">
        <v>11.875156496534579</v>
      </c>
      <c r="AG203" s="9">
        <v>11.389831441704079</v>
      </c>
      <c r="AH203" s="9">
        <v>10.942909944831717</v>
      </c>
      <c r="AI203" s="9">
        <v>10.530007204652925</v>
      </c>
      <c r="AJ203" s="9">
        <v>10.147381470390034</v>
      </c>
      <c r="AK203" s="9">
        <v>9.7918203281572502</v>
      </c>
      <c r="AL203" s="9">
        <v>9.4605502933079499</v>
      </c>
      <c r="AM203" s="9">
        <v>9.1511643200678598</v>
      </c>
      <c r="AN203" s="9">
        <v>8.8615632181910176</v>
      </c>
      <c r="AO203" s="9">
        <v>8.589907960398417</v>
      </c>
      <c r="AP203" s="9">
        <v>8.3345805895259968</v>
      </c>
      <c r="AQ203" s="9">
        <v>8.0941519690593715</v>
      </c>
      <c r="AR203" s="9">
        <v>7.867355019048115</v>
      </c>
      <c r="AS203" s="9">
        <v>7.6530623788841714</v>
      </c>
      <c r="AT203" s="9">
        <v>7.4502676656083722</v>
      </c>
      <c r="AU203" s="9">
        <v>7.2580696701698777</v>
      </c>
      <c r="AV203" s="9">
        <v>7.0756589680059792</v>
      </c>
      <c r="AW203" s="9">
        <v>6.9023065243211219</v>
      </c>
      <c r="AX203" s="9">
        <v>6.737353955775828</v>
      </c>
      <c r="AY203" s="9">
        <v>6.5802051743130452</v>
      </c>
      <c r="AZ203" s="9">
        <v>6.4303191895526446</v>
      </c>
      <c r="BA203" s="9">
        <v>6.2872038865812465</v>
      </c>
      <c r="BB203" s="9">
        <v>6.1504106283308309</v>
      </c>
      <c r="BC203" s="9">
        <v>6.0195295578109471</v>
      </c>
      <c r="BD203" s="9">
        <v>5.8941854965673413</v>
      </c>
      <c r="BE203" s="9">
        <v>5.7740343529126248</v>
      </c>
      <c r="BF203" s="9">
        <v>5.6587599675108642</v>
      </c>
      <c r="BG203" s="9">
        <v>5.5480713354214606</v>
      </c>
      <c r="BH203" s="9">
        <v>5.4417001532085543</v>
      </c>
      <c r="BI203" s="9">
        <v>5.3393986475873429</v>
      </c>
      <c r="BJ203" s="9">
        <v>5.240937648615156</v>
      </c>
      <c r="BK203" s="9">
        <v>5.1461048758876116</v>
      </c>
      <c r="BL203" s="9">
        <v>5.054703410765061</v>
      </c>
      <c r="BM203" s="9">
        <v>4.9665503314891053</v>
      </c>
      <c r="BN203" s="9">
        <v>4.8814754912812441</v>
      </c>
      <c r="BO203" s="9">
        <v>4.799320422248587</v>
      </c>
      <c r="BP203" s="9">
        <v>4.719937350239638</v>
      </c>
      <c r="BQ203" s="9">
        <v>4.6431883077650307</v>
      </c>
    </row>
    <row r="204" spans="1:69" ht="10.95" customHeight="1" x14ac:dyDescent="0.3">
      <c r="A204" s="97"/>
      <c r="B204" s="97"/>
      <c r="H204" s="10">
        <v>7.5</v>
      </c>
      <c r="I204" s="9">
        <v>971.25810672943589</v>
      </c>
      <c r="J204" s="9">
        <v>206.69404606139028</v>
      </c>
      <c r="K204" s="9">
        <v>115.88097732566271</v>
      </c>
      <c r="L204" s="9">
        <v>80.526191435028977</v>
      </c>
      <c r="M204" s="9">
        <v>61.711638033751939</v>
      </c>
      <c r="N204" s="9">
        <v>50.030558226706248</v>
      </c>
      <c r="O204" s="9">
        <v>42.072528950455407</v>
      </c>
      <c r="P204" s="9">
        <v>36.302272629358747</v>
      </c>
      <c r="Q204" s="9">
        <v>31.926639398699379</v>
      </c>
      <c r="R204" s="9">
        <v>28.49453846094282</v>
      </c>
      <c r="S204" s="9">
        <v>25.730486061202495</v>
      </c>
      <c r="T204" s="9">
        <v>23.456730999742572</v>
      </c>
      <c r="U204" s="9">
        <v>21.553445052483877</v>
      </c>
      <c r="V204" s="9">
        <v>19.936906415406892</v>
      </c>
      <c r="W204" s="9">
        <v>18.546852976653675</v>
      </c>
      <c r="X204" s="9">
        <v>17.338803205258046</v>
      </c>
      <c r="Y204" s="9">
        <v>16.27920804781963</v>
      </c>
      <c r="Z204" s="9">
        <v>15.342286681156365</v>
      </c>
      <c r="AA204" s="9">
        <v>14.50790114206735</v>
      </c>
      <c r="AB204" s="9">
        <v>13.760092550782282</v>
      </c>
      <c r="AC204" s="9">
        <v>13.086050511094594</v>
      </c>
      <c r="AD204" s="9">
        <v>12.4753731613916</v>
      </c>
      <c r="AE204" s="9">
        <v>11.919526538496271</v>
      </c>
      <c r="AF204" s="9">
        <v>11.411443310630185</v>
      </c>
      <c r="AG204" s="9">
        <v>10.945220690675235</v>
      </c>
      <c r="AH204" s="9">
        <v>10.515890061407436</v>
      </c>
      <c r="AI204" s="9">
        <v>10.119239207708752</v>
      </c>
      <c r="AJ204" s="9">
        <v>9.7516736544267992</v>
      </c>
      <c r="AK204" s="9">
        <v>9.4101074285565041</v>
      </c>
      <c r="AL204" s="9">
        <v>9.0918762100401764</v>
      </c>
      <c r="AM204" s="9">
        <v>8.7946676946276572</v>
      </c>
      <c r="AN204" s="9">
        <v>8.516465316377607</v>
      </c>
      <c r="AO204" s="9">
        <v>8.2555024322793749</v>
      </c>
      <c r="AP204" s="9">
        <v>8.0102247680989631</v>
      </c>
      <c r="AQ204" s="9">
        <v>7.7792594382553713</v>
      </c>
      <c r="AR204" s="9">
        <v>7.5613892351715908</v>
      </c>
      <c r="AS204" s="9">
        <v>7.3555311712479092</v>
      </c>
      <c r="AT204" s="9">
        <v>7.1607184748430619</v>
      </c>
      <c r="AU204" s="9">
        <v>6.9760854085702491</v>
      </c>
      <c r="AV204" s="9">
        <v>6.8008544068856169</v>
      </c>
      <c r="AW204" s="9">
        <v>6.6343251298644814</v>
      </c>
      <c r="AX204" s="9">
        <v>6.4758651081909768</v>
      </c>
      <c r="AY204" s="9">
        <v>6.3249017158841045</v>
      </c>
      <c r="AZ204" s="9">
        <v>6.1809152559905947</v>
      </c>
      <c r="BA204" s="9">
        <v>6.0434329832814466</v>
      </c>
      <c r="BB204" s="9">
        <v>5.9120239190813697</v>
      </c>
      <c r="BC204" s="9">
        <v>5.7862943384055239</v>
      </c>
      <c r="BD204" s="9">
        <v>5.6658838298551668</v>
      </c>
      <c r="BE204" s="9">
        <v>5.5504618452206653</v>
      </c>
      <c r="BF204" s="9">
        <v>5.4397246692241383</v>
      </c>
      <c r="BG204" s="9">
        <v>5.3333927509039221</v>
      </c>
      <c r="BH204" s="9">
        <v>5.2312083472699547</v>
      </c>
      <c r="BI204" s="9">
        <v>5.1329334374147644</v>
      </c>
      <c r="BJ204" s="9">
        <v>5.0383478715438921</v>
      </c>
      <c r="BK204" s="9">
        <v>4.9472477246275322</v>
      </c>
      <c r="BL204" s="9">
        <v>4.8594438287602477</v>
      </c>
      <c r="BM204" s="9">
        <v>4.7747604619994393</v>
      </c>
      <c r="BN204" s="9">
        <v>4.6930341745581128</v>
      </c>
      <c r="BO204" s="9">
        <v>4.6141127358529728</v>
      </c>
      <c r="BP204" s="9">
        <v>4.537854188135551</v>
      </c>
      <c r="BQ204" s="9">
        <v>4.4641259943284677</v>
      </c>
    </row>
    <row r="205" spans="1:69" ht="10.95" customHeight="1" x14ac:dyDescent="0.3">
      <c r="A205" s="97"/>
      <c r="B205" s="97"/>
      <c r="H205" s="10">
        <v>8</v>
      </c>
      <c r="I205" s="9">
        <v>936.43604539355613</v>
      </c>
      <c r="J205" s="9">
        <v>199.28619026083865</v>
      </c>
      <c r="K205" s="9">
        <v>111.72931451091856</v>
      </c>
      <c r="L205" s="9">
        <v>77.642209664752912</v>
      </c>
      <c r="M205" s="9">
        <v>59.502270805876378</v>
      </c>
      <c r="N205" s="9">
        <v>48.24002774398167</v>
      </c>
      <c r="O205" s="9">
        <v>40.567341529722256</v>
      </c>
      <c r="P205" s="9">
        <v>35.003983493334346</v>
      </c>
      <c r="Q205" s="9">
        <v>30.785242948098418</v>
      </c>
      <c r="R205" s="9">
        <v>27.476203406096321</v>
      </c>
      <c r="S205" s="9">
        <v>24.811258856722976</v>
      </c>
      <c r="T205" s="9">
        <v>22.619031546464324</v>
      </c>
      <c r="U205" s="9">
        <v>20.78398981150713</v>
      </c>
      <c r="V205" s="9">
        <v>19.22541377646187</v>
      </c>
      <c r="W205" s="9">
        <v>17.885202087483517</v>
      </c>
      <c r="X205" s="9">
        <v>16.72046814318103</v>
      </c>
      <c r="Y205" s="9">
        <v>15.698865824862507</v>
      </c>
      <c r="Z205" s="9">
        <v>14.795538706426445</v>
      </c>
      <c r="AA205" s="9">
        <v>13.991070891390308</v>
      </c>
      <c r="AB205" s="9">
        <v>13.270075721505352</v>
      </c>
      <c r="AC205" s="9">
        <v>12.620202130074034</v>
      </c>
      <c r="AD205" s="9">
        <v>12.031421224587067</v>
      </c>
      <c r="AE205" s="9">
        <v>11.495505035612895</v>
      </c>
      <c r="AF205" s="9">
        <v>11.00563963758967</v>
      </c>
      <c r="AG205" s="9">
        <v>10.556133893707777</v>
      </c>
      <c r="AH205" s="9">
        <v>10.142197341460156</v>
      </c>
      <c r="AI205" s="9">
        <v>9.7597687988951769</v>
      </c>
      <c r="AJ205" s="9">
        <v>9.4053826743454305</v>
      </c>
      <c r="AK205" s="9">
        <v>9.0760636454400885</v>
      </c>
      <c r="AL205" s="9">
        <v>8.7692429239695144</v>
      </c>
      <c r="AM205" s="9">
        <v>8.4826911156543989</v>
      </c>
      <c r="AN205" s="9">
        <v>8.2144639605327576</v>
      </c>
      <c r="AO205" s="9">
        <v>7.9628581603378201</v>
      </c>
      <c r="AP205" s="9">
        <v>7.726375170885559</v>
      </c>
      <c r="AQ205" s="9">
        <v>7.5036913327742223</v>
      </c>
      <c r="AR205" s="9">
        <v>7.2936330826162283</v>
      </c>
      <c r="AS205" s="9">
        <v>7.0951562644103898</v>
      </c>
      <c r="AT205" s="9">
        <v>6.9073287710750852</v>
      </c>
      <c r="AU205" s="9">
        <v>6.7293159070993767</v>
      </c>
      <c r="AV205" s="9">
        <v>6.5603679873260718</v>
      </c>
      <c r="AW205" s="9">
        <v>6.3998097832156855</v>
      </c>
      <c r="AX205" s="9">
        <v>6.2470315032693104</v>
      </c>
      <c r="AY205" s="9">
        <v>6.1014810535805593</v>
      </c>
      <c r="AZ205" s="9">
        <v>5.9626573714477908</v>
      </c>
      <c r="BA205" s="9">
        <v>5.8301046623928201</v>
      </c>
      <c r="BB205" s="9">
        <v>5.7034074009098044</v>
      </c>
      <c r="BC205" s="9">
        <v>5.5821859794152022</v>
      </c>
      <c r="BD205" s="9">
        <v>5.4660929094197632</v>
      </c>
      <c r="BE205" s="9">
        <v>5.3548094948489826</v>
      </c>
      <c r="BF205" s="9">
        <v>5.2480429104386239</v>
      </c>
      <c r="BG205" s="9">
        <v>5.1455236288050514</v>
      </c>
      <c r="BH205" s="9">
        <v>5.0470031485897016</v>
      </c>
      <c r="BI205" s="9">
        <v>4.952251983361692</v>
      </c>
      <c r="BJ205" s="9">
        <v>4.8610578770166128</v>
      </c>
      <c r="BK205" s="9">
        <v>4.7732242164596101</v>
      </c>
      <c r="BL205" s="9">
        <v>4.688568616588821</v>
      </c>
      <c r="BM205" s="9">
        <v>4.6069216561468256</v>
      </c>
      <c r="BN205" s="9">
        <v>4.5281257460014697</v>
      </c>
      <c r="BO205" s="9">
        <v>4.452034113948562</v>
      </c>
      <c r="BP205" s="9">
        <v>4.3785098922760328</v>
      </c>
      <c r="BQ205" s="9">
        <v>4.3074252961553556</v>
      </c>
    </row>
    <row r="206" spans="1:69" ht="10.95" customHeight="1" x14ac:dyDescent="0.3">
      <c r="A206" s="97"/>
      <c r="B206" s="97"/>
      <c r="H206" s="10">
        <v>8.5</v>
      </c>
      <c r="I206" s="9">
        <v>905.70673684476344</v>
      </c>
      <c r="J206" s="9">
        <v>192.7490043244656</v>
      </c>
      <c r="K206" s="9">
        <v>108.06561034882488</v>
      </c>
      <c r="L206" s="9">
        <v>75.097191769946107</v>
      </c>
      <c r="M206" s="9">
        <v>57.552577758422025</v>
      </c>
      <c r="N206" s="9">
        <v>46.65994416341313</v>
      </c>
      <c r="O206" s="9">
        <v>39.239063690273348</v>
      </c>
      <c r="P206" s="9">
        <v>33.858286493780696</v>
      </c>
      <c r="Q206" s="9">
        <v>29.777998513861402</v>
      </c>
      <c r="R206" s="9">
        <v>26.577556551710309</v>
      </c>
      <c r="S206" s="9">
        <v>24.000071376805042</v>
      </c>
      <c r="T206" s="9">
        <v>21.879789589481977</v>
      </c>
      <c r="U206" s="9">
        <v>20.104971097149303</v>
      </c>
      <c r="V206" s="9">
        <v>18.597545126372946</v>
      </c>
      <c r="W206" s="9">
        <v>17.30131712023173</v>
      </c>
      <c r="X206" s="9">
        <v>16.174807949522322</v>
      </c>
      <c r="Y206" s="9">
        <v>15.186733045336748</v>
      </c>
      <c r="Z206" s="9">
        <v>14.313051731185025</v>
      </c>
      <c r="AA206" s="9">
        <v>13.534985310395571</v>
      </c>
      <c r="AB206" s="9">
        <v>12.837652091139104</v>
      </c>
      <c r="AC206" s="9">
        <v>12.209106349699379</v>
      </c>
      <c r="AD206" s="9">
        <v>11.639648326369022</v>
      </c>
      <c r="AE206" s="9">
        <v>11.121320080997434</v>
      </c>
      <c r="AF206" s="9">
        <v>10.647531310562368</v>
      </c>
      <c r="AG206" s="9">
        <v>10.212777652596683</v>
      </c>
      <c r="AH206" s="9">
        <v>9.8124258601927448</v>
      </c>
      <c r="AI206" s="9">
        <v>9.4425480331340381</v>
      </c>
      <c r="AJ206" s="9">
        <v>9.0997923151326727</v>
      </c>
      <c r="AK206" s="9">
        <v>8.781281029314334</v>
      </c>
      <c r="AL206" s="9">
        <v>8.4845296911410255</v>
      </c>
      <c r="AM206" s="9">
        <v>8.207382071619131</v>
      </c>
      <c r="AN206" s="9">
        <v>7.9479577184033534</v>
      </c>
      <c r="AO206" s="9">
        <v>7.70460923285198</v>
      </c>
      <c r="AP206" s="9">
        <v>7.4758872506924847</v>
      </c>
      <c r="AQ206" s="9">
        <v>7.2605115529854878</v>
      </c>
      <c r="AR206" s="9">
        <v>7.057347090885834</v>
      </c>
      <c r="AS206" s="9">
        <v>6.8653839759836899</v>
      </c>
      <c r="AT206" s="9">
        <v>6.6837206915158767</v>
      </c>
      <c r="AU206" s="9">
        <v>6.5115499353922166</v>
      </c>
      <c r="AV206" s="9">
        <v>6.3481466259674333</v>
      </c>
      <c r="AW206" s="9">
        <v>6.1928576946624654</v>
      </c>
      <c r="AX206" s="9">
        <v>6.0450933623959751</v>
      </c>
      <c r="AY206" s="9">
        <v>5.9043196541330394</v>
      </c>
      <c r="AZ206" s="9">
        <v>5.7700519512779636</v>
      </c>
      <c r="BA206" s="9">
        <v>5.6418494178251501</v>
      </c>
      <c r="BB206" s="9">
        <v>5.5193101651757122</v>
      </c>
      <c r="BC206" s="9">
        <v>5.4020670438821847</v>
      </c>
      <c r="BD206" s="9">
        <v>5.2897839694922064</v>
      </c>
      <c r="BE206" s="9">
        <v>5.1821527050454632</v>
      </c>
      <c r="BF206" s="9">
        <v>5.0788900353517716</v>
      </c>
      <c r="BG206" s="9">
        <v>4.9797352785009981</v>
      </c>
      <c r="BH206" s="9">
        <v>4.8844480885663319</v>
      </c>
      <c r="BI206" s="9">
        <v>4.7928065105080169</v>
      </c>
      <c r="BJ206" s="9">
        <v>4.7046052541399925</v>
      </c>
      <c r="BK206" s="9">
        <v>4.6196541589062772</v>
      </c>
      <c r="BL206" s="9">
        <v>4.5377768253030757</v>
      </c>
      <c r="BM206" s="9">
        <v>4.4588093922176348</v>
      </c>
      <c r="BN206" s="9">
        <v>4.3825994423503332</v>
      </c>
      <c r="BO206" s="9">
        <v>4.309005020334614</v>
      </c>
      <c r="BP206" s="9">
        <v>4.2378937502458625</v>
      </c>
      <c r="BQ206" s="9">
        <v>4.169142040956757</v>
      </c>
    </row>
    <row r="207" spans="1:69" ht="10.95" customHeight="1" x14ac:dyDescent="0.3">
      <c r="A207" s="97"/>
      <c r="B207" s="97"/>
      <c r="H207" s="10">
        <v>9</v>
      </c>
      <c r="I207" s="9">
        <v>878.3884101022777</v>
      </c>
      <c r="J207" s="9">
        <v>186.93745202247294</v>
      </c>
      <c r="K207" s="9">
        <v>104.8085806643046</v>
      </c>
      <c r="L207" s="9">
        <v>72.834673133730661</v>
      </c>
      <c r="M207" s="9">
        <v>55.819302356284361</v>
      </c>
      <c r="N207" s="9">
        <v>45.255251232623976</v>
      </c>
      <c r="O207" s="9">
        <v>38.058225828492127</v>
      </c>
      <c r="P207" s="9">
        <v>32.839762828379136</v>
      </c>
      <c r="Q207" s="9">
        <v>28.882559049893771</v>
      </c>
      <c r="R207" s="9">
        <v>25.778660234940872</v>
      </c>
      <c r="S207" s="9">
        <v>23.278926362362188</v>
      </c>
      <c r="T207" s="9">
        <v>21.222604077821771</v>
      </c>
      <c r="U207" s="9">
        <v>19.501323992007588</v>
      </c>
      <c r="V207" s="9">
        <v>18.039370380653363</v>
      </c>
      <c r="W207" s="9">
        <v>16.782243827524898</v>
      </c>
      <c r="X207" s="9">
        <v>15.689716444881123</v>
      </c>
      <c r="Y207" s="9">
        <v>14.731447380581955</v>
      </c>
      <c r="Z207" s="9">
        <v>13.884121158781262</v>
      </c>
      <c r="AA207" s="9">
        <v>13.129525552845154</v>
      </c>
      <c r="AB207" s="9">
        <v>12.4532277856203</v>
      </c>
      <c r="AC207" s="9">
        <v>11.843642482922801</v>
      </c>
      <c r="AD207" s="9">
        <v>11.291362483799237</v>
      </c>
      <c r="AE207" s="9">
        <v>10.78866990387794</v>
      </c>
      <c r="AF207" s="9">
        <v>10.329173240365813</v>
      </c>
      <c r="AG207" s="9">
        <v>9.9075341730119906</v>
      </c>
      <c r="AH207" s="9">
        <v>9.5192592194301024</v>
      </c>
      <c r="AI207" s="9">
        <v>9.16053896674185</v>
      </c>
      <c r="AJ207" s="9">
        <v>8.8281226693056691</v>
      </c>
      <c r="AK207" s="9">
        <v>8.5192194570025759</v>
      </c>
      <c r="AL207" s="9">
        <v>8.2314197911800395</v>
      </c>
      <c r="AM207" s="9">
        <v>7.9626324867151936</v>
      </c>
      <c r="AN207" s="9">
        <v>7.7110338161744565</v>
      </c>
      <c r="AO207" s="9">
        <v>7.4750260756306695</v>
      </c>
      <c r="AP207" s="9">
        <v>7.2532036217067661</v>
      </c>
      <c r="AQ207" s="9">
        <v>7.044324853993901</v>
      </c>
      <c r="AR207" s="9">
        <v>6.8472889630392091</v>
      </c>
      <c r="AS207" s="9">
        <v>6.6611165242896222</v>
      </c>
      <c r="AT207" s="9">
        <v>6.4849332157465218</v>
      </c>
      <c r="AU207" s="9">
        <v>6.3179560880452437</v>
      </c>
      <c r="AV207" s="9">
        <v>6.1594819320396503</v>
      </c>
      <c r="AW207" s="9">
        <v>6.0088773793348409</v>
      </c>
      <c r="AX207" s="9">
        <v>5.865570441870025</v>
      </c>
      <c r="AY207" s="9">
        <v>5.7290432522701167</v>
      </c>
      <c r="AZ207" s="9">
        <v>5.5988258107342714</v>
      </c>
      <c r="BA207" s="9">
        <v>5.4744905793250718</v>
      </c>
      <c r="BB207" s="9">
        <v>5.3556477926411965</v>
      </c>
      <c r="BC207" s="9">
        <v>5.2419413765065341</v>
      </c>
      <c r="BD207" s="9">
        <v>5.1330453846468833</v>
      </c>
      <c r="BE207" s="9">
        <v>5.0286608782446853</v>
      </c>
      <c r="BF207" s="9">
        <v>4.9285131854566302</v>
      </c>
      <c r="BG207" s="9">
        <v>4.8323494879902826</v>
      </c>
      <c r="BH207" s="9">
        <v>4.7399366900900564</v>
      </c>
      <c r="BI207" s="9">
        <v>4.6510595321158732</v>
      </c>
      <c r="BJ207" s="9">
        <v>4.5655189165765915</v>
      </c>
      <c r="BK207" s="9">
        <v>4.4831304192172743</v>
      </c>
      <c r="BL207" s="9">
        <v>4.4037229617252232</v>
      </c>
      <c r="BM207" s="9">
        <v>4.327137625951103</v>
      </c>
      <c r="BN207" s="9">
        <v>4.253226592349602</v>
      </c>
      <c r="BO207" s="9">
        <v>4.1818521877183192</v>
      </c>
      <c r="BP207" s="9">
        <v>4.1128860293274965</v>
      </c>
      <c r="BQ207" s="9">
        <v>4.0462082542462818</v>
      </c>
    </row>
    <row r="208" spans="1:69" ht="10.95" customHeight="1" x14ac:dyDescent="0.3">
      <c r="A208" s="97"/>
      <c r="B208" s="97"/>
      <c r="H208" s="10">
        <v>9.5</v>
      </c>
      <c r="I208" s="9">
        <v>853.94277685602162</v>
      </c>
      <c r="J208" s="9">
        <v>181.73702084343515</v>
      </c>
      <c r="K208" s="9">
        <v>101.89404800967765</v>
      </c>
      <c r="L208" s="9">
        <v>70.810072446143863</v>
      </c>
      <c r="M208" s="9">
        <v>54.268291653589223</v>
      </c>
      <c r="N208" s="9">
        <v>43.998270491239346</v>
      </c>
      <c r="O208" s="9">
        <v>37.001560390015989</v>
      </c>
      <c r="P208" s="9">
        <v>31.928343229354642</v>
      </c>
      <c r="Q208" s="9">
        <v>28.081280575668568</v>
      </c>
      <c r="R208" s="9">
        <v>25.063772789783144</v>
      </c>
      <c r="S208" s="9">
        <v>22.633614181882407</v>
      </c>
      <c r="T208" s="9">
        <v>20.634525656796626</v>
      </c>
      <c r="U208" s="9">
        <v>18.961154077879073</v>
      </c>
      <c r="V208" s="9">
        <v>17.539891121823935</v>
      </c>
      <c r="W208" s="9">
        <v>16.317754258396985</v>
      </c>
      <c r="X208" s="9">
        <v>15.255635265423123</v>
      </c>
      <c r="Y208" s="9">
        <v>14.324037769786425</v>
      </c>
      <c r="Z208" s="9">
        <v>13.500295236883396</v>
      </c>
      <c r="AA208" s="9">
        <v>12.766702342236492</v>
      </c>
      <c r="AB208" s="9">
        <v>12.109228017171436</v>
      </c>
      <c r="AC208" s="9">
        <v>11.516609344020717</v>
      </c>
      <c r="AD208" s="9">
        <v>10.979700991988656</v>
      </c>
      <c r="AE208" s="9">
        <v>10.490999889110071</v>
      </c>
      <c r="AF208" s="9">
        <v>10.044292427728637</v>
      </c>
      <c r="AG208" s="9">
        <v>9.634388869428161</v>
      </c>
      <c r="AH208" s="9">
        <v>9.2569207992265401</v>
      </c>
      <c r="AI208" s="9">
        <v>8.9081848318960901</v>
      </c>
      <c r="AJ208" s="9">
        <v>8.5850207000222429</v>
      </c>
      <c r="AK208" s="9">
        <v>8.2847152119659739</v>
      </c>
      <c r="AL208" s="9">
        <v>8.0049258939297587</v>
      </c>
      <c r="AM208" s="9">
        <v>7.7436197648900755</v>
      </c>
      <c r="AN208" s="9">
        <v>7.4990238573444143</v>
      </c>
      <c r="AO208" s="9">
        <v>7.269584936368898</v>
      </c>
      <c r="AP208" s="9">
        <v>7.0539364819552386</v>
      </c>
      <c r="AQ208" s="9">
        <v>6.8508714512441555</v>
      </c>
      <c r="AR208" s="9">
        <v>6.6593196736879889</v>
      </c>
      <c r="AS208" s="9">
        <v>6.478328985124608</v>
      </c>
      <c r="AT208" s="9">
        <v>6.307049398619716</v>
      </c>
      <c r="AU208" s="9">
        <v>6.1447197566921474</v>
      </c>
      <c r="AV208" s="9">
        <v>5.9906564226643013</v>
      </c>
      <c r="AW208" s="9">
        <v>5.8442436567273601</v>
      </c>
      <c r="AX208" s="9">
        <v>5.7049253910035667</v>
      </c>
      <c r="AY208" s="9">
        <v>5.5721981719561038</v>
      </c>
      <c r="AZ208" s="9">
        <v>5.4456050813209016</v>
      </c>
      <c r="BA208" s="9">
        <v>5.324730480853356</v>
      </c>
      <c r="BB208" s="9">
        <v>5.209195453519369</v>
      </c>
      <c r="BC208" s="9">
        <v>5.0986538357798565</v>
      </c>
      <c r="BD208" s="9">
        <v>4.9927887534456827</v>
      </c>
      <c r="BE208" s="9">
        <v>4.8913095880839599</v>
      </c>
      <c r="BF208" s="9">
        <v>4.7939493128116775</v>
      </c>
      <c r="BG208" s="9">
        <v>4.7004621460453189</v>
      </c>
      <c r="BH208" s="9">
        <v>4.610621479799498</v>
      </c>
      <c r="BI208" s="9">
        <v>4.5242180457704997</v>
      </c>
      <c r="BJ208" s="9">
        <v>4.4410582879613445</v>
      </c>
      <c r="BK208" s="9">
        <v>4.3609629152100666</v>
      </c>
      <c r="BL208" s="9">
        <v>4.2837656108384108</v>
      </c>
      <c r="BM208" s="9">
        <v>4.2093118798768234</v>
      </c>
      <c r="BN208" s="9">
        <v>4.137458017051558</v>
      </c>
      <c r="BO208" s="9">
        <v>4.0680701810279256</v>
      </c>
      <c r="BP208" s="9">
        <v>4.0010235623615156</v>
      </c>
      <c r="BQ208" s="9">
        <v>3.9362016342746715</v>
      </c>
    </row>
    <row r="209" spans="1:69" ht="10.95" customHeight="1" x14ac:dyDescent="0.3">
      <c r="A209" s="97"/>
      <c r="B209" s="97"/>
      <c r="H209" s="10">
        <v>10</v>
      </c>
      <c r="I209" s="9">
        <v>831.93916935130324</v>
      </c>
      <c r="J209" s="9">
        <v>177.05609288412379</v>
      </c>
      <c r="K209" s="9">
        <v>99.27066600250707</v>
      </c>
      <c r="L209" s="9">
        <v>68.987721585762088</v>
      </c>
      <c r="M209" s="9">
        <v>52.872220939052156</v>
      </c>
      <c r="N209" s="9">
        <v>42.866857262686139</v>
      </c>
      <c r="O209" s="9">
        <v>36.050451727142836</v>
      </c>
      <c r="P209" s="9">
        <v>31.107970898745844</v>
      </c>
      <c r="Q209" s="9">
        <v>27.360046690207486</v>
      </c>
      <c r="R209" s="9">
        <v>24.420299798010575</v>
      </c>
      <c r="S209" s="9">
        <v>22.05276615034262</v>
      </c>
      <c r="T209" s="9">
        <v>20.105193949719286</v>
      </c>
      <c r="U209" s="9">
        <v>18.474944999984782</v>
      </c>
      <c r="V209" s="9">
        <v>17.090307857449556</v>
      </c>
      <c r="W209" s="9">
        <v>15.89966534673472</v>
      </c>
      <c r="X209" s="9">
        <v>14.864917060897742</v>
      </c>
      <c r="Y209" s="9">
        <v>13.957326745602815</v>
      </c>
      <c r="Z209" s="9">
        <v>13.154811980726009</v>
      </c>
      <c r="AA209" s="9">
        <v>12.440123706347821</v>
      </c>
      <c r="AB209" s="9">
        <v>11.799592433123154</v>
      </c>
      <c r="AC209" s="9">
        <v>11.222245487720775</v>
      </c>
      <c r="AD209" s="9">
        <v>10.699173213665395</v>
      </c>
      <c r="AE209" s="9">
        <v>10.223065892455564</v>
      </c>
      <c r="AF209" s="9">
        <v>9.7878700405238739</v>
      </c>
      <c r="AG209" s="9">
        <v>9.3885296585283751</v>
      </c>
      <c r="AH209" s="9">
        <v>9.0207889051330277</v>
      </c>
      <c r="AI209" s="9">
        <v>8.6810398310015504</v>
      </c>
      <c r="AJ209" s="9">
        <v>8.3662036085154661</v>
      </c>
      <c r="AK209" s="9">
        <v>8.073636964730861</v>
      </c>
      <c r="AL209" s="9">
        <v>7.8010577911811803</v>
      </c>
      <c r="AM209" s="9">
        <v>7.5464854965739869</v>
      </c>
      <c r="AN209" s="9">
        <v>7.3081928026137088</v>
      </c>
      <c r="AO209" s="9">
        <v>7.0846665010953789</v>
      </c>
      <c r="AP209" s="9">
        <v>6.8745752871036805</v>
      </c>
      <c r="AQ209" s="9">
        <v>6.6767432231610764</v>
      </c>
      <c r="AR209" s="9">
        <v>6.4901277169149596</v>
      </c>
      <c r="AS209" s="9">
        <v>6.3138011413847259</v>
      </c>
      <c r="AT209" s="9">
        <v>6.1469354137199739</v>
      </c>
      <c r="AU209" s="9">
        <v>5.9887889913967456</v>
      </c>
      <c r="AV209" s="9">
        <v>5.8386958549907533</v>
      </c>
      <c r="AW209" s="9">
        <v>5.6960561322505434</v>
      </c>
      <c r="AX209" s="9">
        <v>5.5603280851156391</v>
      </c>
      <c r="AY209" s="9">
        <v>5.4310212339998314</v>
      </c>
      <c r="AZ209" s="9">
        <v>5.3076904353800405</v>
      </c>
      <c r="BA209" s="9">
        <v>5.1899307619704063</v>
      </c>
      <c r="BB209" s="9">
        <v>5.0773730613934029</v>
      </c>
      <c r="BC209" s="9">
        <v>4.9696800907120169</v>
      </c>
      <c r="BD209" s="9">
        <v>4.8665431415553702</v>
      </c>
      <c r="BE209" s="9">
        <v>4.7676790847004407</v>
      </c>
      <c r="BF209" s="9">
        <v>4.6728277745220597</v>
      </c>
      <c r="BG209" s="9">
        <v>4.5817497632051563</v>
      </c>
      <c r="BH209" s="9">
        <v>4.4942242824309604</v>
      </c>
      <c r="BI209" s="9">
        <v>4.4100474567203971</v>
      </c>
      <c r="BJ209" s="9">
        <v>4.3290307179964538</v>
      </c>
      <c r="BK209" s="9">
        <v>4.2509993954136585</v>
      </c>
      <c r="BL209" s="9">
        <v>4.1757914582590212</v>
      </c>
      <c r="BM209" s="9">
        <v>4.1032563928839219</v>
      </c>
      <c r="BN209" s="9">
        <v>4.0332541972860962</v>
      </c>
      <c r="BO209" s="9">
        <v>3.9656544792095501</v>
      </c>
      <c r="BP209" s="9">
        <v>3.9003356455375973</v>
      </c>
      <c r="BQ209" s="9">
        <v>3.8371841723767575</v>
      </c>
    </row>
    <row r="210" spans="1:69" ht="10.95" customHeight="1" x14ac:dyDescent="0.3">
      <c r="A210" s="97"/>
      <c r="B210" s="97"/>
      <c r="H210" s="10">
        <v>10.5</v>
      </c>
      <c r="I210" s="9">
        <v>812.02892274046417</v>
      </c>
      <c r="J210" s="9">
        <v>172.82049509117087</v>
      </c>
      <c r="K210" s="9">
        <v>96.896865060428198</v>
      </c>
      <c r="L210" s="9">
        <v>67.338743953209303</v>
      </c>
      <c r="M210" s="9">
        <v>51.6089683651713</v>
      </c>
      <c r="N210" s="9">
        <v>41.843083410258316</v>
      </c>
      <c r="O210" s="9">
        <v>35.189828774074449</v>
      </c>
      <c r="P210" s="9">
        <v>30.365646393123889</v>
      </c>
      <c r="Q210" s="9">
        <v>26.707428878507791</v>
      </c>
      <c r="R210" s="9">
        <v>23.838044928544402</v>
      </c>
      <c r="S210" s="9">
        <v>21.527178279544923</v>
      </c>
      <c r="T210" s="9">
        <v>19.626221286001496</v>
      </c>
      <c r="U210" s="9">
        <v>18.034992400491301</v>
      </c>
      <c r="V210" s="9">
        <v>16.683496595180486</v>
      </c>
      <c r="W210" s="9">
        <v>15.521352153547019</v>
      </c>
      <c r="X210" s="9">
        <v>14.511370603190764</v>
      </c>
      <c r="Y210" s="9">
        <v>13.625503493005578</v>
      </c>
      <c r="Z210" s="9">
        <v>12.842196946347951</v>
      </c>
      <c r="AA210" s="9">
        <v>12.144614760137085</v>
      </c>
      <c r="AB210" s="9">
        <v>11.519414624722558</v>
      </c>
      <c r="AC210" s="9">
        <v>10.95588649808435</v>
      </c>
      <c r="AD210" s="9">
        <v>10.445333976679425</v>
      </c>
      <c r="AE210" s="9">
        <v>9.9806223003684931</v>
      </c>
      <c r="AF210" s="9">
        <v>9.5558428759202396</v>
      </c>
      <c r="AG210" s="9">
        <v>9.1660607195097601</v>
      </c>
      <c r="AH210" s="9">
        <v>8.8071218535088551</v>
      </c>
      <c r="AI210" s="9">
        <v>8.4755046849719129</v>
      </c>
      <c r="AJ210" s="9">
        <v>8.1682040781247487</v>
      </c>
      <c r="AK210" s="9">
        <v>7.8826400268516883</v>
      </c>
      <c r="AL210" s="9">
        <v>7.6165850450303285</v>
      </c>
      <c r="AM210" s="9">
        <v>7.3681059468885106</v>
      </c>
      <c r="AN210" s="9">
        <v>7.1355167965957031</v>
      </c>
      <c r="AO210" s="9">
        <v>6.9173406046370394</v>
      </c>
      <c r="AP210" s="9">
        <v>6.7122779309258558</v>
      </c>
      <c r="AQ210" s="9">
        <v>6.5191809840883304</v>
      </c>
      <c r="AR210" s="9">
        <v>6.3370321262554539</v>
      </c>
      <c r="AS210" s="9">
        <v>6.1649259332301005</v>
      </c>
      <c r="AT210" s="9">
        <v>6.0020541423532006</v>
      </c>
      <c r="AU210" s="9">
        <v>5.8476929599464471</v>
      </c>
      <c r="AV210" s="9">
        <v>5.7011923077832405</v>
      </c>
      <c r="AW210" s="9">
        <v>5.5619666715749707</v>
      </c>
      <c r="AX210" s="9">
        <v>5.4294872797801448</v>
      </c>
      <c r="AY210" s="9">
        <v>5.3032753924582208</v>
      </c>
      <c r="AZ210" s="9">
        <v>5.182896520611556</v>
      </c>
      <c r="BA210" s="9">
        <v>5.0679554289027182</v>
      </c>
      <c r="BB210" s="9">
        <v>4.9580918006289503</v>
      </c>
      <c r="BC210" s="9">
        <v>4.8529764647744695</v>
      </c>
      <c r="BD210" s="9">
        <v>4.7523081019138003</v>
      </c>
      <c r="BE210" s="9">
        <v>4.6558103595315536</v>
      </c>
      <c r="BF210" s="9">
        <v>4.5632293185969868</v>
      </c>
      <c r="BG210" s="9">
        <v>4.4743312624866718</v>
      </c>
      <c r="BH210" s="9">
        <v>4.3889007069790864</v>
      </c>
      <c r="BI210" s="9">
        <v>4.306738656361726</v>
      </c>
      <c r="BJ210" s="9">
        <v>4.2276610559409331</v>
      </c>
      <c r="BK210" s="9">
        <v>4.1514974156239051</v>
      </c>
      <c r="BL210" s="9">
        <v>4.078089582908297</v>
      </c>
      <c r="BM210" s="9">
        <v>4.0072906466948153</v>
      </c>
      <c r="BN210" s="9">
        <v>3.9389639559339047</v>
      </c>
      <c r="BO210" s="9">
        <v>3.8729822393126749</v>
      </c>
      <c r="BP210" s="9">
        <v>3.809226814049842</v>
      </c>
      <c r="BQ210" s="9">
        <v>3.7475868734501998</v>
      </c>
    </row>
    <row r="211" spans="1:69" ht="10.95" customHeight="1" x14ac:dyDescent="0.3">
      <c r="A211" s="97"/>
      <c r="B211" s="97"/>
      <c r="H211" s="10">
        <v>11</v>
      </c>
      <c r="I211" s="9">
        <v>793.92674276442312</v>
      </c>
      <c r="J211" s="9">
        <v>168.96953552358758</v>
      </c>
      <c r="K211" s="9">
        <v>94.738630962214728</v>
      </c>
      <c r="L211" s="9">
        <v>65.839511333187232</v>
      </c>
      <c r="M211" s="9">
        <v>50.46043277778702</v>
      </c>
      <c r="N211" s="9">
        <v>40.912279274601318</v>
      </c>
      <c r="O211" s="9">
        <v>34.407359663558616</v>
      </c>
      <c r="P211" s="9">
        <v>29.690732945768026</v>
      </c>
      <c r="Q211" s="9">
        <v>26.114075782641972</v>
      </c>
      <c r="R211" s="9">
        <v>23.308665055292867</v>
      </c>
      <c r="S211" s="9">
        <v>21.049319425817483</v>
      </c>
      <c r="T211" s="9">
        <v>19.190744472093208</v>
      </c>
      <c r="U211" s="9">
        <v>17.634992205035076</v>
      </c>
      <c r="V211" s="9">
        <v>16.313628143457247</v>
      </c>
      <c r="W211" s="9">
        <v>15.177393836607783</v>
      </c>
      <c r="X211" s="9">
        <v>14.189929933064768</v>
      </c>
      <c r="Y211" s="9">
        <v>13.323813324945876</v>
      </c>
      <c r="Z211" s="9">
        <v>12.55797068159764</v>
      </c>
      <c r="AA211" s="9">
        <v>11.875941164891541</v>
      </c>
      <c r="AB211" s="9">
        <v>11.264679933400933</v>
      </c>
      <c r="AC211" s="9">
        <v>10.71371572664059</v>
      </c>
      <c r="AD211" s="9">
        <v>10.214546028316597</v>
      </c>
      <c r="AE211" s="9">
        <v>9.7601951485317233</v>
      </c>
      <c r="AF211" s="9">
        <v>9.3448862267740598</v>
      </c>
      <c r="AG211" s="9">
        <v>8.9637943052120352</v>
      </c>
      <c r="AH211" s="9">
        <v>8.6128580195939275</v>
      </c>
      <c r="AI211" s="9">
        <v>8.2886342912663089</v>
      </c>
      <c r="AJ211" s="9">
        <v>7.9881849842791821</v>
      </c>
      <c r="AK211" s="9">
        <v>7.7089876140297706</v>
      </c>
      <c r="AL211" s="9">
        <v>7.4488643564375216</v>
      </c>
      <c r="AM211" s="9">
        <v>7.205925126314277</v>
      </c>
      <c r="AN211" s="9">
        <v>6.9785215759495545</v>
      </c>
      <c r="AO211" s="9">
        <v>6.7652096454680368</v>
      </c>
      <c r="AP211" s="9">
        <v>6.5647188659390707</v>
      </c>
      <c r="AQ211" s="9">
        <v>6.3759270361205429</v>
      </c>
      <c r="AR211" s="9">
        <v>6.1978392064888101</v>
      </c>
      <c r="AS211" s="9">
        <v>6.0295701393762684</v>
      </c>
      <c r="AT211" s="9">
        <v>5.8703295924264678</v>
      </c>
      <c r="AU211" s="9">
        <v>5.7194099090187391</v>
      </c>
      <c r="AV211" s="9">
        <v>5.5761755044902239</v>
      </c>
      <c r="AW211" s="9">
        <v>5.4400539186561367</v>
      </c>
      <c r="AX211" s="9">
        <v>5.3105281689931774</v>
      </c>
      <c r="AY211" s="9">
        <v>5.1871301891190926</v>
      </c>
      <c r="AZ211" s="9">
        <v>5.0694351770150163</v>
      </c>
      <c r="BA211" s="9">
        <v>4.9570567091577225</v>
      </c>
      <c r="BB211" s="9">
        <v>4.8496425021439684</v>
      </c>
      <c r="BC211" s="9">
        <v>4.746870723861047</v>
      </c>
      <c r="BD211" s="9">
        <v>4.6484467728323713</v>
      </c>
      <c r="BE211" s="9">
        <v>4.5541004578515061</v>
      </c>
      <c r="BF211" s="9">
        <v>4.4635835210397135</v>
      </c>
      <c r="BG211" s="9">
        <v>4.3766674565107362</v>
      </c>
      <c r="BH211" s="9">
        <v>4.293141584286869</v>
      </c>
      <c r="BI211" s="9">
        <v>4.2128113452863447</v>
      </c>
      <c r="BJ211" s="9">
        <v>4.1354967883346347</v>
      </c>
      <c r="BK211" s="9">
        <v>4.0610312244338207</v>
      </c>
      <c r="BL211" s="9">
        <v>3.9892600271085561</v>
      </c>
      <c r="BM211" s="9">
        <v>3.9200395606582505</v>
      </c>
      <c r="BN211" s="9">
        <v>3.8532362206831459</v>
      </c>
      <c r="BO211" s="9">
        <v>3.7887255733979139</v>
      </c>
      <c r="BP211" s="9">
        <v>3.7263915820666025</v>
      </c>
      <c r="BQ211" s="9">
        <v>3.6661259104411488</v>
      </c>
    </row>
    <row r="212" spans="1:69" ht="10.95" customHeight="1" x14ac:dyDescent="0.3">
      <c r="A212" s="97"/>
      <c r="B212" s="97"/>
      <c r="H212" s="10">
        <v>11.5</v>
      </c>
      <c r="I212" s="9">
        <v>777.39693310763255</v>
      </c>
      <c r="J212" s="9">
        <v>165.453073435611</v>
      </c>
      <c r="K212" s="9">
        <v>92.76786280360281</v>
      </c>
      <c r="L212" s="9">
        <v>64.470503237093808</v>
      </c>
      <c r="M212" s="9">
        <v>49.411659878831209</v>
      </c>
      <c r="N212" s="9">
        <v>40.062325492652121</v>
      </c>
      <c r="O212" s="9">
        <v>33.692856403273574</v>
      </c>
      <c r="P212" s="9">
        <v>29.074442974412957</v>
      </c>
      <c r="Q212" s="9">
        <v>25.572261762906471</v>
      </c>
      <c r="R212" s="9">
        <v>22.825267490920563</v>
      </c>
      <c r="S212" s="9">
        <v>20.612967722419569</v>
      </c>
      <c r="T212" s="9">
        <v>18.793093469331406</v>
      </c>
      <c r="U212" s="9">
        <v>17.269736292176848</v>
      </c>
      <c r="V212" s="9">
        <v>15.975886706040292</v>
      </c>
      <c r="W212" s="9">
        <v>14.863311958142251</v>
      </c>
      <c r="X212" s="9">
        <v>13.896409799902344</v>
      </c>
      <c r="Y212" s="9">
        <v>13.04832814883031</v>
      </c>
      <c r="Z212" s="9">
        <v>12.298432479638956</v>
      </c>
      <c r="AA212" s="9">
        <v>11.630604714640585</v>
      </c>
      <c r="AB212" s="9">
        <v>11.03207164229535</v>
      </c>
      <c r="AC212" s="9">
        <v>10.492580042890427</v>
      </c>
      <c r="AD212" s="9">
        <v>10.003804446173554</v>
      </c>
      <c r="AE212" s="9">
        <v>9.5589144155162167</v>
      </c>
      <c r="AF212" s="9">
        <v>9.1522533807125139</v>
      </c>
      <c r="AG212" s="9">
        <v>8.7790968529750657</v>
      </c>
      <c r="AH212" s="9">
        <v>8.4354680369538162</v>
      </c>
      <c r="AI212" s="9">
        <v>8.1179955484709119</v>
      </c>
      <c r="AJ212" s="9">
        <v>7.8238024317401766</v>
      </c>
      <c r="AK212" s="9">
        <v>7.5504187273053427</v>
      </c>
      <c r="AL212" s="9">
        <v>7.2957119594415145</v>
      </c>
      <c r="AM212" s="9">
        <v>7.0578313997920201</v>
      </c>
      <c r="AN212" s="9">
        <v>6.8351630238311003</v>
      </c>
      <c r="AO212" s="9">
        <v>6.6262928410271451</v>
      </c>
      <c r="AP212" s="9">
        <v>6.4299768371468504</v>
      </c>
      <c r="AQ212" s="9">
        <v>6.245116178299714</v>
      </c>
      <c r="AR212" s="9">
        <v>6.0707366325789378</v>
      </c>
      <c r="AS212" s="9">
        <v>5.9059713954277262</v>
      </c>
      <c r="AT212" s="9">
        <v>5.7500466795337939</v>
      </c>
      <c r="AU212" s="9">
        <v>5.6022695636558826</v>
      </c>
      <c r="AV212" s="9">
        <v>5.4620176977718966</v>
      </c>
      <c r="AW212" s="9">
        <v>5.3287305419105699</v>
      </c>
      <c r="AX212" s="9">
        <v>5.2019018785628877</v>
      </c>
      <c r="AY212" s="9">
        <v>5.0810733877907523</v>
      </c>
      <c r="AZ212" s="9">
        <v>4.965829113135042</v>
      </c>
      <c r="BA212" s="9">
        <v>4.8557906774852517</v>
      </c>
      <c r="BB212" s="9">
        <v>4.7506131329585752</v>
      </c>
      <c r="BC212" s="9">
        <v>4.6499813488821689</v>
      </c>
      <c r="BD212" s="9">
        <v>4.553606858201718</v>
      </c>
      <c r="BE212" s="9">
        <v>4.4612250958433215</v>
      </c>
      <c r="BF212" s="9">
        <v>4.3725929733478877</v>
      </c>
      <c r="BG212" s="9">
        <v>4.2874867429573715</v>
      </c>
      <c r="BH212" s="9">
        <v>4.2057001116372765</v>
      </c>
      <c r="BI212" s="9">
        <v>4.1270425715671433</v>
      </c>
      <c r="BJ212" s="9">
        <v>4.0513379186564871</v>
      </c>
      <c r="BK212" s="9">
        <v>3.9784229348360238</v>
      </c>
      <c r="BL212" s="9">
        <v>3.908146213383767</v>
      </c>
      <c r="BM212" s="9">
        <v>3.8403671094939802</v>
      </c>
      <c r="BN212" s="9">
        <v>3.7749548007821701</v>
      </c>
      <c r="BO212" s="9">
        <v>3.7117874445205703</v>
      </c>
      <c r="BP212" s="9">
        <v>3.6507514201808644</v>
      </c>
      <c r="BQ212" s="9">
        <v>3.5917406473770455</v>
      </c>
    </row>
    <row r="213" spans="1:69" ht="10.95" customHeight="1" x14ac:dyDescent="0.3">
      <c r="A213" s="97"/>
      <c r="B213" s="97"/>
      <c r="H213" s="10">
        <v>12</v>
      </c>
      <c r="I213" s="9">
        <v>762.24306523680536</v>
      </c>
      <c r="J213" s="9">
        <v>162.22932169471127</v>
      </c>
      <c r="K213" s="9">
        <v>90.961141383382909</v>
      </c>
      <c r="L213" s="9">
        <v>63.215451353873299</v>
      </c>
      <c r="M213" s="9">
        <v>48.450186805401223</v>
      </c>
      <c r="N213" s="9">
        <v>39.283121827004841</v>
      </c>
      <c r="O213" s="9">
        <v>33.037828353828544</v>
      </c>
      <c r="P213" s="9">
        <v>28.509452936796894</v>
      </c>
      <c r="Q213" s="9">
        <v>25.075548296473045</v>
      </c>
      <c r="R213" s="9">
        <v>22.382107892359702</v>
      </c>
      <c r="S213" s="9">
        <v>20.212937885957754</v>
      </c>
      <c r="T213" s="9">
        <v>18.428542886025237</v>
      </c>
      <c r="U213" s="9">
        <v>16.934884230518808</v>
      </c>
      <c r="V213" s="9">
        <v>15.666258814061157</v>
      </c>
      <c r="W213" s="9">
        <v>14.575374202715503</v>
      </c>
      <c r="X213" s="9">
        <v>13.62732222947993</v>
      </c>
      <c r="Y213" s="9">
        <v>12.795774305085628</v>
      </c>
      <c r="Z213" s="9">
        <v>12.060498183439924</v>
      </c>
      <c r="AA213" s="9">
        <v>11.405690015906641</v>
      </c>
      <c r="AB213" s="9">
        <v>10.818825610352887</v>
      </c>
      <c r="AC213" s="9">
        <v>10.289851638117844</v>
      </c>
      <c r="AD213" s="9">
        <v>9.8106049376731264</v>
      </c>
      <c r="AE213" s="9">
        <v>9.3743882347725389</v>
      </c>
      <c r="AF213" s="9">
        <v>8.9756552365475279</v>
      </c>
      <c r="AG213" s="9">
        <v>8.6097735602086747</v>
      </c>
      <c r="AH213" s="9">
        <v>8.2728439397897038</v>
      </c>
      <c r="AI213" s="9">
        <v>7.961560717738049</v>
      </c>
      <c r="AJ213" s="9">
        <v>7.6731030257927042</v>
      </c>
      <c r="AK213" s="9">
        <v>7.4050490574491539</v>
      </c>
      <c r="AL213" s="9">
        <v>7.1553079105396824</v>
      </c>
      <c r="AM213" s="9">
        <v>6.9220649374752705</v>
      </c>
      <c r="AN213" s="9">
        <v>6.7037375798519774</v>
      </c>
      <c r="AO213" s="9">
        <v>6.4989394135088343</v>
      </c>
      <c r="AP213" s="9">
        <v>6.3064506768200834</v>
      </c>
      <c r="AQ213" s="9">
        <v>6.1251939581477943</v>
      </c>
      <c r="AR213" s="9">
        <v>5.9542140186669741</v>
      </c>
      <c r="AS213" s="9">
        <v>5.7926609525589381</v>
      </c>
      <c r="AT213" s="9">
        <v>5.6397760578372065</v>
      </c>
      <c r="AU213" s="9">
        <v>5.4948799220665077</v>
      </c>
      <c r="AV213" s="9">
        <v>5.3573623282136138</v>
      </c>
      <c r="AW213" s="9">
        <v>5.226673664281857</v>
      </c>
      <c r="AX213" s="9">
        <v>5.1023175816963979</v>
      </c>
      <c r="AY213" s="9">
        <v>4.9838446956689841</v>
      </c>
      <c r="AZ213" s="9">
        <v>4.8708471589955966</v>
      </c>
      <c r="BA213" s="9">
        <v>4.7629539711948015</v>
      </c>
      <c r="BB213" s="9">
        <v>4.6598269092952966</v>
      </c>
      <c r="BC213" s="9">
        <v>4.5611569862360515</v>
      </c>
      <c r="BD213" s="9">
        <v>4.4666613587555242</v>
      </c>
      <c r="BE213" s="9">
        <v>4.3760806195929156</v>
      </c>
      <c r="BF213" s="9">
        <v>4.2891764194061324</v>
      </c>
      <c r="BG213" s="9">
        <v>4.2057293724986042</v>
      </c>
      <c r="BH213" s="9">
        <v>4.1255372076097618</v>
      </c>
      <c r="BI213" s="9">
        <v>4.0484131309533415</v>
      </c>
      <c r="BJ213" s="9">
        <v>3.9741843736155174</v>
      </c>
      <c r="BK213" s="9">
        <v>3.9026908995354392</v>
      </c>
      <c r="BL213" s="9">
        <v>3.8337842537321074</v>
      </c>
      <c r="BM213" s="9">
        <v>3.7673265333324681</v>
      </c>
      <c r="BN213" s="9">
        <v>3.7031894663922569</v>
      </c>
      <c r="BO213" s="9">
        <v>3.6412535855615631</v>
      </c>
      <c r="BP213" s="9">
        <v>3.5814074853945095</v>
      </c>
      <c r="BQ213" s="9">
        <v>3.5235471535891176</v>
      </c>
    </row>
    <row r="214" spans="1:69" ht="10.95" customHeight="1" x14ac:dyDescent="0.3">
      <c r="A214" s="97"/>
      <c r="B214" s="97"/>
      <c r="H214" s="10">
        <v>12.5</v>
      </c>
      <c r="I214" s="9">
        <v>748.30012697822804</v>
      </c>
      <c r="J214" s="9">
        <v>159.26317651288215</v>
      </c>
      <c r="K214" s="9">
        <v>89.298793117200077</v>
      </c>
      <c r="L214" s="9">
        <v>62.0606892912405</v>
      </c>
      <c r="M214" s="9">
        <v>47.565543978122392</v>
      </c>
      <c r="N214" s="9">
        <v>38.566183450510295</v>
      </c>
      <c r="O214" s="9">
        <v>32.435142850423873</v>
      </c>
      <c r="P214" s="9">
        <v>27.989610602229348</v>
      </c>
      <c r="Q214" s="9">
        <v>24.618526623968574</v>
      </c>
      <c r="R214" s="9">
        <v>21.974360654370702</v>
      </c>
      <c r="S214" s="9">
        <v>19.844873956057615</v>
      </c>
      <c r="T214" s="9">
        <v>18.093123099407105</v>
      </c>
      <c r="U214" s="9">
        <v>16.626789787860098</v>
      </c>
      <c r="V214" s="9">
        <v>15.381372904160367</v>
      </c>
      <c r="W214" s="9">
        <v>14.310445193322479</v>
      </c>
      <c r="X214" s="9">
        <v>13.379737106592838</v>
      </c>
      <c r="Y214" s="9">
        <v>12.563401716130432</v>
      </c>
      <c r="Z214" s="9">
        <v>11.841576909329074</v>
      </c>
      <c r="AA214" s="9">
        <v>11.198747956890543</v>
      </c>
      <c r="AB214" s="9">
        <v>10.622619787209565</v>
      </c>
      <c r="AC214" s="9">
        <v>10.103322989593252</v>
      </c>
      <c r="AD214" s="9">
        <v>9.6328437413173944</v>
      </c>
      <c r="AE214" s="9">
        <v>9.204607289651964</v>
      </c>
      <c r="AF214" s="9">
        <v>8.8131688069195313</v>
      </c>
      <c r="AG214" s="9">
        <v>8.4539806562350375</v>
      </c>
      <c r="AH214" s="9">
        <v>8.1232149057243532</v>
      </c>
      <c r="AI214" s="9">
        <v>7.8176263723145789</v>
      </c>
      <c r="AJ214" s="9">
        <v>7.5344457933746307</v>
      </c>
      <c r="AK214" s="9">
        <v>7.2712956674999365</v>
      </c>
      <c r="AL214" s="9">
        <v>7.0261233439806574</v>
      </c>
      <c r="AM214" s="9">
        <v>6.7971473728191807</v>
      </c>
      <c r="AN214" s="9">
        <v>6.5828141473086088</v>
      </c>
      <c r="AO214" s="9">
        <v>6.3817626068588922</v>
      </c>
      <c r="AP214" s="9">
        <v>6.1927953044514155</v>
      </c>
      <c r="AQ214" s="9">
        <v>6.0148545388711137</v>
      </c>
      <c r="AR214" s="9">
        <v>5.8470025466575697</v>
      </c>
      <c r="AS214" s="9">
        <v>5.6884049703697936</v>
      </c>
      <c r="AT214" s="9">
        <v>5.5383169878945626</v>
      </c>
      <c r="AU214" s="9">
        <v>5.3960716161280953</v>
      </c>
      <c r="AV214" s="9">
        <v>5.2610698014916277</v>
      </c>
      <c r="AW214" s="9">
        <v>5.1327719867201154</v>
      </c>
      <c r="AX214" s="9">
        <v>5.0106909035567222</v>
      </c>
      <c r="AY214" s="9">
        <v>4.8943853883646069</v>
      </c>
      <c r="AZ214" s="9">
        <v>4.7834550551927855</v>
      </c>
      <c r="BA214" s="9">
        <v>4.6775356907302177</v>
      </c>
      <c r="BB214" s="9">
        <v>4.5762952595364874</v>
      </c>
      <c r="BC214" s="9">
        <v>4.4794304272328063</v>
      </c>
      <c r="BD214" s="9">
        <v>4.3866635249590304</v>
      </c>
      <c r="BE214" s="9">
        <v>4.297739891112033</v>
      </c>
      <c r="BF214" s="9">
        <v>4.212425536768853</v>
      </c>
      <c r="BG214" s="9">
        <v>4.1305050897266451</v>
      </c>
      <c r="BH214" s="9">
        <v>4.0517799791230384</v>
      </c>
      <c r="BI214" s="9">
        <v>3.9760668284213918</v>
      </c>
      <c r="BJ214" s="9">
        <v>3.9031960293831762</v>
      </c>
      <c r="BK214" s="9">
        <v>3.8330104736850172</v>
      </c>
      <c r="BL214" s="9">
        <v>3.7653644222163911</v>
      </c>
      <c r="BM214" s="9">
        <v>3.7001224949319536</v>
      </c>
      <c r="BN214" s="9">
        <v>3.6371587665246774</v>
      </c>
      <c r="BO214" s="9">
        <v>3.5763559552085522</v>
      </c>
      <c r="BP214" s="9">
        <v>3.517604693615227</v>
      </c>
      <c r="BQ214" s="9">
        <v>3.4608028722683355</v>
      </c>
    </row>
    <row r="215" spans="1:69" ht="10.95" customHeight="1" x14ac:dyDescent="0.3">
      <c r="A215" s="97"/>
      <c r="B215" s="97"/>
      <c r="H215" s="10">
        <v>13</v>
      </c>
      <c r="I215" s="9">
        <v>735.42848258767776</v>
      </c>
      <c r="J215" s="9">
        <v>156.52493254495641</v>
      </c>
      <c r="K215" s="9">
        <v>87.764169926634253</v>
      </c>
      <c r="L215" s="9">
        <v>60.994652345630961</v>
      </c>
      <c r="M215" s="9">
        <v>46.748871883838483</v>
      </c>
      <c r="N215" s="9">
        <v>37.904330376726421</v>
      </c>
      <c r="O215" s="9">
        <v>31.878764126414076</v>
      </c>
      <c r="P215" s="9">
        <v>27.509709861921664</v>
      </c>
      <c r="Q215" s="9">
        <v>24.19661977303894</v>
      </c>
      <c r="R215" s="9">
        <v>21.59794227825985</v>
      </c>
      <c r="S215" s="9">
        <v>19.505089854462664</v>
      </c>
      <c r="T215" s="9">
        <v>17.783474955822488</v>
      </c>
      <c r="U215" s="9">
        <v>16.342367468431</v>
      </c>
      <c r="V215" s="9">
        <v>15.118375909407794</v>
      </c>
      <c r="W215" s="9">
        <v>14.065871727422495</v>
      </c>
      <c r="X215" s="9">
        <v>13.151174924274411</v>
      </c>
      <c r="Y215" s="9">
        <v>12.348883225500046</v>
      </c>
      <c r="Z215" s="9">
        <v>11.639476213084905</v>
      </c>
      <c r="AA215" s="9">
        <v>11.007706062827824</v>
      </c>
      <c r="AB215" s="9">
        <v>10.441489219368304</v>
      </c>
      <c r="AC215" s="9">
        <v>9.9311260587991743</v>
      </c>
      <c r="AD215" s="9">
        <v>9.46874062287913</v>
      </c>
      <c r="AE215" s="9">
        <v>9.0478712665567631</v>
      </c>
      <c r="AF215" s="9">
        <v>8.6631668313532302</v>
      </c>
      <c r="AG215" s="9">
        <v>8.3101579149076379</v>
      </c>
      <c r="AH215" s="9">
        <v>7.9850824385430794</v>
      </c>
      <c r="AI215" s="9">
        <v>7.6847510471606011</v>
      </c>
      <c r="AJ215" s="9">
        <v>7.4064421186839171</v>
      </c>
      <c r="AK215" s="9">
        <v>7.1478190526633361</v>
      </c>
      <c r="AL215" s="9">
        <v>6.9068645108283508</v>
      </c>
      <c r="AM215" s="9">
        <v>6.6818276900637521</v>
      </c>
      <c r="AN215" s="9">
        <v>6.4711817108804404</v>
      </c>
      <c r="AO215" s="9">
        <v>6.273588927470656</v>
      </c>
      <c r="AP215" s="9">
        <v>6.0878724928988772</v>
      </c>
      <c r="AQ215" s="9">
        <v>5.9129929019391554</v>
      </c>
      <c r="AR215" s="9">
        <v>5.7480285237907278</v>
      </c>
      <c r="AS215" s="9">
        <v>5.5921593547437913</v>
      </c>
      <c r="AT215" s="9">
        <v>5.4446533861100059</v>
      </c>
      <c r="AU215" s="9">
        <v>5.3048551091198552</v>
      </c>
      <c r="AV215" s="9">
        <v>5.1721757759144174</v>
      </c>
      <c r="AW215" s="9">
        <v>5.0460851114134337</v>
      </c>
      <c r="AX215" s="9">
        <v>4.9261042299994804</v>
      </c>
      <c r="AY215" s="9">
        <v>4.8117995575218853</v>
      </c>
      <c r="AZ215" s="9">
        <v>4.7027775960035996</v>
      </c>
      <c r="BA215" s="9">
        <v>4.5986803978174544</v>
      </c>
      <c r="BB215" s="9">
        <v>4.4991816396401951</v>
      </c>
      <c r="BC215" s="9">
        <v>4.4039832054561909</v>
      </c>
      <c r="BD215" s="9">
        <v>4.3128122032359251</v>
      </c>
      <c r="BE215" s="9">
        <v>4.2254183524053328</v>
      </c>
      <c r="BF215" s="9">
        <v>4.1415716894314487</v>
      </c>
      <c r="BG215" s="9">
        <v>4.0610605472317491</v>
      </c>
      <c r="BH215" s="9">
        <v>3.9836897710250705</v>
      </c>
      <c r="BI215" s="9">
        <v>3.9092791389629009</v>
      </c>
      <c r="BJ215" s="9">
        <v>3.8376619606341822</v>
      </c>
      <c r="BK215" s="9">
        <v>3.7686838305027783</v>
      </c>
      <c r="BL215" s="9">
        <v>3.7022015166570097</v>
      </c>
      <c r="BM215" s="9">
        <v>3.6380819680399097</v>
      </c>
      <c r="BN215" s="9">
        <v>3.5762014256797823</v>
      </c>
      <c r="BO215" s="9">
        <v>3.5164446254285586</v>
      </c>
      <c r="BP215" s="9">
        <v>3.4587040814014465</v>
      </c>
      <c r="BQ215" s="9">
        <v>3.4028794407456808</v>
      </c>
    </row>
    <row r="216" spans="1:69" ht="10.95" customHeight="1" x14ac:dyDescent="0.3">
      <c r="A216" s="97"/>
      <c r="B216" s="97"/>
      <c r="H216" s="10">
        <v>13.5</v>
      </c>
      <c r="I216" s="9">
        <v>723.50917474361756</v>
      </c>
      <c r="J216" s="9">
        <v>153.98928346033725</v>
      </c>
      <c r="K216" s="9">
        <v>86.343089119139293</v>
      </c>
      <c r="L216" s="9">
        <v>60.007488410911556</v>
      </c>
      <c r="M216" s="9">
        <v>45.992622999721746</v>
      </c>
      <c r="N216" s="9">
        <v>37.291445891250035</v>
      </c>
      <c r="O216" s="9">
        <v>31.363550241605129</v>
      </c>
      <c r="P216" s="9">
        <v>27.065315570898445</v>
      </c>
      <c r="Q216" s="9">
        <v>23.805928567385624</v>
      </c>
      <c r="R216" s="9">
        <v>21.249373983703705</v>
      </c>
      <c r="S216" s="9">
        <v>19.190445367961775</v>
      </c>
      <c r="T216" s="9">
        <v>17.496736752947147</v>
      </c>
      <c r="U216" s="9">
        <v>16.078988702255657</v>
      </c>
      <c r="V216" s="9">
        <v>14.874837268670792</v>
      </c>
      <c r="W216" s="9">
        <v>13.839393510690696</v>
      </c>
      <c r="X216" s="9">
        <v>12.939523361488055</v>
      </c>
      <c r="Y216" s="9">
        <v>12.150236301329976</v>
      </c>
      <c r="Z216" s="9">
        <v>11.452328325776332</v>
      </c>
      <c r="AA216" s="9">
        <v>10.830798768169082</v>
      </c>
      <c r="AB216" s="9">
        <v>10.273759939903243</v>
      </c>
      <c r="AC216" s="9">
        <v>9.7716694418128629</v>
      </c>
      <c r="AD216" s="9">
        <v>9.316778979935993</v>
      </c>
      <c r="AE216" s="9">
        <v>8.9027316483823284</v>
      </c>
      <c r="AF216" s="9">
        <v>8.5242630275522906</v>
      </c>
      <c r="AG216" s="9">
        <v>8.1769761612577785</v>
      </c>
      <c r="AH216" s="9">
        <v>7.8571699517271254</v>
      </c>
      <c r="AI216" s="9">
        <v>7.5617067412812817</v>
      </c>
      <c r="AJ216" s="9">
        <v>7.2879090236087345</v>
      </c>
      <c r="AK216" s="9">
        <v>7.0334780730685971</v>
      </c>
      <c r="AL216" s="9">
        <v>6.796429251162083</v>
      </c>
      <c r="AM216" s="9">
        <v>6.5750401341801643</v>
      </c>
      <c r="AN216" s="9">
        <v>6.3678085923802143</v>
      </c>
      <c r="AO216" s="9">
        <v>6.1734186623431837</v>
      </c>
      <c r="AP216" s="9">
        <v>5.9907125730747097</v>
      </c>
      <c r="AQ216" s="9">
        <v>5.8186676690681409</v>
      </c>
      <c r="AR216" s="9">
        <v>5.6563772585724656</v>
      </c>
      <c r="AS216" s="9">
        <v>5.5030346296170611</v>
      </c>
      <c r="AT216" s="9">
        <v>5.3579196389093626</v>
      </c>
      <c r="AU216" s="9">
        <v>5.2203874030605544</v>
      </c>
      <c r="AV216" s="9">
        <v>5.089858717440471</v>
      </c>
      <c r="AW216" s="9">
        <v>4.9658119023910059</v>
      </c>
      <c r="AX216" s="9">
        <v>4.847775834726356</v>
      </c>
      <c r="AY216" s="9">
        <v>4.7353239682573696</v>
      </c>
      <c r="AZ216" s="9">
        <v>4.6280691833592131</v>
      </c>
      <c r="BA216" s="9">
        <v>4.5256593345083456</v>
      </c>
      <c r="BB216" s="9">
        <v>4.4277733878752601</v>
      </c>
      <c r="BC216" s="9">
        <v>4.3341180597155446</v>
      </c>
      <c r="BD216" s="9">
        <v>4.2444248814061085</v>
      </c>
      <c r="BE216" s="9">
        <v>4.158447629261981</v>
      </c>
      <c r="BF216" s="9">
        <v>4.0759600673129714</v>
      </c>
      <c r="BG216" s="9">
        <v>3.9967539594654871</v>
      </c>
      <c r="BH216" s="9">
        <v>3.9206373142733799</v>
      </c>
      <c r="BI216" s="9">
        <v>3.8474328311698085</v>
      </c>
      <c r="BJ216" s="9">
        <v>3.7769765216893734</v>
      </c>
      <c r="BK216" s="9">
        <v>3.7091164831115848</v>
      </c>
      <c r="BL216" s="9">
        <v>3.6437118052230528</v>
      </c>
      <c r="BM216" s="9">
        <v>3.5806315936399158</v>
      </c>
      <c r="BN216" s="9">
        <v>3.5197540954447799</v>
      </c>
      <c r="BO216" s="9">
        <v>3.4609659148481917</v>
      </c>
      <c r="BP216" s="9">
        <v>3.4041613082432627</v>
      </c>
      <c r="BQ216" s="9">
        <v>3.3492415494332142</v>
      </c>
    </row>
    <row r="217" spans="1:69" ht="10.95" customHeight="1" x14ac:dyDescent="0.3">
      <c r="A217" s="97"/>
      <c r="B217" s="97"/>
      <c r="H217" s="10">
        <v>14</v>
      </c>
      <c r="I217" s="9">
        <v>712.44023303905249</v>
      </c>
      <c r="J217" s="9">
        <v>151.63453663174769</v>
      </c>
      <c r="K217" s="9">
        <v>85.023393267825639</v>
      </c>
      <c r="L217" s="9">
        <v>59.090752245815523</v>
      </c>
      <c r="M217" s="9">
        <v>45.290327577012967</v>
      </c>
      <c r="N217" s="9">
        <v>36.722286736599528</v>
      </c>
      <c r="O217" s="9">
        <v>30.885093516531828</v>
      </c>
      <c r="P217" s="9">
        <v>26.652625915690077</v>
      </c>
      <c r="Q217" s="9">
        <v>23.443110626748975</v>
      </c>
      <c r="R217" s="9">
        <v>20.925673754547056</v>
      </c>
      <c r="S217" s="9">
        <v>18.898248700671719</v>
      </c>
      <c r="T217" s="9">
        <v>17.230455434877019</v>
      </c>
      <c r="U217" s="9">
        <v>15.834400274853186</v>
      </c>
      <c r="V217" s="9">
        <v>14.648673500966634</v>
      </c>
      <c r="W217" s="9">
        <v>13.629073015125206</v>
      </c>
      <c r="X217" s="9">
        <v>12.74297173317208</v>
      </c>
      <c r="Y217" s="9">
        <v>11.96576151404512</v>
      </c>
      <c r="Z217" s="9">
        <v>11.278532192798941</v>
      </c>
      <c r="AA217" s="9">
        <v>10.666512627212702</v>
      </c>
      <c r="AB217" s="9">
        <v>10.117997021599862</v>
      </c>
      <c r="AC217" s="9">
        <v>9.6235889845585305</v>
      </c>
      <c r="AD217" s="9">
        <v>9.1756587783783967</v>
      </c>
      <c r="AE217" s="9">
        <v>8.7679467638627013</v>
      </c>
      <c r="AF217" s="9">
        <v>8.3952690720282828</v>
      </c>
      <c r="AG217" s="9">
        <v>8.0532960242899243</v>
      </c>
      <c r="AH217" s="9">
        <v>7.7383831531846363</v>
      </c>
      <c r="AI217" s="9">
        <v>7.4474408101738518</v>
      </c>
      <c r="AJ217" s="9">
        <v>7.1778324573338796</v>
      </c>
      <c r="AK217" s="9">
        <v>6.9272945417079024</v>
      </c>
      <c r="AL217" s="9">
        <v>6.6938727916498024</v>
      </c>
      <c r="AM217" s="9">
        <v>6.4758711381680838</v>
      </c>
      <c r="AN217" s="9">
        <v>6.2718104355308713</v>
      </c>
      <c r="AO217" s="9">
        <v>6.0803948558084295</v>
      </c>
      <c r="AP217" s="9">
        <v>5.9004843430014633</v>
      </c>
      <c r="AQ217" s="9">
        <v>5.7310718892031929</v>
      </c>
      <c r="AR217" s="9">
        <v>5.5712646759069493</v>
      </c>
      <c r="AS217" s="9">
        <v>5.4202683346009222</v>
      </c>
      <c r="AT217" s="9">
        <v>5.2773737408684216</v>
      </c>
      <c r="AU217" s="9">
        <v>5.1419458786485519</v>
      </c>
      <c r="AV217" s="9">
        <v>5.013414405691714</v>
      </c>
      <c r="AW217" s="9">
        <v>4.8912656245337089</v>
      </c>
      <c r="AX217" s="9">
        <v>4.775035620620625</v>
      </c>
      <c r="AY217" s="9">
        <v>4.6643043743248445</v>
      </c>
      <c r="AZ217" s="9">
        <v>4.5586906893192154</v>
      </c>
      <c r="BA217" s="9">
        <v>4.457847808240933</v>
      </c>
      <c r="BB217" s="9">
        <v>4.3614596093827815</v>
      </c>
      <c r="BC217" s="9">
        <v>4.2692372965199947</v>
      </c>
      <c r="BD217" s="9">
        <v>4.1809165088542253</v>
      </c>
      <c r="BE217" s="9">
        <v>4.0962547901565767</v>
      </c>
      <c r="BF217" s="9">
        <v>4.0150293660819241</v>
      </c>
      <c r="BG217" s="9">
        <v>3.9370351867465478</v>
      </c>
      <c r="BH217" s="9">
        <v>3.8620831983556485</v>
      </c>
      <c r="BI217" s="9">
        <v>3.7899988132093347</v>
      </c>
      <c r="BJ217" s="9">
        <v>3.7206205520213724</v>
      </c>
      <c r="BK217" s="9">
        <v>3.6537988363270655</v>
      </c>
      <c r="BL217" s="9">
        <v>3.589394911973034</v>
      </c>
      <c r="BM217" s="9">
        <v>3.5272798873837186</v>
      </c>
      <c r="BN217" s="9">
        <v>3.4673338725769218</v>
      </c>
      <c r="BO217" s="9">
        <v>3.4094452068263923</v>
      </c>
      <c r="BP217" s="9">
        <v>3.3535059990251121</v>
      </c>
      <c r="BQ217" s="9">
        <v>3.2994206597527529</v>
      </c>
    </row>
    <row r="218" spans="1:69" ht="10.95" customHeight="1" x14ac:dyDescent="0.3">
      <c r="A218" s="97"/>
      <c r="B218" s="97"/>
      <c r="H218" s="10">
        <v>14.5</v>
      </c>
      <c r="I218" s="9">
        <v>702.13374606566344</v>
      </c>
      <c r="J218" s="9">
        <v>149.4419902664242</v>
      </c>
      <c r="K218" s="9">
        <v>83.794601130564942</v>
      </c>
      <c r="L218" s="9">
        <v>58.237162982474011</v>
      </c>
      <c r="M218" s="9">
        <v>44.636407872636518</v>
      </c>
      <c r="N218" s="9">
        <v>36.192332560550206</v>
      </c>
      <c r="O218" s="9">
        <v>30.439593973069005</v>
      </c>
      <c r="P218" s="9">
        <v>26.268363251409614</v>
      </c>
      <c r="Q218" s="9">
        <v>23.105284395869102</v>
      </c>
      <c r="R218" s="9">
        <v>20.62427071503831</v>
      </c>
      <c r="S218" s="9">
        <v>18.62617918347992</v>
      </c>
      <c r="T218" s="9">
        <v>16.982516156604721</v>
      </c>
      <c r="U218" s="9">
        <v>15.606659629838498</v>
      </c>
      <c r="V218" s="9">
        <v>14.438088381687152</v>
      </c>
      <c r="W218" s="9">
        <v>13.433239846076436</v>
      </c>
      <c r="X218" s="9">
        <v>12.559958999359536</v>
      </c>
      <c r="Y218" s="9">
        <v>11.793993740001625</v>
      </c>
      <c r="Z218" s="9">
        <v>11.116707502195554</v>
      </c>
      <c r="AA218" s="9">
        <v>10.513542857973853</v>
      </c>
      <c r="AB218" s="9">
        <v>9.972963375355782</v>
      </c>
      <c r="AC218" s="9">
        <v>9.4857086133448174</v>
      </c>
      <c r="AD218" s="9">
        <v>9.0442592240484352</v>
      </c>
      <c r="AE218" s="9">
        <v>8.6424461350044854</v>
      </c>
      <c r="AF218" s="9">
        <v>8.2751604793300277</v>
      </c>
      <c r="AG218" s="9">
        <v>7.9381352218029919</v>
      </c>
      <c r="AH218" s="9">
        <v>7.6277786244400145</v>
      </c>
      <c r="AI218" s="9">
        <v>7.3410457408603387</v>
      </c>
      <c r="AJ218" s="9">
        <v>7.0753381795290506</v>
      </c>
      <c r="AK218" s="9">
        <v>6.8284251373960707</v>
      </c>
      <c r="AL218" s="9">
        <v>6.5983806179276261</v>
      </c>
      <c r="AM218" s="9">
        <v>6.3835330914747299</v>
      </c>
      <c r="AN218" s="9">
        <v>6.1824248131234611</v>
      </c>
      <c r="AO218" s="9">
        <v>5.9937787034534669</v>
      </c>
      <c r="AP218" s="9">
        <v>5.8164712012099438</v>
      </c>
      <c r="AQ218" s="9">
        <v>5.6495098682424363</v>
      </c>
      <c r="AR218" s="9">
        <v>5.4920148036668825</v>
      </c>
      <c r="AS218" s="9">
        <v>5.3432031321837652</v>
      </c>
      <c r="AT218" s="9">
        <v>5.2023759892461472</v>
      </c>
      <c r="AU218" s="9">
        <v>5.0689075464362547</v>
      </c>
      <c r="AV218" s="9">
        <v>4.9422357134234227</v>
      </c>
      <c r="AW218" s="9">
        <v>4.8218542251050325</v>
      </c>
      <c r="AX218" s="9">
        <v>4.7073058790115248</v>
      </c>
      <c r="AY218" s="9">
        <v>4.5981767325118836</v>
      </c>
      <c r="AZ218" s="9">
        <v>4.4940911045659444</v>
      </c>
      <c r="BA218" s="9">
        <v>4.3947072548224355</v>
      </c>
      <c r="BB218" s="9">
        <v>4.299713635337878</v>
      </c>
      <c r="BC218" s="9">
        <v>4.2088256282962311</v>
      </c>
      <c r="BD218" s="9">
        <v>4.1217826977672436</v>
      </c>
      <c r="BE218" s="9">
        <v>4.0383458954668461</v>
      </c>
      <c r="BF218" s="9">
        <v>3.958295670230096</v>
      </c>
      <c r="BG218" s="9">
        <v>3.8814299389095019</v>
      </c>
      <c r="BH218" s="9">
        <v>3.8075623830092682</v>
      </c>
      <c r="BI218" s="9">
        <v>3.7365209408277917</v>
      </c>
      <c r="BJ218" s="9">
        <v>3.6681464694198302</v>
      </c>
      <c r="BK218" s="9">
        <v>3.6022915544762721</v>
      </c>
      <c r="BL218" s="9">
        <v>3.5388194493892482</v>
      </c>
      <c r="BM218" s="9">
        <v>3.4776031274333539</v>
      </c>
      <c r="BN218" s="9">
        <v>3.4185203486005551</v>
      </c>
      <c r="BO218" s="9">
        <v>3.3614631350289157</v>
      </c>
      <c r="BP218" s="9">
        <v>3.3063310908242642</v>
      </c>
      <c r="BQ218" s="9">
        <v>3.2530283966975007</v>
      </c>
    </row>
    <row r="219" spans="1:69" ht="10.95" customHeight="1" x14ac:dyDescent="0.3">
      <c r="A219" s="97"/>
      <c r="B219" s="97"/>
      <c r="H219" s="10">
        <v>15</v>
      </c>
      <c r="I219" s="9">
        <v>692.51351894981076</v>
      </c>
      <c r="J219" s="9">
        <v>147.39543508313756</v>
      </c>
      <c r="K219" s="9">
        <v>82.647628369617948</v>
      </c>
      <c r="L219" s="9">
        <v>57.440410122365762</v>
      </c>
      <c r="M219" s="9">
        <v>44.026029526160499</v>
      </c>
      <c r="N219" s="9">
        <v>35.697665468049884</v>
      </c>
      <c r="O219" s="9">
        <v>30.023758081244029</v>
      </c>
      <c r="P219" s="9">
        <v>25.909686766517762</v>
      </c>
      <c r="Q219" s="9">
        <v>22.789952363349908</v>
      </c>
      <c r="R219" s="9">
        <v>20.342936626977064</v>
      </c>
      <c r="S219" s="9">
        <v>18.372225438131622</v>
      </c>
      <c r="T219" s="9">
        <v>16.751085932441086</v>
      </c>
      <c r="U219" s="9">
        <v>15.394083108100698</v>
      </c>
      <c r="V219" s="9">
        <v>14.241525080894792</v>
      </c>
      <c r="W219" s="9">
        <v>13.250446233374696</v>
      </c>
      <c r="X219" s="9">
        <v>12.389132170141687</v>
      </c>
      <c r="Y219" s="9">
        <v>11.633663122211171</v>
      </c>
      <c r="Z219" s="9">
        <v>10.965657905250204</v>
      </c>
      <c r="AA219" s="9">
        <v>10.370758575330031</v>
      </c>
      <c r="AB219" s="9">
        <v>9.8375867870528442</v>
      </c>
      <c r="AC219" s="9">
        <v>9.3570089975372674</v>
      </c>
      <c r="AD219" s="9">
        <v>8.9216088983761388</v>
      </c>
      <c r="AE219" s="9">
        <v>8.5253019534342318</v>
      </c>
      <c r="AF219" s="9">
        <v>8.1630493038960612</v>
      </c>
      <c r="AG219" s="9">
        <v>7.8306423867793811</v>
      </c>
      <c r="AH219" s="9">
        <v>7.5245386825754474</v>
      </c>
      <c r="AI219" s="9">
        <v>7.2417349705574532</v>
      </c>
      <c r="AJ219" s="9">
        <v>6.9796684655928392</v>
      </c>
      <c r="AK219" s="9">
        <v>6.7361389338778919</v>
      </c>
      <c r="AL219" s="9">
        <v>6.5092467712860671</v>
      </c>
      <c r="AM219" s="9">
        <v>6.2973433535528969</v>
      </c>
      <c r="AN219" s="9">
        <v>6.098990911603841</v>
      </c>
      <c r="AO219" s="9">
        <v>5.9129298661539469</v>
      </c>
      <c r="AP219" s="9">
        <v>5.7380520523863865</v>
      </c>
      <c r="AQ219" s="9">
        <v>5.5733786317763379</v>
      </c>
      <c r="AR219" s="9">
        <v>5.4180417609393423</v>
      </c>
      <c r="AS219" s="9">
        <v>5.2712692925098885</v>
      </c>
      <c r="AT219" s="9">
        <v>5.1323719386549103</v>
      </c>
      <c r="AU219" s="9">
        <v>5.0007324468383549</v>
      </c>
      <c r="AV219" s="9">
        <v>4.87579642919248</v>
      </c>
      <c r="AW219" s="9">
        <v>4.7570645580906836</v>
      </c>
      <c r="AX219" s="9">
        <v>4.6440858962220135</v>
      </c>
      <c r="AY219" s="9">
        <v>4.5364521733137853</v>
      </c>
      <c r="AZ219" s="9">
        <v>4.433792856376118</v>
      </c>
      <c r="BA219" s="9">
        <v>4.3357708880103596</v>
      </c>
      <c r="BB219" s="9">
        <v>4.242078989491616</v>
      </c>
      <c r="BC219" s="9">
        <v>4.1524364431922294</v>
      </c>
      <c r="BD219" s="9">
        <v>4.0665862833702899</v>
      </c>
      <c r="BE219" s="9">
        <v>3.9842928361092067</v>
      </c>
      <c r="BF219" s="9">
        <v>3.9053395588079955</v>
      </c>
      <c r="BG219" s="9">
        <v>3.8295271375145545</v>
      </c>
      <c r="BH219" s="9">
        <v>3.756671806901557</v>
      </c>
      <c r="BI219" s="9">
        <v>3.6866038630714795</v>
      </c>
      <c r="BJ219" s="9">
        <v>3.6191663438542552</v>
      </c>
      <c r="BK219" s="9">
        <v>3.5542138549955355</v>
      </c>
      <c r="BL219" s="9">
        <v>3.4916079774349593</v>
      </c>
      <c r="BM219" s="9">
        <v>3.431224189389126</v>
      </c>
      <c r="BN219" s="9">
        <v>3.3729489576442195</v>
      </c>
      <c r="BO219" s="9">
        <v>3.3166737336220784</v>
      </c>
      <c r="BP219" s="9">
        <v>3.2622972938272583</v>
      </c>
      <c r="BQ219" s="9">
        <v>3.2097251322085314</v>
      </c>
    </row>
    <row r="220" spans="1:69" ht="10.95" customHeight="1" x14ac:dyDescent="0.3">
      <c r="A220" s="97"/>
      <c r="B220" s="97"/>
      <c r="H220" s="10">
        <v>15.5</v>
      </c>
      <c r="I220" s="9">
        <v>683.51318416513561</v>
      </c>
      <c r="J220" s="9">
        <v>145.48075241679786</v>
      </c>
      <c r="K220" s="9">
        <v>81.574562313183975</v>
      </c>
      <c r="L220" s="9">
        <v>56.694997072862847</v>
      </c>
      <c r="M220" s="9">
        <v>43.454981695937221</v>
      </c>
      <c r="N220" s="9">
        <v>35.23487288034304</v>
      </c>
      <c r="O220" s="9">
        <v>29.634717098964625</v>
      </c>
      <c r="P220" s="9">
        <v>25.574122047321293</v>
      </c>
      <c r="Q220" s="9">
        <v>22.494939137993949</v>
      </c>
      <c r="R220" s="9">
        <v>20.079730642450048</v>
      </c>
      <c r="S220" s="9">
        <v>18.134635506824637</v>
      </c>
      <c r="T220" s="9">
        <v>16.534568188702604</v>
      </c>
      <c r="U220" s="9">
        <v>15.195204202916681</v>
      </c>
      <c r="V220" s="9">
        <v>14.057627563058228</v>
      </c>
      <c r="W220" s="9">
        <v>13.079431135110518</v>
      </c>
      <c r="X220" s="9">
        <v>12.229312759444653</v>
      </c>
      <c r="Y220" s="9">
        <v>11.483663585328049</v>
      </c>
      <c r="Z220" s="9">
        <v>10.824341354050603</v>
      </c>
      <c r="AA220" s="9">
        <v>10.237174751697912</v>
      </c>
      <c r="AB220" s="9">
        <v>9.7109333329319121</v>
      </c>
      <c r="AC220" s="9">
        <v>9.2366022761343505</v>
      </c>
      <c r="AD220" s="9">
        <v>8.8068616728945628</v>
      </c>
      <c r="AE220" s="9">
        <v>8.4157060761914639</v>
      </c>
      <c r="AF220" s="9">
        <v>8.0581621242123234</v>
      </c>
      <c r="AG220" s="9">
        <v>7.7300759584767169</v>
      </c>
      <c r="AH220" s="9">
        <v>7.4279511064914088</v>
      </c>
      <c r="AI220" s="9">
        <v>7.1488233845344755</v>
      </c>
      <c r="AJ220" s="9">
        <v>6.8901633195289396</v>
      </c>
      <c r="AK220" s="9">
        <v>6.6497992771466343</v>
      </c>
      <c r="AL220" s="9">
        <v>6.4258563450377197</v>
      </c>
      <c r="AM220" s="9">
        <v>6.2167073283827561</v>
      </c>
      <c r="AN220" s="9">
        <v>6.0209331467762999</v>
      </c>
      <c r="AO220" s="9">
        <v>5.8372905934238624</v>
      </c>
      <c r="AP220" s="9">
        <v>5.6646859078562484</v>
      </c>
      <c r="AQ220" s="9">
        <v>5.5021529748639537</v>
      </c>
      <c r="AR220" s="9">
        <v>5.3488352316208063</v>
      </c>
      <c r="AS220" s="9">
        <v>5.2039705674263326</v>
      </c>
      <c r="AT220" s="9">
        <v>5.0668786540728057</v>
      </c>
      <c r="AU220" s="9">
        <v>4.9369502623073203</v>
      </c>
      <c r="AV220" s="9">
        <v>4.8136382104064364</v>
      </c>
      <c r="AW220" s="9">
        <v>4.6964496611938893</v>
      </c>
      <c r="AX220" s="9">
        <v>4.5849395388133534</v>
      </c>
      <c r="AY220" s="9">
        <v>4.4787048798443809</v>
      </c>
      <c r="AZ220" s="9">
        <v>4.3773799676257745</v>
      </c>
      <c r="BA220" s="9">
        <v>4.2806321259591069</v>
      </c>
      <c r="BB220" s="9">
        <v>4.1881580702451844</v>
      </c>
      <c r="BC220" s="9">
        <v>4.0996807317308077</v>
      </c>
      <c r="BD220" s="9">
        <v>4.0149464848124818</v>
      </c>
      <c r="BE220" s="9">
        <v>3.9337227189527946</v>
      </c>
      <c r="BF220" s="9">
        <v>3.8557957062538195</v>
      </c>
      <c r="BG220" s="9">
        <v>3.7809687235219895</v>
      </c>
      <c r="BH220" s="9">
        <v>3.709060394081571</v>
      </c>
      <c r="BI220" s="9">
        <v>3.639903219910829</v>
      </c>
      <c r="BJ220" s="9">
        <v>3.5733401367094997</v>
      </c>
      <c r="BK220" s="9">
        <v>3.5092253374302107</v>
      </c>
      <c r="BL220" s="9">
        <v>3.4474303858836848</v>
      </c>
      <c r="BM220" s="9">
        <v>3.3878316118323974</v>
      </c>
      <c r="BN220" s="9">
        <v>3.3303139819818082</v>
      </c>
      <c r="BO220" s="9">
        <v>3.274770358929969</v>
      </c>
      <c r="BP220" s="9">
        <v>3.2211008351285613</v>
      </c>
      <c r="BQ220" s="9">
        <v>3.1692121331439398</v>
      </c>
    </row>
    <row r="221" spans="1:69" ht="10.95" customHeight="1" x14ac:dyDescent="0.3">
      <c r="A221" s="97"/>
      <c r="B221" s="97"/>
      <c r="H221" s="10">
        <v>16</v>
      </c>
      <c r="I221" s="9">
        <v>675.07466648549303</v>
      </c>
      <c r="J221" s="9">
        <v>143.68558766093605</v>
      </c>
      <c r="K221" s="9">
        <v>80.568478939346647</v>
      </c>
      <c r="L221" s="9">
        <v>55.996114013856889</v>
      </c>
      <c r="M221" s="9">
        <v>42.919579664494819</v>
      </c>
      <c r="N221" s="9">
        <v>34.800968603776404</v>
      </c>
      <c r="O221" s="9">
        <v>29.269960719489596</v>
      </c>
      <c r="P221" s="9">
        <v>25.259503846058692</v>
      </c>
      <c r="Q221" s="9">
        <v>22.218341133126149</v>
      </c>
      <c r="R221" s="9">
        <v>19.832954413021497</v>
      </c>
      <c r="S221" s="9">
        <v>17.911876330331822</v>
      </c>
      <c r="T221" s="9">
        <v>16.331565835789455</v>
      </c>
      <c r="U221" s="9">
        <v>15.008739640411671</v>
      </c>
      <c r="V221" s="9">
        <v>13.885209222655277</v>
      </c>
      <c r="W221" s="9">
        <v>12.919091070391639</v>
      </c>
      <c r="X221" s="9">
        <v>12.07946952726085</v>
      </c>
      <c r="Y221" s="9">
        <v>11.343027252703854</v>
      </c>
      <c r="Z221" s="9">
        <v>10.691845999464761</v>
      </c>
      <c r="AA221" s="9">
        <v>10.11192943386116</v>
      </c>
      <c r="AB221" s="9">
        <v>9.592185778426062</v>
      </c>
      <c r="AC221" s="9">
        <v>9.123711522008783</v>
      </c>
      <c r="AD221" s="9">
        <v>8.6992771387333931</v>
      </c>
      <c r="AE221" s="9">
        <v>8.312951333807689</v>
      </c>
      <c r="AF221" s="9">
        <v>7.9598221539805616</v>
      </c>
      <c r="AG221" s="9">
        <v>7.6357870305196656</v>
      </c>
      <c r="AH221" s="9">
        <v>7.3373926636094495</v>
      </c>
      <c r="AI221" s="9">
        <v>7.0617114697725771</v>
      </c>
      <c r="AJ221" s="9">
        <v>6.8062452085890062</v>
      </c>
      <c r="AK221" s="9">
        <v>6.5688490599752374</v>
      </c>
      <c r="AL221" s="9">
        <v>6.3476712620528639</v>
      </c>
      <c r="AM221" s="9">
        <v>6.1411047117828357</v>
      </c>
      <c r="AN221" s="9">
        <v>5.9477478508483497</v>
      </c>
      <c r="AO221" s="9">
        <v>5.766372822944974</v>
      </c>
      <c r="AP221" s="9">
        <v>5.5958993728057687</v>
      </c>
      <c r="AQ221" s="9">
        <v>5.4353733143242433</v>
      </c>
      <c r="AR221" s="9">
        <v>5.2839486610796955</v>
      </c>
      <c r="AS221" s="9">
        <v>5.1408727125299478</v>
      </c>
      <c r="AT221" s="9">
        <v>5.005473540816622</v>
      </c>
      <c r="AU221" s="9">
        <v>4.877149439142153</v>
      </c>
      <c r="AV221" s="9">
        <v>4.7553599821068575</v>
      </c>
      <c r="AW221" s="9">
        <v>4.6396184178391957</v>
      </c>
      <c r="AX221" s="9">
        <v>4.5294851660548821</v>
      </c>
      <c r="AY221" s="9">
        <v>4.4245622389224124</v>
      </c>
      <c r="AZ221" s="9">
        <v>4.3244884354653461</v>
      </c>
      <c r="BA221" s="9">
        <v>4.2289351872030529</v>
      </c>
      <c r="BB221" s="9">
        <v>4.1376029543415012</v>
      </c>
      <c r="BC221" s="9">
        <v>4.0502180892326241</v>
      </c>
      <c r="BD221" s="9">
        <v>3.9665300979138713</v>
      </c>
      <c r="BE221" s="9">
        <v>3.8863092420053498</v>
      </c>
      <c r="BF221" s="9">
        <v>3.8093444326133503</v>
      </c>
      <c r="BG221" s="9">
        <v>3.7354413755830116</v>
      </c>
      <c r="BH221" s="9">
        <v>3.6644209337862548</v>
      </c>
      <c r="BI221" s="9">
        <v>3.5961109421811419</v>
      </c>
      <c r="BJ221" s="9">
        <v>3.5303652372601944</v>
      </c>
      <c r="BK221" s="9">
        <v>3.4670422203916869</v>
      </c>
      <c r="BL221" s="9">
        <v>3.4060104024116389</v>
      </c>
      <c r="BM221" s="9">
        <v>3.3471476403419778</v>
      </c>
      <c r="BN221" s="9">
        <v>3.2903403214861147</v>
      </c>
      <c r="BO221" s="9">
        <v>3.2354826315301235</v>
      </c>
      <c r="BP221" s="9">
        <v>3.1824758967289903</v>
      </c>
      <c r="BQ221" s="9">
        <v>3.1312279915740984</v>
      </c>
    </row>
    <row r="222" spans="1:69" ht="10.95" customHeight="1" x14ac:dyDescent="0.3">
      <c r="A222" s="97"/>
      <c r="B222" s="97"/>
      <c r="H222" s="10">
        <v>16.5</v>
      </c>
      <c r="I222" s="9">
        <v>667.14692697140799</v>
      </c>
      <c r="J222" s="9">
        <v>141.99908307025149</v>
      </c>
      <c r="K222" s="9">
        <v>79.623293127803038</v>
      </c>
      <c r="L222" s="9">
        <v>55.339533874082242</v>
      </c>
      <c r="M222" s="9">
        <v>42.416585147854938</v>
      </c>
      <c r="N222" s="9">
        <v>34.393328246339706</v>
      </c>
      <c r="O222" s="9">
        <v>28.927282780144843</v>
      </c>
      <c r="P222" s="9">
        <v>24.963929252329386</v>
      </c>
      <c r="Q222" s="9">
        <v>21.95848539706034</v>
      </c>
      <c r="R222" s="9">
        <v>19.601115358960044</v>
      </c>
      <c r="S222" s="9">
        <v>17.702600591996397</v>
      </c>
      <c r="T222" s="9">
        <v>16.140851052844251</v>
      </c>
      <c r="U222" s="9">
        <v>14.833561625751139</v>
      </c>
      <c r="V222" s="9">
        <v>13.723227221045672</v>
      </c>
      <c r="W222" s="9">
        <v>12.768456253981686</v>
      </c>
      <c r="X222" s="9">
        <v>11.938696176666948</v>
      </c>
      <c r="Y222" s="9">
        <v>11.210903513787335</v>
      </c>
      <c r="Z222" s="9">
        <v>10.567370470267843</v>
      </c>
      <c r="AA222" s="9">
        <v>9.9942651012139816</v>
      </c>
      <c r="AB222" s="9">
        <v>9.4806259035502531</v>
      </c>
      <c r="AC222" s="9">
        <v>9.017653939040537</v>
      </c>
      <c r="AD222" s="9">
        <v>8.5982045935452724</v>
      </c>
      <c r="AE222" s="9">
        <v>8.2164162361130835</v>
      </c>
      <c r="AF222" s="9">
        <v>7.8674346050326252</v>
      </c>
      <c r="AG222" s="9">
        <v>7.5472053167832334</v>
      </c>
      <c r="AH222" s="9">
        <v>7.2523156310118466</v>
      </c>
      <c r="AI222" s="9">
        <v>6.979872349095781</v>
      </c>
      <c r="AJ222" s="9">
        <v>6.727406572778734</v>
      </c>
      <c r="AK222" s="9">
        <v>6.4927986731723957</v>
      </c>
      <c r="AL222" s="9">
        <v>6.2742186375862294</v>
      </c>
      <c r="AM222" s="9">
        <v>6.070078238618664</v>
      </c>
      <c r="AN222" s="9">
        <v>5.8789923794404659</v>
      </c>
      <c r="AO222" s="9">
        <v>5.6997476250816854</v>
      </c>
      <c r="AP222" s="9">
        <v>5.5312764080161916</v>
      </c>
      <c r="AQ222" s="9">
        <v>5.372635749179353</v>
      </c>
      <c r="AR222" s="9">
        <v>5.2229895983727239</v>
      </c>
      <c r="AS222" s="9">
        <v>5.0815940956214307</v>
      </c>
      <c r="AT222" s="9">
        <v>4.9477852049485396</v>
      </c>
      <c r="AU222" s="9">
        <v>4.8209682866823105</v>
      </c>
      <c r="AV222" s="9">
        <v>4.7006092627907607</v>
      </c>
      <c r="AW222" s="9">
        <v>4.5862270983673774</v>
      </c>
      <c r="AX222" s="9">
        <v>4.4773873760563845</v>
      </c>
      <c r="AY222" s="9">
        <v>4.3736967824459283</v>
      </c>
      <c r="AZ222" s="9">
        <v>4.2747983589127454</v>
      </c>
      <c r="BA222" s="9">
        <v>4.1803673960564165</v>
      </c>
      <c r="BB222" s="9">
        <v>4.0901078722173576</v>
      </c>
      <c r="BC222" s="9">
        <v>4.0037493537752713</v>
      </c>
      <c r="BD222" s="9">
        <v>3.9210442888522912</v>
      </c>
      <c r="BE222" s="9">
        <v>3.8417656373761386</v>
      </c>
      <c r="BF222" s="9">
        <v>3.7657047897200457</v>
      </c>
      <c r="BG222" s="9">
        <v>3.6926658723000307</v>
      </c>
      <c r="BH222" s="9">
        <v>3.6224726355127066</v>
      </c>
      <c r="BI222" s="9">
        <v>3.5549649359106388</v>
      </c>
      <c r="BJ222" s="9">
        <v>3.4899915466361167</v>
      </c>
      <c r="BK222" s="9">
        <v>3.4274123860617962</v>
      </c>
      <c r="BL222" s="9">
        <v>3.3670975096288425</v>
      </c>
      <c r="BM222" s="9">
        <v>3.3089262091745453</v>
      </c>
      <c r="BN222" s="9">
        <v>3.252786206612333</v>
      </c>
      <c r="BO222" s="9">
        <v>3.1985729306305841</v>
      </c>
      <c r="BP222" s="9">
        <v>3.1461888666062179</v>
      </c>
      <c r="BQ222" s="9">
        <v>3.0955429712303255</v>
      </c>
    </row>
    <row r="223" spans="1:69" ht="10.95" customHeight="1" x14ac:dyDescent="0.3">
      <c r="A223" s="97"/>
      <c r="B223" s="97"/>
      <c r="H223" s="10">
        <v>17</v>
      </c>
      <c r="I223" s="9">
        <v>659.68492855276907</v>
      </c>
      <c r="J223" s="9">
        <v>140.41165770433008</v>
      </c>
      <c r="K223" s="9">
        <v>78.73363533141405</v>
      </c>
      <c r="L223" s="9">
        <v>54.721526660151305</v>
      </c>
      <c r="M223" s="9">
        <v>41.943140664535633</v>
      </c>
      <c r="N223" s="9">
        <v>34.009636028550752</v>
      </c>
      <c r="O223" s="9">
        <v>28.60473654955376</v>
      </c>
      <c r="P223" s="9">
        <v>24.685719126404113</v>
      </c>
      <c r="Q223" s="9">
        <v>21.713895707033032</v>
      </c>
      <c r="R223" s="9">
        <v>19.382896418810244</v>
      </c>
      <c r="S223" s="9">
        <v>17.505619411381875</v>
      </c>
      <c r="T223" s="9">
        <v>15.961340403249437</v>
      </c>
      <c r="U223" s="9">
        <v>14.668674985887396</v>
      </c>
      <c r="V223" s="9">
        <v>13.570761351043338</v>
      </c>
      <c r="W223" s="9">
        <v>12.626670941461711</v>
      </c>
      <c r="X223" s="9">
        <v>11.806192985716899</v>
      </c>
      <c r="Y223" s="9">
        <v>11.086541784625258</v>
      </c>
      <c r="Z223" s="9">
        <v>10.450207631587203</v>
      </c>
      <c r="AA223" s="9">
        <v>9.8835133129362074</v>
      </c>
      <c r="AB223" s="9">
        <v>9.3756199465907066</v>
      </c>
      <c r="AC223" s="9">
        <v>8.9178270237493695</v>
      </c>
      <c r="AD223" s="9">
        <v>8.5030698535898317</v>
      </c>
      <c r="AE223" s="9">
        <v>8.125552376370095</v>
      </c>
      <c r="AF223" s="9">
        <v>7.7804746326393532</v>
      </c>
      <c r="AG223" s="9">
        <v>7.4638275932899063</v>
      </c>
      <c r="AH223" s="9">
        <v>7.1722366946321712</v>
      </c>
      <c r="AI223" s="9">
        <v>6.9028411028467547</v>
      </c>
      <c r="AJ223" s="9">
        <v>6.6531995380391766</v>
      </c>
      <c r="AK223" s="9">
        <v>6.4212160825767253</v>
      </c>
      <c r="AL223" s="9">
        <v>6.2050811952291598</v>
      </c>
      <c r="AM223" s="9">
        <v>6.003224415320993</v>
      </c>
      <c r="AN223" s="9">
        <v>5.8142761404263315</v>
      </c>
      <c r="AO223" s="9">
        <v>5.6370365096809927</v>
      </c>
      <c r="AP223" s="9">
        <v>5.4704498979165939</v>
      </c>
      <c r="AQ223" s="9">
        <v>5.3135838747158326</v>
      </c>
      <c r="AR223" s="9">
        <v>5.1656117423664734</v>
      </c>
      <c r="AS223" s="9">
        <v>5.0257979620927333</v>
      </c>
      <c r="AT223" s="9">
        <v>4.8934859261646055</v>
      </c>
      <c r="AU223" s="9">
        <v>4.7680876468546183</v>
      </c>
      <c r="AV223" s="9">
        <v>4.6490750206015088</v>
      </c>
      <c r="AW223" s="9">
        <v>4.535972393601881</v>
      </c>
      <c r="AX223" s="9">
        <v>4.4283502081152433</v>
      </c>
      <c r="AY223" s="9">
        <v>4.3258195505352415</v>
      </c>
      <c r="AZ223" s="9">
        <v>4.2280274553608095</v>
      </c>
      <c r="BA223" s="9">
        <v>4.1346528455573699</v>
      </c>
      <c r="BB223" s="9">
        <v>4.0454030109154093</v>
      </c>
      <c r="BC223" s="9">
        <v>3.9600105430237749</v>
      </c>
      <c r="BD223" s="9">
        <v>3.878230659246837</v>
      </c>
      <c r="BE223" s="9">
        <v>3.7998387938125449</v>
      </c>
      <c r="BF223" s="9">
        <v>3.7246215036436019</v>
      </c>
      <c r="BG223" s="9">
        <v>3.6523964474178729</v>
      </c>
      <c r="BH223" s="9">
        <v>3.5829885553936451</v>
      </c>
      <c r="BI223" s="9">
        <v>3.5162361538866684</v>
      </c>
      <c r="BJ223" s="9">
        <v>3.4519897080147519</v>
      </c>
      <c r="BK223" s="9">
        <v>3.3901107034295985</v>
      </c>
      <c r="BL223" s="9">
        <v>3.3304706494345755</v>
      </c>
      <c r="BM223" s="9">
        <v>3.272950188389359</v>
      </c>
      <c r="BN223" s="9">
        <v>3.2174382984113157</v>
      </c>
      <c r="BO223" s="9">
        <v>3.163831578166846</v>
      </c>
      <c r="BP223" s="9">
        <v>3.1120336040583507</v>
      </c>
      <c r="BQ223" s="9">
        <v>3.0619543513992253</v>
      </c>
    </row>
    <row r="224" spans="1:69" ht="10.95" customHeight="1" x14ac:dyDescent="0.3">
      <c r="A224" s="97"/>
      <c r="B224" s="97"/>
      <c r="H224" s="10">
        <v>17.5</v>
      </c>
      <c r="I224" s="9">
        <v>652.64877889696891</v>
      </c>
      <c r="J224" s="9">
        <v>138.91482508609937</v>
      </c>
      <c r="K224" s="9">
        <v>77.894749384619459</v>
      </c>
      <c r="L224" s="9">
        <v>54.138788468459794</v>
      </c>
      <c r="M224" s="9">
        <v>41.496715152838881</v>
      </c>
      <c r="N224" s="9">
        <v>33.64784071025138</v>
      </c>
      <c r="O224" s="9">
        <v>28.300597678044689</v>
      </c>
      <c r="P224" s="9">
        <v>24.423386142355557</v>
      </c>
      <c r="Q224" s="9">
        <v>21.483264474188228</v>
      </c>
      <c r="R224" s="9">
        <v>19.177130983487153</v>
      </c>
      <c r="S224" s="9">
        <v>17.319879717869004</v>
      </c>
      <c r="T224" s="9">
        <v>15.792074214998928</v>
      </c>
      <c r="U224" s="9">
        <v>14.513198229736767</v>
      </c>
      <c r="V224" s="9">
        <v>13.426996523821142</v>
      </c>
      <c r="W224" s="9">
        <v>12.492977142970807</v>
      </c>
      <c r="X224" s="9">
        <v>11.681251587385285</v>
      </c>
      <c r="Y224" s="9">
        <v>10.969277222985149</v>
      </c>
      <c r="Z224" s="9">
        <v>10.339731126934861</v>
      </c>
      <c r="AA224" s="9">
        <v>9.7790819864392429</v>
      </c>
      <c r="AB224" s="9">
        <v>9.2766065425530595</v>
      </c>
      <c r="AC224" s="9">
        <v>8.823697098640265</v>
      </c>
      <c r="AD224" s="9">
        <v>8.4133643260518038</v>
      </c>
      <c r="AE224" s="9">
        <v>8.0398739941716624</v>
      </c>
      <c r="AF224" s="9">
        <v>7.6984773468338181</v>
      </c>
      <c r="AG224" s="9">
        <v>7.3852081210124876</v>
      </c>
      <c r="AH224" s="9">
        <v>7.0967277509775233</v>
      </c>
      <c r="AI224" s="9">
        <v>6.8302059206858345</v>
      </c>
      <c r="AJ224" s="9">
        <v>6.58322739245245</v>
      </c>
      <c r="AK224" s="9">
        <v>6.3537186067225813</v>
      </c>
      <c r="AL224" s="9">
        <v>6.1398893254405023</v>
      </c>
      <c r="AM224" s="9">
        <v>5.940185840727497</v>
      </c>
      <c r="AN224" s="9">
        <v>5.7532531603108987</v>
      </c>
      <c r="AO224" s="9">
        <v>5.5779042227716342</v>
      </c>
      <c r="AP224" s="9">
        <v>5.4130946637606421</v>
      </c>
      <c r="AQ224" s="9">
        <v>5.257901999507185</v>
      </c>
      <c r="AR224" s="9">
        <v>5.1115083510481938</v>
      </c>
      <c r="AS224" s="9">
        <v>4.9731860259244556</v>
      </c>
      <c r="AT224" s="9">
        <v>4.8422854207302652</v>
      </c>
      <c r="AU224" s="9">
        <v>4.7182248200625994</v>
      </c>
      <c r="AV224" s="9">
        <v>4.6004817538738427</v>
      </c>
      <c r="AW224" s="9">
        <v>4.4885856423695341</v>
      </c>
      <c r="AX224" s="9">
        <v>4.3821115100910824</v>
      </c>
      <c r="AY224" s="9">
        <v>4.2806745921451279</v>
      </c>
      <c r="AZ224" s="9">
        <v>4.1839256882692979</v>
      </c>
      <c r="BA224" s="9">
        <v>4.0915471464993765</v>
      </c>
      <c r="BB224" s="9">
        <v>4.0032493790947745</v>
      </c>
      <c r="BC224" s="9">
        <v>3.9187678302078148</v>
      </c>
      <c r="BD224" s="9">
        <v>3.8378573316439639</v>
      </c>
      <c r="BE224" s="9">
        <v>3.7602943829941071</v>
      </c>
      <c r="BF224" s="9">
        <v>3.6858796003013703</v>
      </c>
      <c r="BG224" s="9">
        <v>3.614425126837995</v>
      </c>
      <c r="BH224" s="9">
        <v>3.5457577607146895</v>
      </c>
      <c r="BI224" s="9">
        <v>3.4797175531745306</v>
      </c>
      <c r="BJ224" s="9">
        <v>3.4161565647514669</v>
      </c>
      <c r="BK224" s="9">
        <v>3.3549377589331608</v>
      </c>
      <c r="BL224" s="9">
        <v>3.2959340159146975</v>
      </c>
      <c r="BM224" s="9">
        <v>3.2390272515051453</v>
      </c>
      <c r="BN224" s="9">
        <v>3.1841076283354854</v>
      </c>
      <c r="BO224" s="9">
        <v>3.1310728482806374</v>
      </c>
      <c r="BP224" s="9">
        <v>3.0798275165047286</v>
      </c>
      <c r="BQ224" s="9">
        <v>3.0302825688116823</v>
      </c>
    </row>
    <row r="225" spans="1:69" ht="10.95" customHeight="1" x14ac:dyDescent="0.3">
      <c r="A225" s="97"/>
      <c r="B225" s="97"/>
      <c r="H225" s="10">
        <v>18</v>
      </c>
      <c r="I225" s="9">
        <v>646.00301609700728</v>
      </c>
      <c r="J225" s="9">
        <v>137.50104124302112</v>
      </c>
      <c r="K225" s="9">
        <v>77.10240733956978</v>
      </c>
      <c r="L225" s="9">
        <v>53.588382325513621</v>
      </c>
      <c r="M225" s="9">
        <v>41.075058649680528</v>
      </c>
      <c r="N225" s="9">
        <v>33.306118861119415</v>
      </c>
      <c r="O225" s="9">
        <v>28.013333321462422</v>
      </c>
      <c r="P225" s="9">
        <v>24.175608156015677</v>
      </c>
      <c r="Q225" s="9">
        <v>21.265429329905881</v>
      </c>
      <c r="R225" s="9">
        <v>18.982782006987858</v>
      </c>
      <c r="S225" s="9">
        <v>17.144445394386398</v>
      </c>
      <c r="T225" s="9">
        <v>15.632199396823976</v>
      </c>
      <c r="U225" s="9">
        <v>14.366347764212621</v>
      </c>
      <c r="V225" s="9">
        <v>13.291208173942378</v>
      </c>
      <c r="W225" s="9">
        <v>12.366701050651404</v>
      </c>
      <c r="X225" s="9">
        <v>11.563242285558815</v>
      </c>
      <c r="Y225" s="9">
        <v>10.858518823701521</v>
      </c>
      <c r="Z225" s="9">
        <v>10.235384162679257</v>
      </c>
      <c r="AA225" s="9">
        <v>9.6804447955461175</v>
      </c>
      <c r="AB225" s="9">
        <v>9.1830866713715178</v>
      </c>
      <c r="AC225" s="9">
        <v>8.7347897561847478</v>
      </c>
      <c r="AD225" s="9">
        <v>8.3286359021885268</v>
      </c>
      <c r="AE225" s="9">
        <v>7.9589492774257105</v>
      </c>
      <c r="AF225" s="9">
        <v>7.6210294881017804</v>
      </c>
      <c r="AG225" s="9">
        <v>7.310950664481175</v>
      </c>
      <c r="AH225" s="9">
        <v>7.0254082415174004</v>
      </c>
      <c r="AI225" s="9">
        <v>6.7616007277250363</v>
      </c>
      <c r="AJ225" s="9">
        <v>6.5171374827279882</v>
      </c>
      <c r="AK225" s="9">
        <v>6.2899660645555393</v>
      </c>
      <c r="AL225" s="9">
        <v>6.0783144673279024</v>
      </c>
      <c r="AM225" s="9">
        <v>5.8806448064672514</v>
      </c>
      <c r="AN225" s="9">
        <v>5.6956158892386082</v>
      </c>
      <c r="AO225" s="9">
        <v>5.5220527435160456</v>
      </c>
      <c r="AP225" s="9">
        <v>5.3589216409854687</v>
      </c>
      <c r="AQ225" s="9">
        <v>5.205309492652642</v>
      </c>
      <c r="AR225" s="9">
        <v>5.06040674901275</v>
      </c>
      <c r="AS225" s="9">
        <v>4.923493128585763</v>
      </c>
      <c r="AT225" s="9">
        <v>4.7939256436691444</v>
      </c>
      <c r="AU225" s="9">
        <v>4.6711285031767815</v>
      </c>
      <c r="AV225" s="9">
        <v>4.5545845580103022</v>
      </c>
      <c r="AW225" s="9">
        <v>4.4438280208628029</v>
      </c>
      <c r="AX225" s="9">
        <v>4.3384382443187226</v>
      </c>
      <c r="AY225" s="9">
        <v>4.238034382014539</v>
      </c>
      <c r="AZ225" s="9">
        <v>4.1422707900197295</v>
      </c>
      <c r="BA225" s="9">
        <v>4.0508330514071664</v>
      </c>
      <c r="BB225" s="9">
        <v>3.9634345276611525</v>
      </c>
      <c r="BC225" s="9">
        <v>3.8798079005985531</v>
      </c>
      <c r="BD225" s="9">
        <v>3.7997168856270926</v>
      </c>
      <c r="BE225" s="9">
        <v>3.7229439858123983</v>
      </c>
      <c r="BF225" s="9">
        <v>3.6492871850302677</v>
      </c>
      <c r="BG225" s="9">
        <v>3.578560540044037</v>
      </c>
      <c r="BH225" s="9">
        <v>3.5105926131826837</v>
      </c>
      <c r="BI225" s="9">
        <v>3.4452250849123933</v>
      </c>
      <c r="BJ225" s="9">
        <v>3.3823115226647014</v>
      </c>
      <c r="BK225" s="9">
        <v>3.3217162857683951</v>
      </c>
      <c r="BL225" s="9">
        <v>3.2633135492490206</v>
      </c>
      <c r="BM225" s="9">
        <v>3.2069864317101935</v>
      </c>
      <c r="BN225" s="9">
        <v>3.1526262145760806</v>
      </c>
      <c r="BO225" s="9">
        <v>3.1001316417207514</v>
      </c>
      <c r="BP225" s="9">
        <v>3.0494082899912276</v>
      </c>
      <c r="BQ225" s="9">
        <v>3.0003680023910184</v>
      </c>
    </row>
    <row r="226" spans="1:69" ht="10.95" customHeight="1" x14ac:dyDescent="0.3">
      <c r="A226" s="97"/>
      <c r="B226" s="97"/>
      <c r="H226" s="10">
        <v>18.5</v>
      </c>
      <c r="I226" s="9">
        <v>639.71601016488239</v>
      </c>
      <c r="J226" s="9">
        <v>136.16357738406757</v>
      </c>
      <c r="K226" s="9">
        <v>76.35283810914801</v>
      </c>
      <c r="L226" s="9">
        <v>53.067688619307901</v>
      </c>
      <c r="M226" s="9">
        <v>40.676164316954385</v>
      </c>
      <c r="N226" s="9">
        <v>32.982844085818734</v>
      </c>
      <c r="O226" s="9">
        <v>27.741576270672134</v>
      </c>
      <c r="P226" s="9">
        <v>23.941205890558575</v>
      </c>
      <c r="Q226" s="9">
        <v>21.059353507988785</v>
      </c>
      <c r="R226" s="9">
        <v>18.798924503704715</v>
      </c>
      <c r="S226" s="9">
        <v>16.97848147814701</v>
      </c>
      <c r="T226" s="9">
        <v>15.4809550401935</v>
      </c>
      <c r="U226" s="9">
        <v>14.227424669177934</v>
      </c>
      <c r="V226" s="9">
        <v>13.162750030549647</v>
      </c>
      <c r="W226" s="9">
        <v>12.247241666496663</v>
      </c>
      <c r="X226" s="9">
        <v>11.451603427377602</v>
      </c>
      <c r="Y226" s="9">
        <v>10.753739444021724</v>
      </c>
      <c r="Z226" s="9">
        <v>10.136670110794629</v>
      </c>
      <c r="AA226" s="9">
        <v>9.5871322874538283</v>
      </c>
      <c r="AB226" s="9">
        <v>9.0946152357287513</v>
      </c>
      <c r="AC226" s="9">
        <v>8.650681852037728</v>
      </c>
      <c r="AD226" s="9">
        <v>8.2484813268934349</v>
      </c>
      <c r="AE226" s="9">
        <v>7.8823930744743587</v>
      </c>
      <c r="AF226" s="9">
        <v>7.5477624526211722</v>
      </c>
      <c r="AG226" s="9">
        <v>7.2407018043455338</v>
      </c>
      <c r="AH226" s="9">
        <v>6.9579387298324411</v>
      </c>
      <c r="AI226" s="9">
        <v>6.6966990061237599</v>
      </c>
      <c r="AJ226" s="9">
        <v>6.454615262320619</v>
      </c>
      <c r="AK226" s="9">
        <v>6.2296550340500074</v>
      </c>
      <c r="AL226" s="9">
        <v>6.0200635633841442</v>
      </c>
      <c r="AM226" s="9">
        <v>5.8243179348599705</v>
      </c>
      <c r="AN226" s="9">
        <v>5.6410900103424906</v>
      </c>
      <c r="AO226" s="9">
        <v>5.4692162543849987</v>
      </c>
      <c r="AP226" s="9">
        <v>5.3076730005454049</v>
      </c>
      <c r="AQ226" s="9">
        <v>5.1555560474496094</v>
      </c>
      <c r="AR226" s="9">
        <v>5.0120637254035652</v>
      </c>
      <c r="AS226" s="9">
        <v>4.8764827638409933</v>
      </c>
      <c r="AT226" s="9">
        <v>4.7481764336283403</v>
      </c>
      <c r="AU226" s="9">
        <v>4.6265745481851734</v>
      </c>
      <c r="AV226" s="9">
        <v>4.5111649921226169</v>
      </c>
      <c r="AW226" s="9">
        <v>4.40148651190942</v>
      </c>
      <c r="AX226" s="9">
        <v>4.2971225545331615</v>
      </c>
      <c r="AY226" s="9">
        <v>4.1976959806269294</v>
      </c>
      <c r="AZ226" s="9">
        <v>4.102864510611302</v>
      </c>
      <c r="BA226" s="9">
        <v>4.0123167879598673</v>
      </c>
      <c r="BB226" s="9">
        <v>3.9257615007582873</v>
      </c>
      <c r="BC226" s="9">
        <v>3.8429466518354962</v>
      </c>
      <c r="BD226" s="9">
        <v>3.7636353391588022</v>
      </c>
      <c r="BE226" s="9">
        <v>3.6876098391090579</v>
      </c>
      <c r="BF226" s="9">
        <v>3.6146701022303529</v>
      </c>
      <c r="BG226" s="9">
        <v>3.5446319954814682</v>
      </c>
      <c r="BH226" s="9">
        <v>3.4773257501721768</v>
      </c>
      <c r="BI226" s="9">
        <v>3.4125945880417108</v>
      </c>
      <c r="BJ226" s="9">
        <v>3.3502935020726161</v>
      </c>
      <c r="BK226" s="9">
        <v>3.2902881720833541</v>
      </c>
      <c r="BL226" s="9">
        <v>3.2324539980313407</v>
      </c>
      <c r="BM226" s="9">
        <v>3.1766752363844923</v>
      </c>
      <c r="BN226" s="9">
        <v>3.1228442269645487</v>
      </c>
      <c r="BO226" s="9">
        <v>3.070860699394681</v>
      </c>
      <c r="BP226" s="9">
        <v>3.0206311497506171</v>
      </c>
      <c r="BQ226" s="9">
        <v>2.972068279262261</v>
      </c>
    </row>
    <row r="227" spans="1:69" ht="10.95" customHeight="1" x14ac:dyDescent="0.3">
      <c r="A227" s="97"/>
      <c r="B227" s="97"/>
      <c r="H227" s="10">
        <v>19</v>
      </c>
      <c r="I227" s="9">
        <v>633.75945900197758</v>
      </c>
      <c r="J227" s="9">
        <v>134.89641267521682</v>
      </c>
      <c r="K227" s="9">
        <v>75.642667374016071</v>
      </c>
      <c r="L227" s="9">
        <v>52.574363355338733</v>
      </c>
      <c r="M227" s="9">
        <v>40.298236462207484</v>
      </c>
      <c r="N227" s="9">
        <v>32.67656110709941</v>
      </c>
      <c r="O227" s="9">
        <v>27.484103164838832</v>
      </c>
      <c r="P227" s="9">
        <v>23.719124144515476</v>
      </c>
      <c r="Q227" s="9">
        <v>20.864109323610389</v>
      </c>
      <c r="R227" s="9">
        <v>18.624730808617322</v>
      </c>
      <c r="S227" s="9">
        <v>16.821240855370053</v>
      </c>
      <c r="T227" s="9">
        <v>15.337660294104097</v>
      </c>
      <c r="U227" s="9">
        <v>14.095803560031625</v>
      </c>
      <c r="V227" s="9">
        <v>13.041043818927037</v>
      </c>
      <c r="W227" s="9">
        <v>12.134061225343855</v>
      </c>
      <c r="X227" s="9">
        <v>11.345832453200572</v>
      </c>
      <c r="Y227" s="9">
        <v>10.654467403496211</v>
      </c>
      <c r="Z227" s="9">
        <v>10.043144595009009</v>
      </c>
      <c r="AA227" s="9">
        <v>9.498724401923452</v>
      </c>
      <c r="AB227" s="9">
        <v>9.0107939683551148</v>
      </c>
      <c r="AC227" s="9">
        <v>8.5709947621613249</v>
      </c>
      <c r="AD227" s="9">
        <v>8.1725397727585314</v>
      </c>
      <c r="AE227" s="9">
        <v>7.8098607566381588</v>
      </c>
      <c r="AF227" s="9">
        <v>7.4783464184990649</v>
      </c>
      <c r="AG227" s="9">
        <v>7.1741453055787909</v>
      </c>
      <c r="AH227" s="9">
        <v>6.8940154926392916</v>
      </c>
      <c r="AI227" s="9">
        <v>6.6352085919735613</v>
      </c>
      <c r="AJ227" s="9">
        <v>6.3953792790800987</v>
      </c>
      <c r="AK227" s="9">
        <v>6.1725140171300303</v>
      </c>
      <c r="AL227" s="9">
        <v>5.9648743895684335</v>
      </c>
      <c r="AM227" s="9">
        <v>5.7709516632470956</v>
      </c>
      <c r="AN227" s="9">
        <v>5.5894300684609464</v>
      </c>
      <c r="AO227" s="9">
        <v>5.4191569053128834</v>
      </c>
      <c r="AP227" s="9">
        <v>5.2591180403651947</v>
      </c>
      <c r="AQ227" s="9">
        <v>5.1084176927168059</v>
      </c>
      <c r="AR227" s="9">
        <v>4.9662616583093415</v>
      </c>
      <c r="AS227" s="9">
        <v>4.8319433089857577</v>
      </c>
      <c r="AT227" s="9">
        <v>4.7048318452213724</v>
      </c>
      <c r="AU227" s="9">
        <v>4.5843623903599147</v>
      </c>
      <c r="AV227" s="9">
        <v>4.4700275981424147</v>
      </c>
      <c r="AW227" s="9">
        <v>4.3613705105109828</v>
      </c>
      <c r="AX227" s="9">
        <v>4.2579784536481489</v>
      </c>
      <c r="AY227" s="9">
        <v>4.1594778003381148</v>
      </c>
      <c r="AZ227" s="9">
        <v>4.0655285294498134</v>
      </c>
      <c r="BA227" s="9">
        <v>3.9758159394285562</v>
      </c>
      <c r="BB227" s="9">
        <v>3.8900663567155114</v>
      </c>
      <c r="BC227" s="9">
        <v>3.808022860279539</v>
      </c>
      <c r="BD227" s="9">
        <v>3.7294502675140766</v>
      </c>
      <c r="BE227" s="9">
        <v>3.6541328827174779</v>
      </c>
      <c r="BF227" s="9">
        <v>3.5818725197309469</v>
      </c>
      <c r="BG227" s="9">
        <v>3.5124867605619889</v>
      </c>
      <c r="BH227" s="9">
        <v>3.4458074177769227</v>
      </c>
      <c r="BI227" s="9">
        <v>3.3816791733762943</v>
      </c>
      <c r="BJ227" s="9">
        <v>3.3199583709644527</v>
      </c>
      <c r="BK227" s="9">
        <v>3.2605119414425294</v>
      </c>
      <c r="BL227" s="9">
        <v>3.2032164453154603</v>
      </c>
      <c r="BM227" s="9">
        <v>3.1479572171075278</v>
      </c>
      <c r="BN227" s="9">
        <v>3.0946275994070076</v>
      </c>
      <c r="BO227" s="9">
        <v>3.0431282557736465</v>
      </c>
      <c r="BP227" s="9">
        <v>2.9933665531957749</v>
      </c>
      <c r="BQ227" s="9">
        <v>2.9452560060199651</v>
      </c>
    </row>
    <row r="228" spans="1:69" ht="10.95" customHeight="1" x14ac:dyDescent="0.3">
      <c r="A228" s="97"/>
      <c r="B228" s="97"/>
      <c r="H228" s="10">
        <v>19.5</v>
      </c>
      <c r="I228" s="9">
        <v>628.10796189246992</v>
      </c>
      <c r="J228" s="9">
        <v>133.69414350677209</v>
      </c>
      <c r="K228" s="9">
        <v>74.968866732346015</v>
      </c>
      <c r="L228" s="9">
        <v>52.106302833110561</v>
      </c>
      <c r="M228" s="9">
        <v>39.939663477942723</v>
      </c>
      <c r="N228" s="9">
        <v>32.385963835084866</v>
      </c>
      <c r="O228" s="9">
        <v>27.239816055645562</v>
      </c>
      <c r="P228" s="9">
        <v>23.508415890118741</v>
      </c>
      <c r="Q228" s="9">
        <v>20.678864193307437</v>
      </c>
      <c r="R228" s="9">
        <v>18.459458104562209</v>
      </c>
      <c r="S228" s="9">
        <v>16.672053002440805</v>
      </c>
      <c r="T228" s="9">
        <v>15.201704104805785</v>
      </c>
      <c r="U228" s="9">
        <v>13.970923163301167</v>
      </c>
      <c r="V228" s="9">
        <v>12.925570546028654</v>
      </c>
      <c r="W228" s="9">
        <v>12.026677090873189</v>
      </c>
      <c r="X228" s="9">
        <v>11.245478323144035</v>
      </c>
      <c r="Y228" s="9">
        <v>10.560279375859956</v>
      </c>
      <c r="Z228" s="9">
        <v>9.9544087941537462</v>
      </c>
      <c r="AA228" s="9">
        <v>9.4148441410671282</v>
      </c>
      <c r="AB228" s="9">
        <v>8.9312654302310541</v>
      </c>
      <c r="AC228" s="9">
        <v>8.4953886770465594</v>
      </c>
      <c r="AD228" s="9">
        <v>8.1004874024875004</v>
      </c>
      <c r="AE228" s="9">
        <v>7.7410430247405984</v>
      </c>
      <c r="AF228" s="9">
        <v>7.4124853754313333</v>
      </c>
      <c r="AG228" s="9">
        <v>7.1109973518886624</v>
      </c>
      <c r="AH228" s="9">
        <v>6.8333659427507119</v>
      </c>
      <c r="AI228" s="9">
        <v>6.5768672724555923</v>
      </c>
      <c r="AJ228" s="9">
        <v>6.3391769338324737</v>
      </c>
      <c r="AK228" s="9">
        <v>6.1182993482564152</v>
      </c>
      <c r="AL228" s="9">
        <v>5.9125116036512591</v>
      </c>
      <c r="AM228" s="9">
        <v>5.7203184228618351</v>
      </c>
      <c r="AN228" s="9">
        <v>5.5404157711860549</v>
      </c>
      <c r="AO228" s="9">
        <v>5.3716612293531893</v>
      </c>
      <c r="AP228" s="9">
        <v>5.2130497087141832</v>
      </c>
      <c r="AQ228" s="9">
        <v>5.0636934176015789</v>
      </c>
      <c r="AR228" s="9">
        <v>4.9228052352535245</v>
      </c>
      <c r="AS228" s="9">
        <v>4.789684835743155</v>
      </c>
      <c r="AT228" s="9">
        <v>4.6637070454803782</v>
      </c>
      <c r="AU228" s="9">
        <v>4.5443120257948424</v>
      </c>
      <c r="AV228" s="9">
        <v>4.4309969553150514</v>
      </c>
      <c r="AW228" s="9">
        <v>4.3233089514715219</v>
      </c>
      <c r="AX228" s="9">
        <v>4.2208390209757223</v>
      </c>
      <c r="AY228" s="9">
        <v>4.1232149633303372</v>
      </c>
      <c r="AZ228" s="9">
        <v>4.0300962544958221</v>
      </c>
      <c r="BA228" s="9">
        <v>3.9411839238017765</v>
      </c>
      <c r="BB228" s="9">
        <v>3.8561992493683479</v>
      </c>
      <c r="BC228" s="9">
        <v>3.774887601966272</v>
      </c>
      <c r="BD228" s="9">
        <v>3.6970158968785127</v>
      </c>
      <c r="BE228" s="9">
        <v>3.6223703624647241</v>
      </c>
      <c r="BF228" s="9">
        <v>3.550754580437776</v>
      </c>
      <c r="BG228" s="9">
        <v>3.4819877600207283</v>
      </c>
      <c r="BH228" s="9">
        <v>3.4159032140551977</v>
      </c>
      <c r="BI228" s="9">
        <v>3.352347010018351</v>
      </c>
      <c r="BJ228" s="9">
        <v>3.2911767729666486</v>
      </c>
      <c r="BK228" s="9">
        <v>3.2322606208119145</v>
      </c>
      <c r="BL228" s="9">
        <v>3.1754762151712232</v>
      </c>
      <c r="BM228" s="9">
        <v>3.120709913414482</v>
      </c>
      <c r="BN228" s="9">
        <v>3.0678560095415959</v>
      </c>
      <c r="BO228" s="9">
        <v>3.0168160532189847</v>
      </c>
      <c r="BP228" s="9">
        <v>2.9674982377453434</v>
      </c>
      <c r="BQ228" s="9">
        <v>2.9198168489415788</v>
      </c>
    </row>
    <row r="229" spans="1:69" ht="10.95" customHeight="1" x14ac:dyDescent="0.3">
      <c r="A229" s="97"/>
      <c r="B229" s="97"/>
      <c r="H229" s="10">
        <v>20</v>
      </c>
      <c r="I229" s="9">
        <v>622.73865695601432</v>
      </c>
      <c r="J229" s="9">
        <v>132.55190636702775</v>
      </c>
      <c r="K229" s="9">
        <v>74.328710475099712</v>
      </c>
      <c r="L229" s="9">
        <v>51.661613619783367</v>
      </c>
      <c r="M229" s="9">
        <v>39.598994838965474</v>
      </c>
      <c r="N229" s="9">
        <v>32.109876725306471</v>
      </c>
      <c r="O229" s="9">
        <v>27.00772673615619</v>
      </c>
      <c r="P229" s="9">
        <v>23.308228756270928</v>
      </c>
      <c r="Q229" s="9">
        <v>20.502868751425687</v>
      </c>
      <c r="R229" s="9">
        <v>18.302437819923313</v>
      </c>
      <c r="S229" s="9">
        <v>16.530314415455106</v>
      </c>
      <c r="T229" s="9">
        <v>15.072536494166652</v>
      </c>
      <c r="U229" s="9">
        <v>13.852278305526841</v>
      </c>
      <c r="V229" s="9">
        <v>12.815863092836285</v>
      </c>
      <c r="W229" s="9">
        <v>11.924654866889176</v>
      </c>
      <c r="X229" s="9">
        <v>11.15013507934257</v>
      </c>
      <c r="Y229" s="9">
        <v>10.470794346852964</v>
      </c>
      <c r="Z229" s="9">
        <v>9.8701037497481057</v>
      </c>
      <c r="AA229" s="9">
        <v>9.3351521884188298</v>
      </c>
      <c r="AB229" s="9">
        <v>8.8557079088237902</v>
      </c>
      <c r="AC229" s="9">
        <v>8.4235577515780964</v>
      </c>
      <c r="AD229" s="9">
        <v>8.0320327467336678</v>
      </c>
      <c r="AE229" s="9">
        <v>7.6756614944503045</v>
      </c>
      <c r="AF229" s="9">
        <v>7.3499128997184311</v>
      </c>
      <c r="AG229" s="9">
        <v>7.0510024947796586</v>
      </c>
      <c r="AH229" s="9">
        <v>6.775744738412218</v>
      </c>
      <c r="AI229" s="9">
        <v>6.5214390432517586</v>
      </c>
      <c r="AJ229" s="9">
        <v>6.2857808750078865</v>
      </c>
      <c r="AK229" s="9">
        <v>6.0667917165653282</v>
      </c>
      <c r="AL229" s="9">
        <v>5.862763386152551</v>
      </c>
      <c r="AM229" s="9">
        <v>5.6722133907188574</v>
      </c>
      <c r="AN229" s="9">
        <v>5.4938488446095564</v>
      </c>
      <c r="AO229" s="9">
        <v>5.3265370958450662</v>
      </c>
      <c r="AP229" s="9">
        <v>5.1692816489379796</v>
      </c>
      <c r="AQ229" s="9">
        <v>5.0212023025336991</v>
      </c>
      <c r="AR229" s="9">
        <v>4.8815186654816927</v>
      </c>
      <c r="AS229" s="9">
        <v>4.7495363994004682</v>
      </c>
      <c r="AT229" s="9">
        <v>4.6246356757187259</v>
      </c>
      <c r="AU229" s="9">
        <v>4.5062614421938498</v>
      </c>
      <c r="AV229" s="9">
        <v>4.39391517640383</v>
      </c>
      <c r="AW229" s="9">
        <v>4.2871478677691046</v>
      </c>
      <c r="AX229" s="9">
        <v>4.185551574964701</v>
      </c>
      <c r="AY229" s="9">
        <v>4.0887556083445151</v>
      </c>
      <c r="AZ229" s="9">
        <v>3.9964331693104862</v>
      </c>
      <c r="BA229" s="9">
        <v>3.9082811391425114</v>
      </c>
      <c r="BB229" s="9">
        <v>3.8240231793469754</v>
      </c>
      <c r="BC229" s="9">
        <v>3.7434068380615328</v>
      </c>
      <c r="BD229" s="9">
        <v>3.6662010237062055</v>
      </c>
      <c r="BE229" s="9">
        <v>3.5921937926291267</v>
      </c>
      <c r="BF229" s="9">
        <v>3.5211904061409172</v>
      </c>
      <c r="BG229" s="9">
        <v>3.4530116194295615</v>
      </c>
      <c r="BH229" s="9">
        <v>3.3874921706997645</v>
      </c>
      <c r="BI229" s="9">
        <v>3.3244794437252692</v>
      </c>
      <c r="BJ229" s="9">
        <v>3.263832281028785</v>
      </c>
      <c r="BK229" s="9">
        <v>3.2054199282626405</v>
      </c>
      <c r="BL229" s="9">
        <v>3.1491210931749833</v>
      </c>
      <c r="BM229" s="9">
        <v>3.0948231049082997</v>
      </c>
      <c r="BN229" s="9">
        <v>3.0424211613679435</v>
      </c>
      <c r="BO229" s="9">
        <v>2.9918176540816575</v>
      </c>
      <c r="BP229" s="9">
        <v>2.9429215613989128</v>
      </c>
      <c r="BQ229" s="9">
        <v>2.8956479020934642</v>
      </c>
    </row>
    <row r="230" spans="1:69" ht="10.95" customHeight="1" x14ac:dyDescent="0.3">
      <c r="A230" s="97"/>
      <c r="B230" s="97"/>
      <c r="H230" s="10">
        <v>20.5</v>
      </c>
      <c r="I230" s="9">
        <v>617.63091164210084</v>
      </c>
      <c r="J230" s="9">
        <v>131.46531199973035</v>
      </c>
      <c r="K230" s="9">
        <v>73.719738685203737</v>
      </c>
      <c r="L230" s="9">
        <v>51.238586916757832</v>
      </c>
      <c r="M230" s="9">
        <v>39.274921465081917</v>
      </c>
      <c r="N230" s="9">
        <v>31.847238864109112</v>
      </c>
      <c r="O230" s="9">
        <v>26.786943362408863</v>
      </c>
      <c r="P230" s="9">
        <v>23.117793489092801</v>
      </c>
      <c r="Q230" s="9">
        <v>20.335446705162404</v>
      </c>
      <c r="R230" s="9">
        <v>18.153066577469392</v>
      </c>
      <c r="S230" s="9">
        <v>16.395480439947764</v>
      </c>
      <c r="T230" s="9">
        <v>14.949661114036767</v>
      </c>
      <c r="U230" s="9">
        <v>13.73941307419425</v>
      </c>
      <c r="V230" s="9">
        <v>12.711499890475402</v>
      </c>
      <c r="W230" s="9">
        <v>11.827602516440376</v>
      </c>
      <c r="X230" s="9">
        <v>11.059436350068799</v>
      </c>
      <c r="Y230" s="9">
        <v>10.385668456028229</v>
      </c>
      <c r="Z230" s="9">
        <v>9.7899055063997924</v>
      </c>
      <c r="AA230" s="9">
        <v>9.2593423152497714</v>
      </c>
      <c r="AB230" s="9">
        <v>8.783831062725989</v>
      </c>
      <c r="AC230" s="9">
        <v>8.3552259644870439</v>
      </c>
      <c r="AD230" s="9">
        <v>7.966912758172902</v>
      </c>
      <c r="AE230" s="9">
        <v>7.6134649274997281</v>
      </c>
      <c r="AF230" s="9">
        <v>7.2903885474078987</v>
      </c>
      <c r="AG230" s="9">
        <v>6.9939301952786419</v>
      </c>
      <c r="AH230" s="9">
        <v>6.7209304618533316</v>
      </c>
      <c r="AI230" s="9">
        <v>6.4687109135068255</v>
      </c>
      <c r="AJ230" s="9">
        <v>6.2349859207441654</v>
      </c>
      <c r="AK230" s="9">
        <v>6.017793196827502</v>
      </c>
      <c r="AL230" s="9">
        <v>5.8154385727197102</v>
      </c>
      <c r="AM230" s="9">
        <v>5.6264517167113173</v>
      </c>
      <c r="AN230" s="9">
        <v>5.449550349081731</v>
      </c>
      <c r="AO230" s="9">
        <v>5.2836111093399145</v>
      </c>
      <c r="AP230" s="9">
        <v>5.1276456765539145</v>
      </c>
      <c r="AQ230" s="9">
        <v>4.9807810699284509</v>
      </c>
      <c r="AR230" s="9">
        <v>4.8422433000988621</v>
      </c>
      <c r="AS230" s="9">
        <v>4.7113437245524983</v>
      </c>
      <c r="AT230" s="9">
        <v>4.5874675993602763</v>
      </c>
      <c r="AU230" s="9">
        <v>4.4700644255418851</v>
      </c>
      <c r="AV230" s="9">
        <v>4.3586397702062971</v>
      </c>
      <c r="AW230" s="9">
        <v>4.252745755638335</v>
      </c>
      <c r="AX230" s="9">
        <v>4.151976660373581</v>
      </c>
      <c r="AY230" s="9">
        <v>4.055974878225415</v>
      </c>
      <c r="AZ230" s="9">
        <v>3.9644099195856346</v>
      </c>
      <c r="BA230" s="9">
        <v>3.8769811527408335</v>
      </c>
      <c r="BB230" s="9">
        <v>3.7934145064796168</v>
      </c>
      <c r="BC230" s="9">
        <v>3.7134596002385405</v>
      </c>
      <c r="BD230" s="9">
        <v>3.6368872384812212</v>
      </c>
      <c r="BE230" s="9">
        <v>3.5634872164958371</v>
      </c>
      <c r="BF230" s="9">
        <v>3.4930663933710191</v>
      </c>
      <c r="BG230" s="9">
        <v>3.4254469949497066</v>
      </c>
      <c r="BH230" s="9">
        <v>3.3604651153647067</v>
      </c>
      <c r="BI230" s="9">
        <v>3.2979693905644147</v>
      </c>
      <c r="BJ230" s="9">
        <v>3.2378198212302673</v>
      </c>
      <c r="BK230" s="9">
        <v>3.1798867258184704</v>
      </c>
      <c r="BL230" s="9">
        <v>3.1240498072471246</v>
      </c>
      <c r="BM230" s="9">
        <v>3.0701973190924745</v>
      </c>
      <c r="BN230" s="9">
        <v>3.0182253191325703</v>
      </c>
      <c r="BO230" s="9">
        <v>2.968036999746134</v>
      </c>
      <c r="BP230" s="9">
        <v>2.9195420860905363</v>
      </c>
      <c r="BQ230" s="9">
        <v>2.872656294187391</v>
      </c>
    </row>
    <row r="231" spans="1:69" ht="10.95" customHeight="1" x14ac:dyDescent="0.3">
      <c r="A231" s="97"/>
      <c r="B231" s="97"/>
      <c r="H231" s="10">
        <v>21</v>
      </c>
      <c r="I231" s="9">
        <v>612.76605742766799</v>
      </c>
      <c r="J231" s="9">
        <v>130.43038896509933</v>
      </c>
      <c r="K231" s="9">
        <v>73.139725606859727</v>
      </c>
      <c r="L231" s="9">
        <v>50.835676587196637</v>
      </c>
      <c r="M231" s="9">
        <v>38.966258888374931</v>
      </c>
      <c r="N231" s="9">
        <v>31.597090326961304</v>
      </c>
      <c r="O231" s="9">
        <v>26.576658985698529</v>
      </c>
      <c r="P231" s="9">
        <v>22.93641406052296</v>
      </c>
      <c r="Q231" s="9">
        <v>20.175986138500271</v>
      </c>
      <c r="R231" s="9">
        <v>18.01079843586847</v>
      </c>
      <c r="S231" s="9">
        <v>16.267058267490125</v>
      </c>
      <c r="T231" s="9">
        <v>14.83262886398947</v>
      </c>
      <c r="U231" s="9">
        <v>13.631914955414764</v>
      </c>
      <c r="V231" s="9">
        <v>12.612099499501234</v>
      </c>
      <c r="W231" s="9">
        <v>11.735165320839913</v>
      </c>
      <c r="X231" s="9">
        <v>10.973050638768571</v>
      </c>
      <c r="Y231" s="9">
        <v>10.304590575246866</v>
      </c>
      <c r="Z231" s="9">
        <v>9.713520946248007</v>
      </c>
      <c r="AA231" s="9">
        <v>9.1871374429486981</v>
      </c>
      <c r="AB231" s="9">
        <v>8.7153721883221831</v>
      </c>
      <c r="AC231" s="9">
        <v>8.29014356915199</v>
      </c>
      <c r="AD231" s="9">
        <v>7.9048894291293355</v>
      </c>
      <c r="AE231" s="9">
        <v>7.5542260011569224</v>
      </c>
      <c r="AF231" s="9">
        <v>7.233694762564193</v>
      </c>
      <c r="AG231" s="9">
        <v>6.9395718595672129</v>
      </c>
      <c r="AH231" s="9">
        <v>6.6687227722044131</v>
      </c>
      <c r="AI231" s="9">
        <v>6.4184901671022159</v>
      </c>
      <c r="AJ231" s="9">
        <v>6.1866064205720726</v>
      </c>
      <c r="AK231" s="9">
        <v>5.9711247044424427</v>
      </c>
      <c r="AL231" s="9">
        <v>5.7703641960561685</v>
      </c>
      <c r="AM231" s="9">
        <v>5.582866146730761</v>
      </c>
      <c r="AN231" s="9">
        <v>5.4073583783305352</v>
      </c>
      <c r="AO231" s="9">
        <v>5.2427263800102812</v>
      </c>
      <c r="AP231" s="9">
        <v>5.0879896166648413</v>
      </c>
      <c r="AQ231" s="9">
        <v>4.9422819846954518</v>
      </c>
      <c r="AR231" s="9">
        <v>4.8048355920960519</v>
      </c>
      <c r="AS231" s="9">
        <v>4.6749672213643834</v>
      </c>
      <c r="AT231" s="9">
        <v>4.5520669714210955</v>
      </c>
      <c r="AU231" s="9">
        <v>4.4355886800246482</v>
      </c>
      <c r="AV231" s="9">
        <v>4.3250395860247233</v>
      </c>
      <c r="AW231" s="9">
        <v>4.2199734417564674</v>
      </c>
      <c r="AX231" s="9">
        <v>4.1199983273681076</v>
      </c>
      <c r="AY231" s="9">
        <v>4.0247529634287691</v>
      </c>
      <c r="AZ231" s="9">
        <v>3.9339094643277179</v>
      </c>
      <c r="BA231" s="9">
        <v>3.8471695670923474</v>
      </c>
      <c r="BB231" s="9">
        <v>3.764261359976258</v>
      </c>
      <c r="BC231" s="9">
        <v>3.6849364352173812</v>
      </c>
      <c r="BD231" s="9">
        <v>3.6089674031593972</v>
      </c>
      <c r="BE231" s="9">
        <v>3.5361457153378351</v>
      </c>
      <c r="BF231" s="9">
        <v>3.4662797526393807</v>
      </c>
      <c r="BG231" s="9">
        <v>3.3991931416271282</v>
      </c>
      <c r="BH231" s="9">
        <v>3.3347232678828518</v>
      </c>
      <c r="BI231" s="9">
        <v>3.2727199599842955</v>
      </c>
      <c r="BJ231" s="9">
        <v>3.2130443216971138</v>
      </c>
      <c r="BK231" s="9">
        <v>3.1555676932658026</v>
      </c>
      <c r="BL231" s="9">
        <v>3.1001707254545927</v>
      </c>
      <c r="BM231" s="9">
        <v>3.0467425523134173</v>
      </c>
      <c r="BN231" s="9">
        <v>2.9951800506030608</v>
      </c>
      <c r="BO231" s="9">
        <v>2.9453871754699508</v>
      </c>
      <c r="BP231" s="9">
        <v>2.8972743633660203</v>
      </c>
      <c r="BQ231" s="9">
        <v>2.8507579944041637</v>
      </c>
    </row>
    <row r="232" spans="1:69" ht="10.95" customHeight="1" x14ac:dyDescent="0.3">
      <c r="A232" s="97"/>
      <c r="B232" s="97"/>
      <c r="H232" s="10">
        <v>21.5</v>
      </c>
      <c r="I232" s="9">
        <v>608.12716152362782</v>
      </c>
      <c r="J232" s="9">
        <v>129.44353507392015</v>
      </c>
      <c r="K232" s="9">
        <v>72.586652427243706</v>
      </c>
      <c r="L232" s="9">
        <v>50.451480248642625</v>
      </c>
      <c r="M232" s="9">
        <v>38.671932768596072</v>
      </c>
      <c r="N232" s="9">
        <v>31.358560439741524</v>
      </c>
      <c r="O232" s="9">
        <v>26.376141684572708</v>
      </c>
      <c r="P232" s="9">
        <v>22.763459156738968</v>
      </c>
      <c r="Q232" s="9">
        <v>20.023932029217278</v>
      </c>
      <c r="R232" s="9">
        <v>17.875138213488338</v>
      </c>
      <c r="S232" s="9">
        <v>16.144600909241756</v>
      </c>
      <c r="T232" s="9">
        <v>14.721032399369173</v>
      </c>
      <c r="U232" s="9">
        <v>13.529409789382449</v>
      </c>
      <c r="V232" s="9">
        <v>12.517315945358572</v>
      </c>
      <c r="W232" s="9">
        <v>11.647021541887854</v>
      </c>
      <c r="X232" s="9">
        <v>10.890677270261996</v>
      </c>
      <c r="Y232" s="9">
        <v>10.227278503960209</v>
      </c>
      <c r="Z232" s="9">
        <v>9.6406842044895207</v>
      </c>
      <c r="AA232" s="9">
        <v>9.1182862546885932</v>
      </c>
      <c r="AB232" s="9">
        <v>8.6500930072442941</v>
      </c>
      <c r="AC232" s="9">
        <v>8.2280840395029333</v>
      </c>
      <c r="AD232" s="9">
        <v>7.8457468810323947</v>
      </c>
      <c r="AE232" s="9">
        <v>7.4977385283465177</v>
      </c>
      <c r="AF232" s="9">
        <v>7.1796342168257743</v>
      </c>
      <c r="AG232" s="9">
        <v>6.8877382881346634</v>
      </c>
      <c r="AH232" s="9">
        <v>6.6189399555732038</v>
      </c>
      <c r="AI232" s="9">
        <v>6.3706020059740469</v>
      </c>
      <c r="AJ232" s="9">
        <v>6.140473985137695</v>
      </c>
      <c r="AK232" s="9">
        <v>5.9266238054534712</v>
      </c>
      <c r="AL232" s="9">
        <v>5.7273833707436408</v>
      </c>
      <c r="AM232" s="9">
        <v>5.5413049773547707</v>
      </c>
      <c r="AN232" s="9">
        <v>5.3671260795468374</v>
      </c>
      <c r="AO232" s="9">
        <v>5.2037406050801467</v>
      </c>
      <c r="AP232" s="9">
        <v>5.0501754430473191</v>
      </c>
      <c r="AQ232" s="9">
        <v>4.905571047620322</v>
      </c>
      <c r="AR232" s="9">
        <v>4.7691653409471231</v>
      </c>
      <c r="AS232" s="9">
        <v>4.640280278559894</v>
      </c>
      <c r="AT232" s="9">
        <v>4.5183105772927252</v>
      </c>
      <c r="AU232" s="9">
        <v>4.402712749541112</v>
      </c>
      <c r="AV232" s="9">
        <v>4.2929937722615579</v>
      </c>
      <c r="AW232" s="9">
        <v>4.1887232846762856</v>
      </c>
      <c r="AX232" s="9">
        <v>4.0895052730428407</v>
      </c>
      <c r="AY232" s="9">
        <v>3.9949811938681687</v>
      </c>
      <c r="AZ232" s="9">
        <v>3.9048256445908431</v>
      </c>
      <c r="BA232" s="9">
        <v>3.8187426209579041</v>
      </c>
      <c r="BB232" s="9">
        <v>3.7364622703870372</v>
      </c>
      <c r="BC232" s="9">
        <v>3.6577380662866243</v>
      </c>
      <c r="BD232" s="9">
        <v>3.5823443410025062</v>
      </c>
      <c r="BE232" s="9">
        <v>3.5100741253896621</v>
      </c>
      <c r="BF232" s="9">
        <v>3.440737251449709</v>
      </c>
      <c r="BG232" s="9">
        <v>3.3741586814064957</v>
      </c>
      <c r="BH232" s="9">
        <v>3.3101770323066906</v>
      </c>
      <c r="BI232" s="9">
        <v>3.2486432699632024</v>
      </c>
      <c r="BJ232" s="9">
        <v>3.1894195499908311</v>
      </c>
      <c r="BK232" s="9">
        <v>3.1323781869632481</v>
      </c>
      <c r="BL232" s="9">
        <v>3.0774007354661035</v>
      </c>
      <c r="BM232" s="9">
        <v>3.024377169127562</v>
      </c>
      <c r="BN232" s="9">
        <v>2.9732051456517605</v>
      </c>
      <c r="BO232" s="9">
        <v>2.9237893475244778</v>
      </c>
      <c r="BP232" s="9">
        <v>2.8760408894546354</v>
      </c>
      <c r="BQ232" s="9">
        <v>2.8298767848012809</v>
      </c>
    </row>
    <row r="233" spans="1:69" ht="10.95" customHeight="1" x14ac:dyDescent="0.3">
      <c r="A233" s="97"/>
      <c r="B233" s="97"/>
      <c r="H233" s="10">
        <v>22</v>
      </c>
      <c r="I233" s="9">
        <v>603.69882970379012</v>
      </c>
      <c r="J233" s="9">
        <v>128.50147544244788</v>
      </c>
      <c r="K233" s="9">
        <v>72.058683768775154</v>
      </c>
      <c r="L233" s="9">
        <v>50.084722943209734</v>
      </c>
      <c r="M233" s="9">
        <v>38.390966383190197</v>
      </c>
      <c r="N233" s="9">
        <v>31.130857640319505</v>
      </c>
      <c r="O233" s="9">
        <v>26.184726042095416</v>
      </c>
      <c r="P233" s="9">
        <v>22.5983548269304</v>
      </c>
      <c r="Q233" s="9">
        <v>19.878779786024676</v>
      </c>
      <c r="R233" s="9">
        <v>17.745635722338427</v>
      </c>
      <c r="S233" s="9">
        <v>16.027701991065353</v>
      </c>
      <c r="T233" s="9">
        <v>14.614501388036425</v>
      </c>
      <c r="U233" s="9">
        <v>13.43155741353468</v>
      </c>
      <c r="V233" s="9">
        <v>12.426834689740947</v>
      </c>
      <c r="W233" s="9">
        <v>11.562878675446617</v>
      </c>
      <c r="X233" s="9">
        <v>10.812042889583717</v>
      </c>
      <c r="Y233" s="9">
        <v>10.153475683174927</v>
      </c>
      <c r="Z233" s="9">
        <v>9.5711535735626505</v>
      </c>
      <c r="AA233" s="9">
        <v>9.0525602690121563</v>
      </c>
      <c r="AB233" s="9">
        <v>8.587776891781326</v>
      </c>
      <c r="AC233" s="9">
        <v>8.1688414322786542</v>
      </c>
      <c r="AD233" s="9">
        <v>7.7892888506572486</v>
      </c>
      <c r="AE233" s="9">
        <v>7.4438150567411849</v>
      </c>
      <c r="AF233" s="9">
        <v>7.1280275116504042</v>
      </c>
      <c r="AG233" s="9">
        <v>6.838257472678352</v>
      </c>
      <c r="AH233" s="9">
        <v>6.5714168091102438</v>
      </c>
      <c r="AI233" s="9">
        <v>6.324887514708764</v>
      </c>
      <c r="AJ233" s="9">
        <v>6.0964355254232645</v>
      </c>
      <c r="AK233" s="9">
        <v>5.8841428251151804</v>
      </c>
      <c r="AL233" s="9">
        <v>5.6863534664186286</v>
      </c>
      <c r="AM233" s="9">
        <v>5.501630289364364</v>
      </c>
      <c r="AN233" s="9">
        <v>5.3287199433839882</v>
      </c>
      <c r="AO233" s="9">
        <v>5.1665244118066145</v>
      </c>
      <c r="AP233" s="9">
        <v>5.014077670930905</v>
      </c>
      <c r="AQ233" s="9">
        <v>4.8705264350358233</v>
      </c>
      <c r="AR233" s="9">
        <v>4.7351141765131093</v>
      </c>
      <c r="AS233" s="9">
        <v>4.6071677891201928</v>
      </c>
      <c r="AT233" s="9">
        <v>4.4860861411819544</v>
      </c>
      <c r="AU233" s="9">
        <v>4.3713222765427497</v>
      </c>
      <c r="AV233" s="9">
        <v>4.2624025289015783</v>
      </c>
      <c r="AW233" s="9">
        <v>4.1588915823317825</v>
      </c>
      <c r="AX233" s="9">
        <v>4.0603963077875838</v>
      </c>
      <c r="AY233" s="9">
        <v>3.9665607735267483</v>
      </c>
      <c r="AZ233" s="9">
        <v>3.8770619473290462</v>
      </c>
      <c r="BA233" s="9">
        <v>3.7916059811355804</v>
      </c>
      <c r="BB233" s="9">
        <v>3.7099249880605862</v>
      </c>
      <c r="BC233" s="9">
        <v>3.6317742372946662</v>
      </c>
      <c r="BD233" s="9">
        <v>3.5569297050223971</v>
      </c>
      <c r="BE233" s="9">
        <v>3.4851859297312924</v>
      </c>
      <c r="BF233" s="9">
        <v>3.4163541286703367</v>
      </c>
      <c r="BG233" s="9">
        <v>3.3502605390971301</v>
      </c>
      <c r="BH233" s="9">
        <v>3.2867449536258007</v>
      </c>
      <c r="BI233" s="9">
        <v>3.2256594236841658</v>
      </c>
      <c r="BJ233" s="9">
        <v>3.1668671089916711</v>
      </c>
      <c r="BK233" s="9">
        <v>3.1102412542253801</v>
      </c>
      <c r="BL233" s="9">
        <v>3.0556642767669882</v>
      </c>
      <c r="BM233" s="9">
        <v>3.0030269517135877</v>
      </c>
      <c r="BN233" s="9">
        <v>2.952227682264855</v>
      </c>
      <c r="BO233" s="9">
        <v>2.9031718452312556</v>
      </c>
      <c r="BP233" s="9">
        <v>2.8557712027919235</v>
      </c>
      <c r="BQ233" s="9">
        <v>2.809943372808382</v>
      </c>
    </row>
    <row r="234" spans="1:69" ht="10.95" customHeight="1" x14ac:dyDescent="0.3">
      <c r="A234" s="97"/>
      <c r="B234" s="97"/>
      <c r="H234" s="10">
        <v>22.5</v>
      </c>
      <c r="I234" s="9">
        <v>599.4670354159847</v>
      </c>
      <c r="J234" s="9">
        <v>127.60122613844059</v>
      </c>
      <c r="K234" s="9">
        <v>71.554147314882059</v>
      </c>
      <c r="L234" s="9">
        <v>49.734242984478939</v>
      </c>
      <c r="M234" s="9">
        <v>38.122469784854765</v>
      </c>
      <c r="N234" s="9">
        <v>30.913260691552246</v>
      </c>
      <c r="O234" s="9">
        <v>26.001805759161176</v>
      </c>
      <c r="P234" s="9">
        <v>22.440578111963841</v>
      </c>
      <c r="Q234" s="9">
        <v>19.74006964718113</v>
      </c>
      <c r="R234" s="9">
        <v>17.62188077060642</v>
      </c>
      <c r="S234" s="9">
        <v>15.91599124243408</v>
      </c>
      <c r="T234" s="9">
        <v>14.512698399371775</v>
      </c>
      <c r="U234" s="9">
        <v>13.338047886463739</v>
      </c>
      <c r="V234" s="9">
        <v>12.340369138953001</v>
      </c>
      <c r="W234" s="9">
        <v>11.482470204401206</v>
      </c>
      <c r="X234" s="9">
        <v>10.736898427515095</v>
      </c>
      <c r="Y234" s="9">
        <v>10.082948347434625</v>
      </c>
      <c r="Z234" s="9">
        <v>9.5047088199922882</v>
      </c>
      <c r="AA234" s="9">
        <v>8.9897513034977763</v>
      </c>
      <c r="AB234" s="9">
        <v>8.5282264601318918</v>
      </c>
      <c r="AC234" s="9">
        <v>8.1122281008856305</v>
      </c>
      <c r="AD234" s="9">
        <v>7.7353365114402823</v>
      </c>
      <c r="AE234" s="9">
        <v>7.3922847878855054</v>
      </c>
      <c r="AF234" s="9">
        <v>7.0787111868428161</v>
      </c>
      <c r="AG234" s="9">
        <v>6.7909726866692388</v>
      </c>
      <c r="AH234" s="9">
        <v>6.526002807120685</v>
      </c>
      <c r="AI234" s="9">
        <v>6.2812018964508107</v>
      </c>
      <c r="AJ234" s="9">
        <v>6.0543515533327028</v>
      </c>
      <c r="AK234" s="9">
        <v>5.8435472085819713</v>
      </c>
      <c r="AL234" s="9">
        <v>5.6471445244578522</v>
      </c>
      <c r="AM234" s="9">
        <v>5.4637164167270935</v>
      </c>
      <c r="AN234" s="9">
        <v>5.2920183218942105</v>
      </c>
      <c r="AO234" s="9">
        <v>5.1309599213360828</v>
      </c>
      <c r="AP234" s="9">
        <v>4.9795819640141126</v>
      </c>
      <c r="AQ234" s="9">
        <v>4.8370371464791324</v>
      </c>
      <c r="AR234" s="9">
        <v>4.7025742450365859</v>
      </c>
      <c r="AS234" s="9">
        <v>4.5755248725015853</v>
      </c>
      <c r="AT234" s="9">
        <v>4.4552840772469366</v>
      </c>
      <c r="AU234" s="9">
        <v>4.3413249505951157</v>
      </c>
      <c r="AV234" s="9">
        <v>4.2331689612855525</v>
      </c>
      <c r="AW234" s="9">
        <v>4.1303838458795656</v>
      </c>
      <c r="AX234" s="9">
        <v>4.0325792319998168</v>
      </c>
      <c r="AY234" s="9">
        <v>3.9394016837405421</v>
      </c>
      <c r="AZ234" s="9">
        <v>3.8505304340225281</v>
      </c>
      <c r="BA234" s="9">
        <v>3.7656736952850371</v>
      </c>
      <c r="BB234" s="9">
        <v>3.6845654590975698</v>
      </c>
      <c r="BC234" s="9">
        <v>3.6069627107327853</v>
      </c>
      <c r="BD234" s="9">
        <v>3.5326429972573705</v>
      </c>
      <c r="BE234" s="9">
        <v>3.4614022978798298</v>
      </c>
      <c r="BF234" s="9">
        <v>3.3930531536166488</v>
      </c>
      <c r="BG234" s="9">
        <v>3.3274230201708104</v>
      </c>
      <c r="BH234" s="9">
        <v>3.2643528135500191</v>
      </c>
      <c r="BI234" s="9">
        <v>3.203695622615391</v>
      </c>
      <c r="BJ234" s="9">
        <v>3.1453155666269792</v>
      </c>
      <c r="BK234" s="9">
        <v>3.0890867790855161</v>
      </c>
      <c r="BL234" s="9">
        <v>3.034892501876246</v>
      </c>
      <c r="BM234" s="9">
        <v>2.9826242759944996</v>
      </c>
      <c r="BN234" s="9">
        <v>2.9321812170490178</v>
      </c>
      <c r="BO234" s="9">
        <v>2.8834693653595207</v>
      </c>
      <c r="BP234" s="9">
        <v>2.8364011018394226</v>
      </c>
      <c r="BQ234" s="9">
        <v>2.7908946220237727</v>
      </c>
    </row>
    <row r="235" spans="1:69" ht="10.95" customHeight="1" x14ac:dyDescent="0.3">
      <c r="A235" s="97"/>
      <c r="B235" s="97"/>
      <c r="H235" s="10">
        <v>23</v>
      </c>
      <c r="I235" s="9">
        <v>595.41897117679309</v>
      </c>
      <c r="J235" s="9">
        <v>126.74006256768715</v>
      </c>
      <c r="K235" s="9">
        <v>71.071516092530786</v>
      </c>
      <c r="L235" s="9">
        <v>49.398979649934219</v>
      </c>
      <c r="M235" s="9">
        <v>37.865630372934525</v>
      </c>
      <c r="N235" s="9">
        <v>30.705111040090113</v>
      </c>
      <c r="O235" s="9">
        <v>25.826827231020012</v>
      </c>
      <c r="P235" s="9">
        <v>22.289651503858902</v>
      </c>
      <c r="Q235" s="9">
        <v>19.607381809517854</v>
      </c>
      <c r="R235" s="9">
        <v>17.503498816855423</v>
      </c>
      <c r="S235" s="9">
        <v>15.809130573577454</v>
      </c>
      <c r="T235" s="9">
        <v>14.415315329346376</v>
      </c>
      <c r="U235" s="9">
        <v>13.248598204223715</v>
      </c>
      <c r="V235" s="9">
        <v>12.25765760757635</v>
      </c>
      <c r="W235" s="9">
        <v>11.405552775027795</v>
      </c>
      <c r="X235" s="9">
        <v>10.665016461805712</v>
      </c>
      <c r="Y235" s="9">
        <v>10.01548304817811</v>
      </c>
      <c r="Z235" s="9">
        <v>9.4411488511136561</v>
      </c>
      <c r="AA235" s="9">
        <v>8.929669269158957</v>
      </c>
      <c r="AB235" s="9">
        <v>8.4712614852315617</v>
      </c>
      <c r="AC235" s="9">
        <v>8.0580727073657421</v>
      </c>
      <c r="AD235" s="9">
        <v>7.683726578891199</v>
      </c>
      <c r="AE235" s="9">
        <v>7.3429917676624026</v>
      </c>
      <c r="AF235" s="9">
        <v>7.031535988766854</v>
      </c>
      <c r="AG235" s="9">
        <v>6.7457408249043365</v>
      </c>
      <c r="AH235" s="9">
        <v>6.482560506311895</v>
      </c>
      <c r="AI235" s="9">
        <v>6.2394129388447883</v>
      </c>
      <c r="AJ235" s="9">
        <v>6.014094703877821</v>
      </c>
      <c r="AK235" s="9">
        <v>5.804714095359909</v>
      </c>
      <c r="AL235" s="9">
        <v>5.6096378811250949</v>
      </c>
      <c r="AM235" s="9">
        <v>5.4274486152220494</v>
      </c>
      <c r="AN235" s="9">
        <v>5.2569101397234732</v>
      </c>
      <c r="AO235" s="9">
        <v>5.0969394998310458</v>
      </c>
      <c r="AP235" s="9">
        <v>4.9465839231230113</v>
      </c>
      <c r="AQ235" s="9">
        <v>4.8050018286922338</v>
      </c>
      <c r="AR235" s="9">
        <v>4.6714470664800212</v>
      </c>
      <c r="AS235" s="9">
        <v>4.5452492656375805</v>
      </c>
      <c r="AT235" s="9">
        <v>4.4258193144389528</v>
      </c>
      <c r="AU235" s="9">
        <v>4.3126299867792719</v>
      </c>
      <c r="AV235" s="9">
        <v>4.2052045960035622</v>
      </c>
      <c r="AW235" s="9">
        <v>4.1031137986324397</v>
      </c>
      <c r="AX235" s="9">
        <v>4.0059698592718442</v>
      </c>
      <c r="AY235" s="9">
        <v>3.9134217294917173</v>
      </c>
      <c r="AZ235" s="9">
        <v>3.8251508090091466</v>
      </c>
      <c r="BA235" s="9">
        <v>3.7408672813017172</v>
      </c>
      <c r="BB235" s="9">
        <v>3.6603069348380455</v>
      </c>
      <c r="BC235" s="9">
        <v>3.5832283964663945</v>
      </c>
      <c r="BD235" s="9">
        <v>3.5094107159331926</v>
      </c>
      <c r="BE235" s="9">
        <v>3.4386512506167266</v>
      </c>
      <c r="BF235" s="9">
        <v>3.3707638078274895</v>
      </c>
      <c r="BG235" s="9">
        <v>3.3055770088130862</v>
      </c>
      <c r="BH235" s="9">
        <v>3.242932844200868</v>
      </c>
      <c r="BI235" s="9">
        <v>3.1826853952434146</v>
      </c>
      <c r="BJ235" s="9">
        <v>3.1246996990813964</v>
      </c>
      <c r="BK235" s="9">
        <v>3.0688507394495033</v>
      </c>
      <c r="BL235" s="9">
        <v>3.0150225469393916</v>
      </c>
      <c r="BM235" s="9">
        <v>2.9631073951919276</v>
      </c>
      <c r="BN235" s="9">
        <v>2.9130050812945307</v>
      </c>
      <c r="BO235" s="9">
        <v>2.8646222802688608</v>
      </c>
      <c r="BP235" s="9">
        <v>2.8178719648992705</v>
      </c>
      <c r="BQ235" s="9">
        <v>2.7726728833137133</v>
      </c>
    </row>
    <row r="236" spans="1:69" ht="10.95" customHeight="1" x14ac:dyDescent="0.3">
      <c r="A236" s="97"/>
      <c r="B236" s="97"/>
      <c r="H236" s="10">
        <v>23.5</v>
      </c>
      <c r="I236" s="9">
        <v>591.54291893180516</v>
      </c>
      <c r="J236" s="9">
        <v>125.9154918951559</v>
      </c>
      <c r="K236" s="9">
        <v>70.60939301592073</v>
      </c>
      <c r="L236" s="9">
        <v>49.077962444132467</v>
      </c>
      <c r="M236" s="9">
        <v>37.619704668127476</v>
      </c>
      <c r="N236" s="9">
        <v>30.505806150378493</v>
      </c>
      <c r="O236" s="9">
        <v>25.659283943588424</v>
      </c>
      <c r="P236" s="9">
        <v>22.145138112365082</v>
      </c>
      <c r="Q236" s="9">
        <v>19.48033217911437</v>
      </c>
      <c r="R236" s="9">
        <v>17.390147178847361</v>
      </c>
      <c r="S236" s="9">
        <v>15.706810653275447</v>
      </c>
      <c r="T236" s="9">
        <v>14.322070281837318</v>
      </c>
      <c r="U236" s="9">
        <v>13.162949435713619</v>
      </c>
      <c r="V236" s="9">
        <v>12.178460669642856</v>
      </c>
      <c r="W236" s="9">
        <v>11.331903733723799</v>
      </c>
      <c r="X236" s="9">
        <v>10.59618891516482</v>
      </c>
      <c r="Y236" s="9">
        <v>9.9508844931751614</v>
      </c>
      <c r="Z236" s="9">
        <v>9.380289679576796</v>
      </c>
      <c r="AA236" s="9">
        <v>8.8721402463301118</v>
      </c>
      <c r="AB236" s="9">
        <v>8.4167170704628731</v>
      </c>
      <c r="AC236" s="9">
        <v>8.0062184880834586</v>
      </c>
      <c r="AD236" s="9">
        <v>7.634309657798922</v>
      </c>
      <c r="AE236" s="9">
        <v>7.2957933076984771</v>
      </c>
      <c r="AF236" s="9">
        <v>6.9863653595743207</v>
      </c>
      <c r="AG236" s="9">
        <v>6.7024309549711374</v>
      </c>
      <c r="AH236" s="9">
        <v>6.4409641545688103</v>
      </c>
      <c r="AI236" s="9">
        <v>6.1993996757593521</v>
      </c>
      <c r="AJ236" s="9">
        <v>5.9755484459681583</v>
      </c>
      <c r="AK236" s="9">
        <v>5.7675310756918918</v>
      </c>
      <c r="AL236" s="9">
        <v>5.5737249664367452</v>
      </c>
      <c r="AM236" s="9">
        <v>5.3927219009794607</v>
      </c>
      <c r="AN236" s="9">
        <v>5.2232937697880635</v>
      </c>
      <c r="AO236" s="9">
        <v>5.0643646689823525</v>
      </c>
      <c r="AP236" s="9">
        <v>4.9149880294653574</v>
      </c>
      <c r="AQ236" s="9">
        <v>4.7743277497073588</v>
      </c>
      <c r="AR236" s="9">
        <v>4.6416382785050114</v>
      </c>
      <c r="AS236" s="9">
        <v>4.5162587857267109</v>
      </c>
      <c r="AT236" s="9">
        <v>4.3976065618048139</v>
      </c>
      <c r="AU236" s="9">
        <v>4.2851543225044848</v>
      </c>
      <c r="AV236" s="9">
        <v>4.1784284853524758</v>
      </c>
      <c r="AW236" s="9">
        <v>4.0770025027525536</v>
      </c>
      <c r="AX236" s="9">
        <v>3.9804911642420984</v>
      </c>
      <c r="AY236" s="9">
        <v>3.888545707417133</v>
      </c>
      <c r="AZ236" s="9">
        <v>3.8008496067186033</v>
      </c>
      <c r="BA236" s="9">
        <v>3.717114932908212</v>
      </c>
      <c r="BB236" s="9">
        <v>3.6370791949990906</v>
      </c>
      <c r="BC236" s="9">
        <v>3.5605025916605704</v>
      </c>
      <c r="BD236" s="9">
        <v>3.4871656114663092</v>
      </c>
      <c r="BE236" s="9">
        <v>3.416866931402597</v>
      </c>
      <c r="BF236" s="9">
        <v>3.3494215712660313</v>
      </c>
      <c r="BG236" s="9">
        <v>3.2846592683220148</v>
      </c>
      <c r="BH236" s="9">
        <v>3.2224230421543489</v>
      </c>
      <c r="BI236" s="9">
        <v>3.1625679242379561</v>
      </c>
      <c r="BJ236" s="9">
        <v>3.1049598305911439</v>
      </c>
      <c r="BK236" s="9">
        <v>3.0494745590540591</v>
      </c>
      <c r="BL236" s="9">
        <v>2.9959968954107143</v>
      </c>
      <c r="BM236" s="9">
        <v>2.9444198148156286</v>
      </c>
      <c r="BN236" s="9">
        <v>2.8946437668772163</v>
      </c>
      <c r="BO236" s="9">
        <v>2.8465760343490492</v>
      </c>
      <c r="BP236" s="9">
        <v>2.8001301567363859</v>
      </c>
      <c r="BQ236" s="9">
        <v>2.7552254112790693</v>
      </c>
    </row>
    <row r="237" spans="1:69" ht="10.95" customHeight="1" x14ac:dyDescent="0.3">
      <c r="A237" s="97"/>
      <c r="B237" s="97"/>
      <c r="H237" s="10">
        <v>24</v>
      </c>
      <c r="I237" s="9">
        <v>587.82813661620662</v>
      </c>
      <c r="J237" s="9">
        <v>125.12522891251449</v>
      </c>
      <c r="K237" s="9">
        <v>70.166497361665208</v>
      </c>
      <c r="L237" s="9">
        <v>48.770301703593667</v>
      </c>
      <c r="M237" s="9">
        <v>37.384011115058655</v>
      </c>
      <c r="N237" s="9">
        <v>30.314793671670959</v>
      </c>
      <c r="O237" s="9">
        <v>25.498711570021403</v>
      </c>
      <c r="P237" s="9">
        <v>22.006637435543688</v>
      </c>
      <c r="Q237" s="9">
        <v>19.358568652987916</v>
      </c>
      <c r="R237" s="9">
        <v>17.28151171612814</v>
      </c>
      <c r="S237" s="9">
        <v>15.608747914306027</v>
      </c>
      <c r="T237" s="9">
        <v>14.232704839667184</v>
      </c>
      <c r="U237" s="9">
        <v>13.080864216035266</v>
      </c>
      <c r="V237" s="9">
        <v>12.10255884081654</v>
      </c>
      <c r="W237" s="9">
        <v>11.261318971558719</v>
      </c>
      <c r="X237" s="9">
        <v>10.530225040921637</v>
      </c>
      <c r="Y237" s="9">
        <v>9.8889736559556134</v>
      </c>
      <c r="Z237" s="9">
        <v>9.3219626422152082</v>
      </c>
      <c r="AA237" s="9">
        <v>8.8170048009978341</v>
      </c>
      <c r="AB237" s="9">
        <v>8.3644420533363579</v>
      </c>
      <c r="AC237" s="9">
        <v>7.9565217361401412</v>
      </c>
      <c r="AD237" s="9">
        <v>7.5869487959777038</v>
      </c>
      <c r="AE237" s="9">
        <v>7.2505586040372201</v>
      </c>
      <c r="AF237" s="9">
        <v>6.9430741152262128</v>
      </c>
      <c r="AG237" s="9">
        <v>6.6609230497272174</v>
      </c>
      <c r="AH237" s="9">
        <v>6.4010984735826257</v>
      </c>
      <c r="AI237" s="9">
        <v>6.1610512162477544</v>
      </c>
      <c r="AJ237" s="9">
        <v>5.938605954306011</v>
      </c>
      <c r="AK237" s="9">
        <v>5.7318951023502365</v>
      </c>
      <c r="AL237" s="9">
        <v>5.5393062531262114</v>
      </c>
      <c r="AM237" s="9">
        <v>5.3594400341613424</v>
      </c>
      <c r="AN237" s="9">
        <v>5.1910760494513823</v>
      </c>
      <c r="AO237" s="9">
        <v>5.0331451526684488</v>
      </c>
      <c r="AP237" s="9">
        <v>4.8847067199401453</v>
      </c>
      <c r="AQ237" s="9">
        <v>4.7449283445665227</v>
      </c>
      <c r="AR237" s="9">
        <v>4.613066351363984</v>
      </c>
      <c r="AS237" s="9">
        <v>4.4884744875815796</v>
      </c>
      <c r="AT237" s="9">
        <v>4.3705676322130769</v>
      </c>
      <c r="AU237" s="9">
        <v>4.2588218134027862</v>
      </c>
      <c r="AV237" s="9">
        <v>4.152766423704219</v>
      </c>
      <c r="AW237" s="9">
        <v>4.0519775950766226</v>
      </c>
      <c r="AX237" s="9">
        <v>3.9560725369345895</v>
      </c>
      <c r="AY237" s="9">
        <v>3.864704677786059</v>
      </c>
      <c r="AZ237" s="9">
        <v>3.7775594804732822</v>
      </c>
      <c r="BA237" s="9">
        <v>3.6943508245182888</v>
      </c>
      <c r="BB237" s="9">
        <v>3.6148178678924237</v>
      </c>
      <c r="BC237" s="9">
        <v>3.5387223156876924</v>
      </c>
      <c r="BD237" s="9">
        <v>3.4658460354400344</v>
      </c>
      <c r="BE237" s="9">
        <v>3.3959889688391161</v>
      </c>
      <c r="BF237" s="9">
        <v>3.3289672977200078</v>
      </c>
      <c r="BG237" s="9">
        <v>3.2646118289320203</v>
      </c>
      <c r="BH237" s="9">
        <v>3.2027665682038498</v>
      </c>
      <c r="BI237" s="9">
        <v>3.1432874576970797</v>
      </c>
      <c r="BJ237" s="9">
        <v>3.0860412557403993</v>
      </c>
      <c r="BK237" s="9">
        <v>3.0309045404071142</v>
      </c>
      <c r="BL237" s="9">
        <v>2.9777628212524805</v>
      </c>
      <c r="BM237" s="9">
        <v>2.9265097457569529</v>
      </c>
      <c r="BN237" s="9">
        <v>2.8770463889006486</v>
      </c>
      <c r="BO237" s="9">
        <v>2.829280615883293</v>
      </c>
      <c r="BP237" s="9">
        <v>2.7831265093516255</v>
      </c>
      <c r="BQ237" s="9">
        <v>2.7385038536427406</v>
      </c>
    </row>
    <row r="238" spans="1:69" ht="10.95" customHeight="1" x14ac:dyDescent="0.3">
      <c r="A238" s="97"/>
      <c r="B238" s="97"/>
      <c r="H238" s="10">
        <v>24.5</v>
      </c>
      <c r="I238" s="9">
        <v>584.26475860190317</v>
      </c>
      <c r="J238" s="9">
        <v>124.36717485979433</v>
      </c>
      <c r="K238" s="9">
        <v>69.741652899594399</v>
      </c>
      <c r="L238" s="9">
        <v>48.475180351780473</v>
      </c>
      <c r="M238" s="9">
        <v>37.157923765917076</v>
      </c>
      <c r="N238" s="9">
        <v>30.13156631907977</v>
      </c>
      <c r="O238" s="9">
        <v>25.344683667530784</v>
      </c>
      <c r="P238" s="9">
        <v>21.873781648088364</v>
      </c>
      <c r="Q238" s="9">
        <v>19.24176785595477</v>
      </c>
      <c r="R238" s="9">
        <v>17.177303918709466</v>
      </c>
      <c r="S238" s="9">
        <v>15.514681925466695</v>
      </c>
      <c r="T238" s="9">
        <v>14.146981669705463</v>
      </c>
      <c r="U238" s="9">
        <v>13.002124546698283</v>
      </c>
      <c r="V238" s="9">
        <v>12.02975054430806</v>
      </c>
      <c r="W238" s="9">
        <v>11.193611032681277</v>
      </c>
      <c r="X238" s="9">
        <v>10.466949655268193</v>
      </c>
      <c r="Y238" s="9">
        <v>9.8295861166700575</v>
      </c>
      <c r="Z238" s="9">
        <v>9.2660128369492547</v>
      </c>
      <c r="AA238" s="9">
        <v>8.7641165072361336</v>
      </c>
      <c r="AB238" s="9">
        <v>8.3142976045827677</v>
      </c>
      <c r="AC238" s="9">
        <v>7.9088504695614947</v>
      </c>
      <c r="AD238" s="9">
        <v>7.5415182150543423</v>
      </c>
      <c r="AE238" s="9">
        <v>7.2071675249054366</v>
      </c>
      <c r="AF238" s="9">
        <v>6.901547285342124</v>
      </c>
      <c r="AG238" s="9">
        <v>6.6211068749415665</v>
      </c>
      <c r="AH238" s="9">
        <v>6.3628575905023084</v>
      </c>
      <c r="AI238" s="9">
        <v>6.1242657168595569</v>
      </c>
      <c r="AJ238" s="9">
        <v>5.9031691193768179</v>
      </c>
      <c r="AK238" s="9">
        <v>5.6977115356406074</v>
      </c>
      <c r="AL238" s="9">
        <v>5.5062903342693641</v>
      </c>
      <c r="AM238" s="9">
        <v>5.3275146270534268</v>
      </c>
      <c r="AN238" s="9">
        <v>5.1601714171340829</v>
      </c>
      <c r="AO238" s="9">
        <v>5.0031980403165042</v>
      </c>
      <c r="AP238" s="9">
        <v>4.8556595756418606</v>
      </c>
      <c r="AQ238" s="9">
        <v>4.7167212997614723</v>
      </c>
      <c r="AR238" s="9">
        <v>4.5856589201523228</v>
      </c>
      <c r="AS238" s="9">
        <v>4.4618225837556862</v>
      </c>
      <c r="AT238" s="9">
        <v>4.3446307177505998</v>
      </c>
      <c r="AU238" s="9">
        <v>4.2335625276570017</v>
      </c>
      <c r="AV238" s="9">
        <v>4.128150259801199</v>
      </c>
      <c r="AW238" s="9">
        <v>4.0279726164865606</v>
      </c>
      <c r="AX238" s="9">
        <v>3.9326491283773106</v>
      </c>
      <c r="AY238" s="9">
        <v>3.8418353255977178</v>
      </c>
      <c r="AZ238" s="9">
        <v>3.7552185783495391</v>
      </c>
      <c r="BA238" s="9">
        <v>3.6725145011949989</v>
      </c>
      <c r="BB238" s="9">
        <v>3.5934638338566303</v>
      </c>
      <c r="BC238" s="9">
        <v>3.5178297264514353</v>
      </c>
      <c r="BD238" s="9">
        <v>3.4453953692749044</v>
      </c>
      <c r="BE238" s="9">
        <v>3.3759619171742243</v>
      </c>
      <c r="BF238" s="9">
        <v>3.3093466666614288</v>
      </c>
      <c r="BG238" s="9">
        <v>3.2453814505764158</v>
      </c>
      <c r="BH238" s="9">
        <v>3.1839112206002085</v>
      </c>
      <c r="BI238" s="9">
        <v>3.1247927924639485</v>
      </c>
      <c r="BJ238" s="9">
        <v>3.0678937324764397</v>
      </c>
      <c r="BK238" s="9">
        <v>3.0130913671439732</v>
      </c>
      <c r="BL238" s="9">
        <v>2.9602719002941114</v>
      </c>
      <c r="BM238" s="9">
        <v>2.9093296243310749</v>
      </c>
      <c r="BN238" s="9">
        <v>2.8601662141182458</v>
      </c>
      <c r="BO238" s="9">
        <v>2.8126900935625869</v>
      </c>
      <c r="BP238" s="9">
        <v>2.7668158663153561</v>
      </c>
      <c r="BQ238" s="9">
        <v>2.7224638031430017</v>
      </c>
    </row>
    <row r="239" spans="1:69" ht="10.95" customHeight="1" x14ac:dyDescent="0.3">
      <c r="A239" s="97"/>
      <c r="B239" s="97"/>
      <c r="H239" s="10">
        <v>25</v>
      </c>
      <c r="I239" s="9">
        <v>580.84370808750418</v>
      </c>
      <c r="J239" s="9">
        <v>123.63939878771492</v>
      </c>
      <c r="K239" s="9">
        <v>69.333777447446977</v>
      </c>
      <c r="L239" s="9">
        <v>48.191846643191987</v>
      </c>
      <c r="M239" s="9">
        <v>36.940866721835263</v>
      </c>
      <c r="N239" s="9">
        <v>29.955657368721095</v>
      </c>
      <c r="O239" s="9">
        <v>25.196807890434929</v>
      </c>
      <c r="P239" s="9">
        <v>21.746232334917178</v>
      </c>
      <c r="Q239" s="9">
        <v>19.129632268954097</v>
      </c>
      <c r="R239" s="9">
        <v>17.077258345007056</v>
      </c>
      <c r="S239" s="9">
        <v>15.424373078861539</v>
      </c>
      <c r="T239" s="9">
        <v>14.064682415274088</v>
      </c>
      <c r="U239" s="9">
        <v>12.92652985972355</v>
      </c>
      <c r="V239" s="9">
        <v>11.959850320808231</v>
      </c>
      <c r="W239" s="9">
        <v>11.128607449651533</v>
      </c>
      <c r="X239" s="9">
        <v>10.406201581571242</v>
      </c>
      <c r="Y239" s="9">
        <v>9.7725706019892069</v>
      </c>
      <c r="Z239" s="9">
        <v>9.212297747206442</v>
      </c>
      <c r="AA239" s="9">
        <v>8.7133406468977608</v>
      </c>
      <c r="AB239" s="9">
        <v>8.266155995305164</v>
      </c>
      <c r="AC239" s="9">
        <v>7.8630832592559088</v>
      </c>
      <c r="AD239" s="9">
        <v>7.4979021935165635</v>
      </c>
      <c r="AE239" s="9">
        <v>7.1655095439052561</v>
      </c>
      <c r="AF239" s="9">
        <v>6.8616790922271322</v>
      </c>
      <c r="AG239" s="9">
        <v>6.5828810103800288</v>
      </c>
      <c r="AH239" s="9">
        <v>6.3261440977505234</v>
      </c>
      <c r="AI239" s="9">
        <v>6.0889494772389456</v>
      </c>
      <c r="AJ239" s="9">
        <v>5.8691476762060919</v>
      </c>
      <c r="AK239" s="9">
        <v>5.6648933029720769</v>
      </c>
      <c r="AL239" s="9">
        <v>5.4745931115626432</v>
      </c>
      <c r="AM239" s="9">
        <v>5.2968643591548394</v>
      </c>
      <c r="AN239" s="9">
        <v>5.130501152500746</v>
      </c>
      <c r="AO239" s="9">
        <v>4.9744470506309151</v>
      </c>
      <c r="AP239" s="9">
        <v>4.8277669665302518</v>
      </c>
      <c r="AQ239" s="9">
        <v>4.6896408767173927</v>
      </c>
      <c r="AR239" s="9">
        <v>4.5593461727270688</v>
      </c>
      <c r="AS239" s="9">
        <v>4.4362351866221275</v>
      </c>
      <c r="AT239" s="9">
        <v>4.3197297520461362</v>
      </c>
      <c r="AU239" s="9">
        <v>4.2093121249846934</v>
      </c>
      <c r="AV239" s="9">
        <v>4.1045172915522148</v>
      </c>
      <c r="AW239" s="9">
        <v>4.0049264217321374</v>
      </c>
      <c r="AX239" s="9">
        <v>3.910161274723527</v>
      </c>
      <c r="AY239" s="9">
        <v>3.8198793983247459</v>
      </c>
      <c r="AZ239" s="9">
        <v>3.7337699939137639</v>
      </c>
      <c r="BA239" s="9">
        <v>3.6515503417924573</v>
      </c>
      <c r="BB239" s="9">
        <v>3.572962700256618</v>
      </c>
      <c r="BC239" s="9">
        <v>3.4977716067314253</v>
      </c>
      <c r="BD239" s="9">
        <v>3.4257615214385715</v>
      </c>
      <c r="BE239" s="9">
        <v>3.3567347639271272</v>
      </c>
      <c r="BF239" s="9">
        <v>3.2905097008639346</v>
      </c>
      <c r="BG239" s="9">
        <v>3.2269191500996173</v>
      </c>
      <c r="BH239" s="9">
        <v>3.1658089714845232</v>
      </c>
      <c r="BI239" s="9">
        <v>3.10703681942746</v>
      </c>
      <c r="BJ239" s="9">
        <v>3.0504710359451943</v>
      </c>
      <c r="BK239" s="9">
        <v>2.9959896660832808</v>
      </c>
      <c r="BL239" s="9">
        <v>2.943479580211132</v>
      </c>
      <c r="BM239" s="9">
        <v>2.8928356898973488</v>
      </c>
      <c r="BN239" s="9">
        <v>2.8439602459281867</v>
      </c>
      <c r="BO239" s="9">
        <v>2.7967622086020989</v>
      </c>
      <c r="BP239" s="9">
        <v>2.7511566817650261</v>
      </c>
      <c r="BQ239" s="9">
        <v>2.7070644031839306</v>
      </c>
    </row>
    <row r="240" spans="1:69" ht="10.95" customHeight="1" x14ac:dyDescent="0.3">
      <c r="A240" s="97"/>
      <c r="B240" s="97"/>
      <c r="H240" s="10">
        <v>25.5</v>
      </c>
      <c r="I240" s="9">
        <v>577.55661979234014</v>
      </c>
      <c r="J240" s="9">
        <v>122.94012111203072</v>
      </c>
      <c r="K240" s="9">
        <v>68.94187365406016</v>
      </c>
      <c r="L240" s="9">
        <v>47.91960776084251</v>
      </c>
      <c r="M240" s="9">
        <v>36.73230922803193</v>
      </c>
      <c r="N240" s="9">
        <v>29.786636682687291</v>
      </c>
      <c r="O240" s="9">
        <v>25.054722648600876</v>
      </c>
      <c r="P240" s="9">
        <v>21.623677608934994</v>
      </c>
      <c r="Q240" s="9">
        <v>19.021887695116629</v>
      </c>
      <c r="R240" s="9">
        <v>16.981130361109212</v>
      </c>
      <c r="S240" s="9">
        <v>15.337600549192077</v>
      </c>
      <c r="T240" s="9">
        <v>13.985605836432246</v>
      </c>
      <c r="U240" s="9">
        <v>12.853895309432167</v>
      </c>
      <c r="V240" s="9">
        <v>11.892687248955646</v>
      </c>
      <c r="W240" s="9">
        <v>11.066149274558628</v>
      </c>
      <c r="X240" s="9">
        <v>10.347832277652385</v>
      </c>
      <c r="Y240" s="9">
        <v>9.7177876967292587</v>
      </c>
      <c r="Z240" s="9">
        <v>9.1606860281269835</v>
      </c>
      <c r="AA240" s="9">
        <v>8.6645530622379745</v>
      </c>
      <c r="AB240" s="9">
        <v>8.2198995091292915</v>
      </c>
      <c r="AC240" s="9">
        <v>7.819108194819461</v>
      </c>
      <c r="AD240" s="9">
        <v>7.4559940811287531</v>
      </c>
      <c r="AE240" s="9">
        <v>7.1254827986760274</v>
      </c>
      <c r="AF240" s="9">
        <v>6.8233720499778139</v>
      </c>
      <c r="AG240" s="9">
        <v>6.5461519860232658</v>
      </c>
      <c r="AH240" s="9">
        <v>6.2908682234168785</v>
      </c>
      <c r="AI240" s="9">
        <v>6.0550161420919419</v>
      </c>
      <c r="AJ240" s="9">
        <v>5.8364584355853113</v>
      </c>
      <c r="AK240" s="9">
        <v>5.6333601572721639</v>
      </c>
      <c r="AL240" s="9">
        <v>5.4441370790697405</v>
      </c>
      <c r="AM240" s="9">
        <v>5.267414284582987</v>
      </c>
      <c r="AN240" s="9">
        <v>5.1019927060100461</v>
      </c>
      <c r="AO240" s="9">
        <v>4.9468200067378003</v>
      </c>
      <c r="AP240" s="9">
        <v>4.8009649991765766</v>
      </c>
      <c r="AQ240" s="9">
        <v>4.6636208586317078</v>
      </c>
      <c r="AR240" s="9">
        <v>4.5340637694364787</v>
      </c>
      <c r="AS240" s="9">
        <v>4.4116497301844459</v>
      </c>
      <c r="AT240" s="9">
        <v>4.2958038475925786</v>
      </c>
      <c r="AU240" s="9">
        <v>4.186011308661298</v>
      </c>
      <c r="AV240" s="9">
        <v>4.0818097320078683</v>
      </c>
      <c r="AW240" s="9">
        <v>3.982782658665811</v>
      </c>
      <c r="AX240" s="9">
        <v>3.8885539891035532</v>
      </c>
      <c r="AY240" s="9">
        <v>3.7987832097849976</v>
      </c>
      <c r="AZ240" s="9">
        <v>3.7131612815587087</v>
      </c>
      <c r="BA240" s="9">
        <v>3.631407085238791</v>
      </c>
      <c r="BB240" s="9">
        <v>3.5532643382296643</v>
      </c>
      <c r="BC240" s="9">
        <v>3.4784989109401363</v>
      </c>
      <c r="BD240" s="9">
        <v>3.4068964837900464</v>
      </c>
      <c r="BE240" s="9">
        <v>3.338260495422682</v>
      </c>
      <c r="BF240" s="9">
        <v>3.2724103407543232</v>
      </c>
      <c r="BG240" s="9">
        <v>3.2091797840750407</v>
      </c>
      <c r="BH240" s="9">
        <v>3.1484155578422088</v>
      </c>
      <c r="BI240" s="9">
        <v>3.0899761223011568</v>
      </c>
      <c r="BJ240" s="9">
        <v>3.0337305648012727</v>
      </c>
      <c r="BK240" s="9">
        <v>2.9795576207906422</v>
      </c>
      <c r="BL240" s="9">
        <v>2.9273448010799279</v>
      </c>
      <c r="BM240" s="9">
        <v>2.876987612156733</v>
      </c>
      <c r="BN240" s="9">
        <v>2.8283888581780632</v>
      </c>
      <c r="BO240" s="9">
        <v>2.7814580148297186</v>
      </c>
      <c r="BP240" s="9">
        <v>2.7361106665655863</v>
      </c>
      <c r="BQ240" s="9">
        <v>2.6922679998662269</v>
      </c>
    </row>
    <row r="241" spans="1:69" ht="10.95" customHeight="1" x14ac:dyDescent="0.3">
      <c r="A241" s="97"/>
      <c r="B241" s="97"/>
      <c r="H241" s="10">
        <v>26</v>
      </c>
      <c r="I241" s="9">
        <v>574.39577156774942</v>
      </c>
      <c r="J241" s="9">
        <v>122.26769906489048</v>
      </c>
      <c r="K241" s="9">
        <v>68.565020845722032</v>
      </c>
      <c r="L241" s="9">
        <v>47.657824152273292</v>
      </c>
      <c r="M241" s="9">
        <v>36.531761334731456</v>
      </c>
      <c r="N241" s="9">
        <v>29.624107192540087</v>
      </c>
      <c r="O241" s="9">
        <v>24.918094151336412</v>
      </c>
      <c r="P241" s="9">
        <v>21.505829561262992</v>
      </c>
      <c r="Q241" s="9">
        <v>18.918281018123199</v>
      </c>
      <c r="R241" s="9">
        <v>16.888694140821492</v>
      </c>
      <c r="S241" s="9">
        <v>15.254160488444635</v>
      </c>
      <c r="T241" s="9">
        <v>13.90956616477999</v>
      </c>
      <c r="U241" s="9">
        <v>12.784050261277152</v>
      </c>
      <c r="V241" s="9">
        <v>11.828103548003927</v>
      </c>
      <c r="W241" s="9">
        <v>11.006089779574607</v>
      </c>
      <c r="X241" s="9">
        <v>10.291704621411936</v>
      </c>
      <c r="Y241" s="9">
        <v>9.6651087040916899</v>
      </c>
      <c r="Z241" s="9">
        <v>9.1110564327809467</v>
      </c>
      <c r="AA241" s="9">
        <v>8.6176391408885529</v>
      </c>
      <c r="AB241" s="9">
        <v>8.175419479837732</v>
      </c>
      <c r="AC241" s="9">
        <v>7.7768219696356562</v>
      </c>
      <c r="AD241" s="9">
        <v>7.4156954270351836</v>
      </c>
      <c r="AE241" s="9">
        <v>7.0869932581398745</v>
      </c>
      <c r="AF241" s="9">
        <v>6.7865361675066431</v>
      </c>
      <c r="AG241" s="9">
        <v>6.5108335179222401</v>
      </c>
      <c r="AH241" s="9">
        <v>6.2569470973465835</v>
      </c>
      <c r="AI241" s="9">
        <v>6.0223859952069168</v>
      </c>
      <c r="AJ241" s="9">
        <v>5.8050246039761584</v>
      </c>
      <c r="AK241" s="9">
        <v>5.603038020943929</v>
      </c>
      <c r="AL241" s="9">
        <v>5.4148506895883148</v>
      </c>
      <c r="AM241" s="9">
        <v>5.2390952193694851</v>
      </c>
      <c r="AN241" s="9">
        <v>5.0745791058015088</v>
      </c>
      <c r="AO241" s="9">
        <v>4.9202488358920666</v>
      </c>
      <c r="AP241" s="9">
        <v>4.7751923414414925</v>
      </c>
      <c r="AQ241" s="9">
        <v>4.6386001195154645</v>
      </c>
      <c r="AR241" s="9">
        <v>4.5097523171249927</v>
      </c>
      <c r="AS241" s="9">
        <v>4.3880084585817709</v>
      </c>
      <c r="AT241" s="9">
        <v>4.2727967979742756</v>
      </c>
      <c r="AU241" s="9">
        <v>4.1636053407525679</v>
      </c>
      <c r="AV241" s="9">
        <v>4.0599742369358829</v>
      </c>
      <c r="AW241" s="9">
        <v>3.9614893075479971</v>
      </c>
      <c r="AX241" s="9">
        <v>3.8677765120915715</v>
      </c>
      <c r="AY241" s="9">
        <v>3.7784972012418883</v>
      </c>
      <c r="AZ241" s="9">
        <v>3.6933440277459026</v>
      </c>
      <c r="BA241" s="9">
        <v>3.6120374114625138</v>
      </c>
      <c r="BB241" s="9">
        <v>3.5343224728679168</v>
      </c>
      <c r="BC241" s="9">
        <v>3.4599663641615166</v>
      </c>
      <c r="BD241" s="9">
        <v>3.3887559390997675</v>
      </c>
      <c r="BE241" s="9">
        <v>3.3204957124415309</v>
      </c>
      <c r="BF241" s="9">
        <v>3.2550060678627566</v>
      </c>
      <c r="BG241" s="9">
        <v>3.1921216797450978</v>
      </c>
      <c r="BH241" s="9">
        <v>3.1316901196406102</v>
      </c>
      <c r="BI241" s="9">
        <v>3.073570622683119</v>
      </c>
      <c r="BJ241" s="9">
        <v>3.0176329929302388</v>
      </c>
      <c r="BK241" s="9">
        <v>2.9637566297177846</v>
      </c>
      <c r="BL241" s="9">
        <v>2.9118296597016196</v>
      </c>
      <c r="BM241" s="9">
        <v>2.8617481614405689</v>
      </c>
      <c r="BN241" s="9">
        <v>2.8134154712102704</v>
      </c>
      <c r="BO241" s="9">
        <v>2.7667415602904986</v>
      </c>
      <c r="BP241" s="9">
        <v>2.7216424752854071</v>
      </c>
      <c r="BQ241" s="9">
        <v>2.6780398341563787</v>
      </c>
    </row>
    <row r="242" spans="1:69" ht="10.95" customHeight="1" x14ac:dyDescent="0.3">
      <c r="A242" s="97"/>
      <c r="B242" s="97"/>
      <c r="H242" s="10">
        <v>26.5</v>
      </c>
      <c r="I242" s="9">
        <v>571.3540237481667</v>
      </c>
      <c r="J242" s="9">
        <v>121.62061379271864</v>
      </c>
      <c r="K242" s="9">
        <v>68.202367795301754</v>
      </c>
      <c r="L242" s="9">
        <v>47.405904506578551</v>
      </c>
      <c r="M242" s="9">
        <v>36.338770049153098</v>
      </c>
      <c r="N242" s="9">
        <v>29.467701780779574</v>
      </c>
      <c r="O242" s="9">
        <v>24.786613785835577</v>
      </c>
      <c r="P242" s="9">
        <v>21.392422000034912</v>
      </c>
      <c r="Q242" s="9">
        <v>18.818578214258007</v>
      </c>
      <c r="R242" s="9">
        <v>16.799740892053677</v>
      </c>
      <c r="S242" s="9">
        <v>15.173864424891489</v>
      </c>
      <c r="T242" s="9">
        <v>13.836391644454734</v>
      </c>
      <c r="U242" s="9">
        <v>12.716836951699534</v>
      </c>
      <c r="V242" s="9">
        <v>11.765953338630117</v>
      </c>
      <c r="W242" s="9">
        <v>10.94829330457129</v>
      </c>
      <c r="X242" s="9">
        <v>10.237691833888103</v>
      </c>
      <c r="Y242" s="9">
        <v>9.6144146348938495</v>
      </c>
      <c r="Z242" s="9">
        <v>9.0632968599093076</v>
      </c>
      <c r="AA242" s="9">
        <v>8.5724929157059613</v>
      </c>
      <c r="AB242" s="9">
        <v>8.1326154379184974</v>
      </c>
      <c r="AC242" s="9">
        <v>7.7361290695177463</v>
      </c>
      <c r="AD242" s="9">
        <v>7.3769152065389338</v>
      </c>
      <c r="AE242" s="9">
        <v>7.0499539839930572</v>
      </c>
      <c r="AF242" s="9">
        <v>6.7510882417630116</v>
      </c>
      <c r="AG242" s="9">
        <v>6.4768458305346899</v>
      </c>
      <c r="AH242" s="9">
        <v>6.2243041002885038</v>
      </c>
      <c r="AI242" s="9">
        <v>5.9909853333733869</v>
      </c>
      <c r="AJ242" s="9">
        <v>5.7747751803836769</v>
      </c>
      <c r="AK242" s="9">
        <v>5.5738584040698207</v>
      </c>
      <c r="AL242" s="9">
        <v>5.3866677927272812</v>
      </c>
      <c r="AM242" s="9">
        <v>5.211843198098034</v>
      </c>
      <c r="AN242" s="9">
        <v>5.04819397126764</v>
      </c>
      <c r="AO242" s="9">
        <v>4.8946788488961763</v>
      </c>
      <c r="AP242" s="9">
        <v>4.7503907796524576</v>
      </c>
      <c r="AQ242" s="9">
        <v>4.614522144117581</v>
      </c>
      <c r="AR242" s="9">
        <v>4.4863569026669508</v>
      </c>
      <c r="AS242" s="9">
        <v>4.3652579724816745</v>
      </c>
      <c r="AT242" s="9">
        <v>4.2506566364290661</v>
      </c>
      <c r="AU242" s="9">
        <v>4.1420436122099096</v>
      </c>
      <c r="AV242" s="9">
        <v>4.0389614858624165</v>
      </c>
      <c r="AW242" s="9">
        <v>3.9409982724908033</v>
      </c>
      <c r="AX242" s="9">
        <v>3.8477819130477435</v>
      </c>
      <c r="AY242" s="9">
        <v>3.7589755521765897</v>
      </c>
      <c r="AZ242" s="9">
        <v>3.6742734707721136</v>
      </c>
      <c r="BA242" s="9">
        <v>3.5933975697469438</v>
      </c>
      <c r="BB242" s="9">
        <v>3.5160943197814385</v>
      </c>
      <c r="BC242" s="9">
        <v>3.4421321065678483</v>
      </c>
      <c r="BD242" s="9">
        <v>3.3712989129880317</v>
      </c>
      <c r="BE242" s="9">
        <v>3.303400289368482</v>
      </c>
      <c r="BF242" s="9">
        <v>3.238257570888456</v>
      </c>
      <c r="BG242" s="9">
        <v>3.1757063077290164</v>
      </c>
      <c r="BH242" s="9">
        <v>3.1155948789198931</v>
      </c>
      <c r="BI242" s="9">
        <v>3.0577832652856816</v>
      </c>
      <c r="BJ242" s="9">
        <v>3.0021419605867234</v>
      </c>
      <c r="BK242" s="9">
        <v>2.948551003031334</v>
      </c>
      <c r="BL242" s="9">
        <v>2.89689911191559</v>
      </c>
      <c r="BM242" s="9">
        <v>2.8470829163139477</v>
      </c>
      <c r="BN242" s="9">
        <v>2.7990062645704938</v>
      </c>
      <c r="BO242" s="9">
        <v>2.7525796048850455</v>
      </c>
      <c r="BP242" s="9">
        <v>2.7077194285982427</v>
      </c>
      <c r="BQ242" s="9">
        <v>2.6643477688941322</v>
      </c>
    </row>
    <row r="243" spans="1:69" ht="10.95" customHeight="1" x14ac:dyDescent="0.3">
      <c r="A243" s="97"/>
      <c r="B243" s="97"/>
      <c r="H243" s="10">
        <v>27</v>
      </c>
      <c r="I243" s="9">
        <v>568.42476523894379</v>
      </c>
      <c r="J243" s="9">
        <v>120.99745888723278</v>
      </c>
      <c r="K243" s="9">
        <v>67.853126294567161</v>
      </c>
      <c r="L243" s="9">
        <v>47.163301289370956</v>
      </c>
      <c r="M243" s="9">
        <v>36.152915914927576</v>
      </c>
      <c r="N243" s="9">
        <v>29.317080508711928</v>
      </c>
      <c r="O243" s="9">
        <v>24.65999578681998</v>
      </c>
      <c r="P243" s="9">
        <v>21.283208440362273</v>
      </c>
      <c r="Q243" s="9">
        <v>18.722562585278048</v>
      </c>
      <c r="R243" s="9">
        <v>16.714077280215179</v>
      </c>
      <c r="S243" s="9">
        <v>15.096537839927</v>
      </c>
      <c r="T243" s="9">
        <v>13.765923235190153</v>
      </c>
      <c r="U243" s="9">
        <v>12.652109296844291</v>
      </c>
      <c r="V243" s="9">
        <v>11.706101541389481</v>
      </c>
      <c r="W243" s="9">
        <v>10.892634232740956</v>
      </c>
      <c r="X243" s="9">
        <v>10.185676521940097</v>
      </c>
      <c r="Y243" s="9">
        <v>9.5655953090733021</v>
      </c>
      <c r="Z243" s="9">
        <v>9.0173035074395447</v>
      </c>
      <c r="AA243" s="9">
        <v>8.5290162646061436</v>
      </c>
      <c r="AB243" s="9">
        <v>8.0913943519128857</v>
      </c>
      <c r="AC243" s="9">
        <v>7.6969410514746182</v>
      </c>
      <c r="AD243" s="9">
        <v>7.3395691337682862</v>
      </c>
      <c r="AE243" s="9">
        <v>7.0142844742290587</v>
      </c>
      <c r="AF243" s="9">
        <v>6.7169512294615172</v>
      </c>
      <c r="AG243" s="9">
        <v>6.444115054334806</v>
      </c>
      <c r="AH243" s="9">
        <v>6.1928682853382071</v>
      </c>
      <c r="AI243" s="9">
        <v>5.9607459098443059</v>
      </c>
      <c r="AJ243" s="9">
        <v>5.7456444202232015</v>
      </c>
      <c r="AK243" s="9">
        <v>5.5457578872399784</v>
      </c>
      <c r="AL243" s="9">
        <v>5.359527135401061</v>
      </c>
      <c r="AM243" s="9">
        <v>5.1855989908975708</v>
      </c>
      <c r="AN243" s="9">
        <v>5.0227822639807966</v>
      </c>
      <c r="AO243" s="9">
        <v>4.8700544716672578</v>
      </c>
      <c r="AP243" s="9">
        <v>4.7265064098639025</v>
      </c>
      <c r="AQ243" s="9">
        <v>4.5913346011746734</v>
      </c>
      <c r="AR243" s="9">
        <v>4.4638266783142191</v>
      </c>
      <c r="AS243" s="9">
        <v>4.343348825858568</v>
      </c>
      <c r="AT243" s="9">
        <v>4.229335243444126</v>
      </c>
      <c r="AU243" s="9">
        <v>4.1212792607184277</v>
      </c>
      <c r="AV243" s="9">
        <v>4.0187258096502543</v>
      </c>
      <c r="AW243" s="9">
        <v>3.921265018283167</v>
      </c>
      <c r="AX243" s="9">
        <v>3.8285267357422312</v>
      </c>
      <c r="AY243" s="9">
        <v>3.7401758342946638</v>
      </c>
      <c r="AZ243" s="9">
        <v>3.6559081627711834</v>
      </c>
      <c r="BA243" s="9">
        <v>3.5754470483660898</v>
      </c>
      <c r="BB243" s="9">
        <v>3.4985402620308954</v>
      </c>
      <c r="BC243" s="9">
        <v>3.4249573773338868</v>
      </c>
      <c r="BD243" s="9">
        <v>3.3544874645252123</v>
      </c>
      <c r="BE243" s="9">
        <v>3.2869370712018298</v>
      </c>
      <c r="BF243" s="9">
        <v>3.2221284488579682</v>
      </c>
      <c r="BG243" s="9">
        <v>3.1598979910854523</v>
      </c>
      <c r="BH243" s="9">
        <v>3.1000948545296922</v>
      </c>
      <c r="BI243" s="9">
        <v>3.0425797381290471</v>
      </c>
      <c r="BJ243" s="9">
        <v>2.9872237998401276</v>
      </c>
      <c r="BK243" s="9">
        <v>2.9339076931170842</v>
      </c>
      <c r="BL243" s="9">
        <v>2.8825207079792876</v>
      </c>
      <c r="BM243" s="9">
        <v>2.8329600036577576</v>
      </c>
      <c r="BN243" s="9">
        <v>2.78512992162781</v>
      </c>
      <c r="BO243" s="9">
        <v>2.73894136937193</v>
      </c>
      <c r="BP243" s="9">
        <v>2.6943112665200819</v>
      </c>
      <c r="BQ243" s="9">
        <v>2.6511620461232859</v>
      </c>
    </row>
    <row r="244" spans="1:69" ht="10.95" customHeight="1" x14ac:dyDescent="0.3">
      <c r="A244" s="97"/>
      <c r="B244" s="97"/>
      <c r="H244" s="10">
        <v>27.5</v>
      </c>
      <c r="I244" s="9">
        <v>565.60186548370416</v>
      </c>
      <c r="J244" s="9">
        <v>120.39693016724128</v>
      </c>
      <c r="K244" s="9">
        <v>67.516565427490264</v>
      </c>
      <c r="L244" s="9">
        <v>46.929506764693436</v>
      </c>
      <c r="M244" s="9">
        <v>35.973809964554704</v>
      </c>
      <c r="N244" s="9">
        <v>29.171928146639427</v>
      </c>
      <c r="O244" s="9">
        <v>24.537975160323601</v>
      </c>
      <c r="P244" s="9">
        <v>21.177960313509249</v>
      </c>
      <c r="Q244" s="9">
        <v>18.630033184001707</v>
      </c>
      <c r="R244" s="9">
        <v>16.631524023551329</v>
      </c>
      <c r="S244" s="9">
        <v>15.022018900110638</v>
      </c>
      <c r="T244" s="9">
        <v>13.698013456816533</v>
      </c>
      <c r="U244" s="9">
        <v>12.589731831194934</v>
      </c>
      <c r="V244" s="9">
        <v>11.648422895302179</v>
      </c>
      <c r="W244" s="9">
        <v>10.838996077933466</v>
      </c>
      <c r="X244" s="9">
        <v>10.135549825333962</v>
      </c>
      <c r="Y244" s="9">
        <v>9.5185485551799918</v>
      </c>
      <c r="Z244" s="9">
        <v>8.9729801183168387</v>
      </c>
      <c r="AA244" s="9">
        <v>8.4871181976634507</v>
      </c>
      <c r="AB244" s="9">
        <v>8.051669952500113</v>
      </c>
      <c r="AC244" s="9">
        <v>7.6591759011327918</v>
      </c>
      <c r="AD244" s="9">
        <v>7.3035790493020905</v>
      </c>
      <c r="AE244" s="9">
        <v>6.9799100782554824</v>
      </c>
      <c r="AF244" s="9">
        <v>6.6840536873280367</v>
      </c>
      <c r="AG244" s="9">
        <v>6.4125726891181118</v>
      </c>
      <c r="AH244" s="9">
        <v>6.1625738624770854</v>
      </c>
      <c r="AI244" s="9">
        <v>5.9316044384930793</v>
      </c>
      <c r="AJ244" s="9">
        <v>5.7175713576567286</v>
      </c>
      <c r="AK244" s="9">
        <v>5.5186776607820356</v>
      </c>
      <c r="AL244" s="9">
        <v>5.3333719167987281</v>
      </c>
      <c r="AM244" s="9">
        <v>5.1603015103727499</v>
      </c>
      <c r="AN244" s="9">
        <v>4.9982932191343226</v>
      </c>
      <c r="AO244" s="9">
        <v>4.8463241696100523</v>
      </c>
      <c r="AP244" s="9">
        <v>4.7034892462211833</v>
      </c>
      <c r="AQ244" s="9">
        <v>4.5689889632012832</v>
      </c>
      <c r="AR244" s="9">
        <v>4.4421144922648201</v>
      </c>
      <c r="AS244" s="9">
        <v>4.3222351667465002</v>
      </c>
      <c r="AT244" s="9">
        <v>4.2087879971464908</v>
      </c>
      <c r="AU244" s="9">
        <v>4.1012688302215823</v>
      </c>
      <c r="AV244" s="9">
        <v>3.9992248586924344</v>
      </c>
      <c r="AW244" s="9">
        <v>3.9022482468229862</v>
      </c>
      <c r="AX244" s="9">
        <v>3.8099706826266191</v>
      </c>
      <c r="AY244" s="9">
        <v>3.7220587032659105</v>
      </c>
      <c r="AZ244" s="9">
        <v>3.6382096685771441</v>
      </c>
      <c r="BA244" s="9">
        <v>3.5581482802492541</v>
      </c>
      <c r="BB244" s="9">
        <v>3.4816235622931972</v>
      </c>
      <c r="BC244" s="9">
        <v>3.4084062330225615</v>
      </c>
      <c r="BD244" s="9">
        <v>3.3382864105743959</v>
      </c>
      <c r="BE244" s="9">
        <v>3.2710716036060998</v>
      </c>
      <c r="BF244" s="9">
        <v>3.2065849466562892</v>
      </c>
      <c r="BG244" s="9">
        <v>3.14466364610404</v>
      </c>
      <c r="BH244" s="9">
        <v>3.0851576079758982</v>
      </c>
      <c r="BI244" s="9">
        <v>3.0279282232499076</v>
      </c>
      <c r="BJ244" s="9">
        <v>2.972847289962564</v>
      </c>
      <c r="BK244" s="9">
        <v>2.9197960544748098</v>
      </c>
      <c r="BL244" s="9">
        <v>2.8686643568068537</v>
      </c>
      <c r="BM244" s="9">
        <v>2.8193498670967561</v>
      </c>
      <c r="BN244" s="9">
        <v>2.7717574020458984</v>
      </c>
      <c r="BO244" s="9">
        <v>2.7257983117432842</v>
      </c>
      <c r="BP244" s="9">
        <v>2.6813899285573908</v>
      </c>
      <c r="BQ244" s="9">
        <v>2.6384550708873928</v>
      </c>
    </row>
    <row r="245" spans="1:69" ht="10.95" customHeight="1" x14ac:dyDescent="0.3">
      <c r="A245" s="97"/>
      <c r="B245" s="97"/>
      <c r="H245" s="10">
        <v>28</v>
      </c>
      <c r="I245" s="9">
        <v>562.87963157647528</v>
      </c>
      <c r="J245" s="9">
        <v>119.817816554912</v>
      </c>
      <c r="K245" s="9">
        <v>67.192006456938657</v>
      </c>
      <c r="L245" s="9">
        <v>46.704049443023671</v>
      </c>
      <c r="M245" s="9">
        <v>35.801090998282746</v>
      </c>
      <c r="N245" s="9">
        <v>29.031951968591592</v>
      </c>
      <c r="O245" s="9">
        <v>24.420305829860794</v>
      </c>
      <c r="P245" s="9">
        <v>21.076465367882722</v>
      </c>
      <c r="Q245" s="9">
        <v>18.540803408532426</v>
      </c>
      <c r="R245" s="9">
        <v>16.551914638933052</v>
      </c>
      <c r="S245" s="9">
        <v>14.950157325020818</v>
      </c>
      <c r="T245" s="9">
        <v>13.632525357526527</v>
      </c>
      <c r="U245" s="9">
        <v>12.529578759890898</v>
      </c>
      <c r="V245" s="9">
        <v>11.59280108155906</v>
      </c>
      <c r="W245" s="9">
        <v>10.787270669748606</v>
      </c>
      <c r="X245" s="9">
        <v>10.087210655183959</v>
      </c>
      <c r="Y245" s="9">
        <v>9.4731794956107134</v>
      </c>
      <c r="Z245" s="9">
        <v>8.9302373071142096</v>
      </c>
      <c r="AA245" s="9">
        <v>8.446714220568321</v>
      </c>
      <c r="AB245" s="9">
        <v>8.0133621289792298</v>
      </c>
      <c r="AC245" s="9">
        <v>7.6227574589848635</v>
      </c>
      <c r="AD245" s="9">
        <v>7.2688723733865279</v>
      </c>
      <c r="AE245" s="9">
        <v>6.946761474657694</v>
      </c>
      <c r="AF245" s="9">
        <v>6.6523292723010057</v>
      </c>
      <c r="AG245" s="9">
        <v>6.3821551247917734</v>
      </c>
      <c r="AH245" s="9">
        <v>6.1333597383224054</v>
      </c>
      <c r="AI245" s="9">
        <v>5.9035021510802173</v>
      </c>
      <c r="AJ245" s="9">
        <v>5.6904993790917553</v>
      </c>
      <c r="AK245" s="9">
        <v>5.4925631133439996</v>
      </c>
      <c r="AL245" s="9">
        <v>5.3081487289562137</v>
      </c>
      <c r="AM245" s="9">
        <v>5.1359057205547991</v>
      </c>
      <c r="AN245" s="9">
        <v>4.9746774509496179</v>
      </c>
      <c r="AO245" s="9">
        <v>4.8234400870943333</v>
      </c>
      <c r="AP245" s="9">
        <v>4.6812928712726061</v>
      </c>
      <c r="AQ245" s="9">
        <v>4.5474401670042841</v>
      </c>
      <c r="AR245" s="9">
        <v>4.4211765588013021</v>
      </c>
      <c r="AS245" s="9">
        <v>4.3018744164708647</v>
      </c>
      <c r="AT245" s="9">
        <v>4.1889734611402041</v>
      </c>
      <c r="AU245" s="9">
        <v>4.0819719669140913</v>
      </c>
      <c r="AV245" s="9">
        <v>3.9804193066456217</v>
      </c>
      <c r="AW245" s="9">
        <v>3.8839096082065527</v>
      </c>
      <c r="AX245" s="9">
        <v>3.7920763329229872</v>
      </c>
      <c r="AY245" s="9">
        <v>3.7045876234819235</v>
      </c>
      <c r="AZ245" s="9">
        <v>3.6211422968420619</v>
      </c>
      <c r="BA245" s="9">
        <v>3.5414663801718564</v>
      </c>
      <c r="BB245" s="9">
        <v>3.4653101058570406</v>
      </c>
      <c r="BC245" s="9">
        <v>3.3924452961343547</v>
      </c>
      <c r="BD245" s="9">
        <v>3.3226630796596215</v>
      </c>
      <c r="BE245" s="9">
        <v>3.2557718918788283</v>
      </c>
      <c r="BF245" s="9">
        <v>3.1915957188852051</v>
      </c>
      <c r="BG245" s="9">
        <v>3.1299725508607175</v>
      </c>
      <c r="BH245" s="9">
        <v>3.0707530164897676</v>
      </c>
      <c r="BI245" s="9">
        <v>3.0137991741116332</v>
      </c>
      <c r="BJ245" s="9">
        <v>2.958983439017151</v>
      </c>
      <c r="BK245" s="9">
        <v>2.9061876293307303</v>
      </c>
      <c r="BL245" s="9">
        <v>2.8553021154601299</v>
      </c>
      <c r="BM245" s="9">
        <v>2.8062250602312764</v>
      </c>
      <c r="BN245" s="9">
        <v>2.7588617386248351</v>
      </c>
      <c r="BO245" s="9">
        <v>2.713123927552775</v>
      </c>
      <c r="BP245" s="9">
        <v>2.6689293574036439</v>
      </c>
      <c r="BQ245" s="9">
        <v>2.6262012181830765</v>
      </c>
    </row>
    <row r="246" spans="1:69" ht="10.95" customHeight="1" x14ac:dyDescent="0.3">
      <c r="A246" s="97"/>
      <c r="B246" s="97"/>
      <c r="H246" s="10">
        <v>28.5</v>
      </c>
      <c r="I246" s="9">
        <v>560.25276988693031</v>
      </c>
      <c r="J246" s="9">
        <v>119.25899191213631</v>
      </c>
      <c r="K246" s="9">
        <v>66.878818249443157</v>
      </c>
      <c r="L246" s="9">
        <v>46.486490903056968</v>
      </c>
      <c r="M246" s="9">
        <v>35.634423149333166</v>
      </c>
      <c r="N246" s="9">
        <v>28.896879779117977</v>
      </c>
      <c r="O246" s="9">
        <v>24.306758977674107</v>
      </c>
      <c r="P246" s="9">
        <v>20.978526238286953</v>
      </c>
      <c r="Q246" s="9">
        <v>18.454699744412903</v>
      </c>
      <c r="R246" s="9">
        <v>16.475094319627754</v>
      </c>
      <c r="S246" s="9">
        <v>14.880813374245047</v>
      </c>
      <c r="T246" s="9">
        <v>13.569331590710874</v>
      </c>
      <c r="U246" s="9">
        <v>12.471533110769977</v>
      </c>
      <c r="V246" s="9">
        <v>11.539127939440343</v>
      </c>
      <c r="W246" s="9">
        <v>10.737357424381585</v>
      </c>
      <c r="X246" s="9">
        <v>10.040565012533181</v>
      </c>
      <c r="Y246" s="9">
        <v>9.4293999070587748</v>
      </c>
      <c r="Z246" s="9">
        <v>8.8889919575038405</v>
      </c>
      <c r="AA246" s="9">
        <v>8.4077257650686601</v>
      </c>
      <c r="AB246" s="9">
        <v>7.9763963892595058</v>
      </c>
      <c r="AC246" s="9">
        <v>7.587614907014137</v>
      </c>
      <c r="AD246" s="9">
        <v>7.2353816166901508</v>
      </c>
      <c r="AE246" s="9">
        <v>6.9147742039177027</v>
      </c>
      <c r="AF246" s="9">
        <v>6.6217162943267764</v>
      </c>
      <c r="AG246" s="9">
        <v>6.3528032125923302</v>
      </c>
      <c r="AH246" s="9">
        <v>6.1051691043097209</v>
      </c>
      <c r="AI246" s="9">
        <v>5.8763844011090951</v>
      </c>
      <c r="AJ246" s="9">
        <v>5.6643758415610765</v>
      </c>
      <c r="AK246" s="9">
        <v>5.4673634637707309</v>
      </c>
      <c r="AL246" s="9">
        <v>5.2838035052261727</v>
      </c>
      <c r="AM246" s="9">
        <v>5.1123646130375615</v>
      </c>
      <c r="AN246" s="9">
        <v>4.9518890373464837</v>
      </c>
      <c r="AO246" s="9">
        <v>4.8013577248702983</v>
      </c>
      <c r="AP246" s="9">
        <v>4.6598741230793035</v>
      </c>
      <c r="AQ246" s="9">
        <v>4.5266463099215706</v>
      </c>
      <c r="AR246" s="9">
        <v>4.4009721631406356</v>
      </c>
      <c r="AS246" s="9">
        <v>4.2822269826347252</v>
      </c>
      <c r="AT246" s="9">
        <v>4.1698531051925078</v>
      </c>
      <c r="AU246" s="9">
        <v>4.0633511472256698</v>
      </c>
      <c r="AV246" s="9">
        <v>3.9622725853397536</v>
      </c>
      <c r="AW246" s="9">
        <v>3.8662134422202037</v>
      </c>
      <c r="AX246" s="9">
        <v>3.7748088903786052</v>
      </c>
      <c r="AY246" s="9">
        <v>3.68772862177754</v>
      </c>
      <c r="AZ246" s="9">
        <v>3.6046728594484794</v>
      </c>
      <c r="BA246" s="9">
        <v>3.5253689096018084</v>
      </c>
      <c r="BB246" s="9">
        <v>3.4495681706631531</v>
      </c>
      <c r="BC246" s="9">
        <v>3.3770435301169455</v>
      </c>
      <c r="BD246" s="9">
        <v>3.3075870917347014</v>
      </c>
      <c r="BE246" s="9">
        <v>3.2410081852813653</v>
      </c>
      <c r="BF246" s="9">
        <v>3.17713161857094</v>
      </c>
      <c r="BG246" s="9">
        <v>3.1157961381280854</v>
      </c>
      <c r="BH246" s="9">
        <v>3.0568530699770662</v>
      </c>
      <c r="BI246" s="9">
        <v>3.0001651164376861</v>
      </c>
      <c r="BJ246" s="9">
        <v>2.945605288429884</v>
      </c>
      <c r="BK246" s="9">
        <v>2.893055955810055</v>
      </c>
      <c r="BL246" s="9">
        <v>2.8424080007916182</v>
      </c>
      <c r="BM246" s="9">
        <v>2.7935600616272587</v>
      </c>
      <c r="BN246" s="9">
        <v>2.7464178555213117</v>
      </c>
      <c r="BO246" s="9">
        <v>2.7008935712551603</v>
      </c>
      <c r="BP246" s="9">
        <v>2.6569053232929605</v>
      </c>
      <c r="BQ246" s="9">
        <v>2.6143766602277427</v>
      </c>
    </row>
    <row r="247" spans="1:69" ht="10.95" customHeight="1" x14ac:dyDescent="0.3">
      <c r="A247" s="97"/>
      <c r="B247" s="97"/>
      <c r="H247" s="10">
        <v>29</v>
      </c>
      <c r="I247" s="9">
        <v>557.71635165419718</v>
      </c>
      <c r="J247" s="9">
        <v>118.71940772114324</v>
      </c>
      <c r="K247" s="9">
        <v>66.576413173117558</v>
      </c>
      <c r="L247" s="9">
        <v>46.276422942167756</v>
      </c>
      <c r="M247" s="9">
        <v>35.47349370091964</v>
      </c>
      <c r="N247" s="9">
        <v>28.76645814414211</v>
      </c>
      <c r="O247" s="9">
        <v>24.197121557523449</v>
      </c>
      <c r="P247" s="9">
        <v>20.883959163140219</v>
      </c>
      <c r="Q247" s="9">
        <v>18.371560636860746</v>
      </c>
      <c r="R247" s="9">
        <v>16.400918929126629</v>
      </c>
      <c r="S247" s="9">
        <v>14.813856939131448</v>
      </c>
      <c r="T247" s="9">
        <v>13.508313587264025</v>
      </c>
      <c r="U247" s="9">
        <v>12.4154859741032</v>
      </c>
      <c r="V247" s="9">
        <v>11.487302763320836</v>
      </c>
      <c r="W247" s="9">
        <v>10.68916269087477</v>
      </c>
      <c r="X247" s="9">
        <v>9.995525377403764</v>
      </c>
      <c r="Y247" s="9">
        <v>9.3871276471033021</v>
      </c>
      <c r="Z247" s="9">
        <v>8.8491666820394368</v>
      </c>
      <c r="AA247" s="9">
        <v>8.3700796783126403</v>
      </c>
      <c r="AB247" s="9">
        <v>7.940703375696458</v>
      </c>
      <c r="AC247" s="9">
        <v>7.5536823084104476</v>
      </c>
      <c r="AD247" s="9">
        <v>7.2030439416546432</v>
      </c>
      <c r="AE247" s="9">
        <v>6.8838882494573372</v>
      </c>
      <c r="AF247" s="9">
        <v>6.5921573154030515</v>
      </c>
      <c r="AG247" s="9">
        <v>6.324461880646373</v>
      </c>
      <c r="AH247" s="9">
        <v>6.0779490674637797</v>
      </c>
      <c r="AI247" s="9">
        <v>5.8502003086493097</v>
      </c>
      <c r="AJ247" s="9">
        <v>5.6391517305681713</v>
      </c>
      <c r="AK247" s="9">
        <v>5.443030555492526</v>
      </c>
      <c r="AL247" s="9">
        <v>5.2602964805942181</v>
      </c>
      <c r="AM247" s="9">
        <v>5.0896340186919478</v>
      </c>
      <c r="AN247" s="9">
        <v>4.9298852214711308</v>
      </c>
      <c r="AO247" s="9">
        <v>4.780035650844364</v>
      </c>
      <c r="AP247" s="9">
        <v>4.639192814682942</v>
      </c>
      <c r="AQ247" s="9">
        <v>4.5065683774744754</v>
      </c>
      <c r="AR247" s="9">
        <v>4.3814633968073107</v>
      </c>
      <c r="AS247" s="9">
        <v>4.2632560017869263</v>
      </c>
      <c r="AT247" s="9">
        <v>4.1513910548055515</v>
      </c>
      <c r="AU247" s="9">
        <v>4.045371433935574</v>
      </c>
      <c r="AV247" s="9">
        <v>3.9447506471022598</v>
      </c>
      <c r="AW247" s="9">
        <v>3.8491265465658295</v>
      </c>
      <c r="AX247" s="9">
        <v>3.7581359571068069</v>
      </c>
      <c r="AY247" s="9">
        <v>3.6714500666214134</v>
      </c>
      <c r="AZ247" s="9">
        <v>3.5887704558024502</v>
      </c>
      <c r="BA247" s="9">
        <v>3.5098256658645011</v>
      </c>
      <c r="BB247" s="9">
        <v>3.4343682211260362</v>
      </c>
      <c r="BC247" s="9">
        <v>3.3621720376424404</v>
      </c>
      <c r="BD247" s="9">
        <v>3.293030160727441</v>
      </c>
      <c r="BE247" s="9">
        <v>3.2267527836733136</v>
      </c>
      <c r="BF247" s="9">
        <v>3.1631655077227832</v>
      </c>
      <c r="BG247" s="9">
        <v>3.1021078097021371</v>
      </c>
      <c r="BH247" s="9">
        <v>3.0434316889659137</v>
      </c>
      <c r="BI247" s="9">
        <v>2.9870004696420311</v>
      </c>
      <c r="BJ247" s="9">
        <v>2.9326877377718756</v>
      </c>
      <c r="BK247" s="9">
        <v>2.8803763959475566</v>
      </c>
      <c r="BL247" s="9">
        <v>2.8299578205665532</v>
      </c>
      <c r="BM247" s="9">
        <v>2.7813311089392481</v>
      </c>
      <c r="BN247" s="9">
        <v>2.7344024052677778</v>
      </c>
      <c r="BO247" s="9">
        <v>2.6890842960221679</v>
      </c>
      <c r="BP247" s="9">
        <v>2.6452952665183673</v>
      </c>
      <c r="BQ247" s="9">
        <v>2.6029592115905436</v>
      </c>
    </row>
    <row r="248" spans="1:69" ht="10.95" customHeight="1" x14ac:dyDescent="0.3">
      <c r="A248" s="97"/>
      <c r="B248" s="97"/>
      <c r="H248" s="10">
        <v>29.5</v>
      </c>
      <c r="I248" s="9">
        <v>555.26578207849661</v>
      </c>
      <c r="J248" s="9">
        <v>118.19808650922394</v>
      </c>
      <c r="K248" s="9">
        <v>66.284243412607751</v>
      </c>
      <c r="L248" s="9">
        <v>46.073465016563105</v>
      </c>
      <c r="M248" s="9">
        <v>35.318011125195511</v>
      </c>
      <c r="N248" s="9">
        <v>28.640450801671918</v>
      </c>
      <c r="O248" s="9">
        <v>24.091194958669586</v>
      </c>
      <c r="P248" s="9">
        <v>20.792592832102866</v>
      </c>
      <c r="Q248" s="9">
        <v>18.291235477655793</v>
      </c>
      <c r="R248" s="9">
        <v>16.329254097262378</v>
      </c>
      <c r="S248" s="9">
        <v>14.749166726875487</v>
      </c>
      <c r="T248" s="9">
        <v>13.449360812035602</v>
      </c>
      <c r="U248" s="9">
        <v>12.361335819620399</v>
      </c>
      <c r="V248" s="9">
        <v>11.437231671143621</v>
      </c>
      <c r="W248" s="9">
        <v>10.642599163831324</v>
      </c>
      <c r="X248" s="9">
        <v>9.9520101599580659</v>
      </c>
      <c r="Y248" s="9">
        <v>9.3462861390931717</v>
      </c>
      <c r="Z248" s="9">
        <v>8.8106893368587134</v>
      </c>
      <c r="AA248" s="9">
        <v>8.333707764106407</v>
      </c>
      <c r="AB248" s="9">
        <v>7.9062184301493543</v>
      </c>
      <c r="AC248" s="9">
        <v>7.520898194079801</v>
      </c>
      <c r="AD248" s="9">
        <v>7.1718007684399367</v>
      </c>
      <c r="AE248" s="9">
        <v>6.8540476612737615</v>
      </c>
      <c r="AF248" s="9">
        <v>6.5635987893847227</v>
      </c>
      <c r="AG248" s="9">
        <v>6.2970797886144227</v>
      </c>
      <c r="AH248" s="9">
        <v>6.0516503187062991</v>
      </c>
      <c r="AI248" s="9">
        <v>5.824902441268307</v>
      </c>
      <c r="AJ248" s="9">
        <v>5.6147813527170181</v>
      </c>
      <c r="AK248" s="9">
        <v>5.4195159351331803</v>
      </c>
      <c r="AL248" s="9">
        <v>5.2375850721928989</v>
      </c>
      <c r="AM248" s="9">
        <v>5.0676727611792654</v>
      </c>
      <c r="AN248" s="9">
        <v>4.9086261435677461</v>
      </c>
      <c r="AO248" s="9">
        <v>4.7594352402582976</v>
      </c>
      <c r="AP248" s="9">
        <v>4.6192114820931334</v>
      </c>
      <c r="AQ248" s="9">
        <v>4.4871699987078335</v>
      </c>
      <c r="AR248" s="9">
        <v>4.3626149199091673</v>
      </c>
      <c r="AS248" s="9">
        <v>4.2449271082512929</v>
      </c>
      <c r="AT248" s="9">
        <v>4.1335538662473343</v>
      </c>
      <c r="AU248" s="9">
        <v>4.0280002570812368</v>
      </c>
      <c r="AV248" s="9">
        <v>3.9278217512450713</v>
      </c>
      <c r="AW248" s="9">
        <v>3.8326179686492563</v>
      </c>
      <c r="AX248" s="9">
        <v>3.7420273304198526</v>
      </c>
      <c r="AY248" s="9">
        <v>3.6557224697547004</v>
      </c>
      <c r="AZ248" s="9">
        <v>3.5734062790559462</v>
      </c>
      <c r="BA248" s="9">
        <v>3.4948084927418832</v>
      </c>
      <c r="BB248" s="9">
        <v>3.4196827229163786</v>
      </c>
      <c r="BC248" s="9">
        <v>3.3478038793923073</v>
      </c>
      <c r="BD248" s="9">
        <v>3.2789659171577688</v>
      </c>
      <c r="BE248" s="9">
        <v>3.2129798638050535</v>
      </c>
      <c r="BF248" s="9">
        <v>3.1496720871508734</v>
      </c>
      <c r="BG248" s="9">
        <v>3.0888827696050449</v>
      </c>
      <c r="BH248" s="9">
        <v>3.0304645610625514</v>
      </c>
      <c r="BI248" s="9">
        <v>2.9742813864134394</v>
      </c>
      <c r="BJ248" s="9">
        <v>2.9202073873547345</v>
      </c>
      <c r="BK248" s="9">
        <v>2.8681259811830584</v>
      </c>
      <c r="BL248" s="9">
        <v>2.8179290217535833</v>
      </c>
      <c r="BM248" s="9">
        <v>2.7695160498969278</v>
      </c>
      <c r="BN248" s="9">
        <v>2.7227936223606752</v>
      </c>
      <c r="BO248" s="9">
        <v>2.6776747098431524</v>
      </c>
      <c r="BP248" s="9">
        <v>2.6340781559600925</v>
      </c>
      <c r="BQ248" s="9">
        <v>2.5919281900677751</v>
      </c>
    </row>
    <row r="249" spans="1:69" ht="10.95" customHeight="1" x14ac:dyDescent="0.3">
      <c r="A249" s="97"/>
      <c r="B249" s="97"/>
      <c r="H249" s="10">
        <v>30</v>
      </c>
      <c r="I249" s="9">
        <v>552.89677250263992</v>
      </c>
      <c r="J249" s="9">
        <v>117.694115930775</v>
      </c>
      <c r="K249" s="9">
        <v>66.001797652429104</v>
      </c>
      <c r="L249" s="9">
        <v>45.877261937339945</v>
      </c>
      <c r="M249" s="9">
        <v>35.167703318244186</v>
      </c>
      <c r="N249" s="9">
        <v>28.51863723138872</v>
      </c>
      <c r="O249" s="9">
        <v>23.988793803416684</v>
      </c>
      <c r="P249" s="9">
        <v>20.704267348906054</v>
      </c>
      <c r="Q249" s="9">
        <v>18.213583693306632</v>
      </c>
      <c r="R249" s="9">
        <v>16.259974406686496</v>
      </c>
      <c r="S249" s="9">
        <v>14.686629526172107</v>
      </c>
      <c r="T249" s="9">
        <v>13.392370094613062</v>
      </c>
      <c r="U249" s="9">
        <v>12.308987881811561</v>
      </c>
      <c r="V249" s="9">
        <v>11.388827036026314</v>
      </c>
      <c r="W249" s="9">
        <v>10.597585354838841</v>
      </c>
      <c r="X249" s="9">
        <v>9.9099432065262594</v>
      </c>
      <c r="Y249" s="9">
        <v>9.3068039085262129</v>
      </c>
      <c r="Z249" s="9">
        <v>8.7734925849002039</v>
      </c>
      <c r="AA249" s="9">
        <v>8.2985463700314241</v>
      </c>
      <c r="AB249" s="9">
        <v>7.8728812025191717</v>
      </c>
      <c r="AC249" s="9">
        <v>7.4892051904899146</v>
      </c>
      <c r="AD249" s="9">
        <v>7.1415974202622889</v>
      </c>
      <c r="AE249" s="9">
        <v>6.8252002171995318</v>
      </c>
      <c r="AF249" s="9">
        <v>6.5359907377976851</v>
      </c>
      <c r="AG249" s="9">
        <v>6.2706090168594546</v>
      </c>
      <c r="AH249" s="9">
        <v>6.0262268343224674</v>
      </c>
      <c r="AI249" s="9">
        <v>5.8004465268597292</v>
      </c>
      <c r="AJ249" s="9">
        <v>5.5912218466348467</v>
      </c>
      <c r="AK249" s="9">
        <v>5.3967839179123764</v>
      </c>
      <c r="AL249" s="9">
        <v>5.2156295343642878</v>
      </c>
      <c r="AM249" s="9">
        <v>5.0464424076560297</v>
      </c>
      <c r="AN249" s="9">
        <v>4.8880745996543533</v>
      </c>
      <c r="AO249" s="9">
        <v>4.7395204418422052</v>
      </c>
      <c r="AP249" s="9">
        <v>4.5998951574681017</v>
      </c>
      <c r="AQ249" s="9">
        <v>4.4684172259882748</v>
      </c>
      <c r="AR249" s="9">
        <v>4.3443937471780991</v>
      </c>
      <c r="AS249" s="9">
        <v>4.2272082260655681</v>
      </c>
      <c r="AT249" s="9">
        <v>4.1163103240724128</v>
      </c>
      <c r="AU249" s="9">
        <v>4.0112072167690807</v>
      </c>
      <c r="AV249" s="9">
        <v>3.9114562718961512</v>
      </c>
      <c r="AW249" s="9">
        <v>3.8166588181831709</v>
      </c>
      <c r="AX249" s="9">
        <v>3.7264548199720382</v>
      </c>
      <c r="AY249" s="9">
        <v>3.6405183076595802</v>
      </c>
      <c r="AZ249" s="9">
        <v>3.5585534417008717</v>
      </c>
      <c r="BA249" s="9">
        <v>3.4802911100056217</v>
      </c>
      <c r="BB249" s="9">
        <v>3.4054859762593344</v>
      </c>
      <c r="BC249" s="9">
        <v>3.3339139109580636</v>
      </c>
      <c r="BD249" s="9">
        <v>3.2653697484884305</v>
      </c>
      <c r="BE249" s="9">
        <v>3.1996653229754948</v>
      </c>
      <c r="BF249" s="9">
        <v>3.1366277432967933</v>
      </c>
      <c r="BG249" s="9">
        <v>3.0760978739623774</v>
      </c>
      <c r="BH249" s="9">
        <v>3.0179289937563412</v>
      </c>
      <c r="BI249" s="9">
        <v>2.961985608336251</v>
      </c>
      <c r="BJ249" s="9">
        <v>2.9081423965613933</v>
      </c>
      <c r="BK249" s="9">
        <v>2.8562832733024694</v>
      </c>
      <c r="BL249" s="9">
        <v>2.806300553981564</v>
      </c>
      <c r="BM249" s="9">
        <v>2.7580942081882482</v>
      </c>
      <c r="BN249" s="9">
        <v>2.7115711914851897</v>
      </c>
      <c r="BO249" s="9">
        <v>2.6666448460111032</v>
      </c>
      <c r="BP249" s="9">
        <v>2.6232343617565395</v>
      </c>
      <c r="BQ249" s="9">
        <v>2.5812642914663009</v>
      </c>
    </row>
    <row r="250" spans="1:69" ht="10.95" customHeight="1" x14ac:dyDescent="0.3">
      <c r="A250" s="97"/>
      <c r="B250" s="97"/>
    </row>
    <row r="251" spans="1:69" ht="10.95" customHeight="1" x14ac:dyDescent="0.3">
      <c r="A251" s="97"/>
      <c r="B251" s="97"/>
    </row>
    <row r="252" spans="1:69" x14ac:dyDescent="0.3">
      <c r="A252" s="97"/>
      <c r="B252" s="97"/>
    </row>
    <row r="253" spans="1:69" x14ac:dyDescent="0.3">
      <c r="A253" s="97"/>
      <c r="B253" s="97"/>
    </row>
    <row r="254" spans="1:69" x14ac:dyDescent="0.3">
      <c r="A254" s="97"/>
      <c r="B254" s="97"/>
    </row>
    <row r="255" spans="1:69" x14ac:dyDescent="0.3">
      <c r="A255" s="97"/>
      <c r="B255" s="97"/>
    </row>
    <row r="256" spans="1:69" x14ac:dyDescent="0.3">
      <c r="A256" s="97"/>
      <c r="B256" s="97"/>
    </row>
    <row r="257" spans="1:2" x14ac:dyDescent="0.3">
      <c r="A257" s="97"/>
      <c r="B257" s="97"/>
    </row>
    <row r="258" spans="1:2" x14ac:dyDescent="0.3">
      <c r="A258" s="97"/>
      <c r="B258" s="97"/>
    </row>
    <row r="259" spans="1:2" x14ac:dyDescent="0.3">
      <c r="A259" s="97"/>
      <c r="B259" s="97"/>
    </row>
    <row r="260" spans="1:2" x14ac:dyDescent="0.3">
      <c r="A260" s="97"/>
      <c r="B260" s="97"/>
    </row>
    <row r="261" spans="1:2" x14ac:dyDescent="0.3">
      <c r="A261" s="97"/>
      <c r="B261" s="97"/>
    </row>
    <row r="262" spans="1:2" x14ac:dyDescent="0.3">
      <c r="A262" s="97"/>
      <c r="B262" s="97"/>
    </row>
    <row r="263" spans="1:2" x14ac:dyDescent="0.3">
      <c r="A263" s="97"/>
      <c r="B263" s="97"/>
    </row>
    <row r="264" spans="1:2" x14ac:dyDescent="0.3">
      <c r="A264" s="97"/>
      <c r="B264" s="97"/>
    </row>
    <row r="265" spans="1:2" x14ac:dyDescent="0.3">
      <c r="A265" s="97"/>
      <c r="B265" s="97"/>
    </row>
    <row r="266" spans="1:2" x14ac:dyDescent="0.3">
      <c r="A266" s="97"/>
      <c r="B266" s="97"/>
    </row>
    <row r="267" spans="1:2" x14ac:dyDescent="0.3">
      <c r="A267" s="97"/>
      <c r="B267" s="97"/>
    </row>
    <row r="268" spans="1:2" x14ac:dyDescent="0.3">
      <c r="A268" s="97"/>
      <c r="B268" s="97"/>
    </row>
    <row r="269" spans="1:2" x14ac:dyDescent="0.3">
      <c r="A269" s="97"/>
      <c r="B269" s="97"/>
    </row>
    <row r="270" spans="1:2" x14ac:dyDescent="0.3">
      <c r="A270" s="97"/>
      <c r="B270" s="97"/>
    </row>
    <row r="271" spans="1:2" x14ac:dyDescent="0.3">
      <c r="A271" s="97"/>
      <c r="B271" s="97"/>
    </row>
    <row r="272" spans="1:2" x14ac:dyDescent="0.3">
      <c r="A272" s="97"/>
      <c r="B272" s="97"/>
    </row>
    <row r="273" spans="1:2" x14ac:dyDescent="0.3">
      <c r="A273" s="97"/>
      <c r="B273" s="97"/>
    </row>
    <row r="274" spans="1:2" x14ac:dyDescent="0.3">
      <c r="A274" s="97"/>
      <c r="B274" s="97"/>
    </row>
    <row r="275" spans="1:2" x14ac:dyDescent="0.3">
      <c r="A275" s="97"/>
      <c r="B275" s="97"/>
    </row>
    <row r="276" spans="1:2" x14ac:dyDescent="0.3">
      <c r="A276" s="97"/>
      <c r="B276" s="97"/>
    </row>
    <row r="277" spans="1:2" x14ac:dyDescent="0.3">
      <c r="A277" s="97"/>
      <c r="B277" s="97"/>
    </row>
    <row r="278" spans="1:2" x14ac:dyDescent="0.3">
      <c r="A278" s="97"/>
      <c r="B278" s="97"/>
    </row>
    <row r="279" spans="1:2" x14ac:dyDescent="0.3">
      <c r="A279" s="97"/>
      <c r="B279" s="97"/>
    </row>
    <row r="280" spans="1:2" x14ac:dyDescent="0.3">
      <c r="A280" s="97"/>
      <c r="B280" s="97"/>
    </row>
    <row r="281" spans="1:2" x14ac:dyDescent="0.3">
      <c r="A281" s="97"/>
      <c r="B281" s="97"/>
    </row>
    <row r="282" spans="1:2" x14ac:dyDescent="0.3">
      <c r="A282" s="97"/>
      <c r="B282" s="97"/>
    </row>
    <row r="283" spans="1:2" x14ac:dyDescent="0.3">
      <c r="A283" s="97"/>
      <c r="B283" s="97"/>
    </row>
    <row r="284" spans="1:2" x14ac:dyDescent="0.3">
      <c r="A284" s="97"/>
      <c r="B284" s="97"/>
    </row>
    <row r="285" spans="1:2" x14ac:dyDescent="0.3">
      <c r="A285" s="97"/>
      <c r="B285" s="97"/>
    </row>
    <row r="286" spans="1:2" x14ac:dyDescent="0.3">
      <c r="A286" s="97"/>
      <c r="B286" s="97"/>
    </row>
    <row r="287" spans="1:2" x14ac:dyDescent="0.3">
      <c r="A287" s="97"/>
      <c r="B287" s="97"/>
    </row>
    <row r="288" spans="1:2" x14ac:dyDescent="0.3">
      <c r="A288" s="97"/>
      <c r="B288" s="97"/>
    </row>
    <row r="289" spans="1:2" x14ac:dyDescent="0.3">
      <c r="A289" s="97"/>
      <c r="B289" s="97"/>
    </row>
    <row r="290" spans="1:2" x14ac:dyDescent="0.3">
      <c r="A290" s="97"/>
      <c r="B290" s="97"/>
    </row>
    <row r="291" spans="1:2" x14ac:dyDescent="0.3">
      <c r="A291" s="97"/>
      <c r="B291" s="97"/>
    </row>
    <row r="292" spans="1:2" x14ac:dyDescent="0.3">
      <c r="A292" s="97"/>
      <c r="B292" s="97"/>
    </row>
    <row r="293" spans="1:2" x14ac:dyDescent="0.3">
      <c r="A293" s="97"/>
      <c r="B293" s="97"/>
    </row>
    <row r="294" spans="1:2" x14ac:dyDescent="0.3">
      <c r="A294" s="97"/>
      <c r="B294" s="97"/>
    </row>
    <row r="295" spans="1:2" x14ac:dyDescent="0.3">
      <c r="A295" s="97"/>
      <c r="B295" s="97"/>
    </row>
    <row r="296" spans="1:2" x14ac:dyDescent="0.3">
      <c r="A296" s="97"/>
      <c r="B296" s="97"/>
    </row>
    <row r="297" spans="1:2" x14ac:dyDescent="0.3">
      <c r="A297" s="97"/>
      <c r="B297" s="97"/>
    </row>
    <row r="298" spans="1:2" x14ac:dyDescent="0.3">
      <c r="A298" s="97"/>
      <c r="B298" s="97"/>
    </row>
    <row r="299" spans="1:2" x14ac:dyDescent="0.3">
      <c r="A299" s="97"/>
      <c r="B299" s="97"/>
    </row>
    <row r="300" spans="1:2" x14ac:dyDescent="0.3">
      <c r="A300" s="97"/>
      <c r="B300" s="97"/>
    </row>
    <row r="301" spans="1:2" x14ac:dyDescent="0.3">
      <c r="A301" s="97"/>
      <c r="B301" s="97"/>
    </row>
    <row r="302" spans="1:2" x14ac:dyDescent="0.3">
      <c r="A302" s="97"/>
      <c r="B302" s="97"/>
    </row>
    <row r="303" spans="1:2" x14ac:dyDescent="0.3">
      <c r="A303" s="97"/>
      <c r="B303" s="97"/>
    </row>
    <row r="304" spans="1:2" x14ac:dyDescent="0.3">
      <c r="A304" s="97"/>
      <c r="B304" s="97"/>
    </row>
    <row r="305" spans="1:2" x14ac:dyDescent="0.3">
      <c r="A305" s="97"/>
      <c r="B305" s="97"/>
    </row>
    <row r="306" spans="1:2" x14ac:dyDescent="0.3">
      <c r="A306" s="97"/>
      <c r="B306" s="97"/>
    </row>
    <row r="307" spans="1:2" x14ac:dyDescent="0.3">
      <c r="A307" s="97"/>
      <c r="B307" s="97"/>
    </row>
    <row r="308" spans="1:2" x14ac:dyDescent="0.3">
      <c r="A308" s="97"/>
      <c r="B308" s="97"/>
    </row>
    <row r="309" spans="1:2" x14ac:dyDescent="0.3">
      <c r="A309" s="97"/>
      <c r="B309" s="97"/>
    </row>
    <row r="310" spans="1:2" x14ac:dyDescent="0.3">
      <c r="A310" s="97"/>
      <c r="B310" s="97"/>
    </row>
    <row r="311" spans="1:2" x14ac:dyDescent="0.3">
      <c r="A311" s="97"/>
      <c r="B311" s="97"/>
    </row>
    <row r="312" spans="1:2" x14ac:dyDescent="0.3">
      <c r="A312" s="97"/>
      <c r="B312" s="97"/>
    </row>
    <row r="313" spans="1:2" x14ac:dyDescent="0.3">
      <c r="A313" s="97"/>
      <c r="B313" s="97"/>
    </row>
    <row r="314" spans="1:2" x14ac:dyDescent="0.3">
      <c r="A314" s="97"/>
      <c r="B314" s="97"/>
    </row>
    <row r="315" spans="1:2" x14ac:dyDescent="0.3">
      <c r="A315" s="97"/>
      <c r="B315" s="97"/>
    </row>
    <row r="316" spans="1:2" x14ac:dyDescent="0.3">
      <c r="A316" s="97"/>
      <c r="B316" s="97"/>
    </row>
    <row r="317" spans="1:2" x14ac:dyDescent="0.3">
      <c r="A317" s="97"/>
      <c r="B317" s="97"/>
    </row>
    <row r="318" spans="1:2" x14ac:dyDescent="0.3">
      <c r="A318" s="97"/>
      <c r="B318" s="97"/>
    </row>
    <row r="319" spans="1:2" x14ac:dyDescent="0.3">
      <c r="A319" s="97"/>
      <c r="B319" s="97"/>
    </row>
    <row r="320" spans="1:2" x14ac:dyDescent="0.3">
      <c r="A320" s="97"/>
      <c r="B320" s="97"/>
    </row>
    <row r="321" spans="1:2" x14ac:dyDescent="0.3">
      <c r="A321" s="97"/>
      <c r="B321" s="97"/>
    </row>
    <row r="322" spans="1:2" x14ac:dyDescent="0.3">
      <c r="A322" s="97"/>
      <c r="B322" s="97"/>
    </row>
    <row r="323" spans="1:2" x14ac:dyDescent="0.3">
      <c r="A323" s="97"/>
      <c r="B323" s="97"/>
    </row>
    <row r="324" spans="1:2" x14ac:dyDescent="0.3">
      <c r="A324" s="97"/>
      <c r="B324" s="97"/>
    </row>
    <row r="325" spans="1:2" x14ac:dyDescent="0.3">
      <c r="A325" s="97"/>
      <c r="B325" s="97"/>
    </row>
    <row r="326" spans="1:2" x14ac:dyDescent="0.3">
      <c r="A326" s="97"/>
      <c r="B326" s="97"/>
    </row>
    <row r="327" spans="1:2" x14ac:dyDescent="0.3">
      <c r="A327" s="97"/>
      <c r="B327" s="97"/>
    </row>
    <row r="328" spans="1:2" x14ac:dyDescent="0.3">
      <c r="A328" s="97"/>
      <c r="B328" s="97"/>
    </row>
    <row r="329" spans="1:2" x14ac:dyDescent="0.3">
      <c r="A329" s="97"/>
      <c r="B329" s="97"/>
    </row>
    <row r="330" spans="1:2" x14ac:dyDescent="0.3">
      <c r="A330" s="97"/>
      <c r="B330" s="97"/>
    </row>
    <row r="331" spans="1:2" x14ac:dyDescent="0.3">
      <c r="A331" s="97"/>
      <c r="B331" s="97"/>
    </row>
    <row r="332" spans="1:2" x14ac:dyDescent="0.3">
      <c r="A332" s="97"/>
      <c r="B332" s="97"/>
    </row>
    <row r="333" spans="1:2" x14ac:dyDescent="0.3">
      <c r="A333" s="97"/>
      <c r="B333" s="97"/>
    </row>
    <row r="334" spans="1:2" x14ac:dyDescent="0.3">
      <c r="A334" s="97"/>
      <c r="B334" s="97"/>
    </row>
    <row r="335" spans="1:2" x14ac:dyDescent="0.3">
      <c r="A335" s="97"/>
      <c r="B335" s="97"/>
    </row>
    <row r="336" spans="1:2" x14ac:dyDescent="0.3">
      <c r="A336" s="97"/>
      <c r="B336" s="97"/>
    </row>
    <row r="337" spans="1:2" x14ac:dyDescent="0.3">
      <c r="A337" s="97"/>
      <c r="B337" s="97"/>
    </row>
    <row r="338" spans="1:2" x14ac:dyDescent="0.3">
      <c r="A338" s="97"/>
      <c r="B338" s="97"/>
    </row>
    <row r="339" spans="1:2" x14ac:dyDescent="0.3">
      <c r="A339" s="97"/>
      <c r="B339" s="97"/>
    </row>
    <row r="340" spans="1:2" x14ac:dyDescent="0.3">
      <c r="A340" s="97"/>
      <c r="B340" s="97"/>
    </row>
    <row r="341" spans="1:2" x14ac:dyDescent="0.3">
      <c r="A341" s="97"/>
      <c r="B341" s="97"/>
    </row>
    <row r="342" spans="1:2" x14ac:dyDescent="0.3">
      <c r="A342" s="97"/>
      <c r="B342" s="97"/>
    </row>
    <row r="343" spans="1:2" x14ac:dyDescent="0.3">
      <c r="A343" s="97"/>
      <c r="B343" s="97"/>
    </row>
    <row r="344" spans="1:2" x14ac:dyDescent="0.3">
      <c r="A344" s="97"/>
      <c r="B344" s="97"/>
    </row>
    <row r="345" spans="1:2" x14ac:dyDescent="0.3">
      <c r="A345" s="97"/>
      <c r="B345" s="97"/>
    </row>
    <row r="346" spans="1:2" x14ac:dyDescent="0.3">
      <c r="A346" s="97"/>
      <c r="B346" s="97"/>
    </row>
    <row r="347" spans="1:2" x14ac:dyDescent="0.3">
      <c r="A347" s="97"/>
      <c r="B347" s="97"/>
    </row>
    <row r="348" spans="1:2" x14ac:dyDescent="0.3">
      <c r="A348" s="97"/>
      <c r="B348" s="97"/>
    </row>
    <row r="349" spans="1:2" x14ac:dyDescent="0.3">
      <c r="A349" s="97"/>
      <c r="B349" s="97"/>
    </row>
    <row r="350" spans="1:2" x14ac:dyDescent="0.3">
      <c r="A350" s="97"/>
      <c r="B350" s="97"/>
    </row>
    <row r="351" spans="1:2" x14ac:dyDescent="0.3">
      <c r="A351" s="97"/>
      <c r="B351" s="97"/>
    </row>
    <row r="352" spans="1:2" x14ac:dyDescent="0.3">
      <c r="A352" s="97"/>
      <c r="B352" s="97"/>
    </row>
    <row r="353" spans="1:2" x14ac:dyDescent="0.3">
      <c r="A353" s="97"/>
      <c r="B353" s="97"/>
    </row>
    <row r="354" spans="1:2" x14ac:dyDescent="0.3">
      <c r="A354" s="97"/>
      <c r="B354" s="97"/>
    </row>
    <row r="355" spans="1:2" x14ac:dyDescent="0.3">
      <c r="A355" s="97"/>
      <c r="B355" s="97"/>
    </row>
    <row r="356" spans="1:2" x14ac:dyDescent="0.3">
      <c r="A356" s="97"/>
      <c r="B356" s="97"/>
    </row>
    <row r="357" spans="1:2" x14ac:dyDescent="0.3">
      <c r="A357" s="97"/>
      <c r="B357" s="97"/>
    </row>
    <row r="358" spans="1:2" x14ac:dyDescent="0.3">
      <c r="A358" s="97"/>
      <c r="B358" s="97"/>
    </row>
    <row r="359" spans="1:2" x14ac:dyDescent="0.3">
      <c r="A359" s="97"/>
      <c r="B359" s="97"/>
    </row>
    <row r="360" spans="1:2" x14ac:dyDescent="0.3">
      <c r="A360" s="97"/>
      <c r="B360" s="97"/>
    </row>
    <row r="361" spans="1:2" x14ac:dyDescent="0.3">
      <c r="A361" s="97"/>
      <c r="B361" s="97"/>
    </row>
    <row r="362" spans="1:2" x14ac:dyDescent="0.3">
      <c r="A362" s="97"/>
      <c r="B362" s="97"/>
    </row>
    <row r="363" spans="1:2" x14ac:dyDescent="0.3">
      <c r="A363" s="97"/>
      <c r="B363" s="97"/>
    </row>
    <row r="364" spans="1:2" x14ac:dyDescent="0.3">
      <c r="A364" s="97"/>
      <c r="B364" s="97"/>
    </row>
    <row r="365" spans="1:2" x14ac:dyDescent="0.3">
      <c r="A365" s="97"/>
      <c r="B365" s="97"/>
    </row>
    <row r="366" spans="1:2" x14ac:dyDescent="0.3">
      <c r="A366" s="97"/>
      <c r="B366" s="97"/>
    </row>
    <row r="367" spans="1:2" x14ac:dyDescent="0.3">
      <c r="A367" s="97"/>
      <c r="B367" s="97"/>
    </row>
    <row r="368" spans="1:2" x14ac:dyDescent="0.3">
      <c r="A368" s="97"/>
      <c r="B368" s="97"/>
    </row>
    <row r="369" spans="1:2" x14ac:dyDescent="0.3">
      <c r="A369" s="97"/>
      <c r="B369" s="97"/>
    </row>
    <row r="370" spans="1:2" x14ac:dyDescent="0.3">
      <c r="A370" s="97"/>
      <c r="B370" s="97"/>
    </row>
    <row r="371" spans="1:2" x14ac:dyDescent="0.3">
      <c r="A371" s="97"/>
      <c r="B371" s="97"/>
    </row>
    <row r="372" spans="1:2" x14ac:dyDescent="0.3">
      <c r="A372" s="97"/>
      <c r="B372" s="97"/>
    </row>
    <row r="373" spans="1:2" x14ac:dyDescent="0.3">
      <c r="A373" s="97"/>
      <c r="B373" s="97"/>
    </row>
    <row r="374" spans="1:2" x14ac:dyDescent="0.3">
      <c r="A374" s="97"/>
      <c r="B374" s="97"/>
    </row>
    <row r="375" spans="1:2" x14ac:dyDescent="0.3">
      <c r="A375" s="97"/>
      <c r="B375" s="97"/>
    </row>
    <row r="376" spans="1:2" x14ac:dyDescent="0.3">
      <c r="A376" s="97"/>
      <c r="B376" s="97"/>
    </row>
    <row r="377" spans="1:2" x14ac:dyDescent="0.3">
      <c r="A377" s="97"/>
      <c r="B377" s="97"/>
    </row>
    <row r="378" spans="1:2" x14ac:dyDescent="0.3">
      <c r="A378" s="97"/>
      <c r="B378" s="97"/>
    </row>
    <row r="379" spans="1:2" x14ac:dyDescent="0.3">
      <c r="A379" s="97"/>
      <c r="B379" s="97"/>
    </row>
    <row r="380" spans="1:2" x14ac:dyDescent="0.3">
      <c r="A380" s="97"/>
      <c r="B380" s="97"/>
    </row>
    <row r="381" spans="1:2" x14ac:dyDescent="0.3">
      <c r="A381" s="97"/>
      <c r="B381" s="97"/>
    </row>
    <row r="382" spans="1:2" x14ac:dyDescent="0.3">
      <c r="A382" s="97"/>
      <c r="B382" s="97"/>
    </row>
    <row r="383" spans="1:2" x14ac:dyDescent="0.3">
      <c r="A383" s="97"/>
      <c r="B383" s="97"/>
    </row>
    <row r="384" spans="1:2" x14ac:dyDescent="0.3">
      <c r="A384" s="97"/>
      <c r="B384" s="97"/>
    </row>
    <row r="385" spans="1:2" x14ac:dyDescent="0.3">
      <c r="A385" s="97"/>
      <c r="B385" s="97"/>
    </row>
    <row r="386" spans="1:2" x14ac:dyDescent="0.3">
      <c r="A386" s="97"/>
      <c r="B386" s="97"/>
    </row>
    <row r="387" spans="1:2" x14ac:dyDescent="0.3">
      <c r="A387" s="97"/>
      <c r="B387" s="97"/>
    </row>
    <row r="388" spans="1:2" x14ac:dyDescent="0.3">
      <c r="A388" s="97"/>
      <c r="B388" s="97"/>
    </row>
    <row r="389" spans="1:2" x14ac:dyDescent="0.3">
      <c r="A389" s="97"/>
      <c r="B389" s="97"/>
    </row>
    <row r="390" spans="1:2" x14ac:dyDescent="0.3">
      <c r="A390" s="97"/>
      <c r="B390" s="97"/>
    </row>
    <row r="391" spans="1:2" x14ac:dyDescent="0.3">
      <c r="A391" s="97"/>
      <c r="B391" s="97"/>
    </row>
    <row r="392" spans="1:2" x14ac:dyDescent="0.3">
      <c r="A392" s="97"/>
      <c r="B392" s="97"/>
    </row>
    <row r="393" spans="1:2" x14ac:dyDescent="0.3">
      <c r="A393" s="97"/>
      <c r="B393" s="97"/>
    </row>
    <row r="394" spans="1:2" x14ac:dyDescent="0.3">
      <c r="A394" s="97"/>
      <c r="B394" s="97"/>
    </row>
    <row r="395" spans="1:2" x14ac:dyDescent="0.3">
      <c r="A395" s="97"/>
      <c r="B395" s="97"/>
    </row>
    <row r="396" spans="1:2" x14ac:dyDescent="0.3">
      <c r="A396" s="97"/>
      <c r="B396" s="97"/>
    </row>
    <row r="397" spans="1:2" x14ac:dyDescent="0.3">
      <c r="A397" s="97"/>
      <c r="B397" s="97"/>
    </row>
    <row r="398" spans="1:2" x14ac:dyDescent="0.3">
      <c r="A398" s="97"/>
      <c r="B398" s="97"/>
    </row>
    <row r="399" spans="1:2" x14ac:dyDescent="0.3">
      <c r="A399" s="97"/>
      <c r="B399" s="97"/>
    </row>
    <row r="400" spans="1:2" x14ac:dyDescent="0.3">
      <c r="A400" s="97"/>
      <c r="B400" s="97"/>
    </row>
    <row r="401" spans="1:2" x14ac:dyDescent="0.3">
      <c r="A401" s="97"/>
      <c r="B401" s="97"/>
    </row>
    <row r="402" spans="1:2" x14ac:dyDescent="0.3">
      <c r="A402" s="97"/>
      <c r="B402" s="97"/>
    </row>
    <row r="403" spans="1:2" x14ac:dyDescent="0.3">
      <c r="A403" s="97"/>
      <c r="B403" s="97"/>
    </row>
    <row r="404" spans="1:2" x14ac:dyDescent="0.3">
      <c r="A404" s="97"/>
      <c r="B404" s="97"/>
    </row>
    <row r="405" spans="1:2" x14ac:dyDescent="0.3">
      <c r="A405" s="97"/>
      <c r="B405" s="97"/>
    </row>
    <row r="406" spans="1:2" x14ac:dyDescent="0.3">
      <c r="A406" s="97"/>
      <c r="B406" s="97"/>
    </row>
    <row r="407" spans="1:2" x14ac:dyDescent="0.3">
      <c r="A407" s="97"/>
      <c r="B407" s="97"/>
    </row>
    <row r="408" spans="1:2" x14ac:dyDescent="0.3">
      <c r="A408" s="97"/>
      <c r="B408" s="97"/>
    </row>
    <row r="409" spans="1:2" x14ac:dyDescent="0.3">
      <c r="A409" s="97"/>
      <c r="B409" s="97"/>
    </row>
    <row r="410" spans="1:2" x14ac:dyDescent="0.3">
      <c r="A410" s="97"/>
      <c r="B410" s="97"/>
    </row>
    <row r="411" spans="1:2" x14ac:dyDescent="0.3">
      <c r="A411" s="97"/>
      <c r="B411" s="97"/>
    </row>
    <row r="412" spans="1:2" x14ac:dyDescent="0.3">
      <c r="A412" s="97"/>
      <c r="B412" s="97"/>
    </row>
    <row r="413" spans="1:2" x14ac:dyDescent="0.3">
      <c r="A413" s="97"/>
      <c r="B413" s="97"/>
    </row>
    <row r="414" spans="1:2" x14ac:dyDescent="0.3">
      <c r="A414" s="97"/>
      <c r="B414" s="97"/>
    </row>
    <row r="415" spans="1:2" x14ac:dyDescent="0.3">
      <c r="A415" s="97"/>
      <c r="B415" s="97"/>
    </row>
    <row r="416" spans="1:2" x14ac:dyDescent="0.3">
      <c r="A416" s="97"/>
      <c r="B416" s="97"/>
    </row>
    <row r="417" spans="1:2" x14ac:dyDescent="0.3">
      <c r="A417" s="97"/>
      <c r="B417" s="97"/>
    </row>
    <row r="418" spans="1:2" x14ac:dyDescent="0.3">
      <c r="A418" s="97"/>
      <c r="B418" s="97"/>
    </row>
    <row r="419" spans="1:2" x14ac:dyDescent="0.3">
      <c r="A419" s="97"/>
      <c r="B419" s="97"/>
    </row>
    <row r="420" spans="1:2" x14ac:dyDescent="0.3">
      <c r="A420" s="97"/>
      <c r="B420" s="97"/>
    </row>
    <row r="421" spans="1:2" x14ac:dyDescent="0.3">
      <c r="A421" s="97"/>
      <c r="B421" s="97"/>
    </row>
    <row r="422" spans="1:2" x14ac:dyDescent="0.3">
      <c r="A422" s="97"/>
      <c r="B422" s="97"/>
    </row>
    <row r="423" spans="1:2" x14ac:dyDescent="0.3">
      <c r="A423" s="97"/>
      <c r="B423" s="97"/>
    </row>
    <row r="424" spans="1:2" x14ac:dyDescent="0.3">
      <c r="A424" s="97"/>
      <c r="B424" s="97"/>
    </row>
    <row r="425" spans="1:2" x14ac:dyDescent="0.3">
      <c r="A425" s="97"/>
      <c r="B425" s="97"/>
    </row>
    <row r="426" spans="1:2" x14ac:dyDescent="0.3">
      <c r="A426" s="97"/>
      <c r="B426" s="97"/>
    </row>
    <row r="427" spans="1:2" x14ac:dyDescent="0.3">
      <c r="A427" s="97"/>
      <c r="B427" s="97"/>
    </row>
    <row r="428" spans="1:2" x14ac:dyDescent="0.3">
      <c r="A428" s="97"/>
      <c r="B428" s="97"/>
    </row>
    <row r="429" spans="1:2" x14ac:dyDescent="0.3">
      <c r="A429" s="97"/>
      <c r="B429" s="97"/>
    </row>
    <row r="430" spans="1:2" x14ac:dyDescent="0.3">
      <c r="A430" s="97"/>
      <c r="B430" s="97"/>
    </row>
    <row r="431" spans="1:2" x14ac:dyDescent="0.3">
      <c r="A431" s="97"/>
      <c r="B431" s="97"/>
    </row>
    <row r="432" spans="1:2" x14ac:dyDescent="0.3">
      <c r="A432" s="97"/>
      <c r="B432" s="97"/>
    </row>
    <row r="433" spans="1:2" x14ac:dyDescent="0.3">
      <c r="A433" s="97"/>
      <c r="B433" s="97"/>
    </row>
    <row r="434" spans="1:2" x14ac:dyDescent="0.3">
      <c r="A434" s="97"/>
      <c r="B434" s="97"/>
    </row>
    <row r="435" spans="1:2" x14ac:dyDescent="0.3">
      <c r="A435" s="97"/>
      <c r="B435" s="97"/>
    </row>
    <row r="436" spans="1:2" x14ac:dyDescent="0.3">
      <c r="A436" s="97"/>
      <c r="B436" s="97"/>
    </row>
    <row r="437" spans="1:2" x14ac:dyDescent="0.3">
      <c r="A437" s="97"/>
      <c r="B437" s="97"/>
    </row>
    <row r="438" spans="1:2" x14ac:dyDescent="0.3">
      <c r="A438" s="97"/>
      <c r="B438" s="97"/>
    </row>
    <row r="439" spans="1:2" x14ac:dyDescent="0.3">
      <c r="A439" s="97"/>
      <c r="B439" s="97"/>
    </row>
    <row r="440" spans="1:2" x14ac:dyDescent="0.3">
      <c r="A440" s="97"/>
      <c r="B440" s="97"/>
    </row>
    <row r="441" spans="1:2" x14ac:dyDescent="0.3">
      <c r="A441" s="97"/>
      <c r="B441" s="97"/>
    </row>
    <row r="442" spans="1:2" x14ac:dyDescent="0.3">
      <c r="A442" s="97"/>
      <c r="B442" s="97"/>
    </row>
    <row r="443" spans="1:2" x14ac:dyDescent="0.3">
      <c r="A443" s="97"/>
      <c r="B443" s="97"/>
    </row>
    <row r="444" spans="1:2" x14ac:dyDescent="0.3">
      <c r="A444" s="97"/>
      <c r="B444" s="97"/>
    </row>
    <row r="445" spans="1:2" x14ac:dyDescent="0.3">
      <c r="A445" s="97"/>
      <c r="B445" s="97"/>
    </row>
    <row r="446" spans="1:2" x14ac:dyDescent="0.3">
      <c r="A446" s="97"/>
      <c r="B446" s="97"/>
    </row>
    <row r="447" spans="1:2" x14ac:dyDescent="0.3">
      <c r="A447" s="97"/>
      <c r="B447" s="97"/>
    </row>
    <row r="448" spans="1:2" x14ac:dyDescent="0.3">
      <c r="A448" s="97"/>
      <c r="B448" s="97"/>
    </row>
    <row r="449" spans="1:2" x14ac:dyDescent="0.3">
      <c r="A449" s="97"/>
      <c r="B449" s="97"/>
    </row>
    <row r="450" spans="1:2" x14ac:dyDescent="0.3">
      <c r="A450" s="97"/>
      <c r="B450" s="97"/>
    </row>
    <row r="451" spans="1:2" x14ac:dyDescent="0.3">
      <c r="A451" s="97"/>
      <c r="B451" s="97"/>
    </row>
    <row r="452" spans="1:2" x14ac:dyDescent="0.3">
      <c r="A452" s="97"/>
      <c r="B452" s="97"/>
    </row>
    <row r="453" spans="1:2" x14ac:dyDescent="0.3">
      <c r="A453" s="97"/>
      <c r="B453" s="97"/>
    </row>
    <row r="454" spans="1:2" x14ac:dyDescent="0.3">
      <c r="A454" s="97"/>
      <c r="B454" s="97"/>
    </row>
    <row r="455" spans="1:2" x14ac:dyDescent="0.3">
      <c r="A455" s="97"/>
      <c r="B455" s="97"/>
    </row>
    <row r="456" spans="1:2" x14ac:dyDescent="0.3">
      <c r="A456" s="97"/>
      <c r="B456" s="97"/>
    </row>
    <row r="457" spans="1:2" x14ac:dyDescent="0.3">
      <c r="A457" s="97"/>
      <c r="B457" s="97"/>
    </row>
    <row r="458" spans="1:2" x14ac:dyDescent="0.3">
      <c r="A458" s="97"/>
      <c r="B458" s="97"/>
    </row>
    <row r="459" spans="1:2" x14ac:dyDescent="0.3">
      <c r="A459" s="97"/>
      <c r="B459" s="97"/>
    </row>
    <row r="460" spans="1:2" x14ac:dyDescent="0.3">
      <c r="A460" s="97"/>
      <c r="B460" s="97"/>
    </row>
    <row r="461" spans="1:2" x14ac:dyDescent="0.3">
      <c r="A461" s="97"/>
      <c r="B461" s="97"/>
    </row>
    <row r="462" spans="1:2" x14ac:dyDescent="0.3">
      <c r="A462" s="97"/>
      <c r="B462" s="97"/>
    </row>
    <row r="463" spans="1:2" x14ac:dyDescent="0.3">
      <c r="A463" s="97"/>
      <c r="B463" s="97"/>
    </row>
    <row r="464" spans="1:2" x14ac:dyDescent="0.3">
      <c r="A464" s="97"/>
      <c r="B464" s="97"/>
    </row>
    <row r="465" spans="1:2" x14ac:dyDescent="0.3">
      <c r="A465" s="97"/>
      <c r="B465" s="97"/>
    </row>
    <row r="466" spans="1:2" x14ac:dyDescent="0.3">
      <c r="A466" s="97"/>
      <c r="B466" s="97"/>
    </row>
    <row r="467" spans="1:2" x14ac:dyDescent="0.3">
      <c r="A467" s="97"/>
      <c r="B467" s="97"/>
    </row>
    <row r="468" spans="1:2" x14ac:dyDescent="0.3">
      <c r="A468" s="97"/>
      <c r="B468" s="97"/>
    </row>
    <row r="469" spans="1:2" x14ac:dyDescent="0.3">
      <c r="A469" s="97"/>
      <c r="B469" s="97"/>
    </row>
    <row r="470" spans="1:2" x14ac:dyDescent="0.3">
      <c r="A470" s="97"/>
      <c r="B470" s="97"/>
    </row>
    <row r="471" spans="1:2" x14ac:dyDescent="0.3">
      <c r="A471" s="97"/>
      <c r="B471" s="97"/>
    </row>
    <row r="472" spans="1:2" x14ac:dyDescent="0.3">
      <c r="A472" s="97"/>
      <c r="B472" s="97"/>
    </row>
    <row r="473" spans="1:2" x14ac:dyDescent="0.3">
      <c r="A473" s="97"/>
      <c r="B473" s="97"/>
    </row>
    <row r="474" spans="1:2" x14ac:dyDescent="0.3">
      <c r="A474" s="97"/>
      <c r="B474" s="97"/>
    </row>
    <row r="475" spans="1:2" x14ac:dyDescent="0.3">
      <c r="A475" s="97"/>
      <c r="B475" s="97"/>
    </row>
    <row r="476" spans="1:2" x14ac:dyDescent="0.3">
      <c r="A476" s="97"/>
      <c r="B476" s="97"/>
    </row>
    <row r="477" spans="1:2" x14ac:dyDescent="0.3">
      <c r="A477" s="97"/>
      <c r="B477" s="97"/>
    </row>
    <row r="478" spans="1:2" x14ac:dyDescent="0.3">
      <c r="A478" s="97"/>
      <c r="B478" s="97"/>
    </row>
    <row r="479" spans="1:2" x14ac:dyDescent="0.3">
      <c r="A479" s="97"/>
      <c r="B479" s="97"/>
    </row>
    <row r="480" spans="1:2" x14ac:dyDescent="0.3">
      <c r="A480" s="97"/>
      <c r="B480" s="97"/>
    </row>
    <row r="481" spans="1:2" x14ac:dyDescent="0.3">
      <c r="A481" s="97"/>
      <c r="B481" s="97"/>
    </row>
    <row r="482" spans="1:2" x14ac:dyDescent="0.3">
      <c r="A482" s="97"/>
      <c r="B482" s="97"/>
    </row>
    <row r="483" spans="1:2" x14ac:dyDescent="0.3">
      <c r="A483" s="97"/>
      <c r="B483" s="97"/>
    </row>
    <row r="484" spans="1:2" x14ac:dyDescent="0.3">
      <c r="A484" s="97"/>
      <c r="B484" s="97"/>
    </row>
    <row r="485" spans="1:2" x14ac:dyDescent="0.3">
      <c r="A485" s="97"/>
      <c r="B485" s="97"/>
    </row>
    <row r="486" spans="1:2" x14ac:dyDescent="0.3">
      <c r="A486" s="97"/>
      <c r="B486" s="97"/>
    </row>
    <row r="487" spans="1:2" x14ac:dyDescent="0.3">
      <c r="A487" s="97"/>
      <c r="B487" s="97"/>
    </row>
    <row r="488" spans="1:2" x14ac:dyDescent="0.3">
      <c r="A488" s="97"/>
      <c r="B488" s="97"/>
    </row>
    <row r="489" spans="1:2" x14ac:dyDescent="0.3">
      <c r="A489" s="97"/>
      <c r="B489" s="97"/>
    </row>
    <row r="490" spans="1:2" x14ac:dyDescent="0.3">
      <c r="A490" s="97"/>
      <c r="B490" s="97"/>
    </row>
    <row r="491" spans="1:2" x14ac:dyDescent="0.3">
      <c r="A491" s="97"/>
      <c r="B491" s="97"/>
    </row>
    <row r="492" spans="1:2" x14ac:dyDescent="0.3">
      <c r="A492" s="97"/>
      <c r="B492" s="97"/>
    </row>
    <row r="493" spans="1:2" x14ac:dyDescent="0.3">
      <c r="A493" s="97"/>
      <c r="B493" s="97"/>
    </row>
    <row r="494" spans="1:2" x14ac:dyDescent="0.3">
      <c r="A494" s="97"/>
      <c r="B494" s="97"/>
    </row>
    <row r="495" spans="1:2" x14ac:dyDescent="0.3">
      <c r="A495" s="97"/>
      <c r="B495" s="97"/>
    </row>
    <row r="496" spans="1:2" x14ac:dyDescent="0.3">
      <c r="A496" s="97"/>
      <c r="B496" s="97"/>
    </row>
    <row r="497" spans="1:2" x14ac:dyDescent="0.3">
      <c r="A497" s="97"/>
      <c r="B497" s="97"/>
    </row>
    <row r="498" spans="1:2" x14ac:dyDescent="0.3">
      <c r="A498" s="97"/>
      <c r="B498" s="97"/>
    </row>
    <row r="499" spans="1:2" x14ac:dyDescent="0.3">
      <c r="A499" s="97"/>
      <c r="B499" s="97"/>
    </row>
    <row r="500" spans="1:2" x14ac:dyDescent="0.3">
      <c r="A500" s="97"/>
      <c r="B500" s="97"/>
    </row>
    <row r="501" spans="1:2" x14ac:dyDescent="0.3">
      <c r="A501" s="97"/>
      <c r="B501" s="97"/>
    </row>
    <row r="502" spans="1:2" x14ac:dyDescent="0.3">
      <c r="A502" s="97"/>
      <c r="B502" s="97"/>
    </row>
    <row r="503" spans="1:2" x14ac:dyDescent="0.3">
      <c r="A503" s="97"/>
      <c r="B503" s="97"/>
    </row>
    <row r="504" spans="1:2" x14ac:dyDescent="0.3">
      <c r="A504" s="97"/>
      <c r="B504" s="97"/>
    </row>
    <row r="505" spans="1:2" x14ac:dyDescent="0.3">
      <c r="A505" s="97"/>
      <c r="B505" s="97"/>
    </row>
    <row r="506" spans="1:2" x14ac:dyDescent="0.3">
      <c r="A506" s="97"/>
      <c r="B506" s="97"/>
    </row>
    <row r="507" spans="1:2" x14ac:dyDescent="0.3">
      <c r="A507" s="97"/>
      <c r="B507" s="97"/>
    </row>
    <row r="508" spans="1:2" x14ac:dyDescent="0.3">
      <c r="A508" s="97"/>
      <c r="B508" s="97"/>
    </row>
    <row r="509" spans="1:2" x14ac:dyDescent="0.3">
      <c r="A509" s="97"/>
      <c r="B509" s="97"/>
    </row>
    <row r="510" spans="1:2" x14ac:dyDescent="0.3">
      <c r="A510" s="97"/>
      <c r="B510" s="97"/>
    </row>
    <row r="511" spans="1:2" x14ac:dyDescent="0.3">
      <c r="A511" s="97"/>
      <c r="B511" s="97"/>
    </row>
    <row r="512" spans="1:2" x14ac:dyDescent="0.3">
      <c r="A512" s="97"/>
      <c r="B512" s="97"/>
    </row>
    <row r="513" spans="1:2" x14ac:dyDescent="0.3">
      <c r="A513" s="97"/>
      <c r="B513" s="97"/>
    </row>
    <row r="514" spans="1:2" x14ac:dyDescent="0.3">
      <c r="A514" s="97"/>
      <c r="B514" s="97"/>
    </row>
    <row r="515" spans="1:2" x14ac:dyDescent="0.3">
      <c r="A515" s="97"/>
      <c r="B515" s="97"/>
    </row>
    <row r="516" spans="1:2" x14ac:dyDescent="0.3">
      <c r="A516" s="97"/>
      <c r="B516" s="97"/>
    </row>
    <row r="517" spans="1:2" x14ac:dyDescent="0.3">
      <c r="A517" s="97"/>
      <c r="B517" s="97"/>
    </row>
    <row r="518" spans="1:2" x14ac:dyDescent="0.3">
      <c r="A518" s="97"/>
      <c r="B518" s="97"/>
    </row>
    <row r="519" spans="1:2" x14ac:dyDescent="0.3">
      <c r="A519" s="97"/>
      <c r="B519" s="97"/>
    </row>
    <row r="520" spans="1:2" x14ac:dyDescent="0.3">
      <c r="A520" s="97"/>
      <c r="B520" s="97"/>
    </row>
    <row r="521" spans="1:2" x14ac:dyDescent="0.3">
      <c r="A521" s="97"/>
      <c r="B521" s="97"/>
    </row>
    <row r="522" spans="1:2" x14ac:dyDescent="0.3">
      <c r="A522" s="97"/>
      <c r="B522" s="97"/>
    </row>
    <row r="523" spans="1:2" x14ac:dyDescent="0.3">
      <c r="A523" s="97"/>
      <c r="B523" s="97"/>
    </row>
    <row r="524" spans="1:2" x14ac:dyDescent="0.3">
      <c r="A524" s="97"/>
      <c r="B524" s="97"/>
    </row>
    <row r="525" spans="1:2" x14ac:dyDescent="0.3">
      <c r="A525" s="97"/>
      <c r="B525" s="97"/>
    </row>
    <row r="526" spans="1:2" x14ac:dyDescent="0.3">
      <c r="A526" s="97"/>
      <c r="B526" s="97"/>
    </row>
    <row r="527" spans="1:2" x14ac:dyDescent="0.3">
      <c r="A527" s="97"/>
      <c r="B527" s="97"/>
    </row>
    <row r="528" spans="1:2" x14ac:dyDescent="0.3">
      <c r="A528" s="97"/>
      <c r="B528" s="97"/>
    </row>
    <row r="529" spans="1:2" x14ac:dyDescent="0.3">
      <c r="A529" s="97"/>
      <c r="B529" s="97"/>
    </row>
    <row r="530" spans="1:2" x14ac:dyDescent="0.3">
      <c r="A530" s="97"/>
      <c r="B530" s="97"/>
    </row>
    <row r="531" spans="1:2" x14ac:dyDescent="0.3">
      <c r="A531" s="97"/>
      <c r="B531" s="97"/>
    </row>
    <row r="532" spans="1:2" x14ac:dyDescent="0.3">
      <c r="A532" s="97"/>
      <c r="B532" s="97"/>
    </row>
    <row r="533" spans="1:2" x14ac:dyDescent="0.3">
      <c r="A533" s="97"/>
      <c r="B533" s="97"/>
    </row>
    <row r="534" spans="1:2" x14ac:dyDescent="0.3">
      <c r="A534" s="97"/>
      <c r="B534" s="97"/>
    </row>
    <row r="535" spans="1:2" x14ac:dyDescent="0.3">
      <c r="A535" s="97"/>
      <c r="B535" s="97"/>
    </row>
    <row r="536" spans="1:2" x14ac:dyDescent="0.3">
      <c r="A536" s="97"/>
      <c r="B536" s="97"/>
    </row>
    <row r="537" spans="1:2" x14ac:dyDescent="0.3">
      <c r="A537" s="97"/>
      <c r="B537" s="97"/>
    </row>
    <row r="538" spans="1:2" x14ac:dyDescent="0.3">
      <c r="A538" s="97"/>
      <c r="B538" s="97"/>
    </row>
    <row r="539" spans="1:2" x14ac:dyDescent="0.3">
      <c r="A539" s="97"/>
      <c r="B539" s="97"/>
    </row>
    <row r="540" spans="1:2" x14ac:dyDescent="0.3">
      <c r="A540" s="97"/>
      <c r="B540" s="97"/>
    </row>
    <row r="541" spans="1:2" x14ac:dyDescent="0.3">
      <c r="A541" s="97"/>
      <c r="B541" s="97"/>
    </row>
    <row r="542" spans="1:2" x14ac:dyDescent="0.3">
      <c r="A542" s="97"/>
      <c r="B542" s="97"/>
    </row>
    <row r="543" spans="1:2" x14ac:dyDescent="0.3">
      <c r="A543" s="97"/>
      <c r="B543" s="97"/>
    </row>
    <row r="544" spans="1:2" x14ac:dyDescent="0.3">
      <c r="A544" s="97"/>
      <c r="B544" s="97"/>
    </row>
    <row r="545" spans="1:2" x14ac:dyDescent="0.3">
      <c r="A545" s="97"/>
      <c r="B545" s="97"/>
    </row>
    <row r="546" spans="1:2" x14ac:dyDescent="0.3">
      <c r="A546" s="97"/>
      <c r="B546" s="97"/>
    </row>
    <row r="547" spans="1:2" x14ac:dyDescent="0.3">
      <c r="A547" s="97"/>
      <c r="B547" s="97"/>
    </row>
    <row r="548" spans="1:2" x14ac:dyDescent="0.3">
      <c r="A548" s="97"/>
      <c r="B548" s="97"/>
    </row>
    <row r="549" spans="1:2" x14ac:dyDescent="0.3">
      <c r="A549" s="97"/>
      <c r="B549" s="97"/>
    </row>
    <row r="550" spans="1:2" x14ac:dyDescent="0.3">
      <c r="A550" s="97"/>
      <c r="B550" s="97"/>
    </row>
    <row r="551" spans="1:2" x14ac:dyDescent="0.3">
      <c r="A551" s="97"/>
      <c r="B551" s="97"/>
    </row>
    <row r="552" spans="1:2" x14ac:dyDescent="0.3">
      <c r="A552" s="97"/>
      <c r="B552" s="97"/>
    </row>
    <row r="553" spans="1:2" x14ac:dyDescent="0.3">
      <c r="A553" s="97"/>
      <c r="B553" s="97"/>
    </row>
    <row r="554" spans="1:2" x14ac:dyDescent="0.3">
      <c r="A554" s="97"/>
      <c r="B554" s="97"/>
    </row>
    <row r="555" spans="1:2" x14ac:dyDescent="0.3">
      <c r="A555" s="97"/>
      <c r="B555" s="97"/>
    </row>
    <row r="556" spans="1:2" x14ac:dyDescent="0.3">
      <c r="A556" s="97"/>
      <c r="B556" s="97"/>
    </row>
    <row r="557" spans="1:2" x14ac:dyDescent="0.3">
      <c r="A557" s="97"/>
      <c r="B557" s="97"/>
    </row>
    <row r="558" spans="1:2" x14ac:dyDescent="0.3">
      <c r="A558" s="97"/>
      <c r="B558" s="97"/>
    </row>
    <row r="559" spans="1:2" x14ac:dyDescent="0.3">
      <c r="A559" s="97"/>
      <c r="B559" s="97"/>
    </row>
    <row r="560" spans="1:2" x14ac:dyDescent="0.3">
      <c r="A560" s="97"/>
      <c r="B560" s="97"/>
    </row>
    <row r="561" spans="1:2" x14ac:dyDescent="0.3">
      <c r="A561" s="97"/>
      <c r="B561" s="97"/>
    </row>
    <row r="562" spans="1:2" x14ac:dyDescent="0.3">
      <c r="A562" s="97"/>
      <c r="B562" s="97"/>
    </row>
    <row r="563" spans="1:2" x14ac:dyDescent="0.3">
      <c r="A563" s="97"/>
      <c r="B563" s="97"/>
    </row>
    <row r="564" spans="1:2" x14ac:dyDescent="0.3">
      <c r="A564" s="97"/>
      <c r="B564" s="97"/>
    </row>
    <row r="565" spans="1:2" x14ac:dyDescent="0.3">
      <c r="A565" s="97"/>
      <c r="B565" s="97"/>
    </row>
    <row r="566" spans="1:2" x14ac:dyDescent="0.3">
      <c r="A566" s="97"/>
      <c r="B566" s="97"/>
    </row>
    <row r="567" spans="1:2" x14ac:dyDescent="0.3">
      <c r="A567" s="97"/>
      <c r="B567" s="97"/>
    </row>
    <row r="568" spans="1:2" x14ac:dyDescent="0.3">
      <c r="A568" s="97"/>
      <c r="B568" s="97"/>
    </row>
    <row r="569" spans="1:2" x14ac:dyDescent="0.3">
      <c r="A569" s="97"/>
      <c r="B569" s="97"/>
    </row>
    <row r="570" spans="1:2" x14ac:dyDescent="0.3">
      <c r="A570" s="97"/>
      <c r="B570" s="97"/>
    </row>
    <row r="571" spans="1:2" x14ac:dyDescent="0.3">
      <c r="A571" s="97"/>
      <c r="B571" s="97"/>
    </row>
    <row r="572" spans="1:2" x14ac:dyDescent="0.3">
      <c r="A572" s="97"/>
      <c r="B572" s="97"/>
    </row>
    <row r="573" spans="1:2" x14ac:dyDescent="0.3">
      <c r="A573" s="97"/>
      <c r="B573" s="97"/>
    </row>
    <row r="574" spans="1:2" x14ac:dyDescent="0.3">
      <c r="A574" s="97"/>
      <c r="B574" s="97"/>
    </row>
    <row r="575" spans="1:2" x14ac:dyDescent="0.3">
      <c r="A575" s="97"/>
      <c r="B575" s="97"/>
    </row>
    <row r="576" spans="1:2" x14ac:dyDescent="0.3">
      <c r="A576" s="97"/>
      <c r="B576" s="97"/>
    </row>
    <row r="577" spans="1:2" x14ac:dyDescent="0.3">
      <c r="A577" s="97"/>
      <c r="B577" s="97"/>
    </row>
    <row r="578" spans="1:2" x14ac:dyDescent="0.3">
      <c r="A578" s="97"/>
      <c r="B578" s="97"/>
    </row>
    <row r="579" spans="1:2" x14ac:dyDescent="0.3">
      <c r="A579" s="97"/>
      <c r="B579" s="97"/>
    </row>
    <row r="580" spans="1:2" x14ac:dyDescent="0.3">
      <c r="A580" s="97"/>
      <c r="B580" s="97"/>
    </row>
    <row r="581" spans="1:2" x14ac:dyDescent="0.3">
      <c r="A581" s="97"/>
      <c r="B581" s="97"/>
    </row>
    <row r="582" spans="1:2" x14ac:dyDescent="0.3">
      <c r="A582" s="97"/>
      <c r="B582" s="97"/>
    </row>
    <row r="583" spans="1:2" x14ac:dyDescent="0.3">
      <c r="A583" s="97"/>
      <c r="B583" s="97"/>
    </row>
    <row r="584" spans="1:2" x14ac:dyDescent="0.3">
      <c r="A584" s="97"/>
      <c r="B584" s="97"/>
    </row>
    <row r="585" spans="1:2" x14ac:dyDescent="0.3">
      <c r="A585" s="97"/>
      <c r="B585" s="97"/>
    </row>
    <row r="586" spans="1:2" x14ac:dyDescent="0.3">
      <c r="A586" s="97"/>
      <c r="B586" s="97"/>
    </row>
    <row r="587" spans="1:2" x14ac:dyDescent="0.3">
      <c r="A587" s="97"/>
      <c r="B587" s="97"/>
    </row>
    <row r="588" spans="1:2" x14ac:dyDescent="0.3">
      <c r="A588" s="97"/>
      <c r="B588" s="97"/>
    </row>
    <row r="589" spans="1:2" x14ac:dyDescent="0.3">
      <c r="A589" s="97"/>
      <c r="B589" s="97"/>
    </row>
    <row r="590" spans="1:2" x14ac:dyDescent="0.3">
      <c r="A590" s="97"/>
      <c r="B590" s="97"/>
    </row>
    <row r="591" spans="1:2" x14ac:dyDescent="0.3">
      <c r="A591" s="97"/>
      <c r="B591" s="97"/>
    </row>
    <row r="592" spans="1:2" x14ac:dyDescent="0.3">
      <c r="A592" s="97"/>
      <c r="B592" s="97"/>
    </row>
    <row r="593" spans="1:2" x14ac:dyDescent="0.3">
      <c r="A593" s="97"/>
      <c r="B593" s="97"/>
    </row>
    <row r="594" spans="1:2" x14ac:dyDescent="0.3">
      <c r="A594" s="97"/>
      <c r="B594" s="97"/>
    </row>
    <row r="595" spans="1:2" x14ac:dyDescent="0.3">
      <c r="A595" s="97"/>
      <c r="B595" s="97"/>
    </row>
    <row r="596" spans="1:2" x14ac:dyDescent="0.3">
      <c r="A596" s="97"/>
      <c r="B596" s="97"/>
    </row>
    <row r="597" spans="1:2" x14ac:dyDescent="0.3">
      <c r="A597" s="97"/>
      <c r="B597" s="97"/>
    </row>
    <row r="598" spans="1:2" x14ac:dyDescent="0.3">
      <c r="A598" s="97"/>
      <c r="B598" s="97"/>
    </row>
    <row r="599" spans="1:2" x14ac:dyDescent="0.3">
      <c r="A599" s="97"/>
      <c r="B599" s="97"/>
    </row>
    <row r="600" spans="1:2" x14ac:dyDescent="0.3">
      <c r="A600" s="97"/>
      <c r="B600" s="97"/>
    </row>
    <row r="601" spans="1:2" x14ac:dyDescent="0.3">
      <c r="A601" s="97"/>
      <c r="B601" s="97"/>
    </row>
    <row r="602" spans="1:2" x14ac:dyDescent="0.3">
      <c r="A602" s="97"/>
      <c r="B602" s="97"/>
    </row>
    <row r="603" spans="1:2" x14ac:dyDescent="0.3">
      <c r="A603" s="97"/>
      <c r="B603" s="97"/>
    </row>
    <row r="604" spans="1:2" x14ac:dyDescent="0.3">
      <c r="A604" s="97"/>
      <c r="B604" s="97"/>
    </row>
    <row r="605" spans="1:2" x14ac:dyDescent="0.3">
      <c r="A605" s="97"/>
      <c r="B605" s="97"/>
    </row>
    <row r="606" spans="1:2" x14ac:dyDescent="0.3">
      <c r="A606" s="97"/>
      <c r="B606" s="97"/>
    </row>
    <row r="607" spans="1:2" x14ac:dyDescent="0.3">
      <c r="A607" s="97"/>
      <c r="B607" s="97"/>
    </row>
    <row r="608" spans="1:2" x14ac:dyDescent="0.3">
      <c r="A608" s="97"/>
      <c r="B608" s="97"/>
    </row>
    <row r="609" spans="1:2" x14ac:dyDescent="0.3">
      <c r="A609" s="97"/>
      <c r="B609" s="97"/>
    </row>
    <row r="610" spans="1:2" x14ac:dyDescent="0.3">
      <c r="A610" s="97"/>
      <c r="B610" s="97"/>
    </row>
    <row r="611" spans="1:2" x14ac:dyDescent="0.3">
      <c r="A611" s="97"/>
      <c r="B611" s="97"/>
    </row>
    <row r="612" spans="1:2" x14ac:dyDescent="0.3">
      <c r="A612" s="97"/>
      <c r="B612" s="97"/>
    </row>
    <row r="613" spans="1:2" x14ac:dyDescent="0.3">
      <c r="A613" s="97"/>
      <c r="B613" s="97"/>
    </row>
    <row r="614" spans="1:2" x14ac:dyDescent="0.3">
      <c r="A614" s="97"/>
      <c r="B614" s="97"/>
    </row>
    <row r="615" spans="1:2" x14ac:dyDescent="0.3">
      <c r="A615" s="97"/>
      <c r="B615" s="97"/>
    </row>
    <row r="616" spans="1:2" x14ac:dyDescent="0.3">
      <c r="A616" s="97"/>
      <c r="B616" s="97"/>
    </row>
    <row r="617" spans="1:2" x14ac:dyDescent="0.3">
      <c r="A617" s="97"/>
      <c r="B617" s="97"/>
    </row>
    <row r="618" spans="1:2" x14ac:dyDescent="0.3">
      <c r="A618" s="97"/>
      <c r="B618" s="97"/>
    </row>
    <row r="619" spans="1:2" x14ac:dyDescent="0.3">
      <c r="A619" s="97"/>
      <c r="B619" s="97"/>
    </row>
    <row r="620" spans="1:2" x14ac:dyDescent="0.3">
      <c r="A620" s="97"/>
      <c r="B620" s="97"/>
    </row>
    <row r="621" spans="1:2" x14ac:dyDescent="0.3">
      <c r="A621" s="97"/>
      <c r="B621" s="97"/>
    </row>
    <row r="622" spans="1:2" x14ac:dyDescent="0.3">
      <c r="A622" s="97"/>
      <c r="B622" s="97"/>
    </row>
    <row r="623" spans="1:2" x14ac:dyDescent="0.3">
      <c r="A623" s="97"/>
      <c r="B623" s="97"/>
    </row>
    <row r="624" spans="1:2" x14ac:dyDescent="0.3">
      <c r="A624" s="97"/>
      <c r="B624" s="97"/>
    </row>
    <row r="625" spans="1:2" x14ac:dyDescent="0.3">
      <c r="A625" s="97"/>
      <c r="B625" s="97"/>
    </row>
    <row r="626" spans="1:2" x14ac:dyDescent="0.3">
      <c r="A626" s="97"/>
      <c r="B626" s="97"/>
    </row>
    <row r="627" spans="1:2" x14ac:dyDescent="0.3">
      <c r="A627" s="97"/>
      <c r="B627" s="97"/>
    </row>
    <row r="628" spans="1:2" x14ac:dyDescent="0.3">
      <c r="A628" s="97"/>
      <c r="B628" s="97"/>
    </row>
    <row r="629" spans="1:2" x14ac:dyDescent="0.3">
      <c r="A629" s="97"/>
      <c r="B629" s="97"/>
    </row>
    <row r="630" spans="1:2" x14ac:dyDescent="0.3">
      <c r="A630" s="97"/>
      <c r="B630" s="97"/>
    </row>
    <row r="631" spans="1:2" x14ac:dyDescent="0.3">
      <c r="A631" s="97"/>
      <c r="B631" s="97"/>
    </row>
    <row r="632" spans="1:2" x14ac:dyDescent="0.3">
      <c r="A632" s="97"/>
      <c r="B632" s="97"/>
    </row>
    <row r="633" spans="1:2" x14ac:dyDescent="0.3">
      <c r="A633" s="97"/>
      <c r="B633" s="97"/>
    </row>
    <row r="634" spans="1:2" x14ac:dyDescent="0.3">
      <c r="A634" s="97"/>
      <c r="B634" s="97"/>
    </row>
    <row r="635" spans="1:2" x14ac:dyDescent="0.3">
      <c r="A635" s="97"/>
      <c r="B635" s="97"/>
    </row>
    <row r="636" spans="1:2" x14ac:dyDescent="0.3">
      <c r="A636" s="97"/>
      <c r="B636" s="97"/>
    </row>
    <row r="637" spans="1:2" x14ac:dyDescent="0.3">
      <c r="A637" s="97"/>
      <c r="B637" s="97"/>
    </row>
    <row r="638" spans="1:2" x14ac:dyDescent="0.3">
      <c r="A638" s="97"/>
      <c r="B638" s="97"/>
    </row>
    <row r="639" spans="1:2" x14ac:dyDescent="0.3">
      <c r="A639" s="97"/>
      <c r="B639" s="97"/>
    </row>
    <row r="640" spans="1:2" x14ac:dyDescent="0.3">
      <c r="A640" s="97"/>
      <c r="B640" s="97"/>
    </row>
    <row r="641" spans="1:2" x14ac:dyDescent="0.3">
      <c r="A641" s="97"/>
      <c r="B641" s="97"/>
    </row>
    <row r="642" spans="1:2" x14ac:dyDescent="0.3">
      <c r="A642" s="97"/>
      <c r="B642" s="97"/>
    </row>
    <row r="643" spans="1:2" x14ac:dyDescent="0.3">
      <c r="A643" s="97"/>
      <c r="B643" s="97"/>
    </row>
    <row r="644" spans="1:2" x14ac:dyDescent="0.3">
      <c r="A644" s="97"/>
      <c r="B644" s="97"/>
    </row>
    <row r="645" spans="1:2" x14ac:dyDescent="0.3">
      <c r="A645" s="97"/>
      <c r="B645" s="97"/>
    </row>
    <row r="646" spans="1:2" x14ac:dyDescent="0.3">
      <c r="A646" s="97"/>
      <c r="B646" s="97"/>
    </row>
    <row r="647" spans="1:2" x14ac:dyDescent="0.3">
      <c r="A647" s="97"/>
      <c r="B647" s="97"/>
    </row>
    <row r="648" spans="1:2" x14ac:dyDescent="0.3">
      <c r="A648" s="97"/>
      <c r="B648" s="97"/>
    </row>
    <row r="649" spans="1:2" x14ac:dyDescent="0.3">
      <c r="A649" s="97"/>
      <c r="B649" s="97"/>
    </row>
    <row r="650" spans="1:2" x14ac:dyDescent="0.3">
      <c r="A650" s="97"/>
      <c r="B650" s="97"/>
    </row>
    <row r="651" spans="1:2" x14ac:dyDescent="0.3">
      <c r="A651" s="97"/>
      <c r="B651" s="97"/>
    </row>
    <row r="652" spans="1:2" x14ac:dyDescent="0.3">
      <c r="A652" s="97"/>
      <c r="B652" s="97"/>
    </row>
    <row r="653" spans="1:2" x14ac:dyDescent="0.3">
      <c r="A653" s="97"/>
      <c r="B653" s="97"/>
    </row>
    <row r="654" spans="1:2" x14ac:dyDescent="0.3">
      <c r="A654" s="97"/>
      <c r="B654" s="97"/>
    </row>
    <row r="655" spans="1:2" x14ac:dyDescent="0.3">
      <c r="A655" s="97"/>
      <c r="B655" s="97"/>
    </row>
    <row r="656" spans="1:2" x14ac:dyDescent="0.3">
      <c r="A656" s="97"/>
      <c r="B656" s="97"/>
    </row>
    <row r="657" spans="1:2" x14ac:dyDescent="0.3">
      <c r="A657" s="97"/>
      <c r="B657" s="97"/>
    </row>
    <row r="658" spans="1:2" x14ac:dyDescent="0.3">
      <c r="A658" s="97"/>
      <c r="B658" s="97"/>
    </row>
    <row r="659" spans="1:2" x14ac:dyDescent="0.3">
      <c r="A659" s="97"/>
      <c r="B659" s="97"/>
    </row>
    <row r="660" spans="1:2" x14ac:dyDescent="0.3">
      <c r="A660" s="97"/>
      <c r="B660" s="97"/>
    </row>
    <row r="661" spans="1:2" x14ac:dyDescent="0.3">
      <c r="A661" s="97"/>
      <c r="B661" s="97"/>
    </row>
    <row r="662" spans="1:2" x14ac:dyDescent="0.3">
      <c r="A662" s="97"/>
      <c r="B662" s="97"/>
    </row>
    <row r="663" spans="1:2" x14ac:dyDescent="0.3">
      <c r="A663" s="97"/>
      <c r="B663" s="97"/>
    </row>
    <row r="664" spans="1:2" x14ac:dyDescent="0.3">
      <c r="A664" s="97"/>
      <c r="B664" s="97"/>
    </row>
    <row r="665" spans="1:2" x14ac:dyDescent="0.3">
      <c r="A665" s="97"/>
      <c r="B665" s="97"/>
    </row>
    <row r="666" spans="1:2" x14ac:dyDescent="0.3">
      <c r="A666" s="97"/>
      <c r="B666" s="97"/>
    </row>
    <row r="667" spans="1:2" x14ac:dyDescent="0.3">
      <c r="A667" s="97"/>
      <c r="B667" s="97"/>
    </row>
    <row r="668" spans="1:2" x14ac:dyDescent="0.3">
      <c r="A668" s="97"/>
      <c r="B668" s="97"/>
    </row>
    <row r="669" spans="1:2" x14ac:dyDescent="0.3">
      <c r="A669" s="97"/>
      <c r="B669" s="97"/>
    </row>
    <row r="670" spans="1:2" x14ac:dyDescent="0.3">
      <c r="A670" s="97"/>
      <c r="B670" s="97"/>
    </row>
    <row r="671" spans="1:2" x14ac:dyDescent="0.3">
      <c r="A671" s="97"/>
      <c r="B671" s="97"/>
    </row>
    <row r="672" spans="1:2" x14ac:dyDescent="0.3">
      <c r="A672" s="97"/>
      <c r="B672" s="97"/>
    </row>
    <row r="673" spans="1:2" x14ac:dyDescent="0.3">
      <c r="A673" s="97"/>
      <c r="B673" s="97"/>
    </row>
    <row r="674" spans="1:2" x14ac:dyDescent="0.3">
      <c r="A674" s="97"/>
      <c r="B674" s="97"/>
    </row>
    <row r="675" spans="1:2" x14ac:dyDescent="0.3">
      <c r="A675" s="97"/>
      <c r="B675" s="97"/>
    </row>
    <row r="676" spans="1:2" x14ac:dyDescent="0.3">
      <c r="A676" s="97"/>
      <c r="B676" s="97"/>
    </row>
    <row r="677" spans="1:2" x14ac:dyDescent="0.3">
      <c r="A677" s="97"/>
      <c r="B677" s="97"/>
    </row>
    <row r="678" spans="1:2" x14ac:dyDescent="0.3">
      <c r="A678" s="97"/>
      <c r="B678" s="97"/>
    </row>
    <row r="679" spans="1:2" x14ac:dyDescent="0.3">
      <c r="A679" s="97"/>
      <c r="B679" s="97"/>
    </row>
    <row r="680" spans="1:2" x14ac:dyDescent="0.3">
      <c r="A680" s="97"/>
      <c r="B680" s="97"/>
    </row>
    <row r="681" spans="1:2" x14ac:dyDescent="0.3">
      <c r="A681" s="97"/>
      <c r="B681" s="97"/>
    </row>
    <row r="682" spans="1:2" x14ac:dyDescent="0.3">
      <c r="A682" s="97"/>
      <c r="B682" s="97"/>
    </row>
    <row r="683" spans="1:2" x14ac:dyDescent="0.3">
      <c r="A683" s="97"/>
      <c r="B683" s="97"/>
    </row>
    <row r="684" spans="1:2" x14ac:dyDescent="0.3">
      <c r="A684" s="97"/>
      <c r="B684" s="97"/>
    </row>
    <row r="685" spans="1:2" x14ac:dyDescent="0.3">
      <c r="A685" s="97"/>
      <c r="B685" s="97"/>
    </row>
    <row r="686" spans="1:2" x14ac:dyDescent="0.3">
      <c r="A686" s="97"/>
      <c r="B686" s="97"/>
    </row>
    <row r="687" spans="1:2" x14ac:dyDescent="0.3">
      <c r="A687" s="97"/>
      <c r="B687" s="97"/>
    </row>
    <row r="688" spans="1:2" x14ac:dyDescent="0.3">
      <c r="A688" s="97"/>
      <c r="B688" s="97"/>
    </row>
    <row r="689" spans="1:2" x14ac:dyDescent="0.3">
      <c r="A689" s="97"/>
      <c r="B689" s="97"/>
    </row>
    <row r="690" spans="1:2" x14ac:dyDescent="0.3">
      <c r="A690" s="97"/>
      <c r="B690" s="97"/>
    </row>
    <row r="691" spans="1:2" x14ac:dyDescent="0.3">
      <c r="A691" s="97"/>
      <c r="B691" s="97"/>
    </row>
    <row r="692" spans="1:2" x14ac:dyDescent="0.3">
      <c r="A692" s="97"/>
      <c r="B692" s="97"/>
    </row>
    <row r="693" spans="1:2" x14ac:dyDescent="0.3">
      <c r="A693" s="97"/>
      <c r="B693" s="97"/>
    </row>
    <row r="694" spans="1:2" x14ac:dyDescent="0.3">
      <c r="A694" s="97"/>
      <c r="B694" s="97"/>
    </row>
    <row r="695" spans="1:2" x14ac:dyDescent="0.3">
      <c r="A695" s="97"/>
      <c r="B695" s="97"/>
    </row>
    <row r="696" spans="1:2" x14ac:dyDescent="0.3">
      <c r="A696" s="97"/>
      <c r="B696" s="97"/>
    </row>
    <row r="697" spans="1:2" x14ac:dyDescent="0.3">
      <c r="A697" s="97"/>
      <c r="B697" s="97"/>
    </row>
    <row r="698" spans="1:2" x14ac:dyDescent="0.3">
      <c r="A698" s="97"/>
      <c r="B698" s="97"/>
    </row>
    <row r="699" spans="1:2" x14ac:dyDescent="0.3">
      <c r="A699" s="97"/>
      <c r="B699" s="97"/>
    </row>
    <row r="700" spans="1:2" x14ac:dyDescent="0.3">
      <c r="A700" s="97"/>
      <c r="B700" s="97"/>
    </row>
    <row r="701" spans="1:2" x14ac:dyDescent="0.3">
      <c r="A701" s="97"/>
      <c r="B701" s="97"/>
    </row>
    <row r="702" spans="1:2" x14ac:dyDescent="0.3">
      <c r="A702" s="97"/>
      <c r="B702" s="97"/>
    </row>
    <row r="703" spans="1:2" x14ac:dyDescent="0.3">
      <c r="A703" s="97"/>
      <c r="B703" s="97"/>
    </row>
    <row r="704" spans="1:2" x14ac:dyDescent="0.3">
      <c r="A704" s="97"/>
      <c r="B704" s="97"/>
    </row>
    <row r="705" spans="1:2" x14ac:dyDescent="0.3">
      <c r="A705" s="97"/>
      <c r="B705" s="97"/>
    </row>
    <row r="706" spans="1:2" x14ac:dyDescent="0.3">
      <c r="A706" s="97"/>
      <c r="B706" s="97"/>
    </row>
    <row r="707" spans="1:2" x14ac:dyDescent="0.3">
      <c r="A707" s="97"/>
      <c r="B707" s="97"/>
    </row>
    <row r="708" spans="1:2" x14ac:dyDescent="0.3">
      <c r="A708" s="97"/>
      <c r="B708" s="97"/>
    </row>
    <row r="709" spans="1:2" x14ac:dyDescent="0.3">
      <c r="A709" s="97"/>
      <c r="B709" s="97"/>
    </row>
    <row r="710" spans="1:2" x14ac:dyDescent="0.3">
      <c r="A710" s="97"/>
      <c r="B710" s="97"/>
    </row>
    <row r="711" spans="1:2" x14ac:dyDescent="0.3">
      <c r="A711" s="97"/>
      <c r="B711" s="97"/>
    </row>
    <row r="712" spans="1:2" x14ac:dyDescent="0.3">
      <c r="A712" s="97"/>
      <c r="B712" s="97"/>
    </row>
    <row r="713" spans="1:2" x14ac:dyDescent="0.3">
      <c r="A713" s="97"/>
      <c r="B713" s="97"/>
    </row>
    <row r="714" spans="1:2" x14ac:dyDescent="0.3">
      <c r="A714" s="97"/>
      <c r="B714" s="97"/>
    </row>
    <row r="715" spans="1:2" x14ac:dyDescent="0.3">
      <c r="A715" s="97"/>
      <c r="B715" s="97"/>
    </row>
    <row r="716" spans="1:2" x14ac:dyDescent="0.3">
      <c r="A716" s="97"/>
      <c r="B716" s="97"/>
    </row>
    <row r="717" spans="1:2" x14ac:dyDescent="0.3">
      <c r="A717" s="97"/>
      <c r="B717" s="97"/>
    </row>
    <row r="718" spans="1:2" x14ac:dyDescent="0.3">
      <c r="A718" s="97"/>
      <c r="B718" s="97"/>
    </row>
    <row r="719" spans="1:2" x14ac:dyDescent="0.3">
      <c r="A719" s="97"/>
      <c r="B719" s="97"/>
    </row>
    <row r="720" spans="1:2" x14ac:dyDescent="0.3">
      <c r="A720" s="97"/>
      <c r="B720" s="97"/>
    </row>
    <row r="721" spans="1:2" x14ac:dyDescent="0.3">
      <c r="A721" s="97"/>
      <c r="B721" s="97"/>
    </row>
    <row r="722" spans="1:2" x14ac:dyDescent="0.3">
      <c r="A722" s="97"/>
      <c r="B722" s="97"/>
    </row>
    <row r="723" spans="1:2" x14ac:dyDescent="0.3">
      <c r="A723" s="97"/>
      <c r="B723" s="97"/>
    </row>
    <row r="724" spans="1:2" x14ac:dyDescent="0.3">
      <c r="A724" s="97"/>
      <c r="B724" s="97"/>
    </row>
    <row r="725" spans="1:2" x14ac:dyDescent="0.3">
      <c r="A725" s="97"/>
      <c r="B725" s="97"/>
    </row>
    <row r="726" spans="1:2" x14ac:dyDescent="0.3">
      <c r="A726" s="97"/>
      <c r="B726" s="97"/>
    </row>
    <row r="727" spans="1:2" x14ac:dyDescent="0.3">
      <c r="A727" s="97"/>
      <c r="B727" s="97"/>
    </row>
    <row r="728" spans="1:2" x14ac:dyDescent="0.3">
      <c r="A728" s="97"/>
      <c r="B728" s="97"/>
    </row>
    <row r="729" spans="1:2" x14ac:dyDescent="0.3">
      <c r="A729" s="97"/>
      <c r="B729" s="97"/>
    </row>
    <row r="730" spans="1:2" x14ac:dyDescent="0.3">
      <c r="A730" s="97"/>
      <c r="B730" s="97"/>
    </row>
    <row r="731" spans="1:2" x14ac:dyDescent="0.3">
      <c r="A731" s="97"/>
      <c r="B731" s="97"/>
    </row>
    <row r="732" spans="1:2" x14ac:dyDescent="0.3">
      <c r="A732" s="97"/>
      <c r="B732" s="97"/>
    </row>
    <row r="733" spans="1:2" x14ac:dyDescent="0.3">
      <c r="A733" s="97"/>
      <c r="B733" s="97"/>
    </row>
    <row r="734" spans="1:2" x14ac:dyDescent="0.3">
      <c r="A734" s="97"/>
      <c r="B734" s="97"/>
    </row>
    <row r="735" spans="1:2" x14ac:dyDescent="0.3">
      <c r="A735" s="97"/>
      <c r="B735" s="97"/>
    </row>
    <row r="736" spans="1:2" x14ac:dyDescent="0.3">
      <c r="A736" s="97"/>
      <c r="B736" s="97"/>
    </row>
    <row r="737" spans="1:2" x14ac:dyDescent="0.3">
      <c r="A737" s="97"/>
      <c r="B737" s="97"/>
    </row>
    <row r="738" spans="1:2" x14ac:dyDescent="0.3">
      <c r="A738" s="97"/>
      <c r="B738" s="97"/>
    </row>
    <row r="739" spans="1:2" x14ac:dyDescent="0.3">
      <c r="A739" s="97"/>
      <c r="B739" s="97"/>
    </row>
    <row r="740" spans="1:2" x14ac:dyDescent="0.3">
      <c r="A740" s="97"/>
      <c r="B740" s="97"/>
    </row>
    <row r="741" spans="1:2" x14ac:dyDescent="0.3">
      <c r="A741" s="97"/>
      <c r="B741" s="97"/>
    </row>
    <row r="742" spans="1:2" x14ac:dyDescent="0.3">
      <c r="A742" s="97"/>
      <c r="B742" s="97"/>
    </row>
    <row r="743" spans="1:2" x14ac:dyDescent="0.3">
      <c r="A743" s="97"/>
      <c r="B743" s="97"/>
    </row>
    <row r="744" spans="1:2" x14ac:dyDescent="0.3">
      <c r="A744" s="97"/>
      <c r="B744" s="97"/>
    </row>
    <row r="745" spans="1:2" x14ac:dyDescent="0.3">
      <c r="A745" s="97"/>
      <c r="B745" s="97"/>
    </row>
    <row r="746" spans="1:2" x14ac:dyDescent="0.3">
      <c r="A746" s="97"/>
      <c r="B746" s="97"/>
    </row>
    <row r="747" spans="1:2" x14ac:dyDescent="0.3">
      <c r="A747" s="97"/>
      <c r="B747" s="97"/>
    </row>
    <row r="748" spans="1:2" x14ac:dyDescent="0.3">
      <c r="A748" s="97"/>
      <c r="B748" s="97"/>
    </row>
    <row r="749" spans="1:2" x14ac:dyDescent="0.3">
      <c r="A749" s="97"/>
      <c r="B749" s="97"/>
    </row>
    <row r="750" spans="1:2" x14ac:dyDescent="0.3">
      <c r="A750" s="97"/>
      <c r="B750" s="97"/>
    </row>
    <row r="751" spans="1:2" x14ac:dyDescent="0.3">
      <c r="A751" s="97"/>
      <c r="B751" s="97"/>
    </row>
    <row r="752" spans="1:2" x14ac:dyDescent="0.3">
      <c r="A752" s="97"/>
      <c r="B752" s="97"/>
    </row>
    <row r="753" spans="1:2" x14ac:dyDescent="0.3">
      <c r="A753" s="97"/>
      <c r="B753" s="97"/>
    </row>
    <row r="754" spans="1:2" x14ac:dyDescent="0.3">
      <c r="A754" s="97"/>
      <c r="B754" s="97"/>
    </row>
    <row r="755" spans="1:2" x14ac:dyDescent="0.3">
      <c r="A755" s="97"/>
      <c r="B755" s="97"/>
    </row>
    <row r="756" spans="1:2" x14ac:dyDescent="0.3">
      <c r="A756" s="97"/>
      <c r="B756" s="97"/>
    </row>
    <row r="757" spans="1:2" x14ac:dyDescent="0.3">
      <c r="A757" s="97"/>
      <c r="B757" s="97"/>
    </row>
    <row r="758" spans="1:2" x14ac:dyDescent="0.3">
      <c r="A758" s="97"/>
      <c r="B758" s="97"/>
    </row>
    <row r="759" spans="1:2" x14ac:dyDescent="0.3">
      <c r="A759" s="97"/>
      <c r="B759" s="97"/>
    </row>
    <row r="760" spans="1:2" x14ac:dyDescent="0.3">
      <c r="A760" s="97"/>
      <c r="B760" s="97"/>
    </row>
    <row r="761" spans="1:2" x14ac:dyDescent="0.3">
      <c r="A761" s="97"/>
      <c r="B761" s="97"/>
    </row>
    <row r="762" spans="1:2" x14ac:dyDescent="0.3">
      <c r="A762" s="97"/>
      <c r="B762" s="97"/>
    </row>
    <row r="763" spans="1:2" x14ac:dyDescent="0.3">
      <c r="A763" s="97"/>
      <c r="B763" s="97"/>
    </row>
    <row r="764" spans="1:2" x14ac:dyDescent="0.3">
      <c r="A764" s="97"/>
      <c r="B764" s="97"/>
    </row>
    <row r="765" spans="1:2" x14ac:dyDescent="0.3">
      <c r="A765" s="97"/>
      <c r="B765" s="97"/>
    </row>
    <row r="766" spans="1:2" x14ac:dyDescent="0.3">
      <c r="A766" s="97"/>
      <c r="B766" s="97"/>
    </row>
    <row r="767" spans="1:2" x14ac:dyDescent="0.3">
      <c r="A767" s="97"/>
      <c r="B767" s="97"/>
    </row>
    <row r="768" spans="1:2" x14ac:dyDescent="0.3">
      <c r="A768" s="97"/>
      <c r="B768" s="97"/>
    </row>
    <row r="769" spans="1:2" x14ac:dyDescent="0.3">
      <c r="A769" s="97"/>
      <c r="B769" s="97"/>
    </row>
    <row r="770" spans="1:2" x14ac:dyDescent="0.3">
      <c r="A770" s="97"/>
      <c r="B770" s="97"/>
    </row>
    <row r="771" spans="1:2" x14ac:dyDescent="0.3">
      <c r="A771" s="97"/>
      <c r="B771" s="97"/>
    </row>
    <row r="772" spans="1:2" x14ac:dyDescent="0.3">
      <c r="A772" s="97"/>
      <c r="B772" s="97"/>
    </row>
    <row r="773" spans="1:2" x14ac:dyDescent="0.3">
      <c r="A773" s="97"/>
      <c r="B773" s="97"/>
    </row>
    <row r="774" spans="1:2" x14ac:dyDescent="0.3">
      <c r="A774" s="97"/>
      <c r="B774" s="97"/>
    </row>
    <row r="775" spans="1:2" x14ac:dyDescent="0.3">
      <c r="A775" s="97"/>
      <c r="B775" s="97"/>
    </row>
    <row r="776" spans="1:2" x14ac:dyDescent="0.3">
      <c r="A776" s="97"/>
      <c r="B776" s="97"/>
    </row>
    <row r="777" spans="1:2" x14ac:dyDescent="0.3">
      <c r="A777" s="97"/>
      <c r="B777" s="97"/>
    </row>
    <row r="778" spans="1:2" x14ac:dyDescent="0.3">
      <c r="A778" s="97"/>
      <c r="B778" s="97"/>
    </row>
    <row r="779" spans="1:2" x14ac:dyDescent="0.3">
      <c r="A779" s="97"/>
      <c r="B779" s="97"/>
    </row>
    <row r="780" spans="1:2" x14ac:dyDescent="0.3">
      <c r="A780" s="97"/>
      <c r="B780" s="97"/>
    </row>
    <row r="781" spans="1:2" x14ac:dyDescent="0.3">
      <c r="A781" s="97"/>
      <c r="B781" s="97"/>
    </row>
    <row r="782" spans="1:2" x14ac:dyDescent="0.3">
      <c r="A782" s="97"/>
      <c r="B782" s="97"/>
    </row>
    <row r="783" spans="1:2" x14ac:dyDescent="0.3">
      <c r="A783" s="97"/>
      <c r="B783" s="97"/>
    </row>
    <row r="784" spans="1:2" x14ac:dyDescent="0.3">
      <c r="A784" s="97"/>
      <c r="B784" s="97"/>
    </row>
    <row r="785" spans="1:2" x14ac:dyDescent="0.3">
      <c r="A785" s="97"/>
      <c r="B785" s="97"/>
    </row>
    <row r="786" spans="1:2" x14ac:dyDescent="0.3">
      <c r="A786" s="97"/>
      <c r="B786" s="97"/>
    </row>
    <row r="787" spans="1:2" x14ac:dyDescent="0.3">
      <c r="A787" s="97"/>
      <c r="B787" s="97"/>
    </row>
    <row r="788" spans="1:2" x14ac:dyDescent="0.3">
      <c r="A788" s="97"/>
      <c r="B788" s="97"/>
    </row>
    <row r="789" spans="1:2" x14ac:dyDescent="0.3">
      <c r="A789" s="97"/>
      <c r="B789" s="97"/>
    </row>
    <row r="790" spans="1:2" x14ac:dyDescent="0.3">
      <c r="A790" s="97"/>
      <c r="B790" s="97"/>
    </row>
    <row r="791" spans="1:2" x14ac:dyDescent="0.3">
      <c r="A791" s="97"/>
      <c r="B791" s="97"/>
    </row>
    <row r="792" spans="1:2" x14ac:dyDescent="0.3">
      <c r="A792" s="97"/>
      <c r="B792" s="97"/>
    </row>
    <row r="793" spans="1:2" x14ac:dyDescent="0.3">
      <c r="A793" s="97"/>
      <c r="B793" s="97"/>
    </row>
    <row r="794" spans="1:2" x14ac:dyDescent="0.3">
      <c r="A794" s="97"/>
      <c r="B794" s="97"/>
    </row>
    <row r="795" spans="1:2" x14ac:dyDescent="0.3">
      <c r="A795" s="97"/>
      <c r="B795" s="97"/>
    </row>
    <row r="796" spans="1:2" x14ac:dyDescent="0.3">
      <c r="A796" s="97"/>
      <c r="B796" s="97"/>
    </row>
    <row r="797" spans="1:2" x14ac:dyDescent="0.3">
      <c r="A797" s="97"/>
      <c r="B797" s="97"/>
    </row>
    <row r="798" spans="1:2" x14ac:dyDescent="0.3">
      <c r="A798" s="97"/>
      <c r="B798" s="97"/>
    </row>
    <row r="799" spans="1:2" x14ac:dyDescent="0.3">
      <c r="A799" s="97"/>
      <c r="B799" s="97"/>
    </row>
    <row r="800" spans="1:2" x14ac:dyDescent="0.3">
      <c r="A800" s="97"/>
      <c r="B800" s="97"/>
    </row>
    <row r="801" spans="1:2" x14ac:dyDescent="0.3">
      <c r="A801" s="97"/>
      <c r="B801" s="97"/>
    </row>
    <row r="802" spans="1:2" x14ac:dyDescent="0.3">
      <c r="A802" s="97"/>
      <c r="B802" s="97"/>
    </row>
    <row r="803" spans="1:2" x14ac:dyDescent="0.3">
      <c r="A803" s="97"/>
      <c r="B803" s="97"/>
    </row>
    <row r="804" spans="1:2" x14ac:dyDescent="0.3">
      <c r="A804" s="97"/>
      <c r="B804" s="97"/>
    </row>
    <row r="805" spans="1:2" x14ac:dyDescent="0.3">
      <c r="A805" s="97"/>
      <c r="B805" s="97"/>
    </row>
    <row r="806" spans="1:2" x14ac:dyDescent="0.3">
      <c r="A806" s="97"/>
      <c r="B806" s="97"/>
    </row>
    <row r="807" spans="1:2" x14ac:dyDescent="0.3">
      <c r="A807" s="97"/>
      <c r="B807" s="97"/>
    </row>
    <row r="808" spans="1:2" x14ac:dyDescent="0.3">
      <c r="A808" s="97"/>
      <c r="B808" s="97"/>
    </row>
    <row r="809" spans="1:2" x14ac:dyDescent="0.3">
      <c r="A809" s="97"/>
      <c r="B809" s="97"/>
    </row>
    <row r="810" spans="1:2" x14ac:dyDescent="0.3">
      <c r="A810" s="97"/>
      <c r="B810" s="97"/>
    </row>
    <row r="811" spans="1:2" x14ac:dyDescent="0.3">
      <c r="A811" s="97"/>
      <c r="B811" s="97"/>
    </row>
    <row r="812" spans="1:2" x14ac:dyDescent="0.3">
      <c r="A812" s="97"/>
      <c r="B812" s="97"/>
    </row>
    <row r="813" spans="1:2" x14ac:dyDescent="0.3">
      <c r="A813" s="97"/>
      <c r="B813" s="97"/>
    </row>
    <row r="814" spans="1:2" x14ac:dyDescent="0.3">
      <c r="A814" s="97"/>
      <c r="B814" s="97"/>
    </row>
    <row r="815" spans="1:2" x14ac:dyDescent="0.3">
      <c r="A815" s="97"/>
      <c r="B815" s="97"/>
    </row>
    <row r="816" spans="1:2" x14ac:dyDescent="0.3">
      <c r="A816" s="97"/>
      <c r="B816" s="97"/>
    </row>
    <row r="817" spans="1:2" x14ac:dyDescent="0.3">
      <c r="A817" s="97"/>
      <c r="B817" s="97"/>
    </row>
    <row r="818" spans="1:2" x14ac:dyDescent="0.3">
      <c r="A818" s="97"/>
      <c r="B818" s="97"/>
    </row>
    <row r="819" spans="1:2" x14ac:dyDescent="0.3">
      <c r="A819" s="97"/>
      <c r="B819" s="97"/>
    </row>
    <row r="820" spans="1:2" x14ac:dyDescent="0.3">
      <c r="A820" s="97"/>
      <c r="B820" s="97"/>
    </row>
    <row r="821" spans="1:2" x14ac:dyDescent="0.3">
      <c r="A821" s="97"/>
      <c r="B821" s="97"/>
    </row>
    <row r="822" spans="1:2" x14ac:dyDescent="0.3">
      <c r="A822" s="97"/>
      <c r="B822" s="97"/>
    </row>
    <row r="823" spans="1:2" x14ac:dyDescent="0.3">
      <c r="A823" s="97"/>
      <c r="B823" s="97"/>
    </row>
    <row r="824" spans="1:2" x14ac:dyDescent="0.3">
      <c r="A824" s="97"/>
      <c r="B824" s="97"/>
    </row>
    <row r="825" spans="1:2" x14ac:dyDescent="0.3">
      <c r="A825" s="97"/>
      <c r="B825" s="97"/>
    </row>
    <row r="826" spans="1:2" x14ac:dyDescent="0.3">
      <c r="A826" s="97"/>
      <c r="B826" s="97"/>
    </row>
    <row r="827" spans="1:2" x14ac:dyDescent="0.3">
      <c r="A827" s="97"/>
      <c r="B827" s="97"/>
    </row>
    <row r="828" spans="1:2" x14ac:dyDescent="0.3">
      <c r="A828" s="97"/>
      <c r="B828" s="97"/>
    </row>
    <row r="829" spans="1:2" x14ac:dyDescent="0.3">
      <c r="A829" s="97"/>
      <c r="B829" s="97"/>
    </row>
    <row r="830" spans="1:2" x14ac:dyDescent="0.3">
      <c r="A830" s="97"/>
      <c r="B830" s="97"/>
    </row>
    <row r="831" spans="1:2" x14ac:dyDescent="0.3">
      <c r="A831" s="97"/>
      <c r="B831" s="97"/>
    </row>
    <row r="832" spans="1:2" x14ac:dyDescent="0.3">
      <c r="A832" s="97"/>
      <c r="B832" s="97"/>
    </row>
    <row r="833" spans="1:2" x14ac:dyDescent="0.3">
      <c r="A833" s="97"/>
      <c r="B833" s="97"/>
    </row>
    <row r="834" spans="1:2" x14ac:dyDescent="0.3">
      <c r="A834" s="97"/>
      <c r="B834" s="97"/>
    </row>
    <row r="835" spans="1:2" x14ac:dyDescent="0.3">
      <c r="A835" s="97"/>
      <c r="B835" s="97"/>
    </row>
    <row r="836" spans="1:2" x14ac:dyDescent="0.3">
      <c r="A836" s="97"/>
      <c r="B836" s="97"/>
    </row>
    <row r="837" spans="1:2" x14ac:dyDescent="0.3">
      <c r="A837" s="97"/>
      <c r="B837" s="97"/>
    </row>
    <row r="838" spans="1:2" x14ac:dyDescent="0.3">
      <c r="A838" s="97"/>
      <c r="B838" s="97"/>
    </row>
    <row r="839" spans="1:2" x14ac:dyDescent="0.3">
      <c r="A839" s="97"/>
      <c r="B839" s="97"/>
    </row>
    <row r="840" spans="1:2" x14ac:dyDescent="0.3">
      <c r="A840" s="97"/>
      <c r="B840" s="97"/>
    </row>
    <row r="841" spans="1:2" x14ac:dyDescent="0.3">
      <c r="A841" s="97"/>
      <c r="B841" s="97"/>
    </row>
    <row r="842" spans="1:2" x14ac:dyDescent="0.3">
      <c r="A842" s="97"/>
      <c r="B842" s="97"/>
    </row>
    <row r="843" spans="1:2" x14ac:dyDescent="0.3">
      <c r="A843" s="97"/>
      <c r="B843" s="97"/>
    </row>
    <row r="844" spans="1:2" x14ac:dyDescent="0.3">
      <c r="A844" s="97"/>
      <c r="B844" s="97"/>
    </row>
    <row r="845" spans="1:2" x14ac:dyDescent="0.3">
      <c r="A845" s="97"/>
      <c r="B845" s="97"/>
    </row>
    <row r="846" spans="1:2" x14ac:dyDescent="0.3">
      <c r="A846" s="97"/>
      <c r="B846" s="97"/>
    </row>
    <row r="847" spans="1:2" x14ac:dyDescent="0.3">
      <c r="A847" s="97"/>
      <c r="B847" s="97"/>
    </row>
    <row r="848" spans="1:2" x14ac:dyDescent="0.3">
      <c r="A848" s="97"/>
      <c r="B848" s="97"/>
    </row>
    <row r="849" spans="1:2" x14ac:dyDescent="0.3">
      <c r="A849" s="97"/>
      <c r="B849" s="97"/>
    </row>
    <row r="850" spans="1:2" x14ac:dyDescent="0.3">
      <c r="A850" s="97"/>
      <c r="B850" s="97"/>
    </row>
    <row r="851" spans="1:2" x14ac:dyDescent="0.3">
      <c r="A851" s="97"/>
      <c r="B851" s="97"/>
    </row>
    <row r="852" spans="1:2" x14ac:dyDescent="0.3">
      <c r="A852" s="97"/>
      <c r="B852" s="97"/>
    </row>
    <row r="853" spans="1:2" x14ac:dyDescent="0.3">
      <c r="A853" s="97"/>
      <c r="B853" s="97"/>
    </row>
    <row r="854" spans="1:2" x14ac:dyDescent="0.3">
      <c r="A854" s="97"/>
      <c r="B854" s="97"/>
    </row>
    <row r="855" spans="1:2" x14ac:dyDescent="0.3">
      <c r="A855" s="97"/>
      <c r="B855" s="97"/>
    </row>
    <row r="856" spans="1:2" x14ac:dyDescent="0.3">
      <c r="A856" s="97"/>
      <c r="B856" s="97"/>
    </row>
    <row r="857" spans="1:2" x14ac:dyDescent="0.3">
      <c r="A857" s="97"/>
      <c r="B857" s="97"/>
    </row>
    <row r="858" spans="1:2" x14ac:dyDescent="0.3">
      <c r="A858" s="97"/>
      <c r="B858" s="97"/>
    </row>
    <row r="859" spans="1:2" x14ac:dyDescent="0.3">
      <c r="A859" s="97"/>
      <c r="B859" s="97"/>
    </row>
    <row r="860" spans="1:2" x14ac:dyDescent="0.3">
      <c r="A860" s="97"/>
      <c r="B860" s="97"/>
    </row>
    <row r="861" spans="1:2" x14ac:dyDescent="0.3">
      <c r="A861" s="97"/>
      <c r="B861" s="97"/>
    </row>
    <row r="862" spans="1:2" x14ac:dyDescent="0.3">
      <c r="A862" s="97"/>
      <c r="B862" s="97"/>
    </row>
    <row r="863" spans="1:2" x14ac:dyDescent="0.3">
      <c r="A863" s="97"/>
      <c r="B863" s="97"/>
    </row>
    <row r="864" spans="1:2" x14ac:dyDescent="0.3">
      <c r="A864" s="97"/>
      <c r="B864" s="97"/>
    </row>
    <row r="865" spans="1:2" x14ac:dyDescent="0.3">
      <c r="A865" s="97"/>
      <c r="B865" s="97"/>
    </row>
    <row r="866" spans="1:2" x14ac:dyDescent="0.3">
      <c r="A866" s="97"/>
      <c r="B866" s="97"/>
    </row>
    <row r="867" spans="1:2" x14ac:dyDescent="0.3">
      <c r="A867" s="97"/>
      <c r="B867" s="97"/>
    </row>
    <row r="868" spans="1:2" x14ac:dyDescent="0.3">
      <c r="A868" s="97"/>
      <c r="B868" s="97"/>
    </row>
    <row r="869" spans="1:2" x14ac:dyDescent="0.3">
      <c r="A869" s="97"/>
      <c r="B869" s="97"/>
    </row>
    <row r="870" spans="1:2" x14ac:dyDescent="0.3">
      <c r="A870" s="97"/>
      <c r="B870" s="97"/>
    </row>
    <row r="871" spans="1:2" x14ac:dyDescent="0.3">
      <c r="A871" s="97"/>
      <c r="B871" s="97"/>
    </row>
    <row r="872" spans="1:2" x14ac:dyDescent="0.3">
      <c r="A872" s="97"/>
      <c r="B872" s="97"/>
    </row>
    <row r="873" spans="1:2" x14ac:dyDescent="0.3">
      <c r="A873" s="97"/>
      <c r="B873" s="97"/>
    </row>
    <row r="874" spans="1:2" x14ac:dyDescent="0.3">
      <c r="A874" s="97"/>
      <c r="B874" s="97"/>
    </row>
    <row r="875" spans="1:2" x14ac:dyDescent="0.3">
      <c r="A875" s="97"/>
      <c r="B875" s="97"/>
    </row>
    <row r="876" spans="1:2" x14ac:dyDescent="0.3">
      <c r="A876" s="97"/>
      <c r="B876" s="97"/>
    </row>
    <row r="877" spans="1:2" x14ac:dyDescent="0.3">
      <c r="A877" s="97"/>
      <c r="B877" s="97"/>
    </row>
    <row r="878" spans="1:2" x14ac:dyDescent="0.3">
      <c r="A878" s="97"/>
      <c r="B878" s="97"/>
    </row>
    <row r="879" spans="1:2" x14ac:dyDescent="0.3">
      <c r="A879" s="97"/>
      <c r="B879" s="97"/>
    </row>
    <row r="880" spans="1:2" x14ac:dyDescent="0.3">
      <c r="A880" s="97"/>
      <c r="B880" s="97"/>
    </row>
    <row r="881" spans="1:2" x14ac:dyDescent="0.3">
      <c r="A881" s="97"/>
      <c r="B881" s="97"/>
    </row>
    <row r="882" spans="1:2" x14ac:dyDescent="0.3">
      <c r="A882" s="97"/>
      <c r="B882" s="97"/>
    </row>
    <row r="883" spans="1:2" x14ac:dyDescent="0.3">
      <c r="A883" s="97"/>
      <c r="B883" s="97"/>
    </row>
    <row r="884" spans="1:2" x14ac:dyDescent="0.3">
      <c r="A884" s="97"/>
      <c r="B884" s="97"/>
    </row>
    <row r="885" spans="1:2" x14ac:dyDescent="0.3">
      <c r="A885" s="97"/>
      <c r="B885" s="97"/>
    </row>
    <row r="886" spans="1:2" x14ac:dyDescent="0.3">
      <c r="A886" s="97"/>
      <c r="B886" s="97"/>
    </row>
    <row r="887" spans="1:2" x14ac:dyDescent="0.3">
      <c r="A887" s="97"/>
      <c r="B887" s="97"/>
    </row>
    <row r="888" spans="1:2" x14ac:dyDescent="0.3">
      <c r="A888" s="97"/>
      <c r="B888" s="97"/>
    </row>
    <row r="889" spans="1:2" x14ac:dyDescent="0.3">
      <c r="A889" s="97"/>
      <c r="B889" s="97"/>
    </row>
    <row r="890" spans="1:2" x14ac:dyDescent="0.3">
      <c r="A890" s="97"/>
      <c r="B890" s="97"/>
    </row>
    <row r="891" spans="1:2" x14ac:dyDescent="0.3">
      <c r="A891" s="97"/>
      <c r="B891" s="97"/>
    </row>
    <row r="892" spans="1:2" x14ac:dyDescent="0.3">
      <c r="A892" s="97"/>
      <c r="B892" s="97"/>
    </row>
    <row r="893" spans="1:2" x14ac:dyDescent="0.3">
      <c r="A893" s="97"/>
      <c r="B893" s="97"/>
    </row>
    <row r="894" spans="1:2" x14ac:dyDescent="0.3">
      <c r="A894" s="97"/>
      <c r="B894" s="97"/>
    </row>
    <row r="895" spans="1:2" x14ac:dyDescent="0.3">
      <c r="A895" s="97"/>
      <c r="B895" s="97"/>
    </row>
    <row r="896" spans="1:2" x14ac:dyDescent="0.3">
      <c r="A896" s="97"/>
      <c r="B896" s="97"/>
    </row>
    <row r="897" spans="1:2" x14ac:dyDescent="0.3">
      <c r="A897" s="97"/>
      <c r="B897" s="97"/>
    </row>
    <row r="898" spans="1:2" x14ac:dyDescent="0.3">
      <c r="A898" s="97"/>
      <c r="B898" s="97"/>
    </row>
    <row r="899" spans="1:2" x14ac:dyDescent="0.3">
      <c r="A899" s="97"/>
      <c r="B899" s="97"/>
    </row>
    <row r="900" spans="1:2" x14ac:dyDescent="0.3">
      <c r="A900" s="97"/>
      <c r="B900" s="97"/>
    </row>
    <row r="901" spans="1:2" x14ac:dyDescent="0.3">
      <c r="A901" s="97"/>
      <c r="B901" s="97"/>
    </row>
    <row r="902" spans="1:2" x14ac:dyDescent="0.3">
      <c r="A902" s="97"/>
      <c r="B902" s="97"/>
    </row>
    <row r="903" spans="1:2" x14ac:dyDescent="0.3">
      <c r="A903" s="97"/>
      <c r="B903" s="97"/>
    </row>
    <row r="904" spans="1:2" x14ac:dyDescent="0.3">
      <c r="A904" s="97"/>
      <c r="B904" s="97"/>
    </row>
    <row r="905" spans="1:2" x14ac:dyDescent="0.3">
      <c r="A905" s="97"/>
      <c r="B905" s="97"/>
    </row>
    <row r="906" spans="1:2" x14ac:dyDescent="0.3">
      <c r="A906" s="97"/>
      <c r="B906" s="97"/>
    </row>
    <row r="907" spans="1:2" x14ac:dyDescent="0.3">
      <c r="A907" s="97"/>
      <c r="B907" s="97"/>
    </row>
    <row r="908" spans="1:2" x14ac:dyDescent="0.3">
      <c r="A908" s="97"/>
      <c r="B908" s="97"/>
    </row>
    <row r="909" spans="1:2" x14ac:dyDescent="0.3">
      <c r="A909" s="97"/>
      <c r="B909" s="97"/>
    </row>
    <row r="910" spans="1:2" x14ac:dyDescent="0.3">
      <c r="A910" s="97"/>
      <c r="B910" s="97"/>
    </row>
    <row r="911" spans="1:2" x14ac:dyDescent="0.3">
      <c r="A911" s="97"/>
      <c r="B911" s="97"/>
    </row>
    <row r="912" spans="1:2" x14ac:dyDescent="0.3">
      <c r="A912" s="97"/>
      <c r="B912" s="97"/>
    </row>
    <row r="913" spans="1:2" x14ac:dyDescent="0.3">
      <c r="A913" s="97"/>
      <c r="B913" s="97"/>
    </row>
    <row r="914" spans="1:2" x14ac:dyDescent="0.3">
      <c r="A914" s="97"/>
      <c r="B914" s="97"/>
    </row>
    <row r="915" spans="1:2" x14ac:dyDescent="0.3">
      <c r="A915" s="97"/>
      <c r="B915" s="97"/>
    </row>
    <row r="916" spans="1:2" x14ac:dyDescent="0.3">
      <c r="A916" s="97"/>
      <c r="B916" s="97"/>
    </row>
    <row r="917" spans="1:2" x14ac:dyDescent="0.3">
      <c r="A917" s="97"/>
      <c r="B917" s="97"/>
    </row>
    <row r="918" spans="1:2" x14ac:dyDescent="0.3">
      <c r="A918" s="97"/>
      <c r="B918" s="97"/>
    </row>
    <row r="919" spans="1:2" x14ac:dyDescent="0.3">
      <c r="A919" s="97"/>
      <c r="B919" s="97"/>
    </row>
    <row r="920" spans="1:2" x14ac:dyDescent="0.3">
      <c r="A920" s="97"/>
      <c r="B920" s="97"/>
    </row>
    <row r="921" spans="1:2" x14ac:dyDescent="0.3">
      <c r="A921" s="97"/>
      <c r="B921" s="97"/>
    </row>
    <row r="922" spans="1:2" x14ac:dyDescent="0.3">
      <c r="A922" s="97"/>
      <c r="B922" s="97"/>
    </row>
    <row r="923" spans="1:2" x14ac:dyDescent="0.3">
      <c r="A923" s="97"/>
      <c r="B923" s="97"/>
    </row>
    <row r="924" spans="1:2" x14ac:dyDescent="0.3">
      <c r="A924" s="97"/>
      <c r="B924" s="97"/>
    </row>
    <row r="925" spans="1:2" x14ac:dyDescent="0.3">
      <c r="A925" s="97"/>
      <c r="B925" s="97"/>
    </row>
    <row r="926" spans="1:2" x14ac:dyDescent="0.3">
      <c r="A926" s="97"/>
      <c r="B926" s="97"/>
    </row>
    <row r="927" spans="1:2" x14ac:dyDescent="0.3">
      <c r="A927" s="97"/>
      <c r="B927" s="97"/>
    </row>
    <row r="928" spans="1:2" x14ac:dyDescent="0.3">
      <c r="A928" s="97"/>
      <c r="B928" s="97"/>
    </row>
    <row r="929" spans="1:2" x14ac:dyDescent="0.3">
      <c r="A929" s="97"/>
      <c r="B929" s="97"/>
    </row>
    <row r="930" spans="1:2" x14ac:dyDescent="0.3">
      <c r="A930" s="97"/>
      <c r="B930" s="97"/>
    </row>
    <row r="931" spans="1:2" x14ac:dyDescent="0.3">
      <c r="A931" s="97"/>
      <c r="B931" s="97"/>
    </row>
    <row r="932" spans="1:2" x14ac:dyDescent="0.3">
      <c r="A932" s="97"/>
      <c r="B932" s="97"/>
    </row>
    <row r="933" spans="1:2" x14ac:dyDescent="0.3">
      <c r="A933" s="97"/>
      <c r="B933" s="97"/>
    </row>
    <row r="934" spans="1:2" x14ac:dyDescent="0.3">
      <c r="A934" s="97"/>
      <c r="B934" s="97"/>
    </row>
    <row r="935" spans="1:2" x14ac:dyDescent="0.3">
      <c r="A935" s="97"/>
      <c r="B935" s="97"/>
    </row>
    <row r="936" spans="1:2" x14ac:dyDescent="0.3">
      <c r="A936" s="97"/>
      <c r="B936" s="97"/>
    </row>
    <row r="937" spans="1:2" x14ac:dyDescent="0.3">
      <c r="A937" s="97"/>
      <c r="B937" s="97"/>
    </row>
    <row r="938" spans="1:2" x14ac:dyDescent="0.3">
      <c r="A938" s="97"/>
      <c r="B938" s="97"/>
    </row>
    <row r="939" spans="1:2" x14ac:dyDescent="0.3">
      <c r="A939" s="97"/>
      <c r="B939" s="97"/>
    </row>
    <row r="940" spans="1:2" x14ac:dyDescent="0.3">
      <c r="A940" s="97"/>
      <c r="B940" s="97"/>
    </row>
    <row r="941" spans="1:2" x14ac:dyDescent="0.3">
      <c r="A941" s="97"/>
      <c r="B941" s="97"/>
    </row>
    <row r="942" spans="1:2" x14ac:dyDescent="0.3">
      <c r="A942" s="97"/>
      <c r="B942" s="97"/>
    </row>
    <row r="943" spans="1:2" x14ac:dyDescent="0.3">
      <c r="A943" s="97"/>
      <c r="B943" s="97"/>
    </row>
    <row r="944" spans="1:2" x14ac:dyDescent="0.3">
      <c r="A944" s="97"/>
      <c r="B944" s="97"/>
    </row>
    <row r="945" spans="1:2" x14ac:dyDescent="0.3">
      <c r="A945" s="97"/>
      <c r="B945" s="97"/>
    </row>
    <row r="946" spans="1:2" x14ac:dyDescent="0.3">
      <c r="A946" s="97"/>
      <c r="B946" s="97"/>
    </row>
    <row r="947" spans="1:2" x14ac:dyDescent="0.3">
      <c r="A947" s="97"/>
      <c r="B947" s="97"/>
    </row>
    <row r="948" spans="1:2" x14ac:dyDescent="0.3">
      <c r="A948" s="97"/>
      <c r="B948" s="97"/>
    </row>
    <row r="949" spans="1:2" x14ac:dyDescent="0.3">
      <c r="A949" s="97"/>
      <c r="B949" s="97"/>
    </row>
    <row r="950" spans="1:2" x14ac:dyDescent="0.3">
      <c r="A950" s="97"/>
      <c r="B950" s="97"/>
    </row>
    <row r="951" spans="1:2" x14ac:dyDescent="0.3">
      <c r="A951" s="97"/>
      <c r="B951" s="97"/>
    </row>
    <row r="952" spans="1:2" x14ac:dyDescent="0.3">
      <c r="A952" s="97"/>
      <c r="B952" s="97"/>
    </row>
    <row r="953" spans="1:2" x14ac:dyDescent="0.3">
      <c r="A953" s="97"/>
      <c r="B953" s="97"/>
    </row>
    <row r="954" spans="1:2" x14ac:dyDescent="0.3">
      <c r="A954" s="97"/>
      <c r="B954" s="97"/>
    </row>
    <row r="955" spans="1:2" x14ac:dyDescent="0.3">
      <c r="A955" s="97"/>
      <c r="B955" s="97"/>
    </row>
    <row r="956" spans="1:2" x14ac:dyDescent="0.3">
      <c r="A956" s="97"/>
      <c r="B956" s="97"/>
    </row>
    <row r="957" spans="1:2" x14ac:dyDescent="0.3">
      <c r="A957" s="97"/>
      <c r="B957" s="97"/>
    </row>
    <row r="958" spans="1:2" x14ac:dyDescent="0.3">
      <c r="A958" s="97"/>
      <c r="B958" s="97"/>
    </row>
    <row r="959" spans="1:2" x14ac:dyDescent="0.3">
      <c r="A959" s="97"/>
      <c r="B959" s="97"/>
    </row>
    <row r="960" spans="1:2" x14ac:dyDescent="0.3">
      <c r="A960" s="97"/>
      <c r="B960" s="97"/>
    </row>
    <row r="961" spans="1:2" x14ac:dyDescent="0.3">
      <c r="A961" s="97"/>
      <c r="B961" s="97"/>
    </row>
    <row r="962" spans="1:2" x14ac:dyDescent="0.3">
      <c r="A962" s="97"/>
      <c r="B962" s="97"/>
    </row>
    <row r="963" spans="1:2" x14ac:dyDescent="0.3">
      <c r="A963" s="97"/>
      <c r="B963" s="97"/>
    </row>
    <row r="964" spans="1:2" x14ac:dyDescent="0.3">
      <c r="A964" s="97"/>
      <c r="B964" s="97"/>
    </row>
    <row r="965" spans="1:2" x14ac:dyDescent="0.3">
      <c r="A965" s="97"/>
      <c r="B965" s="97"/>
    </row>
    <row r="966" spans="1:2" x14ac:dyDescent="0.3">
      <c r="A966" s="97"/>
      <c r="B966" s="97"/>
    </row>
    <row r="967" spans="1:2" x14ac:dyDescent="0.3">
      <c r="A967" s="97"/>
      <c r="B967" s="97"/>
    </row>
    <row r="968" spans="1:2" x14ac:dyDescent="0.3">
      <c r="A968" s="97"/>
      <c r="B968" s="97"/>
    </row>
    <row r="969" spans="1:2" x14ac:dyDescent="0.3">
      <c r="A969" s="97"/>
      <c r="B969" s="97"/>
    </row>
    <row r="970" spans="1:2" x14ac:dyDescent="0.3">
      <c r="A970" s="97"/>
      <c r="B970" s="97"/>
    </row>
    <row r="971" spans="1:2" x14ac:dyDescent="0.3">
      <c r="A971" s="97"/>
      <c r="B971" s="97"/>
    </row>
    <row r="972" spans="1:2" x14ac:dyDescent="0.3">
      <c r="A972" s="97"/>
      <c r="B972" s="97"/>
    </row>
    <row r="973" spans="1:2" x14ac:dyDescent="0.3">
      <c r="A973" s="97"/>
      <c r="B973" s="97"/>
    </row>
    <row r="974" spans="1:2" x14ac:dyDescent="0.3">
      <c r="A974" s="97"/>
      <c r="B974" s="97"/>
    </row>
    <row r="975" spans="1:2" x14ac:dyDescent="0.3">
      <c r="A975" s="97"/>
      <c r="B975" s="97"/>
    </row>
    <row r="976" spans="1:2" x14ac:dyDescent="0.3">
      <c r="A976" s="97"/>
      <c r="B976" s="97"/>
    </row>
    <row r="977" spans="1:2" x14ac:dyDescent="0.3">
      <c r="A977" s="97"/>
      <c r="B977" s="97"/>
    </row>
    <row r="978" spans="1:2" x14ac:dyDescent="0.3">
      <c r="A978" s="97"/>
      <c r="B978" s="97"/>
    </row>
    <row r="979" spans="1:2" x14ac:dyDescent="0.3">
      <c r="A979" s="97"/>
      <c r="B979" s="97"/>
    </row>
    <row r="980" spans="1:2" x14ac:dyDescent="0.3">
      <c r="A980" s="97"/>
      <c r="B980" s="97"/>
    </row>
    <row r="981" spans="1:2" x14ac:dyDescent="0.3">
      <c r="A981" s="97"/>
      <c r="B981" s="97"/>
    </row>
    <row r="982" spans="1:2" x14ac:dyDescent="0.3">
      <c r="A982" s="97"/>
      <c r="B982" s="97"/>
    </row>
    <row r="983" spans="1:2" x14ac:dyDescent="0.3">
      <c r="A983" s="97"/>
      <c r="B983" s="97"/>
    </row>
    <row r="984" spans="1:2" x14ac:dyDescent="0.3">
      <c r="A984" s="97"/>
      <c r="B984" s="97"/>
    </row>
    <row r="985" spans="1:2" x14ac:dyDescent="0.3">
      <c r="A985" s="97"/>
      <c r="B985" s="97"/>
    </row>
    <row r="986" spans="1:2" x14ac:dyDescent="0.3">
      <c r="A986" s="97"/>
      <c r="B986" s="97"/>
    </row>
    <row r="987" spans="1:2" x14ac:dyDescent="0.3">
      <c r="A987" s="97"/>
      <c r="B987" s="97"/>
    </row>
    <row r="988" spans="1:2" x14ac:dyDescent="0.3">
      <c r="A988" s="97"/>
      <c r="B988" s="97"/>
    </row>
    <row r="989" spans="1:2" x14ac:dyDescent="0.3">
      <c r="A989" s="97"/>
      <c r="B989" s="97"/>
    </row>
    <row r="990" spans="1:2" x14ac:dyDescent="0.3">
      <c r="A990" s="97"/>
      <c r="B990" s="97"/>
    </row>
    <row r="991" spans="1:2" x14ac:dyDescent="0.3">
      <c r="A991" s="97"/>
      <c r="B991" s="97"/>
    </row>
    <row r="992" spans="1:2" x14ac:dyDescent="0.3">
      <c r="A992" s="97"/>
      <c r="B992" s="97"/>
    </row>
    <row r="993" spans="1:2" x14ac:dyDescent="0.3">
      <c r="A993" s="97"/>
      <c r="B993" s="97"/>
    </row>
    <row r="994" spans="1:2" x14ac:dyDescent="0.3">
      <c r="A994" s="97"/>
      <c r="B994" s="97"/>
    </row>
    <row r="995" spans="1:2" x14ac:dyDescent="0.3">
      <c r="A995" s="97"/>
      <c r="B995" s="97"/>
    </row>
    <row r="996" spans="1:2" x14ac:dyDescent="0.3">
      <c r="A996" s="97"/>
      <c r="B996" s="97"/>
    </row>
    <row r="997" spans="1:2" x14ac:dyDescent="0.3">
      <c r="A997" s="97"/>
      <c r="B997" s="97"/>
    </row>
    <row r="998" spans="1:2" x14ac:dyDescent="0.3">
      <c r="A998" s="97"/>
      <c r="B998" s="97"/>
    </row>
    <row r="999" spans="1:2" x14ac:dyDescent="0.3">
      <c r="A999" s="97"/>
      <c r="B999" s="97"/>
    </row>
    <row r="1000" spans="1:2" x14ac:dyDescent="0.3">
      <c r="A1000" s="97"/>
      <c r="B1000" s="97"/>
    </row>
    <row r="1001" spans="1:2" x14ac:dyDescent="0.3">
      <c r="A1001" s="97"/>
      <c r="B1001" s="97"/>
    </row>
    <row r="1002" spans="1:2" x14ac:dyDescent="0.3">
      <c r="A1002" s="97"/>
      <c r="B1002" s="97"/>
    </row>
    <row r="1003" spans="1:2" x14ac:dyDescent="0.3">
      <c r="A1003" s="97"/>
      <c r="B1003" s="97"/>
    </row>
    <row r="1004" spans="1:2" x14ac:dyDescent="0.3">
      <c r="A1004" s="97"/>
      <c r="B1004" s="97"/>
    </row>
    <row r="1005" spans="1:2" x14ac:dyDescent="0.3">
      <c r="A1005" s="97"/>
      <c r="B1005" s="97"/>
    </row>
    <row r="1006" spans="1:2" x14ac:dyDescent="0.3">
      <c r="A1006" s="97"/>
      <c r="B1006" s="97"/>
    </row>
    <row r="1007" spans="1:2" x14ac:dyDescent="0.3">
      <c r="A1007" s="97"/>
      <c r="B1007" s="97"/>
    </row>
    <row r="1008" spans="1:2" x14ac:dyDescent="0.3">
      <c r="A1008" s="97"/>
      <c r="B1008" s="97"/>
    </row>
    <row r="1009" spans="1:2" x14ac:dyDescent="0.3">
      <c r="A1009" s="97"/>
      <c r="B1009" s="97"/>
    </row>
    <row r="1010" spans="1:2" x14ac:dyDescent="0.3">
      <c r="A1010" s="97"/>
      <c r="B1010" s="97"/>
    </row>
    <row r="1011" spans="1:2" x14ac:dyDescent="0.3">
      <c r="A1011" s="97"/>
      <c r="B1011" s="97"/>
    </row>
    <row r="1012" spans="1:2" x14ac:dyDescent="0.3">
      <c r="A1012" s="97"/>
      <c r="B1012" s="97"/>
    </row>
    <row r="1013" spans="1:2" x14ac:dyDescent="0.3">
      <c r="A1013" s="97"/>
      <c r="B1013" s="97"/>
    </row>
    <row r="1014" spans="1:2" x14ac:dyDescent="0.3">
      <c r="A1014" s="97"/>
      <c r="B1014" s="97"/>
    </row>
    <row r="1015" spans="1:2" x14ac:dyDescent="0.3">
      <c r="A1015" s="97"/>
      <c r="B1015" s="97"/>
    </row>
    <row r="1016" spans="1:2" x14ac:dyDescent="0.3">
      <c r="A1016" s="97"/>
      <c r="B1016" s="97"/>
    </row>
    <row r="1017" spans="1:2" x14ac:dyDescent="0.3">
      <c r="A1017" s="97"/>
      <c r="B1017" s="97"/>
    </row>
    <row r="1018" spans="1:2" x14ac:dyDescent="0.3">
      <c r="A1018" s="97"/>
      <c r="B1018" s="97"/>
    </row>
    <row r="1019" spans="1:2" x14ac:dyDescent="0.3">
      <c r="A1019" s="97"/>
      <c r="B1019" s="97"/>
    </row>
    <row r="1020" spans="1:2" x14ac:dyDescent="0.3">
      <c r="A1020" s="97"/>
      <c r="B1020" s="97"/>
    </row>
    <row r="1021" spans="1:2" x14ac:dyDescent="0.3">
      <c r="A1021" s="97"/>
      <c r="B1021" s="97"/>
    </row>
    <row r="1022" spans="1:2" x14ac:dyDescent="0.3">
      <c r="A1022" s="97"/>
      <c r="B1022" s="97"/>
    </row>
    <row r="1023" spans="1:2" x14ac:dyDescent="0.3">
      <c r="A1023" s="97"/>
      <c r="B1023" s="97"/>
    </row>
    <row r="1024" spans="1:2" x14ac:dyDescent="0.3">
      <c r="A1024" s="97"/>
      <c r="B1024" s="97"/>
    </row>
    <row r="1025" spans="1:2" x14ac:dyDescent="0.3">
      <c r="A1025" s="97"/>
      <c r="B1025" s="97"/>
    </row>
    <row r="1026" spans="1:2" x14ac:dyDescent="0.3">
      <c r="A1026" s="97"/>
      <c r="B1026" s="97"/>
    </row>
    <row r="1027" spans="1:2" x14ac:dyDescent="0.3">
      <c r="A1027" s="97"/>
      <c r="B1027" s="97"/>
    </row>
    <row r="1028" spans="1:2" x14ac:dyDescent="0.3">
      <c r="A1028" s="97"/>
      <c r="B1028" s="97"/>
    </row>
    <row r="1029" spans="1:2" x14ac:dyDescent="0.3">
      <c r="A1029" s="97"/>
      <c r="B1029" s="97"/>
    </row>
    <row r="1030" spans="1:2" x14ac:dyDescent="0.3">
      <c r="A1030" s="97"/>
      <c r="B1030" s="97"/>
    </row>
    <row r="1031" spans="1:2" x14ac:dyDescent="0.3">
      <c r="A1031" s="97"/>
      <c r="B1031" s="97"/>
    </row>
    <row r="1032" spans="1:2" x14ac:dyDescent="0.3">
      <c r="A1032" s="97"/>
      <c r="B1032" s="97"/>
    </row>
    <row r="1033" spans="1:2" x14ac:dyDescent="0.3">
      <c r="A1033" s="97"/>
      <c r="B1033" s="97"/>
    </row>
    <row r="1034" spans="1:2" x14ac:dyDescent="0.3">
      <c r="A1034" s="97"/>
      <c r="B1034" s="97"/>
    </row>
    <row r="1035" spans="1:2" x14ac:dyDescent="0.3">
      <c r="A1035" s="97"/>
      <c r="B1035" s="97"/>
    </row>
    <row r="1036" spans="1:2" x14ac:dyDescent="0.3">
      <c r="A1036" s="97"/>
      <c r="B1036" s="97"/>
    </row>
    <row r="1037" spans="1:2" x14ac:dyDescent="0.3">
      <c r="A1037" s="97"/>
      <c r="B1037" s="97"/>
    </row>
    <row r="1038" spans="1:2" x14ac:dyDescent="0.3">
      <c r="A1038" s="97"/>
      <c r="B1038" s="97"/>
    </row>
    <row r="1039" spans="1:2" x14ac:dyDescent="0.3">
      <c r="A1039" s="97"/>
      <c r="B1039" s="97"/>
    </row>
    <row r="1040" spans="1:2" x14ac:dyDescent="0.3">
      <c r="A1040" s="97"/>
      <c r="B1040" s="97"/>
    </row>
    <row r="1041" spans="1:2" x14ac:dyDescent="0.3">
      <c r="A1041" s="97"/>
      <c r="B1041" s="97"/>
    </row>
    <row r="1042" spans="1:2" x14ac:dyDescent="0.3">
      <c r="A1042" s="97"/>
      <c r="B1042" s="97"/>
    </row>
    <row r="1043" spans="1:2" x14ac:dyDescent="0.3">
      <c r="A1043" s="97"/>
      <c r="B1043" s="97"/>
    </row>
    <row r="1044" spans="1:2" x14ac:dyDescent="0.3">
      <c r="A1044" s="97"/>
      <c r="B1044" s="97"/>
    </row>
    <row r="1045" spans="1:2" x14ac:dyDescent="0.3">
      <c r="A1045" s="97"/>
      <c r="B1045" s="97"/>
    </row>
    <row r="1046" spans="1:2" x14ac:dyDescent="0.3">
      <c r="A1046" s="97"/>
      <c r="B1046" s="97"/>
    </row>
    <row r="1047" spans="1:2" x14ac:dyDescent="0.3">
      <c r="A1047" s="97"/>
      <c r="B1047" s="97"/>
    </row>
    <row r="1048" spans="1:2" x14ac:dyDescent="0.3">
      <c r="A1048" s="97"/>
      <c r="B1048" s="97"/>
    </row>
    <row r="1049" spans="1:2" x14ac:dyDescent="0.3">
      <c r="A1049" s="97"/>
      <c r="B1049" s="97"/>
    </row>
    <row r="1050" spans="1:2" x14ac:dyDescent="0.3">
      <c r="A1050" s="97"/>
      <c r="B1050" s="97"/>
    </row>
    <row r="1051" spans="1:2" x14ac:dyDescent="0.3">
      <c r="A1051" s="97"/>
      <c r="B1051" s="97"/>
    </row>
    <row r="1052" spans="1:2" x14ac:dyDescent="0.3">
      <c r="A1052" s="97"/>
      <c r="B1052" s="97"/>
    </row>
    <row r="1053" spans="1:2" x14ac:dyDescent="0.3">
      <c r="A1053" s="97"/>
      <c r="B1053" s="97"/>
    </row>
    <row r="1054" spans="1:2" x14ac:dyDescent="0.3">
      <c r="A1054" s="97"/>
      <c r="B1054" s="97"/>
    </row>
    <row r="1055" spans="1:2" x14ac:dyDescent="0.3">
      <c r="A1055" s="97"/>
      <c r="B1055" s="97"/>
    </row>
    <row r="1056" spans="1:2" x14ac:dyDescent="0.3">
      <c r="A1056" s="97"/>
      <c r="B1056" s="97"/>
    </row>
    <row r="1057" spans="1:2" x14ac:dyDescent="0.3">
      <c r="A1057" s="97"/>
      <c r="B1057" s="97"/>
    </row>
    <row r="1058" spans="1:2" x14ac:dyDescent="0.3">
      <c r="A1058" s="97"/>
      <c r="B1058" s="97"/>
    </row>
    <row r="1059" spans="1:2" x14ac:dyDescent="0.3">
      <c r="A1059" s="97"/>
      <c r="B1059" s="97"/>
    </row>
    <row r="1060" spans="1:2" x14ac:dyDescent="0.3">
      <c r="A1060" s="97"/>
      <c r="B1060" s="97"/>
    </row>
    <row r="1061" spans="1:2" x14ac:dyDescent="0.3">
      <c r="A1061" s="97"/>
      <c r="B1061" s="97"/>
    </row>
    <row r="1062" spans="1:2" x14ac:dyDescent="0.3">
      <c r="A1062" s="97"/>
      <c r="B1062" s="97"/>
    </row>
    <row r="1063" spans="1:2" x14ac:dyDescent="0.3">
      <c r="A1063" s="97"/>
      <c r="B1063" s="97"/>
    </row>
    <row r="1064" spans="1:2" x14ac:dyDescent="0.3">
      <c r="A1064" s="97"/>
      <c r="B1064" s="97"/>
    </row>
    <row r="1065" spans="1:2" x14ac:dyDescent="0.3">
      <c r="A1065" s="97"/>
      <c r="B1065" s="97"/>
    </row>
    <row r="1066" spans="1:2" x14ac:dyDescent="0.3">
      <c r="A1066" s="97"/>
      <c r="B1066" s="97"/>
    </row>
    <row r="1067" spans="1:2" x14ac:dyDescent="0.3">
      <c r="A1067" s="97"/>
      <c r="B1067" s="97"/>
    </row>
    <row r="1068" spans="1:2" x14ac:dyDescent="0.3">
      <c r="A1068" s="97"/>
      <c r="B1068" s="97"/>
    </row>
    <row r="1069" spans="1:2" x14ac:dyDescent="0.3">
      <c r="A1069" s="97"/>
      <c r="B1069" s="97"/>
    </row>
    <row r="1070" spans="1:2" x14ac:dyDescent="0.3">
      <c r="A1070" s="97"/>
      <c r="B1070" s="97"/>
    </row>
    <row r="1071" spans="1:2" x14ac:dyDescent="0.3">
      <c r="A1071" s="97"/>
      <c r="B1071" s="97"/>
    </row>
    <row r="1072" spans="1:2" x14ac:dyDescent="0.3">
      <c r="A1072" s="97"/>
      <c r="B1072" s="97"/>
    </row>
    <row r="1073" spans="1:2" x14ac:dyDescent="0.3">
      <c r="A1073" s="97"/>
      <c r="B1073" s="97"/>
    </row>
    <row r="1074" spans="1:2" x14ac:dyDescent="0.3">
      <c r="A1074" s="97"/>
      <c r="B1074" s="97"/>
    </row>
    <row r="1075" spans="1:2" x14ac:dyDescent="0.3">
      <c r="A1075" s="97"/>
      <c r="B1075" s="97"/>
    </row>
    <row r="1076" spans="1:2" x14ac:dyDescent="0.3">
      <c r="A1076" s="97"/>
      <c r="B1076" s="97"/>
    </row>
    <row r="1077" spans="1:2" x14ac:dyDescent="0.3">
      <c r="A1077" s="97"/>
      <c r="B1077" s="97"/>
    </row>
    <row r="1078" spans="1:2" x14ac:dyDescent="0.3">
      <c r="A1078" s="97"/>
      <c r="B1078" s="97"/>
    </row>
    <row r="1079" spans="1:2" x14ac:dyDescent="0.3">
      <c r="A1079" s="97"/>
      <c r="B1079" s="97"/>
    </row>
    <row r="1080" spans="1:2" x14ac:dyDescent="0.3">
      <c r="A1080" s="97"/>
      <c r="B1080" s="97"/>
    </row>
    <row r="1081" spans="1:2" x14ac:dyDescent="0.3">
      <c r="A1081" s="97"/>
      <c r="B1081" s="97"/>
    </row>
    <row r="1082" spans="1:2" x14ac:dyDescent="0.3">
      <c r="A1082" s="97"/>
      <c r="B1082" s="97"/>
    </row>
    <row r="1083" spans="1:2" x14ac:dyDescent="0.3">
      <c r="A1083" s="97"/>
      <c r="B1083" s="97"/>
    </row>
    <row r="1084" spans="1:2" x14ac:dyDescent="0.3">
      <c r="A1084" s="97"/>
      <c r="B1084" s="97"/>
    </row>
    <row r="1085" spans="1:2" x14ac:dyDescent="0.3">
      <c r="A1085" s="97"/>
      <c r="B1085" s="97"/>
    </row>
    <row r="1086" spans="1:2" x14ac:dyDescent="0.3">
      <c r="A1086" s="97"/>
      <c r="B1086" s="97"/>
    </row>
    <row r="1087" spans="1:2" x14ac:dyDescent="0.3">
      <c r="A1087" s="97"/>
      <c r="B1087" s="97"/>
    </row>
    <row r="1088" spans="1:2" x14ac:dyDescent="0.3">
      <c r="A1088" s="97"/>
      <c r="B1088" s="97"/>
    </row>
    <row r="1089" spans="1:2" x14ac:dyDescent="0.3">
      <c r="A1089" s="97"/>
      <c r="B1089" s="97"/>
    </row>
    <row r="1090" spans="1:2" x14ac:dyDescent="0.3">
      <c r="A1090" s="97"/>
      <c r="B1090" s="97"/>
    </row>
    <row r="1091" spans="1:2" x14ac:dyDescent="0.3">
      <c r="A1091" s="97"/>
      <c r="B1091" s="97"/>
    </row>
    <row r="1092" spans="1:2" x14ac:dyDescent="0.3">
      <c r="A1092" s="97"/>
      <c r="B1092" s="97"/>
    </row>
    <row r="1093" spans="1:2" x14ac:dyDescent="0.3">
      <c r="A1093" s="97"/>
      <c r="B1093" s="97"/>
    </row>
    <row r="1094" spans="1:2" x14ac:dyDescent="0.3">
      <c r="A1094" s="97"/>
      <c r="B1094" s="97"/>
    </row>
    <row r="1095" spans="1:2" x14ac:dyDescent="0.3">
      <c r="A1095" s="97"/>
      <c r="B1095" s="97"/>
    </row>
    <row r="1096" spans="1:2" x14ac:dyDescent="0.3">
      <c r="A1096" s="97"/>
      <c r="B1096" s="97"/>
    </row>
    <row r="1097" spans="1:2" x14ac:dyDescent="0.3">
      <c r="A1097" s="97"/>
      <c r="B1097" s="97"/>
    </row>
    <row r="1098" spans="1:2" x14ac:dyDescent="0.3">
      <c r="A1098" s="97"/>
      <c r="B1098" s="97"/>
    </row>
    <row r="1099" spans="1:2" x14ac:dyDescent="0.3">
      <c r="A1099" s="97"/>
      <c r="B1099" s="97"/>
    </row>
    <row r="1100" spans="1:2" x14ac:dyDescent="0.3">
      <c r="A1100" s="97"/>
      <c r="B1100" s="97"/>
    </row>
    <row r="1101" spans="1:2" x14ac:dyDescent="0.3">
      <c r="A1101" s="97"/>
      <c r="B1101" s="97"/>
    </row>
    <row r="1102" spans="1:2" x14ac:dyDescent="0.3">
      <c r="A1102" s="97"/>
      <c r="B1102" s="97"/>
    </row>
    <row r="1103" spans="1:2" x14ac:dyDescent="0.3">
      <c r="A1103" s="97"/>
      <c r="B1103" s="97"/>
    </row>
    <row r="1104" spans="1:2" x14ac:dyDescent="0.3">
      <c r="A1104" s="97"/>
      <c r="B1104" s="97"/>
    </row>
    <row r="1105" spans="1:2" x14ac:dyDescent="0.3">
      <c r="A1105" s="97"/>
      <c r="B1105" s="97"/>
    </row>
    <row r="1106" spans="1:2" x14ac:dyDescent="0.3">
      <c r="A1106" s="97"/>
      <c r="B1106" s="97"/>
    </row>
    <row r="1107" spans="1:2" x14ac:dyDescent="0.3">
      <c r="A1107" s="97"/>
      <c r="B1107" s="97"/>
    </row>
    <row r="1108" spans="1:2" x14ac:dyDescent="0.3">
      <c r="A1108" s="97"/>
      <c r="B1108" s="97"/>
    </row>
    <row r="1109" spans="1:2" x14ac:dyDescent="0.3">
      <c r="A1109" s="97"/>
      <c r="B1109" s="97"/>
    </row>
    <row r="1110" spans="1:2" x14ac:dyDescent="0.3">
      <c r="A1110" s="97"/>
      <c r="B1110" s="97"/>
    </row>
    <row r="1111" spans="1:2" x14ac:dyDescent="0.3">
      <c r="A1111" s="97"/>
      <c r="B1111" s="97"/>
    </row>
    <row r="1112" spans="1:2" x14ac:dyDescent="0.3">
      <c r="A1112" s="97"/>
      <c r="B1112" s="97"/>
    </row>
    <row r="1113" spans="1:2" x14ac:dyDescent="0.3">
      <c r="A1113" s="97"/>
      <c r="B1113" s="97"/>
    </row>
    <row r="1114" spans="1:2" x14ac:dyDescent="0.3">
      <c r="A1114" s="97"/>
      <c r="B1114" s="97"/>
    </row>
    <row r="1115" spans="1:2" x14ac:dyDescent="0.3">
      <c r="A1115" s="97"/>
      <c r="B1115" s="97"/>
    </row>
    <row r="1116" spans="1:2" x14ac:dyDescent="0.3">
      <c r="A1116" s="97"/>
      <c r="B1116" s="97"/>
    </row>
    <row r="1117" spans="1:2" x14ac:dyDescent="0.3">
      <c r="A1117" s="97"/>
      <c r="B1117" s="97"/>
    </row>
    <row r="1118" spans="1:2" x14ac:dyDescent="0.3">
      <c r="A1118" s="97"/>
      <c r="B1118" s="97"/>
    </row>
    <row r="1119" spans="1:2" x14ac:dyDescent="0.3">
      <c r="A1119" s="97"/>
      <c r="B1119" s="97"/>
    </row>
    <row r="1120" spans="1:2" x14ac:dyDescent="0.3">
      <c r="A1120" s="97"/>
      <c r="B1120" s="97"/>
    </row>
    <row r="1121" spans="1:2" x14ac:dyDescent="0.3">
      <c r="A1121" s="97"/>
      <c r="B1121" s="97"/>
    </row>
    <row r="1122" spans="1:2" x14ac:dyDescent="0.3">
      <c r="A1122" s="97"/>
      <c r="B1122" s="97"/>
    </row>
    <row r="1123" spans="1:2" x14ac:dyDescent="0.3">
      <c r="A1123" s="97"/>
      <c r="B1123" s="97"/>
    </row>
    <row r="1124" spans="1:2" x14ac:dyDescent="0.3">
      <c r="A1124" s="97"/>
      <c r="B1124" s="97"/>
    </row>
    <row r="1125" spans="1:2" x14ac:dyDescent="0.3">
      <c r="A1125" s="97"/>
      <c r="B1125" s="97"/>
    </row>
    <row r="1126" spans="1:2" x14ac:dyDescent="0.3">
      <c r="A1126" s="97"/>
      <c r="B1126" s="97"/>
    </row>
    <row r="1127" spans="1:2" x14ac:dyDescent="0.3">
      <c r="A1127" s="97"/>
      <c r="B1127" s="97"/>
    </row>
    <row r="1128" spans="1:2" x14ac:dyDescent="0.3">
      <c r="A1128" s="97"/>
      <c r="B1128" s="97"/>
    </row>
    <row r="1129" spans="1:2" x14ac:dyDescent="0.3">
      <c r="A1129" s="97"/>
      <c r="B1129" s="97"/>
    </row>
    <row r="1130" spans="1:2" x14ac:dyDescent="0.3">
      <c r="A1130" s="97"/>
      <c r="B1130" s="97"/>
    </row>
    <row r="1131" spans="1:2" x14ac:dyDescent="0.3">
      <c r="A1131" s="97"/>
      <c r="B1131" s="97"/>
    </row>
    <row r="1132" spans="1:2" x14ac:dyDescent="0.3">
      <c r="A1132" s="97"/>
      <c r="B1132" s="97"/>
    </row>
    <row r="1133" spans="1:2" x14ac:dyDescent="0.3">
      <c r="A1133" s="97"/>
      <c r="B1133" s="97"/>
    </row>
    <row r="1134" spans="1:2" x14ac:dyDescent="0.3">
      <c r="A1134" s="97"/>
      <c r="B1134" s="97"/>
    </row>
    <row r="1135" spans="1:2" x14ac:dyDescent="0.3">
      <c r="A1135" s="97"/>
      <c r="B1135" s="97"/>
    </row>
    <row r="1136" spans="1:2" x14ac:dyDescent="0.3">
      <c r="A1136" s="97"/>
      <c r="B1136" s="97"/>
    </row>
    <row r="1137" spans="1:2" x14ac:dyDescent="0.3">
      <c r="A1137" s="97"/>
      <c r="B1137" s="97"/>
    </row>
    <row r="1138" spans="1:2" x14ac:dyDescent="0.3">
      <c r="A1138" s="97"/>
      <c r="B1138" s="97"/>
    </row>
    <row r="1139" spans="1:2" x14ac:dyDescent="0.3">
      <c r="A1139" s="97"/>
      <c r="B1139" s="97"/>
    </row>
    <row r="1140" spans="1:2" x14ac:dyDescent="0.3">
      <c r="A1140" s="97"/>
      <c r="B1140" s="97"/>
    </row>
    <row r="1141" spans="1:2" x14ac:dyDescent="0.3">
      <c r="A1141" s="97"/>
      <c r="B1141" s="97"/>
    </row>
    <row r="1142" spans="1:2" x14ac:dyDescent="0.3">
      <c r="A1142" s="97"/>
      <c r="B1142" s="97"/>
    </row>
    <row r="1143" spans="1:2" x14ac:dyDescent="0.3">
      <c r="A1143" s="97"/>
      <c r="B1143" s="97"/>
    </row>
    <row r="1144" spans="1:2" x14ac:dyDescent="0.3">
      <c r="A1144" s="97"/>
      <c r="B1144" s="97"/>
    </row>
    <row r="1145" spans="1:2" x14ac:dyDescent="0.3">
      <c r="A1145" s="97"/>
      <c r="B1145" s="97"/>
    </row>
    <row r="1146" spans="1:2" x14ac:dyDescent="0.3">
      <c r="A1146" s="97"/>
      <c r="B1146" s="97"/>
    </row>
    <row r="1147" spans="1:2" x14ac:dyDescent="0.3">
      <c r="A1147" s="97"/>
      <c r="B1147" s="97"/>
    </row>
    <row r="1148" spans="1:2" x14ac:dyDescent="0.3">
      <c r="A1148" s="97"/>
      <c r="B1148" s="97"/>
    </row>
    <row r="1149" spans="1:2" x14ac:dyDescent="0.3">
      <c r="A1149" s="97"/>
      <c r="B1149" s="97"/>
    </row>
    <row r="1150" spans="1:2" x14ac:dyDescent="0.3">
      <c r="A1150" s="97"/>
      <c r="B1150" s="97"/>
    </row>
    <row r="1151" spans="1:2" x14ac:dyDescent="0.3">
      <c r="A1151" s="97"/>
      <c r="B1151" s="97"/>
    </row>
    <row r="1152" spans="1:2" x14ac:dyDescent="0.3">
      <c r="A1152" s="97"/>
      <c r="B1152" s="97"/>
    </row>
    <row r="1153" spans="1:2" x14ac:dyDescent="0.3">
      <c r="A1153" s="97"/>
      <c r="B1153" s="97"/>
    </row>
    <row r="1154" spans="1:2" x14ac:dyDescent="0.3">
      <c r="A1154" s="97"/>
      <c r="B1154" s="97"/>
    </row>
    <row r="1155" spans="1:2" x14ac:dyDescent="0.3">
      <c r="A1155" s="97"/>
      <c r="B1155" s="97"/>
    </row>
    <row r="1156" spans="1:2" x14ac:dyDescent="0.3">
      <c r="A1156" s="97"/>
      <c r="B1156" s="97"/>
    </row>
    <row r="1157" spans="1:2" x14ac:dyDescent="0.3">
      <c r="A1157" s="97"/>
      <c r="B1157" s="97"/>
    </row>
    <row r="1158" spans="1:2" x14ac:dyDescent="0.3">
      <c r="A1158" s="97"/>
      <c r="B1158" s="97"/>
    </row>
    <row r="1159" spans="1:2" x14ac:dyDescent="0.3">
      <c r="A1159" s="97"/>
      <c r="B1159" s="97"/>
    </row>
    <row r="1160" spans="1:2" x14ac:dyDescent="0.3">
      <c r="A1160" s="97"/>
      <c r="B1160" s="97"/>
    </row>
    <row r="1161" spans="1:2" x14ac:dyDescent="0.3">
      <c r="A1161" s="97"/>
      <c r="B1161" s="97"/>
    </row>
    <row r="1162" spans="1:2" x14ac:dyDescent="0.3">
      <c r="A1162" s="97"/>
      <c r="B1162" s="97"/>
    </row>
    <row r="1163" spans="1:2" x14ac:dyDescent="0.3">
      <c r="A1163" s="97"/>
      <c r="B1163" s="97"/>
    </row>
    <row r="1164" spans="1:2" x14ac:dyDescent="0.3">
      <c r="A1164" s="97"/>
      <c r="B1164" s="97"/>
    </row>
    <row r="1165" spans="1:2" x14ac:dyDescent="0.3">
      <c r="A1165" s="97"/>
      <c r="B1165" s="97"/>
    </row>
    <row r="1166" spans="1:2" x14ac:dyDescent="0.3">
      <c r="A1166" s="97"/>
      <c r="B1166" s="97"/>
    </row>
    <row r="1167" spans="1:2" x14ac:dyDescent="0.3">
      <c r="A1167" s="97"/>
      <c r="B1167" s="97"/>
    </row>
    <row r="1168" spans="1:2" x14ac:dyDescent="0.3">
      <c r="A1168" s="97"/>
      <c r="B1168" s="97"/>
    </row>
    <row r="1169" spans="1:2" x14ac:dyDescent="0.3">
      <c r="A1169" s="97"/>
      <c r="B1169" s="97"/>
    </row>
    <row r="1170" spans="1:2" x14ac:dyDescent="0.3">
      <c r="A1170" s="97"/>
      <c r="B1170" s="97"/>
    </row>
    <row r="1171" spans="1:2" x14ac:dyDescent="0.3">
      <c r="A1171" s="97"/>
      <c r="B1171" s="97"/>
    </row>
    <row r="1172" spans="1:2" x14ac:dyDescent="0.3">
      <c r="A1172" s="97"/>
      <c r="B1172" s="97"/>
    </row>
    <row r="1173" spans="1:2" x14ac:dyDescent="0.3">
      <c r="A1173" s="97"/>
      <c r="B1173" s="97"/>
    </row>
    <row r="1174" spans="1:2" x14ac:dyDescent="0.3">
      <c r="A1174" s="97"/>
      <c r="B1174" s="97"/>
    </row>
    <row r="1175" spans="1:2" x14ac:dyDescent="0.3">
      <c r="A1175" s="97"/>
      <c r="B1175" s="97"/>
    </row>
    <row r="1176" spans="1:2" x14ac:dyDescent="0.3">
      <c r="A1176" s="97"/>
      <c r="B1176" s="97"/>
    </row>
    <row r="1177" spans="1:2" x14ac:dyDescent="0.3">
      <c r="A1177" s="97"/>
      <c r="B1177" s="97"/>
    </row>
    <row r="1178" spans="1:2" x14ac:dyDescent="0.3">
      <c r="A1178" s="97"/>
      <c r="B1178" s="97"/>
    </row>
    <row r="1179" spans="1:2" x14ac:dyDescent="0.3">
      <c r="A1179" s="97"/>
      <c r="B1179" s="97"/>
    </row>
    <row r="1180" spans="1:2" x14ac:dyDescent="0.3">
      <c r="A1180" s="97"/>
      <c r="B1180" s="97"/>
    </row>
    <row r="1181" spans="1:2" x14ac:dyDescent="0.3">
      <c r="A1181" s="97"/>
      <c r="B1181" s="97"/>
    </row>
    <row r="1182" spans="1:2" x14ac:dyDescent="0.3">
      <c r="A1182" s="97"/>
      <c r="B1182" s="97"/>
    </row>
    <row r="1183" spans="1:2" x14ac:dyDescent="0.3">
      <c r="A1183" s="97"/>
      <c r="B1183" s="97"/>
    </row>
    <row r="1184" spans="1:2" x14ac:dyDescent="0.3">
      <c r="A1184" s="97"/>
      <c r="B1184" s="97"/>
    </row>
    <row r="1185" spans="1:2" x14ac:dyDescent="0.3">
      <c r="A1185" s="97"/>
      <c r="B1185" s="97"/>
    </row>
    <row r="1186" spans="1:2" x14ac:dyDescent="0.3">
      <c r="A1186" s="97"/>
      <c r="B1186" s="97"/>
    </row>
    <row r="1187" spans="1:2" x14ac:dyDescent="0.3">
      <c r="A1187" s="97"/>
      <c r="B1187" s="97"/>
    </row>
    <row r="1188" spans="1:2" x14ac:dyDescent="0.3">
      <c r="A1188" s="97"/>
      <c r="B1188" s="97"/>
    </row>
    <row r="1189" spans="1:2" x14ac:dyDescent="0.3">
      <c r="A1189" s="97"/>
      <c r="B1189" s="97"/>
    </row>
    <row r="1190" spans="1:2" x14ac:dyDescent="0.3">
      <c r="A1190" s="97"/>
      <c r="B1190" s="97"/>
    </row>
    <row r="1191" spans="1:2" x14ac:dyDescent="0.3">
      <c r="A1191" s="97"/>
      <c r="B1191" s="97"/>
    </row>
    <row r="1192" spans="1:2" x14ac:dyDescent="0.3">
      <c r="A1192" s="97"/>
      <c r="B1192" s="97"/>
    </row>
    <row r="1193" spans="1:2" x14ac:dyDescent="0.3">
      <c r="A1193" s="97"/>
      <c r="B1193" s="97"/>
    </row>
    <row r="1194" spans="1:2" x14ac:dyDescent="0.3">
      <c r="A1194" s="97"/>
      <c r="B1194" s="97"/>
    </row>
    <row r="1195" spans="1:2" x14ac:dyDescent="0.3">
      <c r="A1195" s="97"/>
      <c r="B1195" s="97"/>
    </row>
    <row r="1196" spans="1:2" x14ac:dyDescent="0.3">
      <c r="A1196" s="97"/>
      <c r="B1196" s="97"/>
    </row>
    <row r="1197" spans="1:2" x14ac:dyDescent="0.3">
      <c r="A1197" s="97"/>
      <c r="B1197" s="97"/>
    </row>
    <row r="1198" spans="1:2" x14ac:dyDescent="0.3">
      <c r="A1198" s="97"/>
      <c r="B1198" s="97"/>
    </row>
    <row r="1199" spans="1:2" x14ac:dyDescent="0.3">
      <c r="A1199" s="97"/>
      <c r="B1199" s="97"/>
    </row>
    <row r="1200" spans="1:2" x14ac:dyDescent="0.3">
      <c r="A1200" s="97"/>
      <c r="B1200" s="97"/>
    </row>
    <row r="1201" spans="1:2" x14ac:dyDescent="0.3">
      <c r="A1201" s="97"/>
      <c r="B1201" s="97"/>
    </row>
    <row r="1202" spans="1:2" x14ac:dyDescent="0.3">
      <c r="A1202" s="97"/>
      <c r="B1202" s="97"/>
    </row>
    <row r="1203" spans="1:2" x14ac:dyDescent="0.3">
      <c r="A1203" s="97"/>
      <c r="B1203" s="97"/>
    </row>
    <row r="1204" spans="1:2" x14ac:dyDescent="0.3">
      <c r="A1204" s="97"/>
      <c r="B1204" s="97"/>
    </row>
    <row r="1205" spans="1:2" x14ac:dyDescent="0.3">
      <c r="A1205" s="97"/>
      <c r="B1205" s="97"/>
    </row>
    <row r="1206" spans="1:2" x14ac:dyDescent="0.3">
      <c r="A1206" s="97"/>
      <c r="B1206" s="97"/>
    </row>
    <row r="1207" spans="1:2" x14ac:dyDescent="0.3">
      <c r="A1207" s="97"/>
      <c r="B1207" s="97"/>
    </row>
    <row r="1208" spans="1:2" x14ac:dyDescent="0.3">
      <c r="A1208" s="97"/>
      <c r="B1208" s="97"/>
    </row>
    <row r="1209" spans="1:2" x14ac:dyDescent="0.3">
      <c r="A1209" s="97"/>
      <c r="B1209" s="97"/>
    </row>
    <row r="1210" spans="1:2" x14ac:dyDescent="0.3">
      <c r="A1210" s="97"/>
      <c r="B1210" s="97"/>
    </row>
    <row r="1211" spans="1:2" x14ac:dyDescent="0.3">
      <c r="A1211" s="97"/>
      <c r="B1211" s="97"/>
    </row>
    <row r="1212" spans="1:2" x14ac:dyDescent="0.3">
      <c r="A1212" s="97"/>
      <c r="B1212" s="97"/>
    </row>
    <row r="1213" spans="1:2" x14ac:dyDescent="0.3">
      <c r="A1213" s="97"/>
      <c r="B1213" s="97"/>
    </row>
    <row r="1214" spans="1:2" x14ac:dyDescent="0.3">
      <c r="A1214" s="97"/>
      <c r="B1214" s="97"/>
    </row>
    <row r="1215" spans="1:2" x14ac:dyDescent="0.3">
      <c r="A1215" s="97"/>
      <c r="B1215" s="97"/>
    </row>
    <row r="1216" spans="1:2" x14ac:dyDescent="0.3">
      <c r="A1216" s="97"/>
      <c r="B1216" s="97"/>
    </row>
    <row r="1217" spans="1:2" x14ac:dyDescent="0.3">
      <c r="A1217" s="97"/>
      <c r="B1217" s="97"/>
    </row>
    <row r="1218" spans="1:2" x14ac:dyDescent="0.3">
      <c r="A1218" s="97"/>
      <c r="B1218" s="97"/>
    </row>
    <row r="1219" spans="1:2" x14ac:dyDescent="0.3">
      <c r="A1219" s="97"/>
      <c r="B1219" s="97"/>
    </row>
    <row r="1220" spans="1:2" x14ac:dyDescent="0.3">
      <c r="A1220" s="97"/>
      <c r="B1220" s="97"/>
    </row>
    <row r="1221" spans="1:2" x14ac:dyDescent="0.3">
      <c r="A1221" s="97"/>
      <c r="B1221" s="97"/>
    </row>
    <row r="1222" spans="1:2" x14ac:dyDescent="0.3">
      <c r="A1222" s="97"/>
      <c r="B1222" s="97"/>
    </row>
    <row r="1223" spans="1:2" x14ac:dyDescent="0.3">
      <c r="A1223" s="97"/>
      <c r="B1223" s="97"/>
    </row>
    <row r="1224" spans="1:2" x14ac:dyDescent="0.3">
      <c r="A1224" s="97"/>
      <c r="B1224" s="97"/>
    </row>
    <row r="1225" spans="1:2" x14ac:dyDescent="0.3">
      <c r="A1225" s="97"/>
      <c r="B1225" s="97"/>
    </row>
    <row r="1226" spans="1:2" x14ac:dyDescent="0.3">
      <c r="A1226" s="97"/>
      <c r="B1226" s="97"/>
    </row>
    <row r="1227" spans="1:2" x14ac:dyDescent="0.3">
      <c r="A1227" s="97"/>
      <c r="B1227" s="97"/>
    </row>
    <row r="1228" spans="1:2" x14ac:dyDescent="0.3">
      <c r="A1228" s="97"/>
      <c r="B1228" s="97"/>
    </row>
    <row r="1229" spans="1:2" x14ac:dyDescent="0.3">
      <c r="A1229" s="97"/>
      <c r="B1229" s="97"/>
    </row>
    <row r="1230" spans="1:2" x14ac:dyDescent="0.3">
      <c r="A1230" s="97"/>
      <c r="B1230" s="97"/>
    </row>
    <row r="1231" spans="1:2" x14ac:dyDescent="0.3">
      <c r="A1231" s="97"/>
      <c r="B1231" s="97"/>
    </row>
    <row r="1232" spans="1:2" x14ac:dyDescent="0.3">
      <c r="A1232" s="97"/>
      <c r="B1232" s="97"/>
    </row>
    <row r="1233" spans="1:2" x14ac:dyDescent="0.3">
      <c r="A1233" s="97"/>
      <c r="B1233" s="97"/>
    </row>
    <row r="1234" spans="1:2" x14ac:dyDescent="0.3">
      <c r="A1234" s="97"/>
      <c r="B1234" s="97"/>
    </row>
    <row r="1235" spans="1:2" x14ac:dyDescent="0.3">
      <c r="A1235" s="97"/>
      <c r="B1235" s="97"/>
    </row>
    <row r="1236" spans="1:2" x14ac:dyDescent="0.3">
      <c r="A1236" s="97"/>
      <c r="B1236" s="97"/>
    </row>
    <row r="1237" spans="1:2" x14ac:dyDescent="0.3">
      <c r="A1237" s="97"/>
      <c r="B1237" s="97"/>
    </row>
    <row r="1238" spans="1:2" x14ac:dyDescent="0.3">
      <c r="A1238" s="97"/>
      <c r="B1238" s="97"/>
    </row>
    <row r="1239" spans="1:2" x14ac:dyDescent="0.3">
      <c r="A1239" s="97"/>
      <c r="B1239" s="97"/>
    </row>
    <row r="1240" spans="1:2" x14ac:dyDescent="0.3">
      <c r="A1240" s="97"/>
      <c r="B1240" s="97"/>
    </row>
    <row r="1241" spans="1:2" x14ac:dyDescent="0.3">
      <c r="A1241" s="97"/>
      <c r="B1241" s="97"/>
    </row>
    <row r="1242" spans="1:2" x14ac:dyDescent="0.3">
      <c r="A1242" s="97"/>
      <c r="B1242" s="97"/>
    </row>
    <row r="1243" spans="1:2" x14ac:dyDescent="0.3">
      <c r="A1243" s="97"/>
      <c r="B1243" s="97"/>
    </row>
    <row r="1244" spans="1:2" x14ac:dyDescent="0.3">
      <c r="A1244" s="97"/>
      <c r="B1244" s="97"/>
    </row>
    <row r="1245" spans="1:2" x14ac:dyDescent="0.3">
      <c r="A1245" s="97"/>
      <c r="B1245" s="97"/>
    </row>
    <row r="1246" spans="1:2" x14ac:dyDescent="0.3">
      <c r="A1246" s="97"/>
      <c r="B1246" s="97"/>
    </row>
    <row r="1247" spans="1:2" x14ac:dyDescent="0.3">
      <c r="A1247" s="97"/>
      <c r="B1247" s="97"/>
    </row>
    <row r="1248" spans="1:2" x14ac:dyDescent="0.3">
      <c r="A1248" s="97"/>
      <c r="B1248" s="97"/>
    </row>
    <row r="1249" spans="1:2" x14ac:dyDescent="0.3">
      <c r="A1249" s="97"/>
      <c r="B1249" s="97"/>
    </row>
    <row r="1250" spans="1:2" x14ac:dyDescent="0.3">
      <c r="A1250" s="97"/>
      <c r="B1250" s="97"/>
    </row>
    <row r="1251" spans="1:2" x14ac:dyDescent="0.3">
      <c r="A1251" s="97"/>
      <c r="B1251" s="97"/>
    </row>
    <row r="1252" spans="1:2" x14ac:dyDescent="0.3">
      <c r="A1252" s="97"/>
      <c r="B1252" s="97"/>
    </row>
    <row r="1253" spans="1:2" x14ac:dyDescent="0.3">
      <c r="A1253" s="97"/>
      <c r="B1253" s="97"/>
    </row>
    <row r="1254" spans="1:2" x14ac:dyDescent="0.3">
      <c r="A1254" s="97"/>
      <c r="B1254" s="97"/>
    </row>
    <row r="1255" spans="1:2" x14ac:dyDescent="0.3">
      <c r="A1255" s="97"/>
      <c r="B1255" s="97"/>
    </row>
    <row r="1256" spans="1:2" x14ac:dyDescent="0.3">
      <c r="A1256" s="97"/>
      <c r="B1256" s="97"/>
    </row>
    <row r="1257" spans="1:2" x14ac:dyDescent="0.3">
      <c r="A1257" s="97"/>
      <c r="B1257" s="97"/>
    </row>
    <row r="1258" spans="1:2" x14ac:dyDescent="0.3">
      <c r="A1258" s="97"/>
      <c r="B1258" s="97"/>
    </row>
    <row r="1259" spans="1:2" x14ac:dyDescent="0.3">
      <c r="A1259" s="97"/>
      <c r="B1259" s="97"/>
    </row>
    <row r="1260" spans="1:2" x14ac:dyDescent="0.3">
      <c r="A1260" s="97"/>
      <c r="B1260" s="97"/>
    </row>
    <row r="1261" spans="1:2" x14ac:dyDescent="0.3">
      <c r="A1261" s="97"/>
      <c r="B1261" s="97"/>
    </row>
    <row r="1262" spans="1:2" x14ac:dyDescent="0.3">
      <c r="A1262" s="97"/>
      <c r="B1262" s="97"/>
    </row>
    <row r="1263" spans="1:2" x14ac:dyDescent="0.3">
      <c r="A1263" s="97"/>
      <c r="B1263" s="97"/>
    </row>
    <row r="1264" spans="1:2" x14ac:dyDescent="0.3">
      <c r="A1264" s="97"/>
      <c r="B1264" s="97"/>
    </row>
    <row r="1265" spans="1:2" x14ac:dyDescent="0.3">
      <c r="A1265" s="97"/>
      <c r="B1265" s="97"/>
    </row>
    <row r="1266" spans="1:2" x14ac:dyDescent="0.3">
      <c r="A1266" s="97"/>
      <c r="B1266" s="97"/>
    </row>
    <row r="1267" spans="1:2" x14ac:dyDescent="0.3">
      <c r="A1267" s="97"/>
      <c r="B1267" s="97"/>
    </row>
    <row r="1268" spans="1:2" x14ac:dyDescent="0.3">
      <c r="A1268" s="97"/>
      <c r="B1268" s="97"/>
    </row>
    <row r="1269" spans="1:2" x14ac:dyDescent="0.3">
      <c r="A1269" s="97"/>
      <c r="B1269" s="97"/>
    </row>
    <row r="1270" spans="1:2" x14ac:dyDescent="0.3">
      <c r="A1270" s="97"/>
      <c r="B1270" s="97"/>
    </row>
    <row r="1271" spans="1:2" x14ac:dyDescent="0.3">
      <c r="A1271" s="97"/>
      <c r="B1271" s="97"/>
    </row>
    <row r="1272" spans="1:2" x14ac:dyDescent="0.3">
      <c r="A1272" s="97"/>
      <c r="B1272" s="97"/>
    </row>
    <row r="1273" spans="1:2" x14ac:dyDescent="0.3">
      <c r="A1273" s="97"/>
      <c r="B1273" s="97"/>
    </row>
    <row r="1274" spans="1:2" x14ac:dyDescent="0.3">
      <c r="A1274" s="97"/>
      <c r="B1274" s="97"/>
    </row>
    <row r="1275" spans="1:2" x14ac:dyDescent="0.3">
      <c r="A1275" s="97"/>
      <c r="B1275" s="97"/>
    </row>
    <row r="1276" spans="1:2" x14ac:dyDescent="0.3">
      <c r="A1276" s="97"/>
      <c r="B1276" s="97"/>
    </row>
    <row r="1277" spans="1:2" x14ac:dyDescent="0.3">
      <c r="A1277" s="97"/>
      <c r="B1277" s="97"/>
    </row>
    <row r="1278" spans="1:2" x14ac:dyDescent="0.3">
      <c r="A1278" s="97"/>
      <c r="B1278" s="97"/>
    </row>
    <row r="1279" spans="1:2" x14ac:dyDescent="0.3">
      <c r="A1279" s="97"/>
      <c r="B1279" s="97"/>
    </row>
    <row r="1280" spans="1:2" x14ac:dyDescent="0.3">
      <c r="A1280" s="97"/>
      <c r="B1280" s="97"/>
    </row>
    <row r="1281" spans="1:2" x14ac:dyDescent="0.3">
      <c r="A1281" s="97"/>
      <c r="B1281" s="97"/>
    </row>
    <row r="1282" spans="1:2" x14ac:dyDescent="0.3">
      <c r="A1282" s="97"/>
      <c r="B1282" s="97"/>
    </row>
    <row r="1283" spans="1:2" x14ac:dyDescent="0.3">
      <c r="A1283" s="97"/>
      <c r="B1283" s="97"/>
    </row>
    <row r="1284" spans="1:2" x14ac:dyDescent="0.3">
      <c r="A1284" s="97"/>
      <c r="B1284" s="97"/>
    </row>
    <row r="1285" spans="1:2" x14ac:dyDescent="0.3">
      <c r="A1285" s="97"/>
      <c r="B1285" s="97"/>
    </row>
    <row r="1286" spans="1:2" x14ac:dyDescent="0.3">
      <c r="A1286" s="97"/>
      <c r="B1286" s="97"/>
    </row>
    <row r="1287" spans="1:2" x14ac:dyDescent="0.3">
      <c r="A1287" s="97"/>
      <c r="B1287" s="97"/>
    </row>
    <row r="1288" spans="1:2" x14ac:dyDescent="0.3">
      <c r="A1288" s="97"/>
      <c r="B1288" s="97"/>
    </row>
    <row r="1289" spans="1:2" x14ac:dyDescent="0.3">
      <c r="A1289" s="97"/>
      <c r="B1289" s="97"/>
    </row>
    <row r="1290" spans="1:2" x14ac:dyDescent="0.3">
      <c r="A1290" s="97"/>
      <c r="B1290" s="97"/>
    </row>
    <row r="1291" spans="1:2" x14ac:dyDescent="0.3">
      <c r="A1291" s="97"/>
      <c r="B1291" s="97"/>
    </row>
    <row r="1292" spans="1:2" x14ac:dyDescent="0.3">
      <c r="A1292" s="97"/>
      <c r="B1292" s="97"/>
    </row>
    <row r="1293" spans="1:2" x14ac:dyDescent="0.3">
      <c r="A1293" s="97"/>
      <c r="B1293" s="97"/>
    </row>
    <row r="1294" spans="1:2" x14ac:dyDescent="0.3">
      <c r="A1294" s="97"/>
      <c r="B1294" s="97"/>
    </row>
    <row r="1295" spans="1:2" x14ac:dyDescent="0.3">
      <c r="A1295" s="97"/>
      <c r="B1295" s="97"/>
    </row>
    <row r="1296" spans="1:2" x14ac:dyDescent="0.3">
      <c r="A1296" s="97"/>
      <c r="B1296" s="97"/>
    </row>
    <row r="1297" spans="1:2" x14ac:dyDescent="0.3">
      <c r="A1297" s="97"/>
      <c r="B1297" s="97"/>
    </row>
    <row r="1298" spans="1:2" x14ac:dyDescent="0.3">
      <c r="A1298" s="97"/>
      <c r="B1298" s="97"/>
    </row>
    <row r="1299" spans="1:2" x14ac:dyDescent="0.3">
      <c r="A1299" s="97"/>
      <c r="B1299" s="97"/>
    </row>
    <row r="1300" spans="1:2" x14ac:dyDescent="0.3">
      <c r="A1300" s="97"/>
      <c r="B1300" s="97"/>
    </row>
    <row r="1301" spans="1:2" x14ac:dyDescent="0.3">
      <c r="A1301" s="97"/>
      <c r="B1301" s="97"/>
    </row>
    <row r="1302" spans="1:2" x14ac:dyDescent="0.3">
      <c r="A1302" s="97"/>
      <c r="B1302" s="97"/>
    </row>
    <row r="1303" spans="1:2" x14ac:dyDescent="0.3">
      <c r="A1303" s="97"/>
      <c r="B1303" s="97"/>
    </row>
    <row r="1304" spans="1:2" x14ac:dyDescent="0.3">
      <c r="A1304" s="97"/>
      <c r="B1304" s="97"/>
    </row>
    <row r="1305" spans="1:2" x14ac:dyDescent="0.3">
      <c r="A1305" s="97"/>
      <c r="B1305" s="97"/>
    </row>
    <row r="1306" spans="1:2" x14ac:dyDescent="0.3">
      <c r="A1306" s="97"/>
      <c r="B1306" s="97"/>
    </row>
    <row r="1307" spans="1:2" x14ac:dyDescent="0.3">
      <c r="A1307" s="97"/>
      <c r="B1307" s="97"/>
    </row>
    <row r="1308" spans="1:2" x14ac:dyDescent="0.3">
      <c r="A1308" s="97"/>
      <c r="B1308" s="97"/>
    </row>
    <row r="1309" spans="1:2" x14ac:dyDescent="0.3">
      <c r="A1309" s="97"/>
      <c r="B1309" s="97"/>
    </row>
    <row r="1310" spans="1:2" x14ac:dyDescent="0.3">
      <c r="A1310" s="97"/>
      <c r="B1310" s="97"/>
    </row>
    <row r="1311" spans="1:2" x14ac:dyDescent="0.3">
      <c r="A1311" s="97"/>
      <c r="B1311" s="97"/>
    </row>
    <row r="1312" spans="1:2" x14ac:dyDescent="0.3">
      <c r="A1312" s="97"/>
      <c r="B1312" s="97"/>
    </row>
    <row r="1313" spans="1:2" x14ac:dyDescent="0.3">
      <c r="A1313" s="97"/>
      <c r="B1313" s="97"/>
    </row>
    <row r="1314" spans="1:2" x14ac:dyDescent="0.3">
      <c r="A1314" s="97"/>
      <c r="B1314" s="97"/>
    </row>
    <row r="1315" spans="1:2" x14ac:dyDescent="0.3">
      <c r="A1315" s="97"/>
      <c r="B1315" s="97"/>
    </row>
    <row r="1316" spans="1:2" x14ac:dyDescent="0.3">
      <c r="A1316" s="97"/>
      <c r="B1316" s="97"/>
    </row>
    <row r="1317" spans="1:2" x14ac:dyDescent="0.3">
      <c r="A1317" s="97"/>
      <c r="B1317" s="97"/>
    </row>
    <row r="1318" spans="1:2" x14ac:dyDescent="0.3">
      <c r="A1318" s="97"/>
      <c r="B1318" s="97"/>
    </row>
    <row r="1319" spans="1:2" x14ac:dyDescent="0.3">
      <c r="A1319" s="97"/>
      <c r="B1319" s="97"/>
    </row>
    <row r="1320" spans="1:2" x14ac:dyDescent="0.3">
      <c r="A1320" s="97"/>
      <c r="B1320" s="97"/>
    </row>
    <row r="1321" spans="1:2" x14ac:dyDescent="0.3">
      <c r="A1321" s="97"/>
      <c r="B1321" s="97"/>
    </row>
    <row r="1322" spans="1:2" x14ac:dyDescent="0.3">
      <c r="A1322" s="97"/>
      <c r="B1322" s="97"/>
    </row>
    <row r="1323" spans="1:2" x14ac:dyDescent="0.3">
      <c r="A1323" s="97"/>
      <c r="B1323" s="97"/>
    </row>
    <row r="1324" spans="1:2" x14ac:dyDescent="0.3">
      <c r="A1324" s="97"/>
      <c r="B1324" s="97"/>
    </row>
    <row r="1325" spans="1:2" x14ac:dyDescent="0.3">
      <c r="A1325" s="97"/>
      <c r="B1325" s="97"/>
    </row>
    <row r="1326" spans="1:2" x14ac:dyDescent="0.3">
      <c r="A1326" s="97"/>
      <c r="B1326" s="97"/>
    </row>
    <row r="1327" spans="1:2" x14ac:dyDescent="0.3">
      <c r="A1327" s="97"/>
      <c r="B1327" s="97"/>
    </row>
    <row r="1328" spans="1:2" x14ac:dyDescent="0.3">
      <c r="A1328" s="97"/>
      <c r="B1328" s="97"/>
    </row>
    <row r="1329" spans="1:2" x14ac:dyDescent="0.3">
      <c r="A1329" s="97"/>
      <c r="B1329" s="97"/>
    </row>
    <row r="1330" spans="1:2" x14ac:dyDescent="0.3">
      <c r="A1330" s="97"/>
      <c r="B1330" s="97"/>
    </row>
    <row r="1331" spans="1:2" x14ac:dyDescent="0.3">
      <c r="A1331" s="97"/>
      <c r="B1331" s="97"/>
    </row>
    <row r="1332" spans="1:2" x14ac:dyDescent="0.3">
      <c r="A1332" s="97"/>
      <c r="B1332" s="97"/>
    </row>
    <row r="1333" spans="1:2" x14ac:dyDescent="0.3">
      <c r="A1333" s="97"/>
      <c r="B1333" s="97"/>
    </row>
    <row r="1334" spans="1:2" x14ac:dyDescent="0.3">
      <c r="A1334" s="97"/>
      <c r="B1334" s="97"/>
    </row>
    <row r="1335" spans="1:2" x14ac:dyDescent="0.3">
      <c r="A1335" s="97"/>
      <c r="B1335" s="97"/>
    </row>
    <row r="1336" spans="1:2" x14ac:dyDescent="0.3">
      <c r="A1336" s="97"/>
      <c r="B1336" s="97"/>
    </row>
    <row r="1337" spans="1:2" x14ac:dyDescent="0.3">
      <c r="A1337" s="97"/>
      <c r="B1337" s="97"/>
    </row>
    <row r="1338" spans="1:2" x14ac:dyDescent="0.3">
      <c r="A1338" s="97"/>
      <c r="B1338" s="97"/>
    </row>
    <row r="1339" spans="1:2" x14ac:dyDescent="0.3">
      <c r="A1339" s="97"/>
      <c r="B1339" s="97"/>
    </row>
    <row r="1340" spans="1:2" x14ac:dyDescent="0.3">
      <c r="A1340" s="97"/>
      <c r="B1340" s="97"/>
    </row>
    <row r="1341" spans="1:2" x14ac:dyDescent="0.3">
      <c r="A1341" s="97"/>
      <c r="B1341" s="97"/>
    </row>
    <row r="1342" spans="1:2" x14ac:dyDescent="0.3">
      <c r="A1342" s="97"/>
      <c r="B1342" s="97"/>
    </row>
    <row r="1343" spans="1:2" x14ac:dyDescent="0.3">
      <c r="A1343" s="97"/>
      <c r="B1343" s="97"/>
    </row>
    <row r="1344" spans="1:2" x14ac:dyDescent="0.3">
      <c r="A1344" s="97"/>
      <c r="B1344" s="97"/>
    </row>
    <row r="1345" spans="1:2" x14ac:dyDescent="0.3">
      <c r="A1345" s="97"/>
      <c r="B1345" s="97"/>
    </row>
    <row r="1346" spans="1:2" x14ac:dyDescent="0.3">
      <c r="A1346" s="97"/>
      <c r="B1346" s="97"/>
    </row>
    <row r="1347" spans="1:2" x14ac:dyDescent="0.3">
      <c r="A1347" s="97"/>
      <c r="B1347" s="97"/>
    </row>
    <row r="1348" spans="1:2" x14ac:dyDescent="0.3">
      <c r="A1348" s="97"/>
      <c r="B1348" s="97"/>
    </row>
    <row r="1349" spans="1:2" x14ac:dyDescent="0.3">
      <c r="A1349" s="97"/>
      <c r="B1349" s="97"/>
    </row>
    <row r="1350" spans="1:2" x14ac:dyDescent="0.3">
      <c r="A1350" s="97"/>
      <c r="B1350" s="97"/>
    </row>
    <row r="1351" spans="1:2" x14ac:dyDescent="0.3">
      <c r="A1351" s="97"/>
      <c r="B1351" s="97"/>
    </row>
    <row r="1352" spans="1:2" x14ac:dyDescent="0.3">
      <c r="A1352" s="97"/>
      <c r="B1352" s="97"/>
    </row>
    <row r="1353" spans="1:2" x14ac:dyDescent="0.3">
      <c r="A1353" s="97"/>
      <c r="B1353" s="97"/>
    </row>
    <row r="1354" spans="1:2" x14ac:dyDescent="0.3">
      <c r="A1354" s="97"/>
      <c r="B1354" s="97"/>
    </row>
    <row r="1355" spans="1:2" x14ac:dyDescent="0.3">
      <c r="A1355" s="97"/>
      <c r="B1355" s="97"/>
    </row>
    <row r="1356" spans="1:2" x14ac:dyDescent="0.3">
      <c r="A1356" s="97"/>
      <c r="B1356" s="97"/>
    </row>
    <row r="1357" spans="1:2" x14ac:dyDescent="0.3">
      <c r="A1357" s="97"/>
      <c r="B1357" s="97"/>
    </row>
    <row r="1358" spans="1:2" x14ac:dyDescent="0.3">
      <c r="A1358" s="97"/>
      <c r="B1358" s="97"/>
    </row>
    <row r="1359" spans="1:2" x14ac:dyDescent="0.3">
      <c r="A1359" s="97"/>
      <c r="B1359" s="97"/>
    </row>
    <row r="1360" spans="1:2" x14ac:dyDescent="0.3">
      <c r="A1360" s="97"/>
      <c r="B1360" s="97"/>
    </row>
    <row r="1361" spans="1:2" x14ac:dyDescent="0.3">
      <c r="A1361" s="97"/>
      <c r="B1361" s="97"/>
    </row>
    <row r="1362" spans="1:2" x14ac:dyDescent="0.3">
      <c r="A1362" s="97"/>
      <c r="B1362" s="97"/>
    </row>
    <row r="1363" spans="1:2" x14ac:dyDescent="0.3">
      <c r="A1363" s="97"/>
      <c r="B1363" s="97"/>
    </row>
    <row r="1364" spans="1:2" x14ac:dyDescent="0.3">
      <c r="A1364" s="97"/>
      <c r="B1364" s="97"/>
    </row>
    <row r="1365" spans="1:2" x14ac:dyDescent="0.3">
      <c r="A1365" s="97"/>
      <c r="B1365" s="97"/>
    </row>
    <row r="1366" spans="1:2" x14ac:dyDescent="0.3">
      <c r="A1366" s="97"/>
      <c r="B1366" s="97"/>
    </row>
    <row r="1367" spans="1:2" x14ac:dyDescent="0.3">
      <c r="A1367" s="97"/>
      <c r="B1367" s="97"/>
    </row>
    <row r="1368" spans="1:2" x14ac:dyDescent="0.3">
      <c r="A1368" s="97"/>
      <c r="B1368" s="97"/>
    </row>
    <row r="1369" spans="1:2" x14ac:dyDescent="0.3">
      <c r="A1369" s="97"/>
      <c r="B1369" s="97"/>
    </row>
    <row r="1370" spans="1:2" x14ac:dyDescent="0.3">
      <c r="A1370" s="97"/>
      <c r="B1370" s="97"/>
    </row>
    <row r="1371" spans="1:2" x14ac:dyDescent="0.3">
      <c r="A1371" s="97"/>
      <c r="B1371" s="97"/>
    </row>
    <row r="1372" spans="1:2" x14ac:dyDescent="0.3">
      <c r="A1372" s="97"/>
      <c r="B1372" s="97"/>
    </row>
    <row r="1373" spans="1:2" x14ac:dyDescent="0.3">
      <c r="A1373" s="97"/>
      <c r="B1373" s="97"/>
    </row>
    <row r="1374" spans="1:2" x14ac:dyDescent="0.3">
      <c r="A1374" s="97"/>
      <c r="B1374" s="97"/>
    </row>
    <row r="1375" spans="1:2" x14ac:dyDescent="0.3">
      <c r="A1375" s="97"/>
      <c r="B1375" s="97"/>
    </row>
    <row r="1376" spans="1:2" x14ac:dyDescent="0.3">
      <c r="A1376" s="97"/>
      <c r="B1376" s="97"/>
    </row>
    <row r="1377" spans="1:2" x14ac:dyDescent="0.3">
      <c r="A1377" s="97"/>
      <c r="B1377" s="97"/>
    </row>
    <row r="1378" spans="1:2" x14ac:dyDescent="0.3">
      <c r="A1378" s="97"/>
      <c r="B1378" s="97"/>
    </row>
    <row r="1379" spans="1:2" x14ac:dyDescent="0.3">
      <c r="A1379" s="97"/>
      <c r="B1379" s="97"/>
    </row>
    <row r="1380" spans="1:2" x14ac:dyDescent="0.3">
      <c r="A1380" s="97"/>
      <c r="B1380" s="97"/>
    </row>
    <row r="1381" spans="1:2" x14ac:dyDescent="0.3">
      <c r="A1381" s="97"/>
      <c r="B1381" s="97"/>
    </row>
    <row r="1382" spans="1:2" x14ac:dyDescent="0.3">
      <c r="A1382" s="97"/>
      <c r="B1382" s="97"/>
    </row>
    <row r="1383" spans="1:2" x14ac:dyDescent="0.3">
      <c r="A1383" s="97"/>
      <c r="B1383" s="97"/>
    </row>
    <row r="1384" spans="1:2" x14ac:dyDescent="0.3">
      <c r="A1384" s="97"/>
      <c r="B1384" s="97"/>
    </row>
    <row r="1385" spans="1:2" x14ac:dyDescent="0.3">
      <c r="A1385" s="97"/>
      <c r="B1385" s="97"/>
    </row>
    <row r="1386" spans="1:2" x14ac:dyDescent="0.3">
      <c r="A1386" s="97"/>
      <c r="B1386" s="97"/>
    </row>
    <row r="1387" spans="1:2" x14ac:dyDescent="0.3">
      <c r="A1387" s="97"/>
      <c r="B1387" s="97"/>
    </row>
    <row r="1388" spans="1:2" x14ac:dyDescent="0.3">
      <c r="A1388" s="97"/>
      <c r="B1388" s="97"/>
    </row>
    <row r="1389" spans="1:2" x14ac:dyDescent="0.3">
      <c r="A1389" s="97"/>
      <c r="B1389" s="97"/>
    </row>
    <row r="1390" spans="1:2" x14ac:dyDescent="0.3">
      <c r="A1390" s="97"/>
      <c r="B1390" s="97"/>
    </row>
    <row r="1391" spans="1:2" x14ac:dyDescent="0.3">
      <c r="A1391" s="97"/>
      <c r="B1391" s="97"/>
    </row>
    <row r="1392" spans="1:2" x14ac:dyDescent="0.3">
      <c r="A1392" s="97"/>
      <c r="B1392" s="97"/>
    </row>
    <row r="1393" spans="1:2" x14ac:dyDescent="0.3">
      <c r="A1393" s="97"/>
      <c r="B1393" s="97"/>
    </row>
    <row r="1394" spans="1:2" x14ac:dyDescent="0.3">
      <c r="A1394" s="97"/>
      <c r="B1394" s="97"/>
    </row>
    <row r="1395" spans="1:2" x14ac:dyDescent="0.3">
      <c r="A1395" s="97"/>
      <c r="B1395" s="97"/>
    </row>
    <row r="1396" spans="1:2" x14ac:dyDescent="0.3">
      <c r="A1396" s="97"/>
      <c r="B1396" s="97"/>
    </row>
    <row r="1397" spans="1:2" x14ac:dyDescent="0.3">
      <c r="A1397" s="97"/>
      <c r="B1397" s="97"/>
    </row>
    <row r="1398" spans="1:2" x14ac:dyDescent="0.3">
      <c r="A1398" s="97"/>
      <c r="B1398" s="97"/>
    </row>
    <row r="1399" spans="1:2" x14ac:dyDescent="0.3">
      <c r="A1399" s="97"/>
      <c r="B1399" s="97"/>
    </row>
    <row r="1400" spans="1:2" x14ac:dyDescent="0.3">
      <c r="A1400" s="97"/>
      <c r="B1400" s="97"/>
    </row>
    <row r="1401" spans="1:2" x14ac:dyDescent="0.3">
      <c r="A1401" s="97"/>
      <c r="B1401" s="97"/>
    </row>
    <row r="1402" spans="1:2" x14ac:dyDescent="0.3">
      <c r="A1402" s="97"/>
      <c r="B1402" s="97"/>
    </row>
    <row r="1403" spans="1:2" x14ac:dyDescent="0.3">
      <c r="A1403" s="97"/>
      <c r="B1403" s="97"/>
    </row>
    <row r="1404" spans="1:2" x14ac:dyDescent="0.3">
      <c r="A1404" s="97"/>
      <c r="B1404" s="97"/>
    </row>
    <row r="1405" spans="1:2" x14ac:dyDescent="0.3">
      <c r="A1405" s="97"/>
      <c r="B1405" s="97"/>
    </row>
    <row r="1406" spans="1:2" x14ac:dyDescent="0.3">
      <c r="A1406" s="97"/>
      <c r="B1406" s="97"/>
    </row>
    <row r="1407" spans="1:2" x14ac:dyDescent="0.3">
      <c r="A1407" s="97"/>
      <c r="B1407" s="97"/>
    </row>
    <row r="1408" spans="1:2" x14ac:dyDescent="0.3">
      <c r="A1408" s="97"/>
      <c r="B1408" s="97"/>
    </row>
    <row r="1409" spans="1:2" x14ac:dyDescent="0.3">
      <c r="A1409" s="97"/>
      <c r="B1409" s="97"/>
    </row>
    <row r="1410" spans="1:2" x14ac:dyDescent="0.3">
      <c r="A1410" s="97"/>
      <c r="B1410" s="97"/>
    </row>
    <row r="1411" spans="1:2" x14ac:dyDescent="0.3">
      <c r="A1411" s="97"/>
      <c r="B1411" s="97"/>
    </row>
    <row r="1412" spans="1:2" x14ac:dyDescent="0.3">
      <c r="A1412" s="97"/>
      <c r="B1412" s="97"/>
    </row>
    <row r="1413" spans="1:2" x14ac:dyDescent="0.3">
      <c r="A1413" s="97"/>
      <c r="B1413" s="97"/>
    </row>
    <row r="1414" spans="1:2" x14ac:dyDescent="0.3">
      <c r="A1414" s="97"/>
      <c r="B1414" s="97"/>
    </row>
    <row r="1415" spans="1:2" x14ac:dyDescent="0.3">
      <c r="A1415" s="97"/>
      <c r="B1415" s="97"/>
    </row>
    <row r="1416" spans="1:2" x14ac:dyDescent="0.3">
      <c r="A1416" s="97"/>
      <c r="B1416" s="97"/>
    </row>
    <row r="1417" spans="1:2" x14ac:dyDescent="0.3">
      <c r="A1417" s="97"/>
      <c r="B1417" s="97"/>
    </row>
    <row r="1418" spans="1:2" x14ac:dyDescent="0.3">
      <c r="A1418" s="97"/>
      <c r="B1418" s="97"/>
    </row>
    <row r="1419" spans="1:2" x14ac:dyDescent="0.3">
      <c r="A1419" s="97"/>
      <c r="B1419" s="97"/>
    </row>
    <row r="1420" spans="1:2" x14ac:dyDescent="0.3">
      <c r="A1420" s="97"/>
      <c r="B1420" s="97"/>
    </row>
    <row r="1421" spans="1:2" x14ac:dyDescent="0.3">
      <c r="A1421" s="97"/>
      <c r="B1421" s="97"/>
    </row>
    <row r="1422" spans="1:2" x14ac:dyDescent="0.3">
      <c r="A1422" s="97"/>
      <c r="B1422" s="97"/>
    </row>
    <row r="1423" spans="1:2" x14ac:dyDescent="0.3">
      <c r="A1423" s="97"/>
      <c r="B1423" s="97"/>
    </row>
    <row r="1424" spans="1:2" x14ac:dyDescent="0.3">
      <c r="A1424" s="97"/>
      <c r="B1424" s="97"/>
    </row>
    <row r="1425" spans="1:2" x14ac:dyDescent="0.3">
      <c r="A1425" s="97"/>
      <c r="B1425" s="97"/>
    </row>
    <row r="1426" spans="1:2" x14ac:dyDescent="0.3">
      <c r="A1426" s="97"/>
      <c r="B1426" s="97"/>
    </row>
    <row r="1427" spans="1:2" x14ac:dyDescent="0.3">
      <c r="A1427" s="97"/>
      <c r="B1427" s="97"/>
    </row>
    <row r="1428" spans="1:2" x14ac:dyDescent="0.3">
      <c r="A1428" s="97"/>
      <c r="B1428" s="97"/>
    </row>
    <row r="1429" spans="1:2" x14ac:dyDescent="0.3">
      <c r="A1429" s="97"/>
      <c r="B1429" s="97"/>
    </row>
    <row r="1430" spans="1:2" x14ac:dyDescent="0.3">
      <c r="A1430" s="97"/>
      <c r="B1430" s="97"/>
    </row>
    <row r="1431" spans="1:2" x14ac:dyDescent="0.3">
      <c r="A1431" s="97"/>
      <c r="B1431" s="97"/>
    </row>
    <row r="1432" spans="1:2" x14ac:dyDescent="0.3">
      <c r="A1432" s="97"/>
      <c r="B1432" s="97"/>
    </row>
    <row r="1433" spans="1:2" x14ac:dyDescent="0.3">
      <c r="A1433" s="97"/>
      <c r="B1433" s="97"/>
    </row>
    <row r="1434" spans="1:2" x14ac:dyDescent="0.3">
      <c r="A1434" s="97"/>
      <c r="B1434" s="97"/>
    </row>
    <row r="1435" spans="1:2" x14ac:dyDescent="0.3">
      <c r="A1435" s="97"/>
      <c r="B1435" s="97"/>
    </row>
    <row r="1436" spans="1:2" x14ac:dyDescent="0.3">
      <c r="A1436" s="97"/>
      <c r="B1436" s="97"/>
    </row>
    <row r="1437" spans="1:2" x14ac:dyDescent="0.3">
      <c r="A1437" s="97"/>
      <c r="B1437" s="97"/>
    </row>
    <row r="1438" spans="1:2" x14ac:dyDescent="0.3">
      <c r="A1438" s="97"/>
      <c r="B1438" s="97"/>
    </row>
    <row r="1439" spans="1:2" x14ac:dyDescent="0.3">
      <c r="A1439" s="97"/>
      <c r="B1439" s="97"/>
    </row>
    <row r="1440" spans="1:2" x14ac:dyDescent="0.3">
      <c r="A1440" s="97"/>
      <c r="B1440" s="97"/>
    </row>
    <row r="1441" spans="1:2" x14ac:dyDescent="0.3">
      <c r="A1441" s="97"/>
      <c r="B1441" s="97"/>
    </row>
    <row r="1442" spans="1:2" x14ac:dyDescent="0.3">
      <c r="A1442" s="97"/>
      <c r="B1442" s="97"/>
    </row>
    <row r="1443" spans="1:2" x14ac:dyDescent="0.3">
      <c r="A1443" s="97"/>
      <c r="B1443" s="97"/>
    </row>
    <row r="1444" spans="1:2" x14ac:dyDescent="0.3">
      <c r="A1444" s="97"/>
      <c r="B1444" s="97"/>
    </row>
    <row r="1445" spans="1:2" x14ac:dyDescent="0.3">
      <c r="A1445" s="97"/>
      <c r="B1445" s="97"/>
    </row>
    <row r="1446" spans="1:2" x14ac:dyDescent="0.3">
      <c r="A1446" s="97"/>
      <c r="B1446" s="97"/>
    </row>
    <row r="1447" spans="1:2" x14ac:dyDescent="0.3">
      <c r="A1447" s="97"/>
      <c r="B1447" s="97"/>
    </row>
    <row r="1448" spans="1:2" x14ac:dyDescent="0.3">
      <c r="A1448" s="97"/>
      <c r="B1448" s="97"/>
    </row>
    <row r="1449" spans="1:2" x14ac:dyDescent="0.3">
      <c r="A1449" s="97"/>
      <c r="B1449" s="97"/>
    </row>
    <row r="1450" spans="1:2" x14ac:dyDescent="0.3">
      <c r="A1450" s="97"/>
      <c r="B1450" s="97"/>
    </row>
    <row r="1451" spans="1:2" x14ac:dyDescent="0.3">
      <c r="A1451" s="97"/>
      <c r="B1451" s="97"/>
    </row>
    <row r="1452" spans="1:2" x14ac:dyDescent="0.3">
      <c r="A1452" s="97"/>
      <c r="B1452" s="97"/>
    </row>
    <row r="1453" spans="1:2" x14ac:dyDescent="0.3">
      <c r="A1453" s="97"/>
      <c r="B1453" s="97"/>
    </row>
    <row r="1454" spans="1:2" x14ac:dyDescent="0.3">
      <c r="A1454" s="97"/>
      <c r="B1454" s="97"/>
    </row>
    <row r="1455" spans="1:2" x14ac:dyDescent="0.3">
      <c r="A1455" s="97"/>
      <c r="B1455" s="97"/>
    </row>
    <row r="1456" spans="1:2" x14ac:dyDescent="0.3">
      <c r="A1456" s="97"/>
      <c r="B1456" s="97"/>
    </row>
    <row r="1457" spans="1:2" x14ac:dyDescent="0.3">
      <c r="A1457" s="97"/>
      <c r="B1457" s="97"/>
    </row>
    <row r="1458" spans="1:2" x14ac:dyDescent="0.3">
      <c r="A1458" s="97"/>
      <c r="B1458" s="97"/>
    </row>
    <row r="1459" spans="1:2" x14ac:dyDescent="0.3">
      <c r="A1459" s="97"/>
      <c r="B1459" s="97"/>
    </row>
    <row r="1460" spans="1:2" x14ac:dyDescent="0.3">
      <c r="A1460" s="97"/>
      <c r="B1460" s="97"/>
    </row>
    <row r="1461" spans="1:2" x14ac:dyDescent="0.3">
      <c r="A1461" s="97"/>
      <c r="B1461" s="97"/>
    </row>
    <row r="1462" spans="1:2" x14ac:dyDescent="0.3">
      <c r="A1462" s="97"/>
      <c r="B1462" s="97"/>
    </row>
    <row r="1463" spans="1:2" x14ac:dyDescent="0.3">
      <c r="A1463" s="97"/>
      <c r="B1463" s="97"/>
    </row>
    <row r="1464" spans="1:2" x14ac:dyDescent="0.3">
      <c r="A1464" s="97"/>
      <c r="B1464" s="97"/>
    </row>
    <row r="1465" spans="1:2" x14ac:dyDescent="0.3">
      <c r="A1465" s="97"/>
      <c r="B1465" s="97"/>
    </row>
    <row r="1466" spans="1:2" x14ac:dyDescent="0.3">
      <c r="A1466" s="97"/>
      <c r="B1466" s="97"/>
    </row>
    <row r="1467" spans="1:2" x14ac:dyDescent="0.3">
      <c r="A1467" s="97"/>
      <c r="B1467" s="97"/>
    </row>
    <row r="1468" spans="1:2" x14ac:dyDescent="0.3">
      <c r="A1468" s="97"/>
      <c r="B1468" s="97"/>
    </row>
    <row r="1469" spans="1:2" x14ac:dyDescent="0.3">
      <c r="A1469" s="97"/>
      <c r="B1469" s="97"/>
    </row>
    <row r="1470" spans="1:2" x14ac:dyDescent="0.3">
      <c r="A1470" s="97"/>
      <c r="B1470" s="97"/>
    </row>
    <row r="1471" spans="1:2" x14ac:dyDescent="0.3">
      <c r="A1471" s="97"/>
      <c r="B1471" s="97"/>
    </row>
    <row r="1472" spans="1:2" x14ac:dyDescent="0.3">
      <c r="A1472" s="97"/>
      <c r="B1472" s="97"/>
    </row>
    <row r="1473" spans="1:2" x14ac:dyDescent="0.3">
      <c r="A1473" s="97"/>
      <c r="B1473" s="97"/>
    </row>
    <row r="1474" spans="1:2" x14ac:dyDescent="0.3">
      <c r="A1474" s="97"/>
      <c r="B1474" s="97"/>
    </row>
    <row r="1475" spans="1:2" x14ac:dyDescent="0.3">
      <c r="A1475" s="97"/>
      <c r="B1475" s="97"/>
    </row>
    <row r="1476" spans="1:2" x14ac:dyDescent="0.3">
      <c r="A1476" s="97"/>
      <c r="B1476" s="97"/>
    </row>
    <row r="1477" spans="1:2" x14ac:dyDescent="0.3">
      <c r="A1477" s="97"/>
      <c r="B1477" s="97"/>
    </row>
    <row r="1478" spans="1:2" x14ac:dyDescent="0.3">
      <c r="A1478" s="97"/>
      <c r="B1478" s="97"/>
    </row>
    <row r="1479" spans="1:2" x14ac:dyDescent="0.3">
      <c r="A1479" s="97"/>
      <c r="B1479" s="97"/>
    </row>
    <row r="1480" spans="1:2" x14ac:dyDescent="0.3">
      <c r="A1480" s="97"/>
      <c r="B1480" s="97"/>
    </row>
    <row r="1481" spans="1:2" x14ac:dyDescent="0.3">
      <c r="A1481" s="97"/>
      <c r="B1481" s="97"/>
    </row>
    <row r="1482" spans="1:2" x14ac:dyDescent="0.3">
      <c r="A1482" s="97"/>
      <c r="B1482" s="97"/>
    </row>
    <row r="1483" spans="1:2" x14ac:dyDescent="0.3">
      <c r="A1483" s="97"/>
      <c r="B1483" s="97"/>
    </row>
    <row r="1484" spans="1:2" x14ac:dyDescent="0.3">
      <c r="A1484" s="97"/>
      <c r="B1484" s="97"/>
    </row>
    <row r="1485" spans="1:2" x14ac:dyDescent="0.3">
      <c r="A1485" s="97"/>
      <c r="B1485" s="97"/>
    </row>
    <row r="1486" spans="1:2" x14ac:dyDescent="0.3">
      <c r="A1486" s="97"/>
      <c r="B1486" s="97"/>
    </row>
    <row r="1487" spans="1:2" x14ac:dyDescent="0.3">
      <c r="A1487" s="97"/>
      <c r="B1487" s="97"/>
    </row>
    <row r="1488" spans="1:2" x14ac:dyDescent="0.3">
      <c r="A1488" s="97"/>
      <c r="B1488" s="97"/>
    </row>
    <row r="1489" spans="1:2" x14ac:dyDescent="0.3">
      <c r="A1489" s="97"/>
      <c r="B1489" s="97"/>
    </row>
    <row r="1490" spans="1:2" x14ac:dyDescent="0.3">
      <c r="A1490" s="97"/>
      <c r="B1490" s="97"/>
    </row>
    <row r="1491" spans="1:2" x14ac:dyDescent="0.3">
      <c r="A1491" s="97"/>
      <c r="B1491" s="97"/>
    </row>
    <row r="1492" spans="1:2" x14ac:dyDescent="0.3">
      <c r="A1492" s="97"/>
      <c r="B1492" s="97"/>
    </row>
    <row r="1493" spans="1:2" x14ac:dyDescent="0.3">
      <c r="A1493" s="97"/>
      <c r="B1493" s="97"/>
    </row>
    <row r="1494" spans="1:2" x14ac:dyDescent="0.3">
      <c r="A1494" s="97"/>
      <c r="B1494" s="97"/>
    </row>
    <row r="1495" spans="1:2" x14ac:dyDescent="0.3">
      <c r="A1495" s="97"/>
      <c r="B1495" s="97"/>
    </row>
    <row r="1496" spans="1:2" x14ac:dyDescent="0.3">
      <c r="A1496" s="97"/>
      <c r="B1496" s="97"/>
    </row>
    <row r="1497" spans="1:2" x14ac:dyDescent="0.3">
      <c r="A1497" s="97"/>
      <c r="B1497" s="97"/>
    </row>
    <row r="1498" spans="1:2" x14ac:dyDescent="0.3">
      <c r="A1498" s="97"/>
      <c r="B1498" s="97"/>
    </row>
    <row r="1499" spans="1:2" x14ac:dyDescent="0.3">
      <c r="A1499" s="97"/>
      <c r="B1499" s="97"/>
    </row>
    <row r="1500" spans="1:2" x14ac:dyDescent="0.3">
      <c r="A1500" s="97"/>
      <c r="B1500" s="97"/>
    </row>
    <row r="1501" spans="1:2" x14ac:dyDescent="0.3">
      <c r="A1501" s="97"/>
      <c r="B1501" s="97"/>
    </row>
    <row r="1502" spans="1:2" x14ac:dyDescent="0.3">
      <c r="A1502" s="97"/>
      <c r="B1502" s="97"/>
    </row>
    <row r="1503" spans="1:2" x14ac:dyDescent="0.3">
      <c r="A1503" s="97"/>
      <c r="B1503" s="97"/>
    </row>
    <row r="1504" spans="1:2" x14ac:dyDescent="0.3">
      <c r="A1504" s="97"/>
      <c r="B1504" s="97"/>
    </row>
    <row r="1505" spans="1:2" x14ac:dyDescent="0.3">
      <c r="A1505" s="97"/>
      <c r="B1505" s="97"/>
    </row>
    <row r="1506" spans="1:2" x14ac:dyDescent="0.3">
      <c r="A1506" s="97"/>
      <c r="B1506" s="97"/>
    </row>
    <row r="1507" spans="1:2" x14ac:dyDescent="0.3">
      <c r="A1507" s="97"/>
      <c r="B1507" s="97"/>
    </row>
    <row r="1508" spans="1:2" x14ac:dyDescent="0.3">
      <c r="A1508" s="97"/>
      <c r="B1508" s="97"/>
    </row>
    <row r="1509" spans="1:2" x14ac:dyDescent="0.3">
      <c r="A1509" s="97"/>
      <c r="B1509" s="97"/>
    </row>
    <row r="1510" spans="1:2" x14ac:dyDescent="0.3">
      <c r="A1510" s="97"/>
      <c r="B1510" s="97"/>
    </row>
    <row r="1511" spans="1:2" x14ac:dyDescent="0.3">
      <c r="A1511" s="97"/>
      <c r="B1511" s="97"/>
    </row>
    <row r="1512" spans="1:2" x14ac:dyDescent="0.3">
      <c r="A1512" s="97"/>
      <c r="B1512" s="97"/>
    </row>
    <row r="1513" spans="1:2" x14ac:dyDescent="0.3">
      <c r="A1513" s="97"/>
      <c r="B1513" s="97"/>
    </row>
    <row r="1514" spans="1:2" x14ac:dyDescent="0.3">
      <c r="A1514" s="97"/>
      <c r="B1514" s="97"/>
    </row>
    <row r="1515" spans="1:2" x14ac:dyDescent="0.3">
      <c r="A1515" s="97"/>
      <c r="B1515" s="97"/>
    </row>
    <row r="1516" spans="1:2" x14ac:dyDescent="0.3">
      <c r="A1516" s="97"/>
      <c r="B1516" s="97"/>
    </row>
    <row r="1517" spans="1:2" x14ac:dyDescent="0.3">
      <c r="A1517" s="97"/>
      <c r="B1517" s="97"/>
    </row>
    <row r="1518" spans="1:2" x14ac:dyDescent="0.3">
      <c r="A1518" s="97"/>
      <c r="B1518" s="97"/>
    </row>
    <row r="1519" spans="1:2" x14ac:dyDescent="0.3">
      <c r="A1519" s="97"/>
      <c r="B1519" s="97"/>
    </row>
    <row r="1520" spans="1:2" x14ac:dyDescent="0.3">
      <c r="A1520" s="97"/>
      <c r="B1520" s="97"/>
    </row>
    <row r="1521" spans="1:2" x14ac:dyDescent="0.3">
      <c r="A1521" s="97"/>
      <c r="B1521" s="97"/>
    </row>
    <row r="1522" spans="1:2" x14ac:dyDescent="0.3">
      <c r="A1522" s="97"/>
      <c r="B1522" s="97"/>
    </row>
    <row r="1523" spans="1:2" x14ac:dyDescent="0.3">
      <c r="A1523" s="97"/>
      <c r="B1523" s="97"/>
    </row>
    <row r="1524" spans="1:2" x14ac:dyDescent="0.3">
      <c r="A1524" s="97"/>
      <c r="B1524" s="97"/>
    </row>
    <row r="1525" spans="1:2" x14ac:dyDescent="0.3">
      <c r="A1525" s="97"/>
      <c r="B1525" s="97"/>
    </row>
    <row r="1526" spans="1:2" x14ac:dyDescent="0.3">
      <c r="A1526" s="97"/>
      <c r="B1526" s="97"/>
    </row>
    <row r="1527" spans="1:2" x14ac:dyDescent="0.3">
      <c r="A1527" s="97"/>
      <c r="B1527" s="97"/>
    </row>
    <row r="1528" spans="1:2" x14ac:dyDescent="0.3">
      <c r="A1528" s="97"/>
      <c r="B1528" s="97"/>
    </row>
    <row r="1529" spans="1:2" x14ac:dyDescent="0.3">
      <c r="A1529" s="97"/>
      <c r="B1529" s="97"/>
    </row>
    <row r="1530" spans="1:2" x14ac:dyDescent="0.3">
      <c r="A1530" s="97"/>
      <c r="B1530" s="97"/>
    </row>
    <row r="1531" spans="1:2" x14ac:dyDescent="0.3">
      <c r="A1531" s="97"/>
      <c r="B1531" s="97"/>
    </row>
    <row r="1532" spans="1:2" x14ac:dyDescent="0.3">
      <c r="A1532" s="97"/>
      <c r="B1532" s="97"/>
    </row>
    <row r="1533" spans="1:2" x14ac:dyDescent="0.3">
      <c r="A1533" s="97"/>
      <c r="B1533" s="97"/>
    </row>
    <row r="1534" spans="1:2" x14ac:dyDescent="0.3">
      <c r="A1534" s="97"/>
      <c r="B1534" s="97"/>
    </row>
    <row r="1535" spans="1:2" x14ac:dyDescent="0.3">
      <c r="A1535" s="97"/>
      <c r="B1535" s="97"/>
    </row>
    <row r="1536" spans="1:2" x14ac:dyDescent="0.3">
      <c r="A1536" s="97"/>
      <c r="B1536" s="97"/>
    </row>
    <row r="1537" spans="1:2" x14ac:dyDescent="0.3">
      <c r="A1537" s="97"/>
      <c r="B1537" s="97"/>
    </row>
    <row r="1538" spans="1:2" x14ac:dyDescent="0.3">
      <c r="A1538" s="97"/>
      <c r="B1538" s="97"/>
    </row>
    <row r="1539" spans="1:2" x14ac:dyDescent="0.3">
      <c r="A1539" s="97"/>
      <c r="B1539" s="97"/>
    </row>
    <row r="1540" spans="1:2" x14ac:dyDescent="0.3">
      <c r="A1540" s="97"/>
      <c r="B1540" s="97"/>
    </row>
    <row r="1541" spans="1:2" x14ac:dyDescent="0.3">
      <c r="A1541" s="97"/>
      <c r="B1541" s="97"/>
    </row>
    <row r="1542" spans="1:2" x14ac:dyDescent="0.3">
      <c r="A1542" s="97"/>
      <c r="B1542" s="97"/>
    </row>
    <row r="1543" spans="1:2" x14ac:dyDescent="0.3">
      <c r="A1543" s="97"/>
      <c r="B1543" s="97"/>
    </row>
    <row r="1544" spans="1:2" x14ac:dyDescent="0.3">
      <c r="A1544" s="97"/>
      <c r="B1544" s="97"/>
    </row>
    <row r="1545" spans="1:2" x14ac:dyDescent="0.3">
      <c r="A1545" s="97"/>
      <c r="B1545" s="97"/>
    </row>
    <row r="1546" spans="1:2" x14ac:dyDescent="0.3">
      <c r="A1546" s="97"/>
      <c r="B1546" s="97"/>
    </row>
    <row r="1547" spans="1:2" x14ac:dyDescent="0.3">
      <c r="A1547" s="97"/>
      <c r="B1547" s="97"/>
    </row>
    <row r="1548" spans="1:2" x14ac:dyDescent="0.3">
      <c r="A1548" s="97"/>
      <c r="B1548" s="97"/>
    </row>
    <row r="1549" spans="1:2" x14ac:dyDescent="0.3">
      <c r="A1549" s="97"/>
      <c r="B1549" s="97"/>
    </row>
    <row r="1550" spans="1:2" x14ac:dyDescent="0.3">
      <c r="A1550" s="97"/>
      <c r="B1550" s="97"/>
    </row>
    <row r="1551" spans="1:2" x14ac:dyDescent="0.3">
      <c r="A1551" s="97"/>
      <c r="B1551" s="97"/>
    </row>
    <row r="1552" spans="1:2" x14ac:dyDescent="0.3">
      <c r="A1552" s="97"/>
      <c r="B1552" s="97"/>
    </row>
    <row r="1553" spans="1:2" x14ac:dyDescent="0.3">
      <c r="A1553" s="97"/>
      <c r="B1553" s="97"/>
    </row>
    <row r="1554" spans="1:2" x14ac:dyDescent="0.3">
      <c r="A1554" s="97"/>
      <c r="B1554" s="97"/>
    </row>
    <row r="1555" spans="1:2" x14ac:dyDescent="0.3">
      <c r="A1555" s="97"/>
      <c r="B1555" s="97"/>
    </row>
    <row r="1556" spans="1:2" x14ac:dyDescent="0.3">
      <c r="A1556" s="97"/>
      <c r="B1556" s="97"/>
    </row>
    <row r="1557" spans="1:2" x14ac:dyDescent="0.3">
      <c r="A1557" s="97"/>
      <c r="B1557" s="97"/>
    </row>
    <row r="1558" spans="1:2" x14ac:dyDescent="0.3">
      <c r="A1558" s="97"/>
      <c r="B1558" s="97"/>
    </row>
    <row r="1559" spans="1:2" x14ac:dyDescent="0.3">
      <c r="A1559" s="97"/>
      <c r="B1559" s="97"/>
    </row>
    <row r="1560" spans="1:2" x14ac:dyDescent="0.3">
      <c r="A1560" s="97"/>
      <c r="B1560" s="97"/>
    </row>
    <row r="1561" spans="1:2" x14ac:dyDescent="0.3">
      <c r="A1561" s="97"/>
      <c r="B1561" s="97"/>
    </row>
    <row r="1562" spans="1:2" x14ac:dyDescent="0.3">
      <c r="A1562" s="97"/>
      <c r="B1562" s="97"/>
    </row>
    <row r="1563" spans="1:2" x14ac:dyDescent="0.3">
      <c r="A1563" s="97"/>
      <c r="B1563" s="97"/>
    </row>
    <row r="1564" spans="1:2" x14ac:dyDescent="0.3">
      <c r="A1564" s="97"/>
      <c r="B1564" s="97"/>
    </row>
    <row r="1565" spans="1:2" x14ac:dyDescent="0.3">
      <c r="A1565" s="97"/>
      <c r="B1565" s="97"/>
    </row>
    <row r="1566" spans="1:2" x14ac:dyDescent="0.3">
      <c r="A1566" s="97"/>
      <c r="B1566" s="97"/>
    </row>
    <row r="1567" spans="1:2" x14ac:dyDescent="0.3">
      <c r="A1567" s="97"/>
      <c r="B1567" s="97"/>
    </row>
    <row r="1568" spans="1:2" x14ac:dyDescent="0.3">
      <c r="A1568" s="97"/>
      <c r="B1568" s="97"/>
    </row>
    <row r="1569" spans="1:2" x14ac:dyDescent="0.3">
      <c r="A1569" s="97"/>
      <c r="B1569" s="97"/>
    </row>
    <row r="1570" spans="1:2" x14ac:dyDescent="0.3">
      <c r="A1570" s="97"/>
      <c r="B1570" s="97"/>
    </row>
    <row r="1571" spans="1:2" x14ac:dyDescent="0.3">
      <c r="A1571" s="97"/>
      <c r="B1571" s="97"/>
    </row>
    <row r="1572" spans="1:2" x14ac:dyDescent="0.3">
      <c r="A1572" s="97"/>
      <c r="B1572" s="97"/>
    </row>
    <row r="1573" spans="1:2" x14ac:dyDescent="0.3">
      <c r="A1573" s="97"/>
      <c r="B1573" s="97"/>
    </row>
    <row r="1574" spans="1:2" x14ac:dyDescent="0.3">
      <c r="A1574" s="97"/>
      <c r="B1574" s="97"/>
    </row>
    <row r="1575" spans="1:2" x14ac:dyDescent="0.3">
      <c r="A1575" s="97"/>
      <c r="B1575" s="97"/>
    </row>
    <row r="1576" spans="1:2" x14ac:dyDescent="0.3">
      <c r="A1576" s="97"/>
      <c r="B1576" s="97"/>
    </row>
    <row r="1577" spans="1:2" x14ac:dyDescent="0.3">
      <c r="A1577" s="97"/>
      <c r="B1577" s="97"/>
    </row>
    <row r="1578" spans="1:2" x14ac:dyDescent="0.3">
      <c r="A1578" s="97"/>
      <c r="B1578" s="97"/>
    </row>
    <row r="1579" spans="1:2" x14ac:dyDescent="0.3">
      <c r="A1579" s="97"/>
      <c r="B1579" s="97"/>
    </row>
    <row r="1580" spans="1:2" x14ac:dyDescent="0.3">
      <c r="A1580" s="97"/>
      <c r="B1580" s="97"/>
    </row>
    <row r="1581" spans="1:2" x14ac:dyDescent="0.3">
      <c r="A1581" s="97"/>
      <c r="B1581" s="97"/>
    </row>
    <row r="1582" spans="1:2" x14ac:dyDescent="0.3">
      <c r="A1582" s="97"/>
      <c r="B1582" s="97"/>
    </row>
    <row r="1583" spans="1:2" x14ac:dyDescent="0.3">
      <c r="A1583" s="97"/>
      <c r="B1583" s="97"/>
    </row>
    <row r="1584" spans="1:2" x14ac:dyDescent="0.3">
      <c r="A1584" s="97"/>
      <c r="B1584" s="97"/>
    </row>
    <row r="1585" spans="1:2" x14ac:dyDescent="0.3">
      <c r="A1585" s="97"/>
      <c r="B1585" s="97"/>
    </row>
    <row r="1586" spans="1:2" x14ac:dyDescent="0.3">
      <c r="A1586" s="97"/>
      <c r="B1586" s="97"/>
    </row>
    <row r="1587" spans="1:2" x14ac:dyDescent="0.3">
      <c r="A1587" s="97"/>
      <c r="B1587" s="97"/>
    </row>
    <row r="1588" spans="1:2" x14ac:dyDescent="0.3">
      <c r="A1588" s="97"/>
      <c r="B1588" s="97"/>
    </row>
    <row r="1589" spans="1:2" x14ac:dyDescent="0.3">
      <c r="A1589" s="97"/>
      <c r="B1589" s="97"/>
    </row>
    <row r="1590" spans="1:2" x14ac:dyDescent="0.3">
      <c r="A1590" s="97"/>
      <c r="B1590" s="97"/>
    </row>
    <row r="1591" spans="1:2" x14ac:dyDescent="0.3">
      <c r="A1591" s="97"/>
      <c r="B1591" s="97"/>
    </row>
    <row r="1592" spans="1:2" x14ac:dyDescent="0.3">
      <c r="A1592" s="97"/>
      <c r="B1592" s="97"/>
    </row>
    <row r="1593" spans="1:2" x14ac:dyDescent="0.3">
      <c r="A1593" s="97"/>
      <c r="B1593" s="97"/>
    </row>
    <row r="1594" spans="1:2" x14ac:dyDescent="0.3">
      <c r="A1594" s="97"/>
      <c r="B1594" s="97"/>
    </row>
    <row r="1595" spans="1:2" x14ac:dyDescent="0.3">
      <c r="A1595" s="97"/>
      <c r="B1595" s="97"/>
    </row>
    <row r="1596" spans="1:2" x14ac:dyDescent="0.3">
      <c r="A1596" s="97"/>
      <c r="B1596" s="97"/>
    </row>
    <row r="1597" spans="1:2" x14ac:dyDescent="0.3">
      <c r="A1597" s="97"/>
      <c r="B1597" s="97"/>
    </row>
    <row r="1598" spans="1:2" x14ac:dyDescent="0.3">
      <c r="A1598" s="97"/>
      <c r="B1598" s="97"/>
    </row>
    <row r="1599" spans="1:2" x14ac:dyDescent="0.3">
      <c r="A1599" s="97"/>
      <c r="B1599" s="97"/>
    </row>
    <row r="1600" spans="1:2" x14ac:dyDescent="0.3">
      <c r="A1600" s="97"/>
      <c r="B1600" s="97"/>
    </row>
    <row r="1601" spans="1:2" x14ac:dyDescent="0.3">
      <c r="A1601" s="97"/>
      <c r="B1601" s="97"/>
    </row>
    <row r="1602" spans="1:2" x14ac:dyDescent="0.3">
      <c r="A1602" s="97"/>
      <c r="B1602" s="97"/>
    </row>
    <row r="1603" spans="1:2" x14ac:dyDescent="0.3">
      <c r="A1603" s="97"/>
      <c r="B1603" s="97"/>
    </row>
    <row r="1604" spans="1:2" x14ac:dyDescent="0.3">
      <c r="A1604" s="97"/>
      <c r="B1604" s="97"/>
    </row>
    <row r="1605" spans="1:2" x14ac:dyDescent="0.3">
      <c r="A1605" s="97"/>
      <c r="B1605" s="97"/>
    </row>
    <row r="1606" spans="1:2" x14ac:dyDescent="0.3">
      <c r="A1606" s="97"/>
      <c r="B1606" s="97"/>
    </row>
    <row r="1607" spans="1:2" x14ac:dyDescent="0.3">
      <c r="A1607" s="97"/>
      <c r="B1607" s="97"/>
    </row>
    <row r="1608" spans="1:2" x14ac:dyDescent="0.3">
      <c r="A1608" s="97"/>
      <c r="B1608" s="97"/>
    </row>
    <row r="1609" spans="1:2" x14ac:dyDescent="0.3">
      <c r="A1609" s="97"/>
      <c r="B1609" s="97"/>
    </row>
    <row r="1610" spans="1:2" x14ac:dyDescent="0.3">
      <c r="A1610" s="97"/>
      <c r="B1610" s="97"/>
    </row>
    <row r="1611" spans="1:2" x14ac:dyDescent="0.3">
      <c r="A1611" s="97"/>
      <c r="B1611" s="97"/>
    </row>
    <row r="1612" spans="1:2" x14ac:dyDescent="0.3">
      <c r="A1612" s="97"/>
      <c r="B1612" s="97"/>
    </row>
    <row r="1613" spans="1:2" x14ac:dyDescent="0.3">
      <c r="A1613" s="97"/>
      <c r="B1613" s="97"/>
    </row>
    <row r="1614" spans="1:2" x14ac:dyDescent="0.3">
      <c r="A1614" s="97"/>
      <c r="B1614" s="97"/>
    </row>
    <row r="1615" spans="1:2" x14ac:dyDescent="0.3">
      <c r="A1615" s="97"/>
      <c r="B1615" s="97"/>
    </row>
    <row r="1616" spans="1:2" x14ac:dyDescent="0.3">
      <c r="A1616" s="97"/>
      <c r="B1616" s="97"/>
    </row>
    <row r="1617" spans="1:2" x14ac:dyDescent="0.3">
      <c r="A1617" s="97"/>
      <c r="B1617" s="97"/>
    </row>
    <row r="1618" spans="1:2" x14ac:dyDescent="0.3">
      <c r="A1618" s="97"/>
      <c r="B1618" s="97"/>
    </row>
    <row r="1619" spans="1:2" x14ac:dyDescent="0.3">
      <c r="A1619" s="97"/>
      <c r="B1619" s="97"/>
    </row>
    <row r="1620" spans="1:2" x14ac:dyDescent="0.3">
      <c r="A1620" s="97"/>
      <c r="B1620" s="97"/>
    </row>
    <row r="1621" spans="1:2" x14ac:dyDescent="0.3">
      <c r="A1621" s="97"/>
      <c r="B1621" s="97"/>
    </row>
    <row r="1622" spans="1:2" x14ac:dyDescent="0.3">
      <c r="A1622" s="97"/>
      <c r="B1622" s="97"/>
    </row>
    <row r="1623" spans="1:2" x14ac:dyDescent="0.3">
      <c r="A1623" s="97"/>
      <c r="B1623" s="97"/>
    </row>
    <row r="1624" spans="1:2" x14ac:dyDescent="0.3">
      <c r="A1624" s="97"/>
      <c r="B1624" s="97"/>
    </row>
    <row r="1625" spans="1:2" x14ac:dyDescent="0.3">
      <c r="A1625" s="97"/>
      <c r="B1625" s="97"/>
    </row>
    <row r="1626" spans="1:2" x14ac:dyDescent="0.3">
      <c r="A1626" s="97"/>
      <c r="B1626" s="97"/>
    </row>
    <row r="1627" spans="1:2" x14ac:dyDescent="0.3">
      <c r="A1627" s="97"/>
      <c r="B1627" s="97"/>
    </row>
    <row r="1628" spans="1:2" x14ac:dyDescent="0.3">
      <c r="A1628" s="97"/>
      <c r="B1628" s="97"/>
    </row>
    <row r="1629" spans="1:2" x14ac:dyDescent="0.3">
      <c r="A1629" s="97"/>
      <c r="B1629" s="97"/>
    </row>
    <row r="1630" spans="1:2" x14ac:dyDescent="0.3">
      <c r="A1630" s="97"/>
      <c r="B1630" s="97"/>
    </row>
    <row r="1631" spans="1:2" x14ac:dyDescent="0.3">
      <c r="A1631" s="97"/>
      <c r="B1631" s="97"/>
    </row>
    <row r="1632" spans="1:2" x14ac:dyDescent="0.3">
      <c r="A1632" s="97"/>
      <c r="B1632" s="97"/>
    </row>
    <row r="1633" spans="1:2" x14ac:dyDescent="0.3">
      <c r="A1633" s="97"/>
      <c r="B1633" s="97"/>
    </row>
    <row r="1634" spans="1:2" x14ac:dyDescent="0.3">
      <c r="A1634" s="97"/>
      <c r="B1634" s="97"/>
    </row>
    <row r="1635" spans="1:2" x14ac:dyDescent="0.3">
      <c r="A1635" s="97"/>
      <c r="B1635" s="97"/>
    </row>
    <row r="1636" spans="1:2" x14ac:dyDescent="0.3">
      <c r="A1636" s="97"/>
      <c r="B1636" s="97"/>
    </row>
    <row r="1637" spans="1:2" x14ac:dyDescent="0.3">
      <c r="A1637" s="97"/>
      <c r="B1637" s="97"/>
    </row>
    <row r="1638" spans="1:2" x14ac:dyDescent="0.3">
      <c r="A1638" s="97"/>
      <c r="B1638" s="97"/>
    </row>
    <row r="1639" spans="1:2" x14ac:dyDescent="0.3">
      <c r="A1639" s="97"/>
      <c r="B1639" s="97"/>
    </row>
    <row r="1640" spans="1:2" x14ac:dyDescent="0.3">
      <c r="A1640" s="97"/>
      <c r="B1640" s="97"/>
    </row>
    <row r="1641" spans="1:2" x14ac:dyDescent="0.3">
      <c r="A1641" s="97"/>
      <c r="B1641" s="97"/>
    </row>
    <row r="1642" spans="1:2" x14ac:dyDescent="0.3">
      <c r="A1642" s="97"/>
      <c r="B1642" s="97"/>
    </row>
    <row r="1643" spans="1:2" x14ac:dyDescent="0.3">
      <c r="A1643" s="97"/>
      <c r="B1643" s="97"/>
    </row>
    <row r="1644" spans="1:2" x14ac:dyDescent="0.3">
      <c r="A1644" s="97"/>
      <c r="B1644" s="97"/>
    </row>
    <row r="1645" spans="1:2" x14ac:dyDescent="0.3">
      <c r="A1645" s="97"/>
      <c r="B1645" s="97"/>
    </row>
    <row r="1646" spans="1:2" x14ac:dyDescent="0.3">
      <c r="A1646" s="97"/>
      <c r="B1646" s="97"/>
    </row>
    <row r="1647" spans="1:2" x14ac:dyDescent="0.3">
      <c r="A1647" s="97"/>
      <c r="B1647" s="97"/>
    </row>
    <row r="1648" spans="1:2" x14ac:dyDescent="0.3">
      <c r="A1648" s="97"/>
      <c r="B1648" s="97"/>
    </row>
    <row r="1649" spans="1:2" x14ac:dyDescent="0.3">
      <c r="A1649" s="97"/>
      <c r="B1649" s="97"/>
    </row>
    <row r="1650" spans="1:2" x14ac:dyDescent="0.3">
      <c r="A1650" s="97"/>
      <c r="B1650" s="97"/>
    </row>
    <row r="1651" spans="1:2" x14ac:dyDescent="0.3">
      <c r="A1651" s="97"/>
      <c r="B1651" s="97"/>
    </row>
    <row r="1652" spans="1:2" x14ac:dyDescent="0.3">
      <c r="A1652" s="97"/>
      <c r="B1652" s="97"/>
    </row>
    <row r="1653" spans="1:2" x14ac:dyDescent="0.3">
      <c r="A1653" s="97"/>
      <c r="B1653" s="97"/>
    </row>
    <row r="1654" spans="1:2" x14ac:dyDescent="0.3">
      <c r="A1654" s="97"/>
      <c r="B1654" s="97"/>
    </row>
    <row r="1655" spans="1:2" x14ac:dyDescent="0.3">
      <c r="A1655" s="97"/>
      <c r="B1655" s="97"/>
    </row>
    <row r="1656" spans="1:2" x14ac:dyDescent="0.3">
      <c r="A1656" s="97"/>
      <c r="B1656" s="97"/>
    </row>
    <row r="1657" spans="1:2" x14ac:dyDescent="0.3">
      <c r="A1657" s="97"/>
      <c r="B1657" s="97"/>
    </row>
    <row r="1658" spans="1:2" x14ac:dyDescent="0.3">
      <c r="A1658" s="97"/>
      <c r="B1658" s="97"/>
    </row>
    <row r="1659" spans="1:2" x14ac:dyDescent="0.3">
      <c r="A1659" s="97"/>
      <c r="B1659" s="97"/>
    </row>
    <row r="1660" spans="1:2" x14ac:dyDescent="0.3">
      <c r="A1660" s="97"/>
      <c r="B1660" s="97"/>
    </row>
    <row r="1661" spans="1:2" x14ac:dyDescent="0.3">
      <c r="A1661" s="97"/>
      <c r="B1661" s="97"/>
    </row>
    <row r="1662" spans="1:2" x14ac:dyDescent="0.3">
      <c r="A1662" s="97"/>
      <c r="B1662" s="97"/>
    </row>
    <row r="1663" spans="1:2" x14ac:dyDescent="0.3">
      <c r="A1663" s="97"/>
      <c r="B1663" s="97"/>
    </row>
    <row r="1664" spans="1:2" x14ac:dyDescent="0.3">
      <c r="A1664" s="97"/>
      <c r="B1664" s="97"/>
    </row>
    <row r="1665" spans="1:2" x14ac:dyDescent="0.3">
      <c r="A1665" s="97"/>
      <c r="B1665" s="97"/>
    </row>
    <row r="1666" spans="1:2" x14ac:dyDescent="0.3">
      <c r="A1666" s="97"/>
      <c r="B1666" s="97"/>
    </row>
    <row r="1667" spans="1:2" x14ac:dyDescent="0.3">
      <c r="A1667" s="97"/>
      <c r="B1667" s="97"/>
    </row>
    <row r="1668" spans="1:2" x14ac:dyDescent="0.3">
      <c r="A1668" s="97"/>
      <c r="B1668" s="97"/>
    </row>
    <row r="1669" spans="1:2" x14ac:dyDescent="0.3">
      <c r="A1669" s="97"/>
      <c r="B1669" s="97"/>
    </row>
    <row r="1670" spans="1:2" x14ac:dyDescent="0.3">
      <c r="A1670" s="97"/>
      <c r="B1670" s="97"/>
    </row>
    <row r="1671" spans="1:2" x14ac:dyDescent="0.3">
      <c r="A1671" s="97"/>
      <c r="B1671" s="97"/>
    </row>
    <row r="1672" spans="1:2" x14ac:dyDescent="0.3">
      <c r="A1672" s="97"/>
      <c r="B1672" s="97"/>
    </row>
    <row r="1673" spans="1:2" x14ac:dyDescent="0.3">
      <c r="A1673" s="97"/>
      <c r="B1673" s="97"/>
    </row>
    <row r="1674" spans="1:2" x14ac:dyDescent="0.3">
      <c r="A1674" s="97"/>
      <c r="B1674" s="97"/>
    </row>
    <row r="1675" spans="1:2" x14ac:dyDescent="0.3">
      <c r="A1675" s="97"/>
      <c r="B1675" s="97"/>
    </row>
    <row r="1676" spans="1:2" x14ac:dyDescent="0.3">
      <c r="A1676" s="97"/>
      <c r="B1676" s="97"/>
    </row>
    <row r="1677" spans="1:2" x14ac:dyDescent="0.3">
      <c r="A1677" s="97"/>
      <c r="B1677" s="97"/>
    </row>
    <row r="1678" spans="1:2" x14ac:dyDescent="0.3">
      <c r="A1678" s="97"/>
      <c r="B1678" s="97"/>
    </row>
    <row r="1679" spans="1:2" x14ac:dyDescent="0.3">
      <c r="A1679" s="97"/>
      <c r="B1679" s="97"/>
    </row>
    <row r="1680" spans="1:2" x14ac:dyDescent="0.3">
      <c r="A1680" s="97"/>
      <c r="B1680" s="97"/>
    </row>
    <row r="1681" spans="1:2" x14ac:dyDescent="0.3">
      <c r="A1681" s="97"/>
      <c r="B1681" s="97"/>
    </row>
    <row r="1682" spans="1:2" x14ac:dyDescent="0.3">
      <c r="A1682" s="97"/>
      <c r="B1682" s="97"/>
    </row>
    <row r="1683" spans="1:2" x14ac:dyDescent="0.3">
      <c r="A1683" s="97"/>
      <c r="B1683" s="97"/>
    </row>
    <row r="1684" spans="1:2" x14ac:dyDescent="0.3">
      <c r="A1684" s="97"/>
      <c r="B1684" s="97"/>
    </row>
    <row r="1685" spans="1:2" x14ac:dyDescent="0.3">
      <c r="A1685" s="97"/>
      <c r="B1685" s="97"/>
    </row>
    <row r="1686" spans="1:2" x14ac:dyDescent="0.3">
      <c r="A1686" s="97"/>
      <c r="B1686" s="97"/>
    </row>
    <row r="1687" spans="1:2" x14ac:dyDescent="0.3">
      <c r="A1687" s="97"/>
      <c r="B1687" s="97"/>
    </row>
    <row r="1688" spans="1:2" x14ac:dyDescent="0.3">
      <c r="A1688" s="97"/>
      <c r="B1688" s="97"/>
    </row>
    <row r="1689" spans="1:2" x14ac:dyDescent="0.3">
      <c r="A1689" s="97"/>
      <c r="B1689" s="97"/>
    </row>
    <row r="1690" spans="1:2" x14ac:dyDescent="0.3">
      <c r="A1690" s="97"/>
      <c r="B1690" s="97"/>
    </row>
    <row r="1691" spans="1:2" x14ac:dyDescent="0.3">
      <c r="A1691" s="97"/>
      <c r="B1691" s="97"/>
    </row>
    <row r="1692" spans="1:2" x14ac:dyDescent="0.3">
      <c r="A1692" s="97"/>
      <c r="B1692" s="97"/>
    </row>
    <row r="1693" spans="1:2" x14ac:dyDescent="0.3">
      <c r="A1693" s="97"/>
      <c r="B1693" s="97"/>
    </row>
    <row r="1694" spans="1:2" x14ac:dyDescent="0.3">
      <c r="A1694" s="97"/>
      <c r="B1694" s="97"/>
    </row>
    <row r="1695" spans="1:2" x14ac:dyDescent="0.3">
      <c r="A1695" s="97"/>
      <c r="B1695" s="97"/>
    </row>
    <row r="1696" spans="1:2" x14ac:dyDescent="0.3">
      <c r="A1696" s="97"/>
      <c r="B1696" s="97"/>
    </row>
    <row r="1697" spans="1:2" x14ac:dyDescent="0.3">
      <c r="A1697" s="97"/>
      <c r="B1697" s="97"/>
    </row>
    <row r="1698" spans="1:2" x14ac:dyDescent="0.3">
      <c r="A1698" s="97"/>
      <c r="B1698" s="97"/>
    </row>
    <row r="1699" spans="1:2" x14ac:dyDescent="0.3">
      <c r="A1699" s="97"/>
      <c r="B1699" s="97"/>
    </row>
    <row r="1700" spans="1:2" x14ac:dyDescent="0.3">
      <c r="A1700" s="97"/>
      <c r="B1700" s="97"/>
    </row>
    <row r="1701" spans="1:2" x14ac:dyDescent="0.3">
      <c r="A1701" s="97"/>
      <c r="B1701" s="97"/>
    </row>
    <row r="1702" spans="1:2" x14ac:dyDescent="0.3">
      <c r="A1702" s="97"/>
      <c r="B1702" s="97"/>
    </row>
    <row r="1703" spans="1:2" x14ac:dyDescent="0.3">
      <c r="A1703" s="97"/>
      <c r="B1703" s="97"/>
    </row>
    <row r="1704" spans="1:2" x14ac:dyDescent="0.3">
      <c r="A1704" s="97"/>
      <c r="B1704" s="97"/>
    </row>
    <row r="1705" spans="1:2" x14ac:dyDescent="0.3">
      <c r="A1705" s="97"/>
      <c r="B1705" s="97"/>
    </row>
    <row r="1706" spans="1:2" x14ac:dyDescent="0.3">
      <c r="A1706" s="97"/>
      <c r="B1706" s="97"/>
    </row>
    <row r="1707" spans="1:2" x14ac:dyDescent="0.3">
      <c r="A1707" s="97"/>
      <c r="B1707" s="97"/>
    </row>
    <row r="1708" spans="1:2" x14ac:dyDescent="0.3">
      <c r="A1708" s="97"/>
      <c r="B1708" s="97"/>
    </row>
    <row r="1709" spans="1:2" x14ac:dyDescent="0.3">
      <c r="A1709" s="97"/>
      <c r="B1709" s="97"/>
    </row>
    <row r="1710" spans="1:2" x14ac:dyDescent="0.3">
      <c r="A1710" s="97"/>
      <c r="B1710" s="97"/>
    </row>
    <row r="1711" spans="1:2" x14ac:dyDescent="0.3">
      <c r="A1711" s="97"/>
      <c r="B1711" s="97"/>
    </row>
    <row r="1712" spans="1:2" x14ac:dyDescent="0.3">
      <c r="A1712" s="97"/>
      <c r="B1712" s="97"/>
    </row>
    <row r="1713" spans="1:2" x14ac:dyDescent="0.3">
      <c r="A1713" s="97"/>
      <c r="B1713" s="97"/>
    </row>
    <row r="1714" spans="1:2" x14ac:dyDescent="0.3">
      <c r="A1714" s="97"/>
      <c r="B1714" s="97"/>
    </row>
    <row r="1715" spans="1:2" x14ac:dyDescent="0.3">
      <c r="A1715" s="97"/>
      <c r="B1715" s="97"/>
    </row>
    <row r="1716" spans="1:2" x14ac:dyDescent="0.3">
      <c r="A1716" s="97"/>
      <c r="B1716" s="97"/>
    </row>
    <row r="1717" spans="1:2" x14ac:dyDescent="0.3">
      <c r="A1717" s="97"/>
      <c r="B1717" s="97"/>
    </row>
    <row r="1718" spans="1:2" x14ac:dyDescent="0.3">
      <c r="A1718" s="97"/>
      <c r="B1718" s="97"/>
    </row>
    <row r="1719" spans="1:2" x14ac:dyDescent="0.3">
      <c r="A1719" s="97"/>
      <c r="B1719" s="97"/>
    </row>
    <row r="1720" spans="1:2" x14ac:dyDescent="0.3">
      <c r="A1720" s="97"/>
      <c r="B1720" s="97"/>
    </row>
    <row r="1721" spans="1:2" x14ac:dyDescent="0.3">
      <c r="A1721" s="97"/>
      <c r="B1721" s="97"/>
    </row>
    <row r="1722" spans="1:2" x14ac:dyDescent="0.3">
      <c r="A1722" s="97"/>
      <c r="B1722" s="97"/>
    </row>
    <row r="1723" spans="1:2" x14ac:dyDescent="0.3">
      <c r="A1723" s="97"/>
      <c r="B1723" s="97"/>
    </row>
    <row r="1724" spans="1:2" x14ac:dyDescent="0.3">
      <c r="A1724" s="97"/>
      <c r="B1724" s="97"/>
    </row>
    <row r="1725" spans="1:2" x14ac:dyDescent="0.3">
      <c r="A1725" s="97"/>
      <c r="B1725" s="97"/>
    </row>
    <row r="1726" spans="1:2" x14ac:dyDescent="0.3">
      <c r="A1726" s="97"/>
      <c r="B1726" s="97"/>
    </row>
    <row r="1727" spans="1:2" x14ac:dyDescent="0.3">
      <c r="A1727" s="97"/>
      <c r="B1727" s="97"/>
    </row>
    <row r="1728" spans="1:2" x14ac:dyDescent="0.3">
      <c r="A1728" s="97"/>
      <c r="B1728" s="97"/>
    </row>
    <row r="1729" spans="1:2" x14ac:dyDescent="0.3">
      <c r="A1729" s="97"/>
      <c r="B1729" s="97"/>
    </row>
    <row r="1730" spans="1:2" x14ac:dyDescent="0.3">
      <c r="A1730" s="97"/>
      <c r="B1730" s="97"/>
    </row>
    <row r="1731" spans="1:2" x14ac:dyDescent="0.3">
      <c r="A1731" s="97"/>
      <c r="B1731" s="97"/>
    </row>
    <row r="1732" spans="1:2" x14ac:dyDescent="0.3">
      <c r="A1732" s="97"/>
      <c r="B1732" s="97"/>
    </row>
    <row r="1733" spans="1:2" x14ac:dyDescent="0.3">
      <c r="A1733" s="97"/>
      <c r="B1733" s="97"/>
    </row>
    <row r="1734" spans="1:2" x14ac:dyDescent="0.3">
      <c r="A1734" s="97"/>
      <c r="B1734" s="97"/>
    </row>
    <row r="1735" spans="1:2" x14ac:dyDescent="0.3">
      <c r="A1735" s="97"/>
      <c r="B1735" s="97"/>
    </row>
    <row r="1736" spans="1:2" x14ac:dyDescent="0.3">
      <c r="A1736" s="97"/>
      <c r="B1736" s="97"/>
    </row>
    <row r="1737" spans="1:2" x14ac:dyDescent="0.3">
      <c r="A1737" s="97"/>
      <c r="B1737" s="97"/>
    </row>
    <row r="1738" spans="1:2" x14ac:dyDescent="0.3">
      <c r="A1738" s="97"/>
      <c r="B1738" s="97"/>
    </row>
    <row r="1739" spans="1:2" x14ac:dyDescent="0.3">
      <c r="A1739" s="97"/>
      <c r="B1739" s="97"/>
    </row>
    <row r="1740" spans="1:2" x14ac:dyDescent="0.3">
      <c r="A1740" s="97"/>
      <c r="B1740" s="97"/>
    </row>
    <row r="1741" spans="1:2" x14ac:dyDescent="0.3">
      <c r="A1741" s="97"/>
      <c r="B1741" s="97"/>
    </row>
    <row r="1742" spans="1:2" x14ac:dyDescent="0.3">
      <c r="A1742" s="97"/>
      <c r="B1742" s="97"/>
    </row>
    <row r="1743" spans="1:2" x14ac:dyDescent="0.3">
      <c r="A1743" s="97"/>
      <c r="B1743" s="97"/>
    </row>
    <row r="1744" spans="1:2" x14ac:dyDescent="0.3">
      <c r="A1744" s="97"/>
      <c r="B1744" s="97"/>
    </row>
    <row r="1745" spans="1:2" x14ac:dyDescent="0.3">
      <c r="A1745" s="97"/>
      <c r="B1745" s="97"/>
    </row>
    <row r="1746" spans="1:2" x14ac:dyDescent="0.3">
      <c r="A1746" s="97"/>
      <c r="B1746" s="97"/>
    </row>
    <row r="1747" spans="1:2" x14ac:dyDescent="0.3">
      <c r="A1747" s="97"/>
      <c r="B1747" s="97"/>
    </row>
    <row r="1748" spans="1:2" x14ac:dyDescent="0.3">
      <c r="A1748" s="97"/>
      <c r="B1748" s="97"/>
    </row>
    <row r="1749" spans="1:2" x14ac:dyDescent="0.3">
      <c r="A1749" s="97"/>
      <c r="B1749" s="97"/>
    </row>
    <row r="1750" spans="1:2" x14ac:dyDescent="0.3">
      <c r="A1750" s="97"/>
      <c r="B1750" s="97"/>
    </row>
    <row r="1751" spans="1:2" x14ac:dyDescent="0.3">
      <c r="A1751" s="97"/>
      <c r="B1751" s="97"/>
    </row>
    <row r="1752" spans="1:2" x14ac:dyDescent="0.3">
      <c r="A1752" s="97"/>
      <c r="B1752" s="97"/>
    </row>
    <row r="1753" spans="1:2" x14ac:dyDescent="0.3">
      <c r="A1753" s="97"/>
      <c r="B1753" s="97"/>
    </row>
    <row r="1754" spans="1:2" x14ac:dyDescent="0.3">
      <c r="A1754" s="97"/>
      <c r="B1754" s="97"/>
    </row>
    <row r="1755" spans="1:2" x14ac:dyDescent="0.3">
      <c r="A1755" s="97"/>
      <c r="B1755" s="97"/>
    </row>
    <row r="1756" spans="1:2" x14ac:dyDescent="0.3">
      <c r="A1756" s="97"/>
      <c r="B1756" s="97"/>
    </row>
    <row r="1757" spans="1:2" x14ac:dyDescent="0.3">
      <c r="A1757" s="97"/>
      <c r="B1757" s="97"/>
    </row>
    <row r="1758" spans="1:2" x14ac:dyDescent="0.3">
      <c r="A1758" s="97"/>
      <c r="B1758" s="97"/>
    </row>
    <row r="1759" spans="1:2" x14ac:dyDescent="0.3">
      <c r="A1759" s="97"/>
      <c r="B1759" s="97"/>
    </row>
    <row r="1760" spans="1:2" x14ac:dyDescent="0.3">
      <c r="A1760" s="97"/>
      <c r="B1760" s="97"/>
    </row>
    <row r="1761" spans="1:2" x14ac:dyDescent="0.3">
      <c r="A1761" s="97"/>
      <c r="B1761" s="97"/>
    </row>
    <row r="1762" spans="1:2" x14ac:dyDescent="0.3">
      <c r="A1762" s="97"/>
      <c r="B1762" s="97"/>
    </row>
    <row r="1763" spans="1:2" x14ac:dyDescent="0.3">
      <c r="A1763" s="97"/>
      <c r="B1763" s="97"/>
    </row>
    <row r="1764" spans="1:2" x14ac:dyDescent="0.3">
      <c r="A1764" s="97"/>
      <c r="B1764" s="97"/>
    </row>
    <row r="1765" spans="1:2" x14ac:dyDescent="0.3">
      <c r="A1765" s="97"/>
      <c r="B1765" s="97"/>
    </row>
    <row r="1766" spans="1:2" x14ac:dyDescent="0.3">
      <c r="A1766" s="97"/>
      <c r="B1766" s="97"/>
    </row>
    <row r="1767" spans="1:2" x14ac:dyDescent="0.3">
      <c r="A1767" s="97"/>
      <c r="B1767" s="97"/>
    </row>
    <row r="1768" spans="1:2" x14ac:dyDescent="0.3">
      <c r="A1768" s="97"/>
      <c r="B1768" s="97"/>
    </row>
    <row r="1769" spans="1:2" x14ac:dyDescent="0.3">
      <c r="A1769" s="97"/>
      <c r="B1769" s="97"/>
    </row>
    <row r="1770" spans="1:2" x14ac:dyDescent="0.3">
      <c r="A1770" s="97"/>
      <c r="B1770" s="97"/>
    </row>
    <row r="1771" spans="1:2" x14ac:dyDescent="0.3">
      <c r="A1771" s="97"/>
      <c r="B1771" s="97"/>
    </row>
    <row r="1772" spans="1:2" x14ac:dyDescent="0.3">
      <c r="A1772" s="97"/>
      <c r="B1772" s="97"/>
    </row>
    <row r="1773" spans="1:2" x14ac:dyDescent="0.3">
      <c r="A1773" s="97"/>
      <c r="B1773" s="97"/>
    </row>
    <row r="1774" spans="1:2" x14ac:dyDescent="0.3">
      <c r="A1774" s="97"/>
      <c r="B1774" s="97"/>
    </row>
    <row r="1775" spans="1:2" x14ac:dyDescent="0.3">
      <c r="A1775" s="97"/>
      <c r="B1775" s="97"/>
    </row>
    <row r="1776" spans="1:2" x14ac:dyDescent="0.3">
      <c r="A1776" s="97"/>
      <c r="B1776" s="97"/>
    </row>
    <row r="1777" spans="1:2" x14ac:dyDescent="0.3">
      <c r="A1777" s="97"/>
      <c r="B1777" s="97"/>
    </row>
    <row r="1778" spans="1:2" x14ac:dyDescent="0.3">
      <c r="A1778" s="97"/>
      <c r="B1778" s="97"/>
    </row>
    <row r="1779" spans="1:2" x14ac:dyDescent="0.3">
      <c r="A1779" s="97"/>
      <c r="B1779" s="97"/>
    </row>
    <row r="1780" spans="1:2" x14ac:dyDescent="0.3">
      <c r="A1780" s="97"/>
      <c r="B1780" s="97"/>
    </row>
    <row r="1781" spans="1:2" x14ac:dyDescent="0.3">
      <c r="A1781" s="97"/>
      <c r="B1781" s="97"/>
    </row>
    <row r="1782" spans="1:2" x14ac:dyDescent="0.3">
      <c r="A1782" s="97"/>
      <c r="B1782" s="97"/>
    </row>
    <row r="1783" spans="1:2" x14ac:dyDescent="0.3">
      <c r="A1783" s="97"/>
      <c r="B1783" s="97"/>
    </row>
    <row r="1784" spans="1:2" x14ac:dyDescent="0.3">
      <c r="A1784" s="97"/>
      <c r="B1784" s="97"/>
    </row>
    <row r="1785" spans="1:2" x14ac:dyDescent="0.3">
      <c r="A1785" s="97"/>
      <c r="B1785" s="97"/>
    </row>
    <row r="1786" spans="1:2" x14ac:dyDescent="0.3">
      <c r="A1786" s="97"/>
      <c r="B1786" s="97"/>
    </row>
    <row r="1787" spans="1:2" x14ac:dyDescent="0.3">
      <c r="A1787" s="97"/>
      <c r="B1787" s="97"/>
    </row>
    <row r="1788" spans="1:2" x14ac:dyDescent="0.3">
      <c r="A1788" s="97"/>
      <c r="B1788" s="97"/>
    </row>
    <row r="1789" spans="1:2" x14ac:dyDescent="0.3">
      <c r="A1789" s="97"/>
      <c r="B1789" s="97"/>
    </row>
    <row r="1790" spans="1:2" x14ac:dyDescent="0.3">
      <c r="A1790" s="97"/>
      <c r="B1790" s="97"/>
    </row>
    <row r="1791" spans="1:2" x14ac:dyDescent="0.3">
      <c r="A1791" s="97"/>
      <c r="B1791" s="97"/>
    </row>
    <row r="1792" spans="1:2" x14ac:dyDescent="0.3">
      <c r="A1792" s="97"/>
      <c r="B1792" s="97"/>
    </row>
    <row r="1793" spans="1:2" x14ac:dyDescent="0.3">
      <c r="A1793" s="97"/>
      <c r="B1793" s="97"/>
    </row>
    <row r="1794" spans="1:2" x14ac:dyDescent="0.3">
      <c r="A1794" s="97"/>
      <c r="B1794" s="97"/>
    </row>
    <row r="1795" spans="1:2" x14ac:dyDescent="0.3">
      <c r="A1795" s="97"/>
      <c r="B1795" s="97"/>
    </row>
    <row r="1796" spans="1:2" x14ac:dyDescent="0.3">
      <c r="A1796" s="97"/>
      <c r="B1796" s="97"/>
    </row>
    <row r="1797" spans="1:2" x14ac:dyDescent="0.3">
      <c r="A1797" s="97"/>
      <c r="B1797" s="97"/>
    </row>
    <row r="1798" spans="1:2" x14ac:dyDescent="0.3">
      <c r="A1798" s="97"/>
      <c r="B1798" s="97"/>
    </row>
    <row r="1799" spans="1:2" x14ac:dyDescent="0.3">
      <c r="A1799" s="97"/>
      <c r="B1799" s="97"/>
    </row>
    <row r="1800" spans="1:2" x14ac:dyDescent="0.3">
      <c r="A1800" s="97"/>
      <c r="B1800" s="97"/>
    </row>
    <row r="1801" spans="1:2" x14ac:dyDescent="0.3">
      <c r="A1801" s="97"/>
      <c r="B1801" s="97"/>
    </row>
    <row r="1802" spans="1:2" x14ac:dyDescent="0.3">
      <c r="A1802" s="97"/>
      <c r="B1802" s="97"/>
    </row>
    <row r="1803" spans="1:2" x14ac:dyDescent="0.3">
      <c r="A1803" s="97"/>
      <c r="B1803" s="97"/>
    </row>
    <row r="1804" spans="1:2" x14ac:dyDescent="0.3">
      <c r="A1804" s="97"/>
      <c r="B1804" s="97"/>
    </row>
    <row r="1805" spans="1:2" x14ac:dyDescent="0.3">
      <c r="A1805" s="97"/>
      <c r="B1805" s="97"/>
    </row>
    <row r="1806" spans="1:2" x14ac:dyDescent="0.3">
      <c r="A1806" s="97"/>
      <c r="B1806" s="97"/>
    </row>
    <row r="1807" spans="1:2" x14ac:dyDescent="0.3">
      <c r="A1807" s="97"/>
      <c r="B1807" s="97"/>
    </row>
    <row r="1808" spans="1:2" x14ac:dyDescent="0.3">
      <c r="A1808" s="97"/>
      <c r="B1808" s="97"/>
    </row>
    <row r="1809" spans="1:2" x14ac:dyDescent="0.3">
      <c r="A1809" s="97"/>
      <c r="B1809" s="97"/>
    </row>
    <row r="1810" spans="1:2" x14ac:dyDescent="0.3">
      <c r="A1810" s="97"/>
      <c r="B1810" s="97"/>
    </row>
    <row r="1811" spans="1:2" x14ac:dyDescent="0.3">
      <c r="A1811" s="97"/>
      <c r="B1811" s="97"/>
    </row>
    <row r="1812" spans="1:2" x14ac:dyDescent="0.3">
      <c r="A1812" s="97"/>
      <c r="B1812" s="97"/>
    </row>
    <row r="1813" spans="1:2" x14ac:dyDescent="0.3">
      <c r="A1813" s="97"/>
      <c r="B1813" s="97"/>
    </row>
    <row r="1814" spans="1:2" x14ac:dyDescent="0.3">
      <c r="A1814" s="97"/>
      <c r="B1814" s="97"/>
    </row>
    <row r="1815" spans="1:2" x14ac:dyDescent="0.3">
      <c r="A1815" s="97"/>
      <c r="B1815" s="97"/>
    </row>
    <row r="1816" spans="1:2" x14ac:dyDescent="0.3">
      <c r="A1816" s="97"/>
      <c r="B1816" s="97"/>
    </row>
    <row r="1817" spans="1:2" x14ac:dyDescent="0.3">
      <c r="A1817" s="97"/>
      <c r="B1817" s="97"/>
    </row>
    <row r="1818" spans="1:2" x14ac:dyDescent="0.3">
      <c r="A1818" s="97"/>
      <c r="B1818" s="97"/>
    </row>
    <row r="1819" spans="1:2" x14ac:dyDescent="0.3">
      <c r="A1819" s="97"/>
      <c r="B1819" s="97"/>
    </row>
    <row r="1820" spans="1:2" x14ac:dyDescent="0.3">
      <c r="A1820" s="97"/>
      <c r="B1820" s="97"/>
    </row>
    <row r="1821" spans="1:2" x14ac:dyDescent="0.3">
      <c r="A1821" s="97"/>
      <c r="B1821" s="97"/>
    </row>
    <row r="1822" spans="1:2" x14ac:dyDescent="0.3">
      <c r="A1822" s="97"/>
      <c r="B1822" s="97"/>
    </row>
    <row r="1823" spans="1:2" x14ac:dyDescent="0.3">
      <c r="A1823" s="97"/>
      <c r="B1823" s="97"/>
    </row>
    <row r="1824" spans="1:2" x14ac:dyDescent="0.3">
      <c r="A1824" s="97"/>
      <c r="B1824" s="97"/>
    </row>
    <row r="1825" spans="1:2" x14ac:dyDescent="0.3">
      <c r="A1825" s="97"/>
      <c r="B1825" s="97"/>
    </row>
    <row r="1826" spans="1:2" x14ac:dyDescent="0.3">
      <c r="A1826" s="97"/>
      <c r="B1826" s="97"/>
    </row>
    <row r="1827" spans="1:2" x14ac:dyDescent="0.3">
      <c r="A1827" s="97"/>
      <c r="B1827" s="97"/>
    </row>
    <row r="1828" spans="1:2" x14ac:dyDescent="0.3">
      <c r="A1828" s="97"/>
      <c r="B1828" s="97"/>
    </row>
    <row r="1829" spans="1:2" x14ac:dyDescent="0.3">
      <c r="A1829" s="97"/>
      <c r="B1829" s="97"/>
    </row>
    <row r="1830" spans="1:2" x14ac:dyDescent="0.3">
      <c r="A1830" s="97"/>
      <c r="B1830" s="97"/>
    </row>
    <row r="1831" spans="1:2" x14ac:dyDescent="0.3">
      <c r="A1831" s="97"/>
      <c r="B1831" s="97"/>
    </row>
    <row r="1832" spans="1:2" x14ac:dyDescent="0.3">
      <c r="A1832" s="97"/>
      <c r="B1832" s="97"/>
    </row>
    <row r="1833" spans="1:2" x14ac:dyDescent="0.3">
      <c r="A1833" s="97"/>
      <c r="B1833" s="97"/>
    </row>
    <row r="1834" spans="1:2" x14ac:dyDescent="0.3">
      <c r="A1834" s="97"/>
      <c r="B1834" s="97"/>
    </row>
    <row r="1835" spans="1:2" x14ac:dyDescent="0.3">
      <c r="A1835" s="97"/>
      <c r="B1835" s="97"/>
    </row>
    <row r="1836" spans="1:2" x14ac:dyDescent="0.3">
      <c r="A1836" s="97"/>
      <c r="B1836" s="97"/>
    </row>
    <row r="1837" spans="1:2" x14ac:dyDescent="0.3">
      <c r="A1837" s="97"/>
      <c r="B1837" s="97"/>
    </row>
    <row r="1838" spans="1:2" x14ac:dyDescent="0.3">
      <c r="A1838" s="97"/>
      <c r="B1838" s="97"/>
    </row>
    <row r="1839" spans="1:2" x14ac:dyDescent="0.3">
      <c r="A1839" s="97"/>
      <c r="B1839" s="97"/>
    </row>
    <row r="1840" spans="1:2" x14ac:dyDescent="0.3">
      <c r="A1840" s="97"/>
      <c r="B1840" s="97"/>
    </row>
    <row r="1841" spans="1:2" x14ac:dyDescent="0.3">
      <c r="A1841" s="97"/>
      <c r="B1841" s="97"/>
    </row>
    <row r="1842" spans="1:2" x14ac:dyDescent="0.3">
      <c r="A1842" s="97"/>
      <c r="B1842" s="97"/>
    </row>
    <row r="1843" spans="1:2" x14ac:dyDescent="0.3">
      <c r="A1843" s="97"/>
      <c r="B1843" s="97"/>
    </row>
    <row r="1844" spans="1:2" x14ac:dyDescent="0.3">
      <c r="A1844" s="97"/>
      <c r="B1844" s="97"/>
    </row>
    <row r="1845" spans="1:2" x14ac:dyDescent="0.3">
      <c r="A1845" s="97"/>
      <c r="B1845" s="97"/>
    </row>
    <row r="1846" spans="1:2" x14ac:dyDescent="0.3">
      <c r="A1846" s="97"/>
      <c r="B1846" s="97"/>
    </row>
    <row r="1847" spans="1:2" x14ac:dyDescent="0.3">
      <c r="A1847" s="97"/>
      <c r="B1847" s="97"/>
    </row>
    <row r="1848" spans="1:2" x14ac:dyDescent="0.3">
      <c r="A1848" s="97"/>
      <c r="B1848" s="97"/>
    </row>
    <row r="1849" spans="1:2" x14ac:dyDescent="0.3">
      <c r="A1849" s="97"/>
      <c r="B1849" s="97"/>
    </row>
    <row r="1850" spans="1:2" x14ac:dyDescent="0.3">
      <c r="A1850" s="97"/>
      <c r="B1850" s="97"/>
    </row>
    <row r="1851" spans="1:2" x14ac:dyDescent="0.3">
      <c r="A1851" s="97"/>
      <c r="B1851" s="97"/>
    </row>
    <row r="1852" spans="1:2" x14ac:dyDescent="0.3">
      <c r="A1852" s="97"/>
      <c r="B1852" s="97"/>
    </row>
    <row r="1853" spans="1:2" x14ac:dyDescent="0.3">
      <c r="A1853" s="97"/>
      <c r="B1853" s="97"/>
    </row>
    <row r="1854" spans="1:2" x14ac:dyDescent="0.3">
      <c r="A1854" s="97"/>
      <c r="B1854" s="97"/>
    </row>
    <row r="1855" spans="1:2" x14ac:dyDescent="0.3">
      <c r="A1855" s="97"/>
      <c r="B1855" s="97"/>
    </row>
    <row r="1856" spans="1:2" x14ac:dyDescent="0.3">
      <c r="A1856" s="97"/>
      <c r="B1856" s="97"/>
    </row>
    <row r="1857" spans="1:2" x14ac:dyDescent="0.3">
      <c r="A1857" s="97"/>
      <c r="B1857" s="97"/>
    </row>
    <row r="1858" spans="1:2" x14ac:dyDescent="0.3">
      <c r="A1858" s="97"/>
      <c r="B1858" s="97"/>
    </row>
    <row r="1859" spans="1:2" x14ac:dyDescent="0.3">
      <c r="A1859" s="97"/>
      <c r="B1859" s="97"/>
    </row>
    <row r="1860" spans="1:2" x14ac:dyDescent="0.3">
      <c r="A1860" s="97"/>
      <c r="B1860" s="97"/>
    </row>
    <row r="1861" spans="1:2" x14ac:dyDescent="0.3">
      <c r="A1861" s="97"/>
      <c r="B1861" s="97"/>
    </row>
    <row r="1862" spans="1:2" x14ac:dyDescent="0.3">
      <c r="A1862" s="97"/>
      <c r="B1862" s="97"/>
    </row>
    <row r="1863" spans="1:2" x14ac:dyDescent="0.3">
      <c r="A1863" s="97"/>
      <c r="B1863" s="97"/>
    </row>
    <row r="1864" spans="1:2" x14ac:dyDescent="0.3">
      <c r="A1864" s="97"/>
      <c r="B1864" s="97"/>
    </row>
    <row r="1865" spans="1:2" x14ac:dyDescent="0.3">
      <c r="A1865" s="97"/>
      <c r="B1865" s="97"/>
    </row>
    <row r="1866" spans="1:2" x14ac:dyDescent="0.3">
      <c r="A1866" s="97"/>
      <c r="B1866" s="97"/>
    </row>
    <row r="1867" spans="1:2" x14ac:dyDescent="0.3">
      <c r="A1867" s="97"/>
      <c r="B1867" s="97"/>
    </row>
    <row r="1868" spans="1:2" x14ac:dyDescent="0.3">
      <c r="A1868" s="97"/>
      <c r="B1868" s="97"/>
    </row>
    <row r="1869" spans="1:2" x14ac:dyDescent="0.3">
      <c r="A1869" s="97"/>
      <c r="B1869" s="97"/>
    </row>
    <row r="1870" spans="1:2" x14ac:dyDescent="0.3">
      <c r="A1870" s="97"/>
      <c r="B1870" s="97"/>
    </row>
    <row r="1871" spans="1:2" x14ac:dyDescent="0.3">
      <c r="A1871" s="97"/>
      <c r="B1871" s="97"/>
    </row>
    <row r="1872" spans="1:2" x14ac:dyDescent="0.3">
      <c r="A1872" s="97"/>
      <c r="B1872" s="97"/>
    </row>
    <row r="1873" spans="1:2" x14ac:dyDescent="0.3">
      <c r="A1873" s="97"/>
      <c r="B1873" s="97"/>
    </row>
    <row r="1874" spans="1:2" x14ac:dyDescent="0.3">
      <c r="A1874" s="97"/>
      <c r="B1874" s="97"/>
    </row>
    <row r="1875" spans="1:2" x14ac:dyDescent="0.3">
      <c r="A1875" s="97"/>
      <c r="B1875" s="97"/>
    </row>
    <row r="1876" spans="1:2" x14ac:dyDescent="0.3">
      <c r="A1876" s="97"/>
      <c r="B1876" s="97"/>
    </row>
    <row r="1877" spans="1:2" x14ac:dyDescent="0.3">
      <c r="A1877" s="97"/>
      <c r="B1877" s="97"/>
    </row>
    <row r="1878" spans="1:2" x14ac:dyDescent="0.3">
      <c r="A1878" s="97"/>
      <c r="B1878" s="97"/>
    </row>
    <row r="1879" spans="1:2" x14ac:dyDescent="0.3">
      <c r="A1879" s="97"/>
      <c r="B1879" s="97"/>
    </row>
    <row r="1880" spans="1:2" x14ac:dyDescent="0.3">
      <c r="A1880" s="97"/>
      <c r="B1880" s="97"/>
    </row>
    <row r="1881" spans="1:2" x14ac:dyDescent="0.3">
      <c r="A1881" s="97"/>
      <c r="B1881" s="97"/>
    </row>
    <row r="1882" spans="1:2" x14ac:dyDescent="0.3">
      <c r="A1882" s="97"/>
      <c r="B1882" s="97"/>
    </row>
    <row r="1883" spans="1:2" x14ac:dyDescent="0.3">
      <c r="A1883" s="97"/>
      <c r="B1883" s="97"/>
    </row>
    <row r="1884" spans="1:2" x14ac:dyDescent="0.3">
      <c r="A1884" s="97"/>
      <c r="B1884" s="97"/>
    </row>
    <row r="1885" spans="1:2" x14ac:dyDescent="0.3">
      <c r="A1885" s="97"/>
      <c r="B1885" s="97"/>
    </row>
    <row r="1886" spans="1:2" x14ac:dyDescent="0.3">
      <c r="A1886" s="97"/>
      <c r="B1886" s="97"/>
    </row>
    <row r="1887" spans="1:2" x14ac:dyDescent="0.3">
      <c r="A1887" s="97"/>
      <c r="B1887" s="97"/>
    </row>
    <row r="1888" spans="1:2" x14ac:dyDescent="0.3">
      <c r="A1888" s="97"/>
      <c r="B1888" s="97"/>
    </row>
    <row r="1889" spans="1:2" x14ac:dyDescent="0.3">
      <c r="A1889" s="97"/>
      <c r="B1889" s="97"/>
    </row>
    <row r="1890" spans="1:2" x14ac:dyDescent="0.3">
      <c r="A1890" s="97"/>
      <c r="B1890" s="97"/>
    </row>
    <row r="1891" spans="1:2" x14ac:dyDescent="0.3">
      <c r="A1891" s="97"/>
      <c r="B1891" s="97"/>
    </row>
    <row r="1892" spans="1:2" x14ac:dyDescent="0.3">
      <c r="A1892" s="97"/>
      <c r="B1892" s="97"/>
    </row>
    <row r="1893" spans="1:2" x14ac:dyDescent="0.3">
      <c r="A1893" s="97"/>
      <c r="B1893" s="97"/>
    </row>
    <row r="1894" spans="1:2" x14ac:dyDescent="0.3">
      <c r="A1894" s="97"/>
      <c r="B1894" s="97"/>
    </row>
    <row r="1895" spans="1:2" x14ac:dyDescent="0.3">
      <c r="A1895" s="97"/>
      <c r="B1895" s="97"/>
    </row>
    <row r="1896" spans="1:2" x14ac:dyDescent="0.3">
      <c r="A1896" s="97"/>
      <c r="B1896" s="97"/>
    </row>
    <row r="1897" spans="1:2" x14ac:dyDescent="0.3">
      <c r="A1897" s="97"/>
      <c r="B1897" s="97"/>
    </row>
    <row r="1898" spans="1:2" x14ac:dyDescent="0.3">
      <c r="A1898" s="97"/>
      <c r="B1898" s="97"/>
    </row>
    <row r="1899" spans="1:2" x14ac:dyDescent="0.3">
      <c r="A1899" s="97"/>
      <c r="B1899" s="97"/>
    </row>
    <row r="1900" spans="1:2" x14ac:dyDescent="0.3">
      <c r="A1900" s="97"/>
      <c r="B1900" s="97"/>
    </row>
    <row r="1901" spans="1:2" x14ac:dyDescent="0.3">
      <c r="A1901" s="97"/>
      <c r="B1901" s="97"/>
    </row>
    <row r="1902" spans="1:2" x14ac:dyDescent="0.3">
      <c r="A1902" s="97"/>
      <c r="B1902" s="97"/>
    </row>
    <row r="1903" spans="1:2" x14ac:dyDescent="0.3">
      <c r="A1903" s="97"/>
      <c r="B1903" s="97"/>
    </row>
    <row r="1904" spans="1:2" x14ac:dyDescent="0.3">
      <c r="A1904" s="97"/>
      <c r="B1904" s="97"/>
    </row>
    <row r="1905" spans="1:2" x14ac:dyDescent="0.3">
      <c r="A1905" s="97"/>
      <c r="B1905" s="97"/>
    </row>
    <row r="1906" spans="1:2" x14ac:dyDescent="0.3">
      <c r="A1906" s="97"/>
      <c r="B1906" s="97"/>
    </row>
    <row r="1907" spans="1:2" x14ac:dyDescent="0.3">
      <c r="A1907" s="97"/>
      <c r="B1907" s="97"/>
    </row>
    <row r="1908" spans="1:2" x14ac:dyDescent="0.3">
      <c r="A1908" s="97"/>
      <c r="B1908" s="97"/>
    </row>
    <row r="1909" spans="1:2" x14ac:dyDescent="0.3">
      <c r="A1909" s="97"/>
      <c r="B1909" s="97"/>
    </row>
    <row r="1910" spans="1:2" x14ac:dyDescent="0.3">
      <c r="A1910" s="97"/>
      <c r="B1910" s="97"/>
    </row>
    <row r="1911" spans="1:2" x14ac:dyDescent="0.3">
      <c r="A1911" s="97"/>
      <c r="B1911" s="97"/>
    </row>
    <row r="1912" spans="1:2" x14ac:dyDescent="0.3">
      <c r="A1912" s="97"/>
      <c r="B1912" s="97"/>
    </row>
    <row r="1913" spans="1:2" x14ac:dyDescent="0.3">
      <c r="A1913" s="97"/>
      <c r="B1913" s="97"/>
    </row>
    <row r="1914" spans="1:2" x14ac:dyDescent="0.3">
      <c r="A1914" s="97"/>
      <c r="B1914" s="97"/>
    </row>
    <row r="1915" spans="1:2" x14ac:dyDescent="0.3">
      <c r="A1915" s="97"/>
      <c r="B1915" s="97"/>
    </row>
    <row r="1916" spans="1:2" x14ac:dyDescent="0.3">
      <c r="A1916" s="97"/>
      <c r="B1916" s="97"/>
    </row>
    <row r="1917" spans="1:2" x14ac:dyDescent="0.3">
      <c r="A1917" s="97"/>
      <c r="B1917" s="97"/>
    </row>
    <row r="1918" spans="1:2" x14ac:dyDescent="0.3">
      <c r="A1918" s="97"/>
      <c r="B1918" s="97"/>
    </row>
    <row r="1919" spans="1:2" x14ac:dyDescent="0.3">
      <c r="A1919" s="97"/>
      <c r="B1919" s="97"/>
    </row>
    <row r="1920" spans="1:2" x14ac:dyDescent="0.3">
      <c r="A1920" s="97"/>
      <c r="B1920" s="97"/>
    </row>
    <row r="1921" spans="1:2" x14ac:dyDescent="0.3">
      <c r="A1921" s="97"/>
      <c r="B1921" s="97"/>
    </row>
    <row r="1922" spans="1:2" x14ac:dyDescent="0.3">
      <c r="A1922" s="97"/>
      <c r="B1922" s="97"/>
    </row>
    <row r="1923" spans="1:2" x14ac:dyDescent="0.3">
      <c r="A1923" s="97"/>
      <c r="B1923" s="97"/>
    </row>
    <row r="1924" spans="1:2" x14ac:dyDescent="0.3">
      <c r="A1924" s="97"/>
      <c r="B1924" s="97"/>
    </row>
    <row r="1925" spans="1:2" x14ac:dyDescent="0.3">
      <c r="A1925" s="97"/>
      <c r="B1925" s="97"/>
    </row>
    <row r="1926" spans="1:2" x14ac:dyDescent="0.3">
      <c r="A1926" s="97"/>
      <c r="B1926" s="97"/>
    </row>
    <row r="1927" spans="1:2" x14ac:dyDescent="0.3">
      <c r="A1927" s="97"/>
      <c r="B1927" s="97"/>
    </row>
    <row r="1928" spans="1:2" x14ac:dyDescent="0.3">
      <c r="A1928" s="97"/>
      <c r="B1928" s="97"/>
    </row>
    <row r="1929" spans="1:2" x14ac:dyDescent="0.3">
      <c r="A1929" s="97"/>
      <c r="B1929" s="97"/>
    </row>
    <row r="1930" spans="1:2" x14ac:dyDescent="0.3">
      <c r="A1930" s="97"/>
      <c r="B1930" s="97"/>
    </row>
    <row r="1931" spans="1:2" x14ac:dyDescent="0.3">
      <c r="A1931" s="97"/>
      <c r="B1931" s="97"/>
    </row>
    <row r="1932" spans="1:2" x14ac:dyDescent="0.3">
      <c r="A1932" s="97"/>
      <c r="B1932" s="97"/>
    </row>
    <row r="1933" spans="1:2" x14ac:dyDescent="0.3">
      <c r="A1933" s="97"/>
      <c r="B1933" s="97"/>
    </row>
    <row r="1934" spans="1:2" x14ac:dyDescent="0.3">
      <c r="A1934" s="97"/>
      <c r="B1934" s="97"/>
    </row>
    <row r="1935" spans="1:2" x14ac:dyDescent="0.3">
      <c r="A1935" s="97"/>
      <c r="B1935" s="97"/>
    </row>
    <row r="1936" spans="1:2" x14ac:dyDescent="0.3">
      <c r="A1936" s="97"/>
      <c r="B1936" s="97"/>
    </row>
    <row r="1937" spans="1:2" x14ac:dyDescent="0.3">
      <c r="A1937" s="97"/>
      <c r="B1937" s="97"/>
    </row>
    <row r="1938" spans="1:2" x14ac:dyDescent="0.3">
      <c r="A1938" s="97"/>
      <c r="B1938" s="97"/>
    </row>
    <row r="1939" spans="1:2" x14ac:dyDescent="0.3">
      <c r="A1939" s="97"/>
      <c r="B1939" s="97"/>
    </row>
    <row r="1940" spans="1:2" x14ac:dyDescent="0.3">
      <c r="A1940" s="97"/>
      <c r="B1940" s="97"/>
    </row>
    <row r="1941" spans="1:2" x14ac:dyDescent="0.3">
      <c r="A1941" s="97"/>
      <c r="B1941" s="97"/>
    </row>
    <row r="1942" spans="1:2" x14ac:dyDescent="0.3">
      <c r="A1942" s="97"/>
      <c r="B1942" s="97"/>
    </row>
    <row r="1943" spans="1:2" x14ac:dyDescent="0.3">
      <c r="A1943" s="97"/>
      <c r="B1943" s="97"/>
    </row>
    <row r="1944" spans="1:2" x14ac:dyDescent="0.3">
      <c r="A1944" s="97"/>
      <c r="B1944" s="97"/>
    </row>
    <row r="1945" spans="1:2" x14ac:dyDescent="0.3">
      <c r="A1945" s="97"/>
      <c r="B1945" s="97"/>
    </row>
    <row r="1946" spans="1:2" x14ac:dyDescent="0.3">
      <c r="A1946" s="97"/>
      <c r="B1946" s="97"/>
    </row>
    <row r="1947" spans="1:2" x14ac:dyDescent="0.3">
      <c r="A1947" s="97"/>
      <c r="B1947" s="97"/>
    </row>
    <row r="1948" spans="1:2" x14ac:dyDescent="0.3">
      <c r="A1948" s="97"/>
      <c r="B1948" s="97"/>
    </row>
    <row r="1949" spans="1:2" x14ac:dyDescent="0.3">
      <c r="A1949" s="97"/>
      <c r="B1949" s="97"/>
    </row>
    <row r="1950" spans="1:2" x14ac:dyDescent="0.3">
      <c r="A1950" s="97"/>
      <c r="B1950" s="97"/>
    </row>
    <row r="1951" spans="1:2" x14ac:dyDescent="0.3">
      <c r="A1951" s="97"/>
      <c r="B1951" s="97"/>
    </row>
    <row r="1952" spans="1:2" x14ac:dyDescent="0.3">
      <c r="A1952" s="97"/>
      <c r="B1952" s="97"/>
    </row>
    <row r="1953" spans="1:2" x14ac:dyDescent="0.3">
      <c r="A1953" s="97"/>
      <c r="B1953" s="97"/>
    </row>
    <row r="1954" spans="1:2" x14ac:dyDescent="0.3">
      <c r="A1954" s="97"/>
      <c r="B1954" s="97"/>
    </row>
    <row r="1955" spans="1:2" x14ac:dyDescent="0.3">
      <c r="A1955" s="97"/>
      <c r="B1955" s="97"/>
    </row>
    <row r="1956" spans="1:2" x14ac:dyDescent="0.3">
      <c r="A1956" s="97"/>
      <c r="B1956" s="97"/>
    </row>
    <row r="1957" spans="1:2" x14ac:dyDescent="0.3">
      <c r="A1957" s="97"/>
      <c r="B1957" s="97"/>
    </row>
    <row r="1958" spans="1:2" x14ac:dyDescent="0.3">
      <c r="A1958" s="97"/>
      <c r="B1958" s="97"/>
    </row>
    <row r="1959" spans="1:2" x14ac:dyDescent="0.3">
      <c r="A1959" s="97"/>
      <c r="B1959" s="97"/>
    </row>
    <row r="1960" spans="1:2" x14ac:dyDescent="0.3">
      <c r="A1960" s="97"/>
      <c r="B1960" s="97"/>
    </row>
    <row r="1961" spans="1:2" x14ac:dyDescent="0.3">
      <c r="A1961" s="97"/>
      <c r="B1961" s="97"/>
    </row>
    <row r="1962" spans="1:2" x14ac:dyDescent="0.3">
      <c r="A1962" s="97"/>
      <c r="B1962" s="97"/>
    </row>
    <row r="1963" spans="1:2" x14ac:dyDescent="0.3">
      <c r="A1963" s="97"/>
      <c r="B1963" s="97"/>
    </row>
    <row r="1964" spans="1:2" x14ac:dyDescent="0.3">
      <c r="A1964" s="97"/>
      <c r="B1964" s="97"/>
    </row>
    <row r="1965" spans="1:2" x14ac:dyDescent="0.3">
      <c r="A1965" s="97"/>
      <c r="B1965" s="97"/>
    </row>
    <row r="1966" spans="1:2" x14ac:dyDescent="0.3">
      <c r="A1966" s="97"/>
      <c r="B1966" s="97"/>
    </row>
    <row r="1967" spans="1:2" x14ac:dyDescent="0.3">
      <c r="A1967" s="97"/>
      <c r="B1967" s="97"/>
    </row>
    <row r="1968" spans="1:2" x14ac:dyDescent="0.3">
      <c r="A1968" s="97"/>
      <c r="B1968" s="97"/>
    </row>
    <row r="1969" spans="1:2" x14ac:dyDescent="0.3">
      <c r="A1969" s="97"/>
      <c r="B1969" s="97"/>
    </row>
    <row r="1970" spans="1:2" x14ac:dyDescent="0.3">
      <c r="A1970" s="97"/>
      <c r="B1970" s="97"/>
    </row>
    <row r="1971" spans="1:2" x14ac:dyDescent="0.3">
      <c r="A1971" s="97"/>
      <c r="B1971" s="97"/>
    </row>
    <row r="1972" spans="1:2" x14ac:dyDescent="0.3">
      <c r="A1972" s="97"/>
      <c r="B1972" s="97"/>
    </row>
    <row r="1973" spans="1:2" x14ac:dyDescent="0.3">
      <c r="A1973" s="97"/>
      <c r="B1973" s="97"/>
    </row>
    <row r="1974" spans="1:2" x14ac:dyDescent="0.3">
      <c r="A1974" s="97"/>
      <c r="B1974" s="97"/>
    </row>
    <row r="1975" spans="1:2" x14ac:dyDescent="0.3">
      <c r="A1975" s="97"/>
      <c r="B1975" s="97"/>
    </row>
    <row r="1976" spans="1:2" x14ac:dyDescent="0.3">
      <c r="A1976" s="97"/>
      <c r="B1976" s="97"/>
    </row>
    <row r="1977" spans="1:2" x14ac:dyDescent="0.3">
      <c r="A1977" s="97"/>
      <c r="B1977" s="97"/>
    </row>
    <row r="1978" spans="1:2" x14ac:dyDescent="0.3">
      <c r="A1978" s="97"/>
      <c r="B1978" s="97"/>
    </row>
    <row r="1979" spans="1:2" x14ac:dyDescent="0.3">
      <c r="A1979" s="97"/>
      <c r="B1979" s="97"/>
    </row>
    <row r="1980" spans="1:2" x14ac:dyDescent="0.3">
      <c r="A1980" s="97"/>
      <c r="B1980" s="97"/>
    </row>
    <row r="1981" spans="1:2" x14ac:dyDescent="0.3">
      <c r="A1981" s="97"/>
      <c r="B1981" s="97"/>
    </row>
    <row r="1982" spans="1:2" x14ac:dyDescent="0.3">
      <c r="A1982" s="97"/>
      <c r="B1982" s="97"/>
    </row>
    <row r="1983" spans="1:2" x14ac:dyDescent="0.3">
      <c r="A1983" s="97"/>
      <c r="B1983" s="97"/>
    </row>
    <row r="1984" spans="1:2" x14ac:dyDescent="0.3">
      <c r="A1984" s="97"/>
      <c r="B1984" s="97"/>
    </row>
    <row r="1985" spans="1:2" x14ac:dyDescent="0.3">
      <c r="A1985" s="97"/>
      <c r="B1985" s="97"/>
    </row>
    <row r="1986" spans="1:2" x14ac:dyDescent="0.3">
      <c r="A1986" s="97"/>
      <c r="B1986" s="97"/>
    </row>
    <row r="1987" spans="1:2" x14ac:dyDescent="0.3">
      <c r="A1987" s="97"/>
      <c r="B1987" s="97"/>
    </row>
    <row r="1988" spans="1:2" x14ac:dyDescent="0.3">
      <c r="A1988" s="97"/>
      <c r="B1988" s="97"/>
    </row>
    <row r="1989" spans="1:2" x14ac:dyDescent="0.3">
      <c r="A1989" s="97"/>
      <c r="B1989" s="97"/>
    </row>
    <row r="1990" spans="1:2" x14ac:dyDescent="0.3">
      <c r="A1990" s="97"/>
      <c r="B1990" s="97"/>
    </row>
    <row r="1991" spans="1:2" x14ac:dyDescent="0.3">
      <c r="A1991" s="97"/>
      <c r="B1991" s="97"/>
    </row>
    <row r="1992" spans="1:2" x14ac:dyDescent="0.3">
      <c r="A1992" s="97"/>
      <c r="B1992" s="97"/>
    </row>
    <row r="1993" spans="1:2" x14ac:dyDescent="0.3">
      <c r="A1993" s="97"/>
      <c r="B1993" s="97"/>
    </row>
    <row r="1994" spans="1:2" x14ac:dyDescent="0.3">
      <c r="A1994" s="97"/>
      <c r="B1994" s="97"/>
    </row>
    <row r="1995" spans="1:2" x14ac:dyDescent="0.3">
      <c r="A1995" s="97"/>
      <c r="B1995" s="97"/>
    </row>
    <row r="1996" spans="1:2" x14ac:dyDescent="0.3">
      <c r="A1996" s="97"/>
      <c r="B1996" s="97"/>
    </row>
    <row r="1997" spans="1:2" x14ac:dyDescent="0.3">
      <c r="A1997" s="97"/>
      <c r="B1997" s="97"/>
    </row>
    <row r="1998" spans="1:2" x14ac:dyDescent="0.3">
      <c r="A1998" s="97"/>
      <c r="B1998" s="97"/>
    </row>
    <row r="1999" spans="1:2" x14ac:dyDescent="0.3">
      <c r="A1999" s="97"/>
      <c r="B1999" s="97"/>
    </row>
    <row r="2000" spans="1:2" x14ac:dyDescent="0.3">
      <c r="A2000" s="97"/>
      <c r="B2000" s="97"/>
    </row>
    <row r="2001" spans="1:2" x14ac:dyDescent="0.3">
      <c r="A2001" s="97"/>
      <c r="B2001" s="97"/>
    </row>
    <row r="2002" spans="1:2" x14ac:dyDescent="0.3">
      <c r="A2002" s="97"/>
      <c r="B2002" s="97"/>
    </row>
    <row r="2003" spans="1:2" x14ac:dyDescent="0.3">
      <c r="A2003" s="97"/>
      <c r="B2003" s="97"/>
    </row>
    <row r="2004" spans="1:2" x14ac:dyDescent="0.3">
      <c r="A2004" s="97"/>
      <c r="B2004" s="97"/>
    </row>
    <row r="2005" spans="1:2" x14ac:dyDescent="0.3">
      <c r="A2005" s="97"/>
      <c r="B2005" s="97"/>
    </row>
    <row r="2006" spans="1:2" x14ac:dyDescent="0.3">
      <c r="A2006" s="97"/>
      <c r="B2006" s="97"/>
    </row>
    <row r="2007" spans="1:2" x14ac:dyDescent="0.3">
      <c r="A2007" s="97"/>
      <c r="B2007" s="97"/>
    </row>
    <row r="2008" spans="1:2" x14ac:dyDescent="0.3">
      <c r="A2008" s="97"/>
      <c r="B2008" s="97"/>
    </row>
    <row r="2009" spans="1:2" x14ac:dyDescent="0.3">
      <c r="A2009" s="97"/>
      <c r="B2009" s="97"/>
    </row>
    <row r="2010" spans="1:2" x14ac:dyDescent="0.3">
      <c r="A2010" s="97"/>
      <c r="B2010" s="97"/>
    </row>
    <row r="2011" spans="1:2" x14ac:dyDescent="0.3">
      <c r="A2011" s="97"/>
      <c r="B2011" s="97"/>
    </row>
    <row r="2012" spans="1:2" x14ac:dyDescent="0.3">
      <c r="A2012" s="97"/>
      <c r="B2012" s="97"/>
    </row>
    <row r="2013" spans="1:2" x14ac:dyDescent="0.3">
      <c r="A2013" s="97"/>
      <c r="B2013" s="97"/>
    </row>
    <row r="2014" spans="1:2" x14ac:dyDescent="0.3">
      <c r="A2014" s="97"/>
      <c r="B2014" s="97"/>
    </row>
    <row r="2015" spans="1:2" x14ac:dyDescent="0.3">
      <c r="A2015" s="97"/>
      <c r="B2015" s="97"/>
    </row>
    <row r="2016" spans="1:2" x14ac:dyDescent="0.3">
      <c r="A2016" s="97"/>
      <c r="B2016" s="97"/>
    </row>
    <row r="2017" spans="1:2" x14ac:dyDescent="0.3">
      <c r="A2017" s="97"/>
      <c r="B2017" s="97"/>
    </row>
    <row r="2018" spans="1:2" x14ac:dyDescent="0.3">
      <c r="A2018" s="97"/>
      <c r="B2018" s="97"/>
    </row>
    <row r="2019" spans="1:2" x14ac:dyDescent="0.3">
      <c r="A2019" s="97"/>
      <c r="B2019" s="97"/>
    </row>
    <row r="2020" spans="1:2" x14ac:dyDescent="0.3">
      <c r="A2020" s="97"/>
      <c r="B2020" s="97"/>
    </row>
    <row r="2021" spans="1:2" x14ac:dyDescent="0.3">
      <c r="A2021" s="97"/>
      <c r="B2021" s="97"/>
    </row>
    <row r="2022" spans="1:2" x14ac:dyDescent="0.3">
      <c r="A2022" s="97"/>
      <c r="B2022" s="97"/>
    </row>
    <row r="2023" spans="1:2" x14ac:dyDescent="0.3">
      <c r="A2023" s="97"/>
      <c r="B2023" s="97"/>
    </row>
    <row r="2024" spans="1:2" x14ac:dyDescent="0.3">
      <c r="A2024" s="97"/>
      <c r="B2024" s="97"/>
    </row>
    <row r="2025" spans="1:2" x14ac:dyDescent="0.3">
      <c r="A2025" s="97"/>
      <c r="B2025" s="97"/>
    </row>
    <row r="2026" spans="1:2" x14ac:dyDescent="0.3">
      <c r="A2026" s="97"/>
      <c r="B2026" s="97"/>
    </row>
    <row r="2027" spans="1:2" x14ac:dyDescent="0.3">
      <c r="A2027" s="97"/>
      <c r="B2027" s="97"/>
    </row>
    <row r="2028" spans="1:2" x14ac:dyDescent="0.3">
      <c r="A2028" s="97"/>
      <c r="B2028" s="97"/>
    </row>
    <row r="2029" spans="1:2" x14ac:dyDescent="0.3">
      <c r="A2029" s="97"/>
      <c r="B2029" s="97"/>
    </row>
    <row r="2030" spans="1:2" x14ac:dyDescent="0.3">
      <c r="A2030" s="97"/>
      <c r="B2030" s="97"/>
    </row>
    <row r="2031" spans="1:2" x14ac:dyDescent="0.3">
      <c r="A2031" s="97"/>
      <c r="B2031" s="97"/>
    </row>
    <row r="2032" spans="1:2" x14ac:dyDescent="0.3">
      <c r="A2032" s="97"/>
      <c r="B2032" s="97"/>
    </row>
    <row r="2033" spans="1:2" x14ac:dyDescent="0.3">
      <c r="A2033" s="97"/>
      <c r="B2033" s="97"/>
    </row>
    <row r="2034" spans="1:2" x14ac:dyDescent="0.3">
      <c r="A2034" s="97"/>
      <c r="B2034" s="97"/>
    </row>
    <row r="2035" spans="1:2" x14ac:dyDescent="0.3">
      <c r="A2035" s="97"/>
      <c r="B2035" s="97"/>
    </row>
    <row r="2036" spans="1:2" x14ac:dyDescent="0.3">
      <c r="A2036" s="97"/>
      <c r="B2036" s="97"/>
    </row>
    <row r="2037" spans="1:2" x14ac:dyDescent="0.3">
      <c r="A2037" s="97"/>
      <c r="B2037" s="97"/>
    </row>
    <row r="2038" spans="1:2" x14ac:dyDescent="0.3">
      <c r="A2038" s="97"/>
      <c r="B2038" s="97"/>
    </row>
    <row r="2039" spans="1:2" x14ac:dyDescent="0.3">
      <c r="A2039" s="97"/>
      <c r="B2039" s="97"/>
    </row>
    <row r="2040" spans="1:2" x14ac:dyDescent="0.3">
      <c r="A2040" s="97"/>
      <c r="B2040" s="97"/>
    </row>
    <row r="2041" spans="1:2" x14ac:dyDescent="0.3">
      <c r="A2041" s="97"/>
      <c r="B2041" s="97"/>
    </row>
    <row r="2042" spans="1:2" x14ac:dyDescent="0.3">
      <c r="A2042" s="97"/>
      <c r="B2042" s="97"/>
    </row>
    <row r="2043" spans="1:2" x14ac:dyDescent="0.3">
      <c r="A2043" s="97"/>
      <c r="B2043" s="97"/>
    </row>
    <row r="2044" spans="1:2" x14ac:dyDescent="0.3">
      <c r="A2044" s="97"/>
      <c r="B2044" s="97"/>
    </row>
    <row r="2045" spans="1:2" x14ac:dyDescent="0.3">
      <c r="A2045" s="97"/>
      <c r="B2045" s="97"/>
    </row>
    <row r="2046" spans="1:2" x14ac:dyDescent="0.3">
      <c r="A2046" s="97"/>
      <c r="B2046" s="97"/>
    </row>
    <row r="2047" spans="1:2" x14ac:dyDescent="0.3">
      <c r="A2047" s="97"/>
      <c r="B2047" s="97"/>
    </row>
    <row r="2048" spans="1:2" x14ac:dyDescent="0.3">
      <c r="A2048" s="97"/>
      <c r="B2048" s="97"/>
    </row>
    <row r="2049" spans="1:2" x14ac:dyDescent="0.3">
      <c r="A2049" s="97"/>
      <c r="B2049" s="97"/>
    </row>
    <row r="2050" spans="1:2" x14ac:dyDescent="0.3">
      <c r="A2050" s="97"/>
      <c r="B2050" s="97"/>
    </row>
    <row r="2051" spans="1:2" x14ac:dyDescent="0.3">
      <c r="A2051" s="97"/>
      <c r="B2051" s="97"/>
    </row>
    <row r="2052" spans="1:2" x14ac:dyDescent="0.3">
      <c r="A2052" s="97"/>
      <c r="B2052" s="97"/>
    </row>
    <row r="2053" spans="1:2" x14ac:dyDescent="0.3">
      <c r="A2053" s="97"/>
      <c r="B2053" s="97"/>
    </row>
    <row r="2054" spans="1:2" x14ac:dyDescent="0.3">
      <c r="A2054" s="97"/>
      <c r="B2054" s="97"/>
    </row>
    <row r="2055" spans="1:2" x14ac:dyDescent="0.3">
      <c r="A2055" s="97"/>
      <c r="B2055" s="97"/>
    </row>
    <row r="2056" spans="1:2" x14ac:dyDescent="0.3">
      <c r="A2056" s="97"/>
      <c r="B2056" s="97"/>
    </row>
    <row r="2057" spans="1:2" x14ac:dyDescent="0.3">
      <c r="A2057" s="97"/>
      <c r="B2057" s="97"/>
    </row>
    <row r="2058" spans="1:2" x14ac:dyDescent="0.3">
      <c r="A2058" s="97"/>
      <c r="B2058" s="97"/>
    </row>
    <row r="2059" spans="1:2" x14ac:dyDescent="0.3">
      <c r="A2059" s="97"/>
      <c r="B2059" s="97"/>
    </row>
    <row r="2060" spans="1:2" x14ac:dyDescent="0.3">
      <c r="A2060" s="97"/>
      <c r="B2060" s="97"/>
    </row>
    <row r="2061" spans="1:2" x14ac:dyDescent="0.3">
      <c r="A2061" s="97"/>
      <c r="B2061" s="97"/>
    </row>
    <row r="2062" spans="1:2" x14ac:dyDescent="0.3">
      <c r="A2062" s="97"/>
      <c r="B2062" s="97"/>
    </row>
    <row r="2063" spans="1:2" x14ac:dyDescent="0.3">
      <c r="A2063" s="97"/>
      <c r="B2063" s="97"/>
    </row>
    <row r="2064" spans="1:2" x14ac:dyDescent="0.3">
      <c r="A2064" s="97"/>
      <c r="B2064" s="97"/>
    </row>
    <row r="2065" spans="1:2" x14ac:dyDescent="0.3">
      <c r="A2065" s="97"/>
      <c r="B2065" s="97"/>
    </row>
    <row r="2066" spans="1:2" x14ac:dyDescent="0.3">
      <c r="A2066" s="97"/>
      <c r="B2066" s="97"/>
    </row>
    <row r="2067" spans="1:2" x14ac:dyDescent="0.3">
      <c r="A2067" s="97"/>
      <c r="B2067" s="97"/>
    </row>
    <row r="2068" spans="1:2" x14ac:dyDescent="0.3">
      <c r="A2068" s="97"/>
      <c r="B2068" s="97"/>
    </row>
    <row r="2069" spans="1:2" x14ac:dyDescent="0.3">
      <c r="A2069" s="97"/>
      <c r="B2069" s="97"/>
    </row>
    <row r="2070" spans="1:2" x14ac:dyDescent="0.3">
      <c r="A2070" s="97"/>
      <c r="B2070" s="97"/>
    </row>
    <row r="2071" spans="1:2" x14ac:dyDescent="0.3">
      <c r="A2071" s="97"/>
      <c r="B2071" s="97"/>
    </row>
    <row r="2072" spans="1:2" x14ac:dyDescent="0.3">
      <c r="A2072" s="97"/>
      <c r="B2072" s="97"/>
    </row>
    <row r="2073" spans="1:2" x14ac:dyDescent="0.3">
      <c r="A2073" s="97"/>
      <c r="B2073" s="97"/>
    </row>
    <row r="2074" spans="1:2" x14ac:dyDescent="0.3">
      <c r="A2074" s="97"/>
      <c r="B2074" s="97"/>
    </row>
    <row r="2075" spans="1:2" x14ac:dyDescent="0.3">
      <c r="A2075" s="97"/>
      <c r="B2075" s="97"/>
    </row>
    <row r="2076" spans="1:2" x14ac:dyDescent="0.3">
      <c r="A2076" s="97"/>
      <c r="B2076" s="97"/>
    </row>
    <row r="2077" spans="1:2" x14ac:dyDescent="0.3">
      <c r="A2077" s="97"/>
      <c r="B2077" s="97"/>
    </row>
    <row r="2078" spans="1:2" x14ac:dyDescent="0.3">
      <c r="A2078" s="97"/>
      <c r="B2078" s="97"/>
    </row>
    <row r="2079" spans="1:2" x14ac:dyDescent="0.3">
      <c r="A2079" s="97"/>
      <c r="B2079" s="97"/>
    </row>
    <row r="2080" spans="1:2" x14ac:dyDescent="0.3">
      <c r="A2080" s="97"/>
      <c r="B2080" s="97"/>
    </row>
    <row r="2081" spans="1:2" x14ac:dyDescent="0.3">
      <c r="A2081" s="97"/>
      <c r="B2081" s="97"/>
    </row>
    <row r="2082" spans="1:2" x14ac:dyDescent="0.3">
      <c r="A2082" s="97"/>
      <c r="B2082" s="97"/>
    </row>
    <row r="2083" spans="1:2" x14ac:dyDescent="0.3">
      <c r="A2083" s="97"/>
      <c r="B2083" s="97"/>
    </row>
    <row r="2084" spans="1:2" x14ac:dyDescent="0.3">
      <c r="A2084" s="97"/>
      <c r="B2084" s="97"/>
    </row>
    <row r="2085" spans="1:2" x14ac:dyDescent="0.3">
      <c r="A2085" s="97"/>
      <c r="B2085" s="97"/>
    </row>
    <row r="2086" spans="1:2" x14ac:dyDescent="0.3">
      <c r="A2086" s="97"/>
      <c r="B2086" s="97"/>
    </row>
    <row r="2087" spans="1:2" x14ac:dyDescent="0.3">
      <c r="A2087" s="97"/>
      <c r="B2087" s="97"/>
    </row>
    <row r="2088" spans="1:2" x14ac:dyDescent="0.3">
      <c r="A2088" s="97"/>
      <c r="B2088" s="97"/>
    </row>
    <row r="2089" spans="1:2" x14ac:dyDescent="0.3">
      <c r="A2089" s="97"/>
      <c r="B2089" s="97"/>
    </row>
    <row r="2090" spans="1:2" x14ac:dyDescent="0.3">
      <c r="A2090" s="97"/>
      <c r="B2090" s="97"/>
    </row>
    <row r="2091" spans="1:2" x14ac:dyDescent="0.3">
      <c r="A2091" s="97"/>
      <c r="B2091" s="97"/>
    </row>
    <row r="2092" spans="1:2" x14ac:dyDescent="0.3">
      <c r="A2092" s="97"/>
      <c r="B2092" s="97"/>
    </row>
    <row r="2093" spans="1:2" x14ac:dyDescent="0.3">
      <c r="A2093" s="97"/>
      <c r="B2093" s="97"/>
    </row>
    <row r="2094" spans="1:2" x14ac:dyDescent="0.3">
      <c r="A2094" s="97"/>
      <c r="B2094" s="97"/>
    </row>
    <row r="2095" spans="1:2" x14ac:dyDescent="0.3">
      <c r="A2095" s="97"/>
      <c r="B2095" s="97"/>
    </row>
    <row r="2096" spans="1:2" x14ac:dyDescent="0.3">
      <c r="A2096" s="97"/>
      <c r="B2096" s="97"/>
    </row>
    <row r="2097" spans="1:2" x14ac:dyDescent="0.3">
      <c r="A2097" s="97"/>
      <c r="B2097" s="97"/>
    </row>
    <row r="2098" spans="1:2" x14ac:dyDescent="0.3">
      <c r="A2098" s="97"/>
      <c r="B2098" s="97"/>
    </row>
    <row r="2099" spans="1:2" x14ac:dyDescent="0.3">
      <c r="A2099" s="97"/>
      <c r="B2099" s="97"/>
    </row>
    <row r="2100" spans="1:2" x14ac:dyDescent="0.3">
      <c r="A2100" s="97"/>
      <c r="B2100" s="97"/>
    </row>
    <row r="2101" spans="1:2" x14ac:dyDescent="0.3">
      <c r="A2101" s="97"/>
      <c r="B2101" s="97"/>
    </row>
    <row r="2102" spans="1:2" x14ac:dyDescent="0.3">
      <c r="A2102" s="97"/>
      <c r="B2102" s="97"/>
    </row>
    <row r="2103" spans="1:2" x14ac:dyDescent="0.3">
      <c r="A2103" s="97"/>
      <c r="B2103" s="97"/>
    </row>
    <row r="2104" spans="1:2" x14ac:dyDescent="0.3">
      <c r="A2104" s="97"/>
      <c r="B2104" s="97"/>
    </row>
    <row r="2105" spans="1:2" x14ac:dyDescent="0.3">
      <c r="A2105" s="97"/>
      <c r="B2105" s="97"/>
    </row>
    <row r="2106" spans="1:2" x14ac:dyDescent="0.3">
      <c r="A2106" s="97"/>
      <c r="B2106" s="97"/>
    </row>
    <row r="2107" spans="1:2" x14ac:dyDescent="0.3">
      <c r="A2107" s="97"/>
      <c r="B2107" s="97"/>
    </row>
    <row r="2108" spans="1:2" x14ac:dyDescent="0.3">
      <c r="A2108" s="97"/>
      <c r="B2108" s="97"/>
    </row>
    <row r="2109" spans="1:2" x14ac:dyDescent="0.3">
      <c r="A2109" s="97"/>
      <c r="B2109" s="97"/>
    </row>
    <row r="2110" spans="1:2" x14ac:dyDescent="0.3">
      <c r="A2110" s="97"/>
      <c r="B2110" s="97"/>
    </row>
    <row r="2111" spans="1:2" x14ac:dyDescent="0.3">
      <c r="A2111" s="97"/>
      <c r="B2111" s="97"/>
    </row>
    <row r="2112" spans="1:2" x14ac:dyDescent="0.3">
      <c r="A2112" s="97"/>
      <c r="B2112" s="97"/>
    </row>
    <row r="2113" spans="1:2" x14ac:dyDescent="0.3">
      <c r="A2113" s="97"/>
      <c r="B2113" s="97"/>
    </row>
    <row r="2114" spans="1:2" x14ac:dyDescent="0.3">
      <c r="A2114" s="97"/>
      <c r="B2114" s="97"/>
    </row>
    <row r="2115" spans="1:2" x14ac:dyDescent="0.3">
      <c r="A2115" s="97"/>
      <c r="B2115" s="97"/>
    </row>
    <row r="2116" spans="1:2" x14ac:dyDescent="0.3">
      <c r="A2116" s="97"/>
      <c r="B2116" s="97"/>
    </row>
    <row r="2117" spans="1:2" x14ac:dyDescent="0.3">
      <c r="A2117" s="97"/>
      <c r="B2117" s="97"/>
    </row>
    <row r="2118" spans="1:2" x14ac:dyDescent="0.3">
      <c r="A2118" s="97"/>
      <c r="B2118" s="97"/>
    </row>
    <row r="2119" spans="1:2" x14ac:dyDescent="0.3">
      <c r="A2119" s="97"/>
      <c r="B2119" s="97"/>
    </row>
    <row r="2120" spans="1:2" x14ac:dyDescent="0.3">
      <c r="A2120" s="97"/>
      <c r="B2120" s="97"/>
    </row>
    <row r="2121" spans="1:2" x14ac:dyDescent="0.3">
      <c r="A2121" s="97"/>
      <c r="B2121" s="97"/>
    </row>
    <row r="2122" spans="1:2" x14ac:dyDescent="0.3">
      <c r="A2122" s="97"/>
      <c r="B2122" s="97"/>
    </row>
    <row r="2123" spans="1:2" x14ac:dyDescent="0.3">
      <c r="A2123" s="97"/>
      <c r="B2123" s="97"/>
    </row>
    <row r="2124" spans="1:2" x14ac:dyDescent="0.3">
      <c r="A2124" s="97"/>
      <c r="B2124" s="97"/>
    </row>
    <row r="2125" spans="1:2" x14ac:dyDescent="0.3">
      <c r="A2125" s="97"/>
      <c r="B2125" s="97"/>
    </row>
    <row r="2126" spans="1:2" x14ac:dyDescent="0.3">
      <c r="A2126" s="97"/>
      <c r="B2126" s="97"/>
    </row>
    <row r="2127" spans="1:2" x14ac:dyDescent="0.3">
      <c r="A2127" s="97"/>
      <c r="B2127" s="97"/>
    </row>
    <row r="2128" spans="1:2" x14ac:dyDescent="0.3">
      <c r="A2128" s="97"/>
      <c r="B2128" s="97"/>
    </row>
    <row r="2129" spans="1:2" x14ac:dyDescent="0.3">
      <c r="A2129" s="97"/>
      <c r="B2129" s="97"/>
    </row>
    <row r="2130" spans="1:2" x14ac:dyDescent="0.3">
      <c r="A2130" s="97"/>
      <c r="B2130" s="97"/>
    </row>
    <row r="2131" spans="1:2" x14ac:dyDescent="0.3">
      <c r="A2131" s="97"/>
      <c r="B2131" s="97"/>
    </row>
    <row r="2132" spans="1:2" x14ac:dyDescent="0.3">
      <c r="A2132" s="97"/>
      <c r="B2132" s="97"/>
    </row>
    <row r="2133" spans="1:2" x14ac:dyDescent="0.3">
      <c r="A2133" s="97"/>
      <c r="B2133" s="97"/>
    </row>
    <row r="2134" spans="1:2" x14ac:dyDescent="0.3">
      <c r="A2134" s="97"/>
      <c r="B2134" s="97"/>
    </row>
    <row r="2135" spans="1:2" x14ac:dyDescent="0.3">
      <c r="A2135" s="97"/>
      <c r="B2135" s="97"/>
    </row>
    <row r="2136" spans="1:2" x14ac:dyDescent="0.3">
      <c r="A2136" s="97"/>
      <c r="B2136" s="97"/>
    </row>
    <row r="2137" spans="1:2" x14ac:dyDescent="0.3">
      <c r="A2137" s="97"/>
      <c r="B2137" s="97"/>
    </row>
    <row r="2138" spans="1:2" x14ac:dyDescent="0.3">
      <c r="A2138" s="97"/>
      <c r="B2138" s="97"/>
    </row>
    <row r="2139" spans="1:2" x14ac:dyDescent="0.3">
      <c r="A2139" s="97"/>
      <c r="B2139" s="97"/>
    </row>
    <row r="2140" spans="1:2" x14ac:dyDescent="0.3">
      <c r="A2140" s="97"/>
      <c r="B2140" s="97"/>
    </row>
    <row r="2141" spans="1:2" x14ac:dyDescent="0.3">
      <c r="A2141" s="97"/>
      <c r="B2141" s="97"/>
    </row>
    <row r="2142" spans="1:2" x14ac:dyDescent="0.3">
      <c r="A2142" s="97"/>
      <c r="B2142" s="97"/>
    </row>
    <row r="2143" spans="1:2" x14ac:dyDescent="0.3">
      <c r="A2143" s="97"/>
      <c r="B2143" s="97"/>
    </row>
    <row r="2144" spans="1:2" x14ac:dyDescent="0.3">
      <c r="A2144" s="97"/>
      <c r="B2144" s="97"/>
    </row>
    <row r="2145" spans="1:2" x14ac:dyDescent="0.3">
      <c r="A2145" s="97"/>
      <c r="B2145" s="97"/>
    </row>
    <row r="2146" spans="1:2" x14ac:dyDescent="0.3">
      <c r="A2146" s="97"/>
      <c r="B2146" s="97"/>
    </row>
    <row r="2147" spans="1:2" x14ac:dyDescent="0.3">
      <c r="A2147" s="97"/>
      <c r="B2147" s="97"/>
    </row>
    <row r="2148" spans="1:2" x14ac:dyDescent="0.3">
      <c r="A2148" s="97"/>
      <c r="B2148" s="97"/>
    </row>
    <row r="2149" spans="1:2" x14ac:dyDescent="0.3">
      <c r="A2149" s="97"/>
      <c r="B2149" s="97"/>
    </row>
    <row r="2150" spans="1:2" x14ac:dyDescent="0.3">
      <c r="A2150" s="97"/>
      <c r="B2150" s="97"/>
    </row>
    <row r="2151" spans="1:2" x14ac:dyDescent="0.3">
      <c r="A2151" s="97"/>
      <c r="B2151" s="97"/>
    </row>
    <row r="2152" spans="1:2" x14ac:dyDescent="0.3">
      <c r="A2152" s="97"/>
      <c r="B2152" s="97"/>
    </row>
    <row r="2153" spans="1:2" x14ac:dyDescent="0.3">
      <c r="A2153" s="97"/>
      <c r="B2153" s="97"/>
    </row>
    <row r="2154" spans="1:2" x14ac:dyDescent="0.3">
      <c r="A2154" s="97"/>
      <c r="B2154" s="97"/>
    </row>
    <row r="2155" spans="1:2" x14ac:dyDescent="0.3">
      <c r="A2155" s="97"/>
      <c r="B2155" s="97"/>
    </row>
    <row r="2156" spans="1:2" x14ac:dyDescent="0.3">
      <c r="A2156" s="97"/>
      <c r="B2156" s="97"/>
    </row>
    <row r="2157" spans="1:2" x14ac:dyDescent="0.3">
      <c r="A2157" s="97"/>
      <c r="B2157" s="97"/>
    </row>
    <row r="2158" spans="1:2" x14ac:dyDescent="0.3">
      <c r="A2158" s="97"/>
      <c r="B2158" s="97"/>
    </row>
    <row r="2159" spans="1:2" x14ac:dyDescent="0.3">
      <c r="A2159" s="97"/>
      <c r="B2159" s="97"/>
    </row>
    <row r="2160" spans="1:2" x14ac:dyDescent="0.3">
      <c r="A2160" s="97"/>
      <c r="B2160" s="97"/>
    </row>
    <row r="2161" spans="1:2" x14ac:dyDescent="0.3">
      <c r="A2161" s="97"/>
      <c r="B2161" s="97"/>
    </row>
    <row r="2162" spans="1:2" x14ac:dyDescent="0.3">
      <c r="A2162" s="97"/>
      <c r="B2162" s="97"/>
    </row>
    <row r="2163" spans="1:2" x14ac:dyDescent="0.3">
      <c r="A2163" s="97"/>
      <c r="B2163" s="97"/>
    </row>
    <row r="2164" spans="1:2" x14ac:dyDescent="0.3">
      <c r="A2164" s="97"/>
      <c r="B2164" s="97"/>
    </row>
    <row r="2165" spans="1:2" x14ac:dyDescent="0.3">
      <c r="A2165" s="97"/>
      <c r="B2165" s="97"/>
    </row>
    <row r="2166" spans="1:2" x14ac:dyDescent="0.3">
      <c r="A2166" s="97"/>
      <c r="B2166" s="97"/>
    </row>
    <row r="2167" spans="1:2" x14ac:dyDescent="0.3">
      <c r="A2167" s="97"/>
      <c r="B2167" s="97"/>
    </row>
    <row r="2168" spans="1:2" x14ac:dyDescent="0.3">
      <c r="A2168" s="97"/>
      <c r="B2168" s="97"/>
    </row>
    <row r="2169" spans="1:2" x14ac:dyDescent="0.3">
      <c r="A2169" s="97"/>
      <c r="B2169" s="97"/>
    </row>
    <row r="2170" spans="1:2" x14ac:dyDescent="0.3">
      <c r="A2170" s="97"/>
      <c r="B2170" s="97"/>
    </row>
    <row r="2171" spans="1:2" x14ac:dyDescent="0.3">
      <c r="A2171" s="97"/>
      <c r="B2171" s="97"/>
    </row>
    <row r="2172" spans="1:2" x14ac:dyDescent="0.3">
      <c r="A2172" s="97"/>
      <c r="B2172" s="97"/>
    </row>
    <row r="2173" spans="1:2" x14ac:dyDescent="0.3">
      <c r="A2173" s="97"/>
      <c r="B2173" s="97"/>
    </row>
    <row r="2174" spans="1:2" x14ac:dyDescent="0.3">
      <c r="A2174" s="97"/>
      <c r="B2174" s="97"/>
    </row>
    <row r="2175" spans="1:2" x14ac:dyDescent="0.3">
      <c r="A2175" s="97"/>
      <c r="B2175" s="97"/>
    </row>
    <row r="2176" spans="1:2" x14ac:dyDescent="0.3">
      <c r="A2176" s="97"/>
      <c r="B2176" s="97"/>
    </row>
    <row r="2177" spans="1:2" x14ac:dyDescent="0.3">
      <c r="A2177" s="97"/>
      <c r="B2177" s="97"/>
    </row>
    <row r="2178" spans="1:2" x14ac:dyDescent="0.3">
      <c r="A2178" s="97"/>
      <c r="B2178" s="97"/>
    </row>
    <row r="2179" spans="1:2" x14ac:dyDescent="0.3">
      <c r="A2179" s="97"/>
      <c r="B2179" s="97"/>
    </row>
    <row r="2180" spans="1:2" x14ac:dyDescent="0.3">
      <c r="A2180" s="97"/>
      <c r="B2180" s="97"/>
    </row>
    <row r="2181" spans="1:2" x14ac:dyDescent="0.3">
      <c r="A2181" s="97"/>
      <c r="B2181" s="97"/>
    </row>
    <row r="2182" spans="1:2" x14ac:dyDescent="0.3">
      <c r="A2182" s="97"/>
      <c r="B2182" s="97"/>
    </row>
    <row r="2183" spans="1:2" x14ac:dyDescent="0.3">
      <c r="A2183" s="97"/>
      <c r="B2183" s="97"/>
    </row>
    <row r="2184" spans="1:2" x14ac:dyDescent="0.3">
      <c r="A2184" s="97"/>
      <c r="B2184" s="97"/>
    </row>
    <row r="2185" spans="1:2" x14ac:dyDescent="0.3">
      <c r="A2185" s="97"/>
      <c r="B2185" s="97"/>
    </row>
    <row r="2186" spans="1:2" x14ac:dyDescent="0.3">
      <c r="A2186" s="97"/>
      <c r="B2186" s="97"/>
    </row>
    <row r="2187" spans="1:2" x14ac:dyDescent="0.3">
      <c r="A2187" s="97"/>
      <c r="B2187" s="97"/>
    </row>
    <row r="2188" spans="1:2" x14ac:dyDescent="0.3">
      <c r="A2188" s="97"/>
      <c r="B2188" s="97"/>
    </row>
    <row r="2189" spans="1:2" x14ac:dyDescent="0.3">
      <c r="A2189" s="97"/>
      <c r="B2189" s="97"/>
    </row>
    <row r="2190" spans="1:2" x14ac:dyDescent="0.3">
      <c r="A2190" s="97"/>
      <c r="B2190" s="97"/>
    </row>
    <row r="2191" spans="1:2" x14ac:dyDescent="0.3">
      <c r="A2191" s="97"/>
      <c r="B2191" s="97"/>
    </row>
    <row r="2192" spans="1:2" x14ac:dyDescent="0.3">
      <c r="A2192" s="97"/>
      <c r="B2192" s="97"/>
    </row>
    <row r="2193" spans="1:2" x14ac:dyDescent="0.3">
      <c r="A2193" s="97"/>
      <c r="B2193" s="97"/>
    </row>
    <row r="2194" spans="1:2" x14ac:dyDescent="0.3">
      <c r="A2194" s="97"/>
      <c r="B2194" s="97"/>
    </row>
    <row r="2195" spans="1:2" x14ac:dyDescent="0.3">
      <c r="A2195" s="97"/>
      <c r="B2195" s="97"/>
    </row>
    <row r="2196" spans="1:2" x14ac:dyDescent="0.3">
      <c r="A2196" s="97"/>
      <c r="B2196" s="97"/>
    </row>
    <row r="2197" spans="1:2" x14ac:dyDescent="0.3">
      <c r="A2197" s="97"/>
      <c r="B2197" s="97"/>
    </row>
    <row r="2198" spans="1:2" x14ac:dyDescent="0.3">
      <c r="A2198" s="97"/>
      <c r="B2198" s="97"/>
    </row>
    <row r="2199" spans="1:2" x14ac:dyDescent="0.3">
      <c r="A2199" s="97"/>
      <c r="B2199" s="97"/>
    </row>
    <row r="2200" spans="1:2" x14ac:dyDescent="0.3">
      <c r="A2200" s="97"/>
      <c r="B2200" s="97"/>
    </row>
    <row r="2201" spans="1:2" x14ac:dyDescent="0.3">
      <c r="A2201" s="97"/>
      <c r="B2201" s="97"/>
    </row>
    <row r="2202" spans="1:2" x14ac:dyDescent="0.3">
      <c r="A2202" s="97"/>
      <c r="B2202" s="97"/>
    </row>
    <row r="2203" spans="1:2" x14ac:dyDescent="0.3">
      <c r="A2203" s="97"/>
      <c r="B2203" s="97"/>
    </row>
    <row r="2204" spans="1:2" x14ac:dyDescent="0.3">
      <c r="A2204" s="97"/>
      <c r="B2204" s="97"/>
    </row>
    <row r="2205" spans="1:2" x14ac:dyDescent="0.3">
      <c r="A2205" s="97"/>
      <c r="B2205" s="97"/>
    </row>
    <row r="2206" spans="1:2" x14ac:dyDescent="0.3">
      <c r="A2206" s="97"/>
      <c r="B2206" s="97"/>
    </row>
    <row r="2207" spans="1:2" x14ac:dyDescent="0.3">
      <c r="A2207" s="97"/>
      <c r="B2207" s="97"/>
    </row>
    <row r="2208" spans="1:2" x14ac:dyDescent="0.3">
      <c r="A2208" s="97"/>
      <c r="B2208" s="97"/>
    </row>
    <row r="2209" spans="1:2" x14ac:dyDescent="0.3">
      <c r="A2209" s="97"/>
      <c r="B2209" s="97"/>
    </row>
    <row r="2210" spans="1:2" x14ac:dyDescent="0.3">
      <c r="A2210" s="97"/>
      <c r="B2210" s="97"/>
    </row>
    <row r="2211" spans="1:2" x14ac:dyDescent="0.3">
      <c r="A2211" s="97"/>
      <c r="B2211" s="97"/>
    </row>
    <row r="2212" spans="1:2" x14ac:dyDescent="0.3">
      <c r="A2212" s="97"/>
      <c r="B2212" s="97"/>
    </row>
    <row r="2213" spans="1:2" x14ac:dyDescent="0.3">
      <c r="A2213" s="97"/>
      <c r="B2213" s="97"/>
    </row>
    <row r="2214" spans="1:2" x14ac:dyDescent="0.3">
      <c r="A2214" s="97"/>
      <c r="B2214" s="97"/>
    </row>
    <row r="2215" spans="1:2" x14ac:dyDescent="0.3">
      <c r="A2215" s="97"/>
      <c r="B2215" s="97"/>
    </row>
    <row r="2216" spans="1:2" x14ac:dyDescent="0.3">
      <c r="A2216" s="97"/>
      <c r="B2216" s="97"/>
    </row>
    <row r="2217" spans="1:2" x14ac:dyDescent="0.3">
      <c r="A2217" s="97"/>
      <c r="B2217" s="97"/>
    </row>
    <row r="2218" spans="1:2" x14ac:dyDescent="0.3">
      <c r="A2218" s="97"/>
      <c r="B2218" s="97"/>
    </row>
    <row r="2219" spans="1:2" x14ac:dyDescent="0.3">
      <c r="A2219" s="97"/>
      <c r="B2219" s="97"/>
    </row>
    <row r="2220" spans="1:2" x14ac:dyDescent="0.3">
      <c r="A2220" s="97"/>
      <c r="B2220" s="97"/>
    </row>
    <row r="2221" spans="1:2" x14ac:dyDescent="0.3">
      <c r="A2221" s="97"/>
      <c r="B2221" s="97"/>
    </row>
    <row r="2222" spans="1:2" x14ac:dyDescent="0.3">
      <c r="A2222" s="97"/>
      <c r="B2222" s="97"/>
    </row>
    <row r="2223" spans="1:2" x14ac:dyDescent="0.3">
      <c r="A2223" s="97"/>
      <c r="B2223" s="97"/>
    </row>
    <row r="2224" spans="1:2" x14ac:dyDescent="0.3">
      <c r="A2224" s="97"/>
      <c r="B2224" s="97"/>
    </row>
    <row r="2225" spans="1:2" x14ac:dyDescent="0.3">
      <c r="A2225" s="97"/>
      <c r="B2225" s="97"/>
    </row>
    <row r="2226" spans="1:2" x14ac:dyDescent="0.3">
      <c r="A2226" s="97"/>
      <c r="B2226" s="97"/>
    </row>
    <row r="2227" spans="1:2" x14ac:dyDescent="0.3">
      <c r="A2227" s="97"/>
      <c r="B2227" s="97"/>
    </row>
    <row r="2228" spans="1:2" x14ac:dyDescent="0.3">
      <c r="A2228" s="97"/>
      <c r="B2228" s="97"/>
    </row>
    <row r="2229" spans="1:2" x14ac:dyDescent="0.3">
      <c r="A2229" s="97"/>
      <c r="B2229" s="97"/>
    </row>
    <row r="2230" spans="1:2" x14ac:dyDescent="0.3">
      <c r="A2230" s="97"/>
      <c r="B2230" s="97"/>
    </row>
    <row r="2231" spans="1:2" x14ac:dyDescent="0.3">
      <c r="A2231" s="97"/>
      <c r="B2231" s="97"/>
    </row>
    <row r="2232" spans="1:2" x14ac:dyDescent="0.3">
      <c r="A2232" s="97"/>
      <c r="B2232" s="97"/>
    </row>
    <row r="2233" spans="1:2" x14ac:dyDescent="0.3">
      <c r="A2233" s="97"/>
      <c r="B2233" s="97"/>
    </row>
    <row r="2234" spans="1:2" x14ac:dyDescent="0.3">
      <c r="A2234" s="97"/>
      <c r="B2234" s="97"/>
    </row>
    <row r="2235" spans="1:2" x14ac:dyDescent="0.3">
      <c r="A2235" s="97"/>
      <c r="B2235" s="97"/>
    </row>
    <row r="2236" spans="1:2" x14ac:dyDescent="0.3">
      <c r="A2236" s="97"/>
      <c r="B2236" s="97"/>
    </row>
    <row r="2237" spans="1:2" x14ac:dyDescent="0.3">
      <c r="A2237" s="97"/>
      <c r="B2237" s="97"/>
    </row>
    <row r="2238" spans="1:2" x14ac:dyDescent="0.3">
      <c r="A2238" s="97"/>
      <c r="B2238" s="97"/>
    </row>
    <row r="2239" spans="1:2" x14ac:dyDescent="0.3">
      <c r="A2239" s="97"/>
      <c r="B2239" s="97"/>
    </row>
    <row r="2240" spans="1:2" x14ac:dyDescent="0.3">
      <c r="A2240" s="97"/>
      <c r="B2240" s="97"/>
    </row>
    <row r="2241" spans="1:2" x14ac:dyDescent="0.3">
      <c r="A2241" s="97"/>
      <c r="B2241" s="97"/>
    </row>
    <row r="2242" spans="1:2" x14ac:dyDescent="0.3">
      <c r="A2242" s="97"/>
      <c r="B2242" s="97"/>
    </row>
    <row r="2243" spans="1:2" x14ac:dyDescent="0.3">
      <c r="A2243" s="97"/>
      <c r="B2243" s="97"/>
    </row>
    <row r="2244" spans="1:2" x14ac:dyDescent="0.3">
      <c r="A2244" s="97"/>
      <c r="B2244" s="97"/>
    </row>
    <row r="2245" spans="1:2" x14ac:dyDescent="0.3">
      <c r="A2245" s="97"/>
      <c r="B2245" s="97"/>
    </row>
    <row r="2246" spans="1:2" x14ac:dyDescent="0.3">
      <c r="A2246" s="97"/>
      <c r="B2246" s="97"/>
    </row>
    <row r="2247" spans="1:2" x14ac:dyDescent="0.3">
      <c r="A2247" s="97"/>
      <c r="B2247" s="97"/>
    </row>
    <row r="2248" spans="1:2" x14ac:dyDescent="0.3">
      <c r="A2248" s="97"/>
      <c r="B2248" s="97"/>
    </row>
    <row r="2249" spans="1:2" x14ac:dyDescent="0.3">
      <c r="A2249" s="97"/>
      <c r="B2249" s="97"/>
    </row>
    <row r="2250" spans="1:2" x14ac:dyDescent="0.3">
      <c r="A2250" s="97"/>
      <c r="B2250" s="97"/>
    </row>
    <row r="2251" spans="1:2" x14ac:dyDescent="0.3">
      <c r="A2251" s="97"/>
      <c r="B2251" s="97"/>
    </row>
    <row r="2252" spans="1:2" x14ac:dyDescent="0.3">
      <c r="A2252" s="97"/>
      <c r="B2252" s="97"/>
    </row>
    <row r="2253" spans="1:2" x14ac:dyDescent="0.3">
      <c r="A2253" s="97"/>
      <c r="B2253" s="97"/>
    </row>
    <row r="2254" spans="1:2" x14ac:dyDescent="0.3">
      <c r="A2254" s="97"/>
      <c r="B2254" s="97"/>
    </row>
    <row r="2255" spans="1:2" x14ac:dyDescent="0.3">
      <c r="A2255" s="97"/>
      <c r="B2255" s="97"/>
    </row>
    <row r="2256" spans="1:2" x14ac:dyDescent="0.3">
      <c r="A2256" s="97"/>
      <c r="B2256" s="97"/>
    </row>
    <row r="2257" spans="1:2" x14ac:dyDescent="0.3">
      <c r="A2257" s="97"/>
      <c r="B2257" s="97"/>
    </row>
    <row r="2258" spans="1:2" x14ac:dyDescent="0.3">
      <c r="A2258" s="97"/>
      <c r="B2258" s="97"/>
    </row>
    <row r="2259" spans="1:2" x14ac:dyDescent="0.3">
      <c r="A2259" s="97"/>
      <c r="B2259" s="97"/>
    </row>
    <row r="2260" spans="1:2" x14ac:dyDescent="0.3">
      <c r="A2260" s="97"/>
      <c r="B2260" s="97"/>
    </row>
    <row r="2261" spans="1:2" x14ac:dyDescent="0.3">
      <c r="A2261" s="97"/>
      <c r="B2261" s="97"/>
    </row>
    <row r="2262" spans="1:2" x14ac:dyDescent="0.3">
      <c r="A2262" s="97"/>
      <c r="B2262" s="97"/>
    </row>
    <row r="2263" spans="1:2" x14ac:dyDescent="0.3">
      <c r="A2263" s="97"/>
      <c r="B2263" s="97"/>
    </row>
    <row r="2264" spans="1:2" x14ac:dyDescent="0.3">
      <c r="A2264" s="97"/>
      <c r="B2264" s="97"/>
    </row>
    <row r="2265" spans="1:2" x14ac:dyDescent="0.3">
      <c r="A2265" s="97"/>
      <c r="B2265" s="97"/>
    </row>
    <row r="2266" spans="1:2" x14ac:dyDescent="0.3">
      <c r="A2266" s="97"/>
      <c r="B2266" s="97"/>
    </row>
    <row r="2267" spans="1:2" x14ac:dyDescent="0.3">
      <c r="A2267" s="97"/>
      <c r="B2267" s="97"/>
    </row>
    <row r="2268" spans="1:2" x14ac:dyDescent="0.3">
      <c r="A2268" s="97"/>
      <c r="B2268" s="97"/>
    </row>
    <row r="2269" spans="1:2" x14ac:dyDescent="0.3">
      <c r="A2269" s="97"/>
      <c r="B2269" s="97"/>
    </row>
    <row r="2270" spans="1:2" x14ac:dyDescent="0.3">
      <c r="A2270" s="97"/>
      <c r="B2270" s="97"/>
    </row>
    <row r="2271" spans="1:2" x14ac:dyDescent="0.3">
      <c r="A2271" s="97"/>
      <c r="B2271" s="97"/>
    </row>
    <row r="2272" spans="1:2" x14ac:dyDescent="0.3">
      <c r="A2272" s="97"/>
      <c r="B2272" s="97"/>
    </row>
    <row r="2273" spans="1:2" x14ac:dyDescent="0.3">
      <c r="A2273" s="97"/>
      <c r="B2273" s="97"/>
    </row>
    <row r="2274" spans="1:2" x14ac:dyDescent="0.3">
      <c r="A2274" s="97"/>
      <c r="B2274" s="97"/>
    </row>
    <row r="2275" spans="1:2" x14ac:dyDescent="0.3">
      <c r="A2275" s="97"/>
      <c r="B2275" s="97"/>
    </row>
    <row r="2276" spans="1:2" x14ac:dyDescent="0.3">
      <c r="A2276" s="97"/>
      <c r="B2276" s="97"/>
    </row>
    <row r="2277" spans="1:2" x14ac:dyDescent="0.3">
      <c r="A2277" s="97"/>
      <c r="B2277" s="97"/>
    </row>
    <row r="2278" spans="1:2" x14ac:dyDescent="0.3">
      <c r="A2278" s="97"/>
      <c r="B2278" s="97"/>
    </row>
    <row r="2279" spans="1:2" x14ac:dyDescent="0.3">
      <c r="A2279" s="97"/>
      <c r="B2279" s="97"/>
    </row>
    <row r="2280" spans="1:2" x14ac:dyDescent="0.3">
      <c r="A2280" s="97"/>
      <c r="B2280" s="97"/>
    </row>
    <row r="2281" spans="1:2" x14ac:dyDescent="0.3">
      <c r="A2281" s="97"/>
      <c r="B2281" s="97"/>
    </row>
    <row r="2282" spans="1:2" x14ac:dyDescent="0.3">
      <c r="A2282" s="97"/>
      <c r="B2282" s="97"/>
    </row>
    <row r="2283" spans="1:2" x14ac:dyDescent="0.3">
      <c r="A2283" s="97"/>
      <c r="B2283" s="97"/>
    </row>
    <row r="2284" spans="1:2" x14ac:dyDescent="0.3">
      <c r="A2284" s="97"/>
      <c r="B2284" s="97"/>
    </row>
    <row r="2285" spans="1:2" x14ac:dyDescent="0.3">
      <c r="A2285" s="97"/>
      <c r="B2285" s="97"/>
    </row>
    <row r="2286" spans="1:2" x14ac:dyDescent="0.3">
      <c r="A2286" s="97"/>
      <c r="B2286" s="97"/>
    </row>
    <row r="2287" spans="1:2" x14ac:dyDescent="0.3">
      <c r="A2287" s="97"/>
      <c r="B2287" s="97"/>
    </row>
    <row r="2288" spans="1:2" x14ac:dyDescent="0.3">
      <c r="A2288" s="97"/>
      <c r="B2288" s="97"/>
    </row>
    <row r="2289" spans="1:2" x14ac:dyDescent="0.3">
      <c r="A2289" s="97"/>
      <c r="B2289" s="97"/>
    </row>
    <row r="2290" spans="1:2" x14ac:dyDescent="0.3">
      <c r="A2290" s="97"/>
      <c r="B2290" s="97"/>
    </row>
    <row r="2291" spans="1:2" x14ac:dyDescent="0.3">
      <c r="A2291" s="97"/>
      <c r="B2291" s="97"/>
    </row>
    <row r="2292" spans="1:2" x14ac:dyDescent="0.3">
      <c r="A2292" s="97"/>
      <c r="B2292" s="97"/>
    </row>
    <row r="2293" spans="1:2" x14ac:dyDescent="0.3">
      <c r="A2293" s="97"/>
      <c r="B2293" s="97"/>
    </row>
    <row r="2294" spans="1:2" x14ac:dyDescent="0.3">
      <c r="A2294" s="97"/>
      <c r="B2294" s="97"/>
    </row>
    <row r="2295" spans="1:2" x14ac:dyDescent="0.3">
      <c r="A2295" s="97"/>
      <c r="B2295" s="97"/>
    </row>
    <row r="2296" spans="1:2" x14ac:dyDescent="0.3">
      <c r="A2296" s="97"/>
      <c r="B2296" s="97"/>
    </row>
    <row r="2297" spans="1:2" x14ac:dyDescent="0.3">
      <c r="A2297" s="97"/>
      <c r="B2297" s="97"/>
    </row>
    <row r="2298" spans="1:2" x14ac:dyDescent="0.3">
      <c r="A2298" s="97"/>
      <c r="B2298" s="97"/>
    </row>
    <row r="2299" spans="1:2" x14ac:dyDescent="0.3">
      <c r="A2299" s="97"/>
      <c r="B2299" s="97"/>
    </row>
    <row r="2300" spans="1:2" x14ac:dyDescent="0.3">
      <c r="A2300" s="97"/>
      <c r="B2300" s="97"/>
    </row>
    <row r="2301" spans="1:2" x14ac:dyDescent="0.3">
      <c r="A2301" s="97"/>
      <c r="B2301" s="97"/>
    </row>
    <row r="2302" spans="1:2" x14ac:dyDescent="0.3">
      <c r="A2302" s="97"/>
      <c r="B2302" s="97"/>
    </row>
    <row r="2303" spans="1:2" x14ac:dyDescent="0.3">
      <c r="A2303" s="97"/>
      <c r="B2303" s="97"/>
    </row>
    <row r="2304" spans="1:2" x14ac:dyDescent="0.3">
      <c r="A2304" s="97"/>
      <c r="B2304" s="97"/>
    </row>
    <row r="2305" spans="1:2" x14ac:dyDescent="0.3">
      <c r="A2305" s="97"/>
      <c r="B2305" s="97"/>
    </row>
    <row r="2306" spans="1:2" x14ac:dyDescent="0.3">
      <c r="A2306" s="97"/>
      <c r="B2306" s="97"/>
    </row>
    <row r="2307" spans="1:2" x14ac:dyDescent="0.3">
      <c r="A2307" s="97"/>
      <c r="B2307" s="97"/>
    </row>
    <row r="2308" spans="1:2" x14ac:dyDescent="0.3">
      <c r="A2308" s="97"/>
      <c r="B2308" s="97"/>
    </row>
    <row r="2309" spans="1:2" x14ac:dyDescent="0.3">
      <c r="A2309" s="97"/>
      <c r="B2309" s="97"/>
    </row>
    <row r="2310" spans="1:2" x14ac:dyDescent="0.3">
      <c r="A2310" s="97"/>
      <c r="B2310" s="97"/>
    </row>
    <row r="2311" spans="1:2" x14ac:dyDescent="0.3">
      <c r="A2311" s="97"/>
      <c r="B2311" s="97"/>
    </row>
    <row r="2312" spans="1:2" x14ac:dyDescent="0.3">
      <c r="A2312" s="97"/>
      <c r="B2312" s="97"/>
    </row>
    <row r="2313" spans="1:2" x14ac:dyDescent="0.3">
      <c r="A2313" s="97"/>
      <c r="B2313" s="97"/>
    </row>
    <row r="2314" spans="1:2" x14ac:dyDescent="0.3">
      <c r="A2314" s="97"/>
      <c r="B2314" s="97"/>
    </row>
    <row r="2315" spans="1:2" x14ac:dyDescent="0.3">
      <c r="A2315" s="97"/>
      <c r="B2315" s="97"/>
    </row>
    <row r="2316" spans="1:2" x14ac:dyDescent="0.3">
      <c r="A2316" s="97"/>
      <c r="B2316" s="97"/>
    </row>
    <row r="2317" spans="1:2" x14ac:dyDescent="0.3">
      <c r="A2317" s="97"/>
      <c r="B2317" s="97"/>
    </row>
    <row r="2318" spans="1:2" x14ac:dyDescent="0.3">
      <c r="A2318" s="97"/>
      <c r="B2318" s="97"/>
    </row>
    <row r="2319" spans="1:2" x14ac:dyDescent="0.3">
      <c r="A2319" s="97"/>
      <c r="B2319" s="97"/>
    </row>
    <row r="2320" spans="1:2" x14ac:dyDescent="0.3">
      <c r="A2320" s="97"/>
      <c r="B2320" s="97"/>
    </row>
    <row r="2321" spans="1:2" x14ac:dyDescent="0.3">
      <c r="A2321" s="97"/>
      <c r="B2321" s="97"/>
    </row>
    <row r="2322" spans="1:2" x14ac:dyDescent="0.3">
      <c r="A2322" s="97"/>
      <c r="B2322" s="97"/>
    </row>
    <row r="2323" spans="1:2" x14ac:dyDescent="0.3">
      <c r="A2323" s="97"/>
      <c r="B2323" s="97"/>
    </row>
    <row r="2324" spans="1:2" x14ac:dyDescent="0.3">
      <c r="A2324" s="97"/>
      <c r="B2324" s="97"/>
    </row>
    <row r="2325" spans="1:2" x14ac:dyDescent="0.3">
      <c r="A2325" s="97"/>
      <c r="B2325" s="97"/>
    </row>
    <row r="2326" spans="1:2" x14ac:dyDescent="0.3">
      <c r="A2326" s="97"/>
      <c r="B2326" s="97"/>
    </row>
    <row r="2327" spans="1:2" x14ac:dyDescent="0.3">
      <c r="A2327" s="97"/>
      <c r="B2327" s="97"/>
    </row>
    <row r="2328" spans="1:2" x14ac:dyDescent="0.3">
      <c r="A2328" s="97"/>
      <c r="B2328" s="97"/>
    </row>
    <row r="2329" spans="1:2" x14ac:dyDescent="0.3">
      <c r="A2329" s="97"/>
      <c r="B2329" s="97"/>
    </row>
    <row r="2330" spans="1:2" x14ac:dyDescent="0.3">
      <c r="A2330" s="97"/>
      <c r="B2330" s="97"/>
    </row>
    <row r="2331" spans="1:2" x14ac:dyDescent="0.3">
      <c r="A2331" s="97"/>
      <c r="B2331" s="97"/>
    </row>
    <row r="2332" spans="1:2" x14ac:dyDescent="0.3">
      <c r="A2332" s="97"/>
      <c r="B2332" s="97"/>
    </row>
    <row r="2333" spans="1:2" x14ac:dyDescent="0.3">
      <c r="A2333" s="97"/>
      <c r="B2333" s="97"/>
    </row>
    <row r="2334" spans="1:2" x14ac:dyDescent="0.3">
      <c r="A2334" s="97"/>
      <c r="B2334" s="97"/>
    </row>
    <row r="2335" spans="1:2" x14ac:dyDescent="0.3">
      <c r="A2335" s="97"/>
      <c r="B2335" s="97"/>
    </row>
    <row r="2336" spans="1:2" x14ac:dyDescent="0.3">
      <c r="A2336" s="97"/>
      <c r="B2336" s="97"/>
    </row>
    <row r="2337" spans="1:2" x14ac:dyDescent="0.3">
      <c r="A2337" s="97"/>
      <c r="B2337" s="97"/>
    </row>
    <row r="2338" spans="1:2" x14ac:dyDescent="0.3">
      <c r="A2338" s="97"/>
      <c r="B2338" s="97"/>
    </row>
    <row r="2339" spans="1:2" x14ac:dyDescent="0.3">
      <c r="A2339" s="97"/>
      <c r="B2339" s="97"/>
    </row>
    <row r="2340" spans="1:2" x14ac:dyDescent="0.3">
      <c r="A2340" s="97"/>
      <c r="B2340" s="97"/>
    </row>
    <row r="2341" spans="1:2" x14ac:dyDescent="0.3">
      <c r="A2341" s="97"/>
      <c r="B2341" s="97"/>
    </row>
    <row r="2342" spans="1:2" x14ac:dyDescent="0.3">
      <c r="A2342" s="97"/>
      <c r="B2342" s="97"/>
    </row>
    <row r="2343" spans="1:2" x14ac:dyDescent="0.3">
      <c r="A2343" s="97"/>
      <c r="B2343" s="97"/>
    </row>
    <row r="2344" spans="1:2" x14ac:dyDescent="0.3">
      <c r="A2344" s="97"/>
      <c r="B2344" s="97"/>
    </row>
    <row r="2345" spans="1:2" x14ac:dyDescent="0.3">
      <c r="A2345" s="97"/>
      <c r="B2345" s="97"/>
    </row>
    <row r="2346" spans="1:2" x14ac:dyDescent="0.3">
      <c r="A2346" s="97"/>
      <c r="B2346" s="97"/>
    </row>
    <row r="2347" spans="1:2" x14ac:dyDescent="0.3">
      <c r="A2347" s="97"/>
      <c r="B2347" s="97"/>
    </row>
    <row r="2348" spans="1:2" x14ac:dyDescent="0.3">
      <c r="A2348" s="97"/>
      <c r="B2348" s="97"/>
    </row>
    <row r="2349" spans="1:2" x14ac:dyDescent="0.3">
      <c r="A2349" s="97"/>
      <c r="B2349" s="97"/>
    </row>
    <row r="2350" spans="1:2" x14ac:dyDescent="0.3">
      <c r="A2350" s="97"/>
      <c r="B2350" s="97"/>
    </row>
    <row r="2351" spans="1:2" x14ac:dyDescent="0.3">
      <c r="A2351" s="97"/>
      <c r="B2351" s="97"/>
    </row>
    <row r="2352" spans="1:2" x14ac:dyDescent="0.3">
      <c r="A2352" s="97"/>
      <c r="B2352" s="97"/>
    </row>
    <row r="2353" spans="1:2" x14ac:dyDescent="0.3">
      <c r="A2353" s="97"/>
      <c r="B2353" s="97"/>
    </row>
    <row r="2354" spans="1:2" x14ac:dyDescent="0.3">
      <c r="A2354" s="97"/>
      <c r="B2354" s="97"/>
    </row>
    <row r="2355" spans="1:2" x14ac:dyDescent="0.3">
      <c r="A2355" s="97"/>
      <c r="B2355" s="97"/>
    </row>
    <row r="2356" spans="1:2" x14ac:dyDescent="0.3">
      <c r="A2356" s="97"/>
      <c r="B2356" s="97"/>
    </row>
    <row r="2357" spans="1:2" x14ac:dyDescent="0.3">
      <c r="A2357" s="97"/>
      <c r="B2357" s="97"/>
    </row>
    <row r="2358" spans="1:2" x14ac:dyDescent="0.3">
      <c r="A2358" s="97"/>
      <c r="B2358" s="97"/>
    </row>
    <row r="2359" spans="1:2" x14ac:dyDescent="0.3">
      <c r="A2359" s="97"/>
      <c r="B2359" s="97"/>
    </row>
    <row r="2360" spans="1:2" x14ac:dyDescent="0.3">
      <c r="A2360" s="97"/>
      <c r="B2360" s="97"/>
    </row>
    <row r="2361" spans="1:2" x14ac:dyDescent="0.3">
      <c r="A2361" s="97"/>
      <c r="B2361" s="97"/>
    </row>
    <row r="2362" spans="1:2" x14ac:dyDescent="0.3">
      <c r="A2362" s="97"/>
      <c r="B2362" s="97"/>
    </row>
    <row r="2363" spans="1:2" x14ac:dyDescent="0.3">
      <c r="A2363" s="97"/>
      <c r="B2363" s="97"/>
    </row>
    <row r="2364" spans="1:2" x14ac:dyDescent="0.3">
      <c r="A2364" s="97"/>
      <c r="B2364" s="97"/>
    </row>
    <row r="2365" spans="1:2" x14ac:dyDescent="0.3">
      <c r="A2365" s="97"/>
      <c r="B2365" s="97"/>
    </row>
    <row r="2366" spans="1:2" x14ac:dyDescent="0.3">
      <c r="A2366" s="97"/>
      <c r="B2366" s="97"/>
    </row>
    <row r="2367" spans="1:2" x14ac:dyDescent="0.3">
      <c r="A2367" s="97"/>
      <c r="B2367" s="97"/>
    </row>
    <row r="2368" spans="1:2" x14ac:dyDescent="0.3">
      <c r="A2368" s="97"/>
      <c r="B2368" s="97"/>
    </row>
    <row r="2369" spans="1:2" x14ac:dyDescent="0.3">
      <c r="A2369" s="97"/>
      <c r="B2369" s="97"/>
    </row>
    <row r="2370" spans="1:2" x14ac:dyDescent="0.3">
      <c r="A2370" s="97"/>
      <c r="B2370" s="97"/>
    </row>
    <row r="2371" spans="1:2" x14ac:dyDescent="0.3">
      <c r="A2371" s="97"/>
      <c r="B2371" s="97"/>
    </row>
    <row r="2372" spans="1:2" x14ac:dyDescent="0.3">
      <c r="A2372" s="97"/>
      <c r="B2372" s="97"/>
    </row>
    <row r="2373" spans="1:2" x14ac:dyDescent="0.3">
      <c r="A2373" s="97"/>
      <c r="B2373" s="97"/>
    </row>
    <row r="2374" spans="1:2" x14ac:dyDescent="0.3">
      <c r="A2374" s="97"/>
      <c r="B2374" s="97"/>
    </row>
    <row r="2375" spans="1:2" x14ac:dyDescent="0.3">
      <c r="A2375" s="97"/>
      <c r="B2375" s="97"/>
    </row>
    <row r="2376" spans="1:2" x14ac:dyDescent="0.3">
      <c r="A2376" s="97"/>
      <c r="B2376" s="97"/>
    </row>
    <row r="2377" spans="1:2" x14ac:dyDescent="0.3">
      <c r="A2377" s="97"/>
      <c r="B2377" s="97"/>
    </row>
    <row r="2378" spans="1:2" x14ac:dyDescent="0.3">
      <c r="A2378" s="97"/>
      <c r="B2378" s="97"/>
    </row>
    <row r="2379" spans="1:2" x14ac:dyDescent="0.3">
      <c r="A2379" s="97"/>
      <c r="B2379" s="97"/>
    </row>
    <row r="2380" spans="1:2" x14ac:dyDescent="0.3">
      <c r="A2380" s="97"/>
      <c r="B2380" s="97"/>
    </row>
    <row r="2381" spans="1:2" x14ac:dyDescent="0.3">
      <c r="A2381" s="97"/>
      <c r="B2381" s="97"/>
    </row>
    <row r="2382" spans="1:2" x14ac:dyDescent="0.3">
      <c r="A2382" s="97"/>
      <c r="B2382" s="97"/>
    </row>
    <row r="2383" spans="1:2" x14ac:dyDescent="0.3">
      <c r="A2383" s="97"/>
      <c r="B2383" s="97"/>
    </row>
    <row r="2384" spans="1:2" x14ac:dyDescent="0.3">
      <c r="A2384" s="97"/>
      <c r="B2384" s="97"/>
    </row>
    <row r="2385" spans="1:2" x14ac:dyDescent="0.3">
      <c r="A2385" s="97"/>
      <c r="B2385" s="97"/>
    </row>
    <row r="2386" spans="1:2" x14ac:dyDescent="0.3">
      <c r="A2386" s="97"/>
      <c r="B2386" s="97"/>
    </row>
    <row r="2387" spans="1:2" x14ac:dyDescent="0.3">
      <c r="A2387" s="97"/>
      <c r="B2387" s="97"/>
    </row>
    <row r="2388" spans="1:2" x14ac:dyDescent="0.3">
      <c r="A2388" s="97"/>
      <c r="B2388" s="97"/>
    </row>
    <row r="2389" spans="1:2" x14ac:dyDescent="0.3">
      <c r="A2389" s="97"/>
      <c r="B2389" s="97"/>
    </row>
    <row r="2390" spans="1:2" x14ac:dyDescent="0.3">
      <c r="A2390" s="97"/>
      <c r="B2390" s="97"/>
    </row>
    <row r="2391" spans="1:2" x14ac:dyDescent="0.3">
      <c r="A2391" s="97"/>
      <c r="B2391" s="97"/>
    </row>
    <row r="2392" spans="1:2" x14ac:dyDescent="0.3">
      <c r="A2392" s="97"/>
      <c r="B2392" s="97"/>
    </row>
    <row r="2393" spans="1:2" x14ac:dyDescent="0.3">
      <c r="A2393" s="97"/>
      <c r="B2393" s="97"/>
    </row>
    <row r="2394" spans="1:2" x14ac:dyDescent="0.3">
      <c r="A2394" s="97"/>
      <c r="B2394" s="97"/>
    </row>
    <row r="2395" spans="1:2" x14ac:dyDescent="0.3">
      <c r="A2395" s="97"/>
      <c r="B2395" s="97"/>
    </row>
    <row r="2396" spans="1:2" x14ac:dyDescent="0.3">
      <c r="A2396" s="97"/>
      <c r="B2396" s="97"/>
    </row>
    <row r="2397" spans="1:2" x14ac:dyDescent="0.3">
      <c r="A2397" s="97"/>
      <c r="B2397" s="97"/>
    </row>
    <row r="2398" spans="1:2" x14ac:dyDescent="0.3">
      <c r="A2398" s="97"/>
      <c r="B2398" s="97"/>
    </row>
    <row r="2399" spans="1:2" x14ac:dyDescent="0.3">
      <c r="A2399" s="97"/>
      <c r="B2399" s="97"/>
    </row>
    <row r="2400" spans="1:2" x14ac:dyDescent="0.3">
      <c r="A2400" s="97"/>
      <c r="B2400" s="97"/>
    </row>
    <row r="2401" spans="1:2" x14ac:dyDescent="0.3">
      <c r="A2401" s="97"/>
      <c r="B2401" s="97"/>
    </row>
    <row r="2402" spans="1:2" x14ac:dyDescent="0.3">
      <c r="A2402" s="97"/>
      <c r="B2402" s="97"/>
    </row>
    <row r="2403" spans="1:2" x14ac:dyDescent="0.3">
      <c r="A2403" s="97"/>
      <c r="B2403" s="97"/>
    </row>
    <row r="2404" spans="1:2" x14ac:dyDescent="0.3">
      <c r="A2404" s="97"/>
      <c r="B2404" s="97"/>
    </row>
    <row r="2405" spans="1:2" x14ac:dyDescent="0.3">
      <c r="A2405" s="97"/>
      <c r="B2405" s="97"/>
    </row>
    <row r="2406" spans="1:2" x14ac:dyDescent="0.3">
      <c r="A2406" s="97"/>
      <c r="B2406" s="97"/>
    </row>
    <row r="2407" spans="1:2" x14ac:dyDescent="0.3">
      <c r="A2407" s="97"/>
      <c r="B2407" s="97"/>
    </row>
    <row r="2408" spans="1:2" x14ac:dyDescent="0.3">
      <c r="A2408" s="97"/>
      <c r="B2408" s="97"/>
    </row>
    <row r="2409" spans="1:2" x14ac:dyDescent="0.3">
      <c r="A2409" s="97"/>
      <c r="B2409" s="97"/>
    </row>
    <row r="2410" spans="1:2" x14ac:dyDescent="0.3">
      <c r="A2410" s="97"/>
      <c r="B2410" s="97"/>
    </row>
    <row r="2411" spans="1:2" x14ac:dyDescent="0.3">
      <c r="A2411" s="97"/>
      <c r="B2411" s="97"/>
    </row>
    <row r="2412" spans="1:2" x14ac:dyDescent="0.3">
      <c r="A2412" s="97"/>
      <c r="B2412" s="97"/>
    </row>
    <row r="2413" spans="1:2" x14ac:dyDescent="0.3">
      <c r="A2413" s="97"/>
      <c r="B2413" s="97"/>
    </row>
    <row r="2414" spans="1:2" x14ac:dyDescent="0.3">
      <c r="A2414" s="97"/>
      <c r="B2414" s="97"/>
    </row>
    <row r="2415" spans="1:2" x14ac:dyDescent="0.3">
      <c r="A2415" s="97"/>
      <c r="B2415" s="97"/>
    </row>
    <row r="2416" spans="1:2" x14ac:dyDescent="0.3">
      <c r="A2416" s="97"/>
      <c r="B2416" s="97"/>
    </row>
    <row r="2417" spans="1:2" x14ac:dyDescent="0.3">
      <c r="A2417" s="97"/>
      <c r="B2417" s="97"/>
    </row>
    <row r="2418" spans="1:2" x14ac:dyDescent="0.3">
      <c r="A2418" s="97"/>
      <c r="B2418" s="97"/>
    </row>
    <row r="2419" spans="1:2" x14ac:dyDescent="0.3">
      <c r="A2419" s="97"/>
      <c r="B2419" s="97"/>
    </row>
    <row r="2420" spans="1:2" x14ac:dyDescent="0.3">
      <c r="A2420" s="97"/>
      <c r="B2420" s="97"/>
    </row>
    <row r="2421" spans="1:2" x14ac:dyDescent="0.3">
      <c r="A2421" s="97"/>
      <c r="B2421" s="97"/>
    </row>
    <row r="2422" spans="1:2" x14ac:dyDescent="0.3">
      <c r="A2422" s="97"/>
      <c r="B2422" s="97"/>
    </row>
    <row r="2423" spans="1:2" x14ac:dyDescent="0.3">
      <c r="A2423" s="97"/>
      <c r="B2423" s="97"/>
    </row>
    <row r="2424" spans="1:2" x14ac:dyDescent="0.3">
      <c r="A2424" s="97"/>
      <c r="B2424" s="97"/>
    </row>
    <row r="2425" spans="1:2" x14ac:dyDescent="0.3">
      <c r="A2425" s="97"/>
      <c r="B2425" s="97"/>
    </row>
    <row r="2426" spans="1:2" x14ac:dyDescent="0.3">
      <c r="A2426" s="97"/>
      <c r="B2426" s="97"/>
    </row>
    <row r="2427" spans="1:2" x14ac:dyDescent="0.3">
      <c r="A2427" s="97"/>
      <c r="B2427" s="97"/>
    </row>
    <row r="2428" spans="1:2" x14ac:dyDescent="0.3">
      <c r="A2428" s="97"/>
      <c r="B2428" s="97"/>
    </row>
    <row r="2429" spans="1:2" x14ac:dyDescent="0.3">
      <c r="A2429" s="97"/>
      <c r="B2429" s="97"/>
    </row>
    <row r="2430" spans="1:2" x14ac:dyDescent="0.3">
      <c r="A2430" s="97"/>
      <c r="B2430" s="97"/>
    </row>
    <row r="2431" spans="1:2" x14ac:dyDescent="0.3">
      <c r="A2431" s="97"/>
      <c r="B2431" s="97"/>
    </row>
    <row r="2432" spans="1:2" x14ac:dyDescent="0.3">
      <c r="A2432" s="97"/>
      <c r="B2432" s="97"/>
    </row>
    <row r="2433" spans="1:2" x14ac:dyDescent="0.3">
      <c r="A2433" s="97"/>
      <c r="B2433" s="97"/>
    </row>
    <row r="2434" spans="1:2" x14ac:dyDescent="0.3">
      <c r="A2434" s="97"/>
      <c r="B2434" s="97"/>
    </row>
    <row r="2435" spans="1:2" x14ac:dyDescent="0.3">
      <c r="A2435" s="97"/>
      <c r="B2435" s="97"/>
    </row>
    <row r="2436" spans="1:2" x14ac:dyDescent="0.3">
      <c r="A2436" s="97"/>
      <c r="B2436" s="97"/>
    </row>
    <row r="2437" spans="1:2" x14ac:dyDescent="0.3">
      <c r="A2437" s="97"/>
      <c r="B2437" s="97"/>
    </row>
    <row r="2438" spans="1:2" x14ac:dyDescent="0.3">
      <c r="A2438" s="97"/>
      <c r="B2438" s="97"/>
    </row>
    <row r="2439" spans="1:2" x14ac:dyDescent="0.3">
      <c r="A2439" s="97"/>
      <c r="B2439" s="97"/>
    </row>
    <row r="2440" spans="1:2" x14ac:dyDescent="0.3">
      <c r="A2440" s="97"/>
      <c r="B2440" s="97"/>
    </row>
    <row r="2441" spans="1:2" x14ac:dyDescent="0.3">
      <c r="A2441" s="97"/>
      <c r="B2441" s="97"/>
    </row>
    <row r="2442" spans="1:2" x14ac:dyDescent="0.3">
      <c r="A2442" s="97"/>
      <c r="B2442" s="97"/>
    </row>
    <row r="2443" spans="1:2" x14ac:dyDescent="0.3">
      <c r="A2443" s="97"/>
      <c r="B2443" s="97"/>
    </row>
    <row r="2444" spans="1:2" x14ac:dyDescent="0.3">
      <c r="A2444" s="97"/>
      <c r="B2444" s="97"/>
    </row>
    <row r="2445" spans="1:2" x14ac:dyDescent="0.3">
      <c r="A2445" s="97"/>
      <c r="B2445" s="97"/>
    </row>
    <row r="2446" spans="1:2" x14ac:dyDescent="0.3">
      <c r="A2446" s="97"/>
      <c r="B2446" s="97"/>
    </row>
    <row r="2447" spans="1:2" x14ac:dyDescent="0.3">
      <c r="A2447" s="97"/>
      <c r="B2447" s="97"/>
    </row>
    <row r="2448" spans="1:2" x14ac:dyDescent="0.3">
      <c r="A2448" s="97"/>
      <c r="B2448" s="97"/>
    </row>
    <row r="2449" spans="1:2" x14ac:dyDescent="0.3">
      <c r="A2449" s="97"/>
      <c r="B2449" s="97"/>
    </row>
    <row r="2450" spans="1:2" x14ac:dyDescent="0.3">
      <c r="A2450" s="97"/>
      <c r="B2450" s="97"/>
    </row>
    <row r="2451" spans="1:2" x14ac:dyDescent="0.3">
      <c r="A2451" s="97"/>
      <c r="B2451" s="97"/>
    </row>
    <row r="2452" spans="1:2" x14ac:dyDescent="0.3">
      <c r="A2452" s="97"/>
      <c r="B2452" s="97"/>
    </row>
    <row r="2453" spans="1:2" x14ac:dyDescent="0.3">
      <c r="A2453" s="97"/>
      <c r="B2453" s="97"/>
    </row>
    <row r="2454" spans="1:2" x14ac:dyDescent="0.3">
      <c r="A2454" s="97"/>
      <c r="B2454" s="97"/>
    </row>
    <row r="2455" spans="1:2" x14ac:dyDescent="0.3">
      <c r="A2455" s="97"/>
      <c r="B2455" s="97"/>
    </row>
    <row r="2456" spans="1:2" x14ac:dyDescent="0.3">
      <c r="A2456" s="97"/>
      <c r="B2456" s="97"/>
    </row>
    <row r="2457" spans="1:2" x14ac:dyDescent="0.3">
      <c r="A2457" s="97"/>
      <c r="B2457" s="97"/>
    </row>
    <row r="2458" spans="1:2" x14ac:dyDescent="0.3">
      <c r="A2458" s="97"/>
      <c r="B2458" s="97"/>
    </row>
    <row r="2459" spans="1:2" x14ac:dyDescent="0.3">
      <c r="A2459" s="97"/>
      <c r="B2459" s="97"/>
    </row>
    <row r="2460" spans="1:2" x14ac:dyDescent="0.3">
      <c r="A2460" s="97"/>
      <c r="B2460" s="97"/>
    </row>
    <row r="2461" spans="1:2" x14ac:dyDescent="0.3">
      <c r="A2461" s="97"/>
      <c r="B2461" s="97"/>
    </row>
    <row r="2462" spans="1:2" x14ac:dyDescent="0.3">
      <c r="A2462" s="97"/>
      <c r="B2462" s="97"/>
    </row>
    <row r="2463" spans="1:2" x14ac:dyDescent="0.3">
      <c r="A2463" s="97"/>
      <c r="B2463" s="97"/>
    </row>
    <row r="2464" spans="1:2" x14ac:dyDescent="0.3">
      <c r="A2464" s="97"/>
      <c r="B2464" s="97"/>
    </row>
    <row r="2465" spans="1:2" x14ac:dyDescent="0.3">
      <c r="A2465" s="97"/>
      <c r="B2465" s="97"/>
    </row>
    <row r="2466" spans="1:2" x14ac:dyDescent="0.3">
      <c r="A2466" s="97"/>
      <c r="B2466" s="97"/>
    </row>
    <row r="2467" spans="1:2" x14ac:dyDescent="0.3">
      <c r="A2467" s="97"/>
      <c r="B2467" s="97"/>
    </row>
    <row r="2468" spans="1:2" x14ac:dyDescent="0.3">
      <c r="A2468" s="97"/>
      <c r="B2468" s="97"/>
    </row>
    <row r="2469" spans="1:2" x14ac:dyDescent="0.3">
      <c r="A2469" s="97"/>
      <c r="B2469" s="97"/>
    </row>
    <row r="2470" spans="1:2" x14ac:dyDescent="0.3">
      <c r="A2470" s="97"/>
      <c r="B2470" s="97"/>
    </row>
    <row r="2471" spans="1:2" x14ac:dyDescent="0.3">
      <c r="A2471" s="97"/>
      <c r="B2471" s="97"/>
    </row>
    <row r="2472" spans="1:2" x14ac:dyDescent="0.3">
      <c r="A2472" s="97"/>
      <c r="B2472" s="97"/>
    </row>
    <row r="2473" spans="1:2" x14ac:dyDescent="0.3">
      <c r="A2473" s="97"/>
      <c r="B2473" s="97"/>
    </row>
    <row r="2474" spans="1:2" x14ac:dyDescent="0.3">
      <c r="A2474" s="97"/>
      <c r="B2474" s="97"/>
    </row>
    <row r="2475" spans="1:2" x14ac:dyDescent="0.3">
      <c r="A2475" s="97"/>
      <c r="B2475" s="97"/>
    </row>
    <row r="2476" spans="1:2" x14ac:dyDescent="0.3">
      <c r="A2476" s="97"/>
      <c r="B2476" s="97"/>
    </row>
    <row r="2477" spans="1:2" x14ac:dyDescent="0.3">
      <c r="A2477" s="97"/>
      <c r="B2477" s="97"/>
    </row>
    <row r="2478" spans="1:2" x14ac:dyDescent="0.3">
      <c r="A2478" s="97"/>
      <c r="B2478" s="97"/>
    </row>
    <row r="2479" spans="1:2" x14ac:dyDescent="0.3">
      <c r="A2479" s="97"/>
      <c r="B2479" s="97"/>
    </row>
    <row r="2480" spans="1:2" x14ac:dyDescent="0.3">
      <c r="A2480" s="97"/>
      <c r="B2480" s="97"/>
    </row>
    <row r="2481" spans="1:2" x14ac:dyDescent="0.3">
      <c r="A2481" s="97"/>
      <c r="B2481" s="97"/>
    </row>
    <row r="2482" spans="1:2" x14ac:dyDescent="0.3">
      <c r="A2482" s="97"/>
      <c r="B2482" s="97"/>
    </row>
    <row r="2483" spans="1:2" x14ac:dyDescent="0.3">
      <c r="A2483" s="97"/>
      <c r="B2483" s="97"/>
    </row>
    <row r="2484" spans="1:2" x14ac:dyDescent="0.3">
      <c r="A2484" s="97"/>
      <c r="B2484" s="97"/>
    </row>
    <row r="2485" spans="1:2" x14ac:dyDescent="0.3">
      <c r="A2485" s="97"/>
      <c r="B2485" s="97"/>
    </row>
    <row r="2486" spans="1:2" x14ac:dyDescent="0.3">
      <c r="A2486" s="97"/>
      <c r="B2486" s="97"/>
    </row>
    <row r="2487" spans="1:2" x14ac:dyDescent="0.3">
      <c r="A2487" s="97"/>
      <c r="B2487" s="97"/>
    </row>
    <row r="2488" spans="1:2" x14ac:dyDescent="0.3">
      <c r="A2488" s="97"/>
      <c r="B2488" s="97"/>
    </row>
    <row r="2489" spans="1:2" x14ac:dyDescent="0.3">
      <c r="A2489" s="97"/>
      <c r="B2489" s="97"/>
    </row>
    <row r="2490" spans="1:2" x14ac:dyDescent="0.3">
      <c r="A2490" s="97"/>
      <c r="B2490" s="97"/>
    </row>
    <row r="2491" spans="1:2" x14ac:dyDescent="0.3">
      <c r="A2491" s="97"/>
      <c r="B2491" s="97"/>
    </row>
    <row r="2492" spans="1:2" x14ac:dyDescent="0.3">
      <c r="A2492" s="97"/>
      <c r="B2492" s="97"/>
    </row>
    <row r="2493" spans="1:2" x14ac:dyDescent="0.3">
      <c r="A2493" s="97"/>
      <c r="B2493" s="97"/>
    </row>
    <row r="2494" spans="1:2" x14ac:dyDescent="0.3">
      <c r="A2494" s="97"/>
      <c r="B2494" s="97"/>
    </row>
    <row r="2495" spans="1:2" x14ac:dyDescent="0.3">
      <c r="A2495" s="97"/>
      <c r="B2495" s="97"/>
    </row>
    <row r="2496" spans="1:2" x14ac:dyDescent="0.3">
      <c r="A2496" s="97"/>
      <c r="B2496" s="97"/>
    </row>
    <row r="2497" spans="1:2" x14ac:dyDescent="0.3">
      <c r="A2497" s="97"/>
      <c r="B2497" s="97"/>
    </row>
    <row r="2498" spans="1:2" x14ac:dyDescent="0.3">
      <c r="A2498" s="97"/>
      <c r="B2498" s="97"/>
    </row>
    <row r="2499" spans="1:2" x14ac:dyDescent="0.3">
      <c r="A2499" s="97"/>
      <c r="B2499" s="97"/>
    </row>
    <row r="2500" spans="1:2" x14ac:dyDescent="0.3">
      <c r="A2500" s="97"/>
      <c r="B2500" s="97"/>
    </row>
    <row r="2501" spans="1:2" x14ac:dyDescent="0.3">
      <c r="A2501" s="97"/>
      <c r="B2501" s="97"/>
    </row>
    <row r="2502" spans="1:2" x14ac:dyDescent="0.3">
      <c r="A2502" s="97"/>
      <c r="B2502" s="97"/>
    </row>
    <row r="2503" spans="1:2" x14ac:dyDescent="0.3">
      <c r="A2503" s="97"/>
      <c r="B2503" s="97"/>
    </row>
    <row r="2504" spans="1:2" x14ac:dyDescent="0.3">
      <c r="A2504" s="97"/>
      <c r="B2504" s="97"/>
    </row>
    <row r="2505" spans="1:2" x14ac:dyDescent="0.3">
      <c r="A2505" s="97"/>
      <c r="B2505" s="97"/>
    </row>
    <row r="2506" spans="1:2" x14ac:dyDescent="0.3">
      <c r="A2506" s="97"/>
      <c r="B2506" s="97"/>
    </row>
    <row r="2507" spans="1:2" x14ac:dyDescent="0.3">
      <c r="A2507" s="97"/>
      <c r="B2507" s="97"/>
    </row>
    <row r="2508" spans="1:2" x14ac:dyDescent="0.3">
      <c r="A2508" s="97"/>
      <c r="B2508" s="97"/>
    </row>
    <row r="2509" spans="1:2" x14ac:dyDescent="0.3">
      <c r="A2509" s="97"/>
      <c r="B2509" s="97"/>
    </row>
    <row r="2510" spans="1:2" x14ac:dyDescent="0.3">
      <c r="A2510" s="97"/>
      <c r="B2510" s="97"/>
    </row>
    <row r="2511" spans="1:2" x14ac:dyDescent="0.3">
      <c r="A2511" s="97"/>
      <c r="B2511" s="97"/>
    </row>
    <row r="2512" spans="1:2" x14ac:dyDescent="0.3">
      <c r="A2512" s="97"/>
      <c r="B2512" s="97"/>
    </row>
    <row r="2513" spans="1:2" x14ac:dyDescent="0.3">
      <c r="A2513" s="97"/>
      <c r="B2513" s="97"/>
    </row>
    <row r="2514" spans="1:2" x14ac:dyDescent="0.3">
      <c r="A2514" s="97"/>
      <c r="B2514" s="97"/>
    </row>
    <row r="2515" spans="1:2" x14ac:dyDescent="0.3">
      <c r="A2515" s="97"/>
      <c r="B2515" s="97"/>
    </row>
    <row r="2516" spans="1:2" x14ac:dyDescent="0.3">
      <c r="A2516" s="97"/>
      <c r="B2516" s="97"/>
    </row>
    <row r="2517" spans="1:2" x14ac:dyDescent="0.3">
      <c r="A2517" s="97"/>
      <c r="B2517" s="97"/>
    </row>
    <row r="2518" spans="1:2" x14ac:dyDescent="0.3">
      <c r="A2518" s="97"/>
      <c r="B2518" s="97"/>
    </row>
    <row r="2519" spans="1:2" x14ac:dyDescent="0.3">
      <c r="A2519" s="97"/>
      <c r="B2519" s="97"/>
    </row>
    <row r="2520" spans="1:2" x14ac:dyDescent="0.3">
      <c r="A2520" s="97"/>
      <c r="B2520" s="97"/>
    </row>
    <row r="2521" spans="1:2" x14ac:dyDescent="0.3">
      <c r="A2521" s="97"/>
      <c r="B2521" s="97"/>
    </row>
    <row r="2522" spans="1:2" x14ac:dyDescent="0.3">
      <c r="A2522" s="97"/>
      <c r="B2522" s="97"/>
    </row>
    <row r="2523" spans="1:2" x14ac:dyDescent="0.3">
      <c r="A2523" s="97"/>
      <c r="B2523" s="97"/>
    </row>
    <row r="2524" spans="1:2" x14ac:dyDescent="0.3">
      <c r="A2524" s="97"/>
      <c r="B2524" s="97"/>
    </row>
    <row r="2525" spans="1:2" x14ac:dyDescent="0.3">
      <c r="A2525" s="97"/>
      <c r="B2525" s="97"/>
    </row>
    <row r="2526" spans="1:2" x14ac:dyDescent="0.3">
      <c r="A2526" s="97"/>
      <c r="B2526" s="97"/>
    </row>
    <row r="2527" spans="1:2" x14ac:dyDescent="0.3">
      <c r="A2527" s="97"/>
      <c r="B2527" s="97"/>
    </row>
    <row r="2528" spans="1:2" x14ac:dyDescent="0.3">
      <c r="A2528" s="97"/>
      <c r="B2528" s="97"/>
    </row>
    <row r="2529" spans="1:2" x14ac:dyDescent="0.3">
      <c r="A2529" s="97"/>
      <c r="B2529" s="97"/>
    </row>
    <row r="2530" spans="1:2" x14ac:dyDescent="0.3">
      <c r="A2530" s="97"/>
      <c r="B2530" s="97"/>
    </row>
    <row r="2531" spans="1:2" x14ac:dyDescent="0.3">
      <c r="A2531" s="97"/>
      <c r="B2531" s="97"/>
    </row>
    <row r="2532" spans="1:2" x14ac:dyDescent="0.3">
      <c r="A2532" s="97"/>
      <c r="B2532" s="97"/>
    </row>
    <row r="2533" spans="1:2" x14ac:dyDescent="0.3">
      <c r="A2533" s="97"/>
      <c r="B2533" s="97"/>
    </row>
    <row r="2534" spans="1:2" x14ac:dyDescent="0.3">
      <c r="A2534" s="97"/>
      <c r="B2534" s="97"/>
    </row>
    <row r="2535" spans="1:2" x14ac:dyDescent="0.3">
      <c r="A2535" s="97"/>
      <c r="B2535" s="97"/>
    </row>
    <row r="2536" spans="1:2" x14ac:dyDescent="0.3">
      <c r="A2536" s="97"/>
      <c r="B2536" s="97"/>
    </row>
    <row r="2537" spans="1:2" x14ac:dyDescent="0.3">
      <c r="A2537" s="97"/>
      <c r="B2537" s="97"/>
    </row>
    <row r="2538" spans="1:2" x14ac:dyDescent="0.3">
      <c r="A2538" s="97"/>
      <c r="B2538" s="97"/>
    </row>
    <row r="2539" spans="1:2" x14ac:dyDescent="0.3">
      <c r="A2539" s="97"/>
      <c r="B2539" s="97"/>
    </row>
    <row r="2540" spans="1:2" x14ac:dyDescent="0.3">
      <c r="A2540" s="97"/>
      <c r="B2540" s="97"/>
    </row>
    <row r="2541" spans="1:2" x14ac:dyDescent="0.3">
      <c r="A2541" s="97"/>
      <c r="B2541" s="97"/>
    </row>
    <row r="2542" spans="1:2" x14ac:dyDescent="0.3">
      <c r="A2542" s="97"/>
      <c r="B2542" s="97"/>
    </row>
    <row r="2543" spans="1:2" x14ac:dyDescent="0.3">
      <c r="A2543" s="97"/>
      <c r="B2543" s="97"/>
    </row>
    <row r="2544" spans="1:2" x14ac:dyDescent="0.3">
      <c r="A2544" s="97"/>
      <c r="B2544" s="97"/>
    </row>
    <row r="2545" spans="1:2" x14ac:dyDescent="0.3">
      <c r="A2545" s="97"/>
      <c r="B2545" s="97"/>
    </row>
    <row r="2546" spans="1:2" x14ac:dyDescent="0.3">
      <c r="A2546" s="97"/>
      <c r="B2546" s="97"/>
    </row>
    <row r="2547" spans="1:2" x14ac:dyDescent="0.3">
      <c r="A2547" s="97"/>
      <c r="B2547" s="97"/>
    </row>
    <row r="2548" spans="1:2" x14ac:dyDescent="0.3">
      <c r="A2548" s="97"/>
      <c r="B2548" s="97"/>
    </row>
    <row r="2549" spans="1:2" x14ac:dyDescent="0.3">
      <c r="A2549" s="97"/>
      <c r="B2549" s="97"/>
    </row>
    <row r="2550" spans="1:2" x14ac:dyDescent="0.3">
      <c r="A2550" s="97"/>
      <c r="B2550" s="97"/>
    </row>
    <row r="2551" spans="1:2" x14ac:dyDescent="0.3">
      <c r="A2551" s="97"/>
      <c r="B2551" s="97"/>
    </row>
    <row r="2552" spans="1:2" x14ac:dyDescent="0.3">
      <c r="A2552" s="97"/>
      <c r="B2552" s="97"/>
    </row>
    <row r="2553" spans="1:2" x14ac:dyDescent="0.3">
      <c r="A2553" s="97"/>
      <c r="B2553" s="97"/>
    </row>
    <row r="2554" spans="1:2" x14ac:dyDescent="0.3">
      <c r="A2554" s="97"/>
      <c r="B2554" s="97"/>
    </row>
    <row r="2555" spans="1:2" x14ac:dyDescent="0.3">
      <c r="A2555" s="97"/>
      <c r="B2555" s="97"/>
    </row>
    <row r="2556" spans="1:2" x14ac:dyDescent="0.3">
      <c r="A2556" s="97"/>
      <c r="B2556" s="97"/>
    </row>
    <row r="2557" spans="1:2" x14ac:dyDescent="0.3">
      <c r="A2557" s="97"/>
      <c r="B2557" s="97"/>
    </row>
    <row r="2558" spans="1:2" x14ac:dyDescent="0.3">
      <c r="A2558" s="97"/>
      <c r="B2558" s="97"/>
    </row>
    <row r="2559" spans="1:2" x14ac:dyDescent="0.3">
      <c r="A2559" s="97"/>
      <c r="B2559" s="97"/>
    </row>
    <row r="2560" spans="1:2" x14ac:dyDescent="0.3">
      <c r="A2560" s="97"/>
      <c r="B2560" s="97"/>
    </row>
    <row r="2561" spans="1:2" x14ac:dyDescent="0.3">
      <c r="A2561" s="97"/>
      <c r="B2561" s="97"/>
    </row>
    <row r="2562" spans="1:2" x14ac:dyDescent="0.3">
      <c r="A2562" s="97"/>
      <c r="B2562" s="97"/>
    </row>
    <row r="2563" spans="1:2" x14ac:dyDescent="0.3">
      <c r="A2563" s="97"/>
      <c r="B2563" s="97"/>
    </row>
    <row r="2564" spans="1:2" x14ac:dyDescent="0.3">
      <c r="A2564" s="97"/>
      <c r="B2564" s="97"/>
    </row>
    <row r="2565" spans="1:2" x14ac:dyDescent="0.3">
      <c r="A2565" s="97"/>
      <c r="B2565" s="97"/>
    </row>
    <row r="2566" spans="1:2" x14ac:dyDescent="0.3">
      <c r="A2566" s="97"/>
      <c r="B2566" s="97"/>
    </row>
    <row r="2567" spans="1:2" x14ac:dyDescent="0.3">
      <c r="A2567" s="97"/>
      <c r="B2567" s="97"/>
    </row>
    <row r="2568" spans="1:2" x14ac:dyDescent="0.3">
      <c r="A2568" s="97"/>
      <c r="B2568" s="97"/>
    </row>
    <row r="2569" spans="1:2" x14ac:dyDescent="0.3">
      <c r="A2569" s="97"/>
      <c r="B2569" s="97"/>
    </row>
    <row r="2570" spans="1:2" x14ac:dyDescent="0.3">
      <c r="A2570" s="97"/>
      <c r="B2570" s="97"/>
    </row>
    <row r="2571" spans="1:2" x14ac:dyDescent="0.3">
      <c r="A2571" s="97"/>
      <c r="B2571" s="97"/>
    </row>
    <row r="2572" spans="1:2" x14ac:dyDescent="0.3">
      <c r="A2572" s="97"/>
      <c r="B2572" s="97"/>
    </row>
    <row r="2573" spans="1:2" x14ac:dyDescent="0.3">
      <c r="A2573" s="97"/>
      <c r="B2573" s="97"/>
    </row>
    <row r="2574" spans="1:2" x14ac:dyDescent="0.3">
      <c r="A2574" s="97"/>
      <c r="B2574" s="97"/>
    </row>
    <row r="2575" spans="1:2" x14ac:dyDescent="0.3">
      <c r="A2575" s="97"/>
      <c r="B2575" s="97"/>
    </row>
    <row r="2576" spans="1:2" x14ac:dyDescent="0.3">
      <c r="A2576" s="97"/>
      <c r="B2576" s="97"/>
    </row>
    <row r="2577" spans="1:2" x14ac:dyDescent="0.3">
      <c r="A2577" s="97"/>
      <c r="B2577" s="97"/>
    </row>
    <row r="2578" spans="1:2" x14ac:dyDescent="0.3">
      <c r="A2578" s="97"/>
      <c r="B2578" s="97"/>
    </row>
    <row r="2579" spans="1:2" x14ac:dyDescent="0.3">
      <c r="A2579" s="97"/>
      <c r="B2579" s="97"/>
    </row>
    <row r="2580" spans="1:2" x14ac:dyDescent="0.3">
      <c r="A2580" s="97"/>
      <c r="B2580" s="97"/>
    </row>
    <row r="2581" spans="1:2" x14ac:dyDescent="0.3">
      <c r="A2581" s="97"/>
      <c r="B2581" s="97"/>
    </row>
    <row r="2582" spans="1:2" x14ac:dyDescent="0.3">
      <c r="A2582" s="97"/>
      <c r="B2582" s="97"/>
    </row>
    <row r="2583" spans="1:2" x14ac:dyDescent="0.3">
      <c r="A2583" s="97"/>
      <c r="B2583" s="97"/>
    </row>
    <row r="2584" spans="1:2" x14ac:dyDescent="0.3">
      <c r="A2584" s="97"/>
      <c r="B2584" s="97"/>
    </row>
    <row r="2585" spans="1:2" x14ac:dyDescent="0.3">
      <c r="A2585" s="97"/>
      <c r="B2585" s="97"/>
    </row>
    <row r="2586" spans="1:2" x14ac:dyDescent="0.3">
      <c r="A2586" s="97"/>
      <c r="B2586" s="97"/>
    </row>
    <row r="2587" spans="1:2" x14ac:dyDescent="0.3">
      <c r="A2587" s="97"/>
      <c r="B2587" s="97"/>
    </row>
    <row r="2588" spans="1:2" x14ac:dyDescent="0.3">
      <c r="A2588" s="97"/>
      <c r="B2588" s="97"/>
    </row>
    <row r="2589" spans="1:2" x14ac:dyDescent="0.3">
      <c r="A2589" s="97"/>
      <c r="B2589" s="97"/>
    </row>
    <row r="2590" spans="1:2" x14ac:dyDescent="0.3">
      <c r="A2590" s="97"/>
      <c r="B2590" s="97"/>
    </row>
    <row r="2591" spans="1:2" x14ac:dyDescent="0.3">
      <c r="A2591" s="97"/>
      <c r="B2591" s="97"/>
    </row>
    <row r="2592" spans="1:2" x14ac:dyDescent="0.3">
      <c r="A2592" s="97"/>
      <c r="B2592" s="97"/>
    </row>
    <row r="2593" spans="1:2" x14ac:dyDescent="0.3">
      <c r="A2593" s="97"/>
      <c r="B2593" s="97"/>
    </row>
    <row r="2594" spans="1:2" x14ac:dyDescent="0.3">
      <c r="A2594" s="97"/>
      <c r="B2594" s="97"/>
    </row>
    <row r="2595" spans="1:2" x14ac:dyDescent="0.3">
      <c r="A2595" s="97"/>
      <c r="B2595" s="97"/>
    </row>
    <row r="2596" spans="1:2" x14ac:dyDescent="0.3">
      <c r="A2596" s="97"/>
      <c r="B2596" s="97"/>
    </row>
    <row r="2597" spans="1:2" x14ac:dyDescent="0.3">
      <c r="A2597" s="97"/>
      <c r="B2597" s="97"/>
    </row>
    <row r="2598" spans="1:2" x14ac:dyDescent="0.3">
      <c r="A2598" s="97"/>
      <c r="B2598" s="97"/>
    </row>
    <row r="2599" spans="1:2" x14ac:dyDescent="0.3">
      <c r="A2599" s="97"/>
      <c r="B2599" s="97"/>
    </row>
    <row r="2600" spans="1:2" x14ac:dyDescent="0.3">
      <c r="A2600" s="97"/>
      <c r="B2600" s="97"/>
    </row>
    <row r="2601" spans="1:2" x14ac:dyDescent="0.3">
      <c r="A2601" s="97"/>
      <c r="B2601" s="97"/>
    </row>
    <row r="2602" spans="1:2" x14ac:dyDescent="0.3">
      <c r="A2602" s="97"/>
      <c r="B2602" s="97"/>
    </row>
    <row r="2603" spans="1:2" x14ac:dyDescent="0.3">
      <c r="A2603" s="97"/>
      <c r="B2603" s="97"/>
    </row>
    <row r="2604" spans="1:2" x14ac:dyDescent="0.3">
      <c r="A2604" s="97"/>
      <c r="B2604" s="97"/>
    </row>
    <row r="2605" spans="1:2" x14ac:dyDescent="0.3">
      <c r="A2605" s="97"/>
      <c r="B2605" s="97"/>
    </row>
    <row r="2606" spans="1:2" x14ac:dyDescent="0.3">
      <c r="A2606" s="97"/>
      <c r="B2606" s="97"/>
    </row>
    <row r="2607" spans="1:2" x14ac:dyDescent="0.3">
      <c r="A2607" s="97"/>
      <c r="B2607" s="97"/>
    </row>
    <row r="2608" spans="1:2" x14ac:dyDescent="0.3">
      <c r="A2608" s="97"/>
      <c r="B2608" s="97"/>
    </row>
    <row r="2609" spans="1:2" x14ac:dyDescent="0.3">
      <c r="A2609" s="97"/>
      <c r="B2609" s="97"/>
    </row>
    <row r="2610" spans="1:2" x14ac:dyDescent="0.3">
      <c r="A2610" s="97"/>
      <c r="B2610" s="97"/>
    </row>
    <row r="2611" spans="1:2" x14ac:dyDescent="0.3">
      <c r="A2611" s="97"/>
      <c r="B2611" s="97"/>
    </row>
    <row r="2612" spans="1:2" x14ac:dyDescent="0.3">
      <c r="A2612" s="97"/>
      <c r="B2612" s="97"/>
    </row>
    <row r="2613" spans="1:2" x14ac:dyDescent="0.3">
      <c r="A2613" s="97"/>
      <c r="B2613" s="97"/>
    </row>
    <row r="2614" spans="1:2" x14ac:dyDescent="0.3">
      <c r="A2614" s="97"/>
      <c r="B2614" s="97"/>
    </row>
    <row r="2615" spans="1:2" x14ac:dyDescent="0.3">
      <c r="A2615" s="97"/>
      <c r="B2615" s="97"/>
    </row>
    <row r="2616" spans="1:2" x14ac:dyDescent="0.3">
      <c r="A2616" s="97"/>
      <c r="B2616" s="97"/>
    </row>
    <row r="2617" spans="1:2" x14ac:dyDescent="0.3">
      <c r="A2617" s="97"/>
      <c r="B2617" s="97"/>
    </row>
    <row r="2618" spans="1:2" x14ac:dyDescent="0.3">
      <c r="A2618" s="97"/>
      <c r="B2618" s="97"/>
    </row>
    <row r="2619" spans="1:2" x14ac:dyDescent="0.3">
      <c r="A2619" s="97"/>
      <c r="B2619" s="97"/>
    </row>
    <row r="2620" spans="1:2" x14ac:dyDescent="0.3">
      <c r="A2620" s="97"/>
      <c r="B2620" s="97"/>
    </row>
    <row r="2621" spans="1:2" x14ac:dyDescent="0.3">
      <c r="A2621" s="97"/>
      <c r="B2621" s="97"/>
    </row>
    <row r="2622" spans="1:2" x14ac:dyDescent="0.3">
      <c r="A2622" s="97"/>
      <c r="B2622" s="97"/>
    </row>
    <row r="2623" spans="1:2" x14ac:dyDescent="0.3">
      <c r="A2623" s="97"/>
      <c r="B2623" s="97"/>
    </row>
    <row r="2624" spans="1:2" x14ac:dyDescent="0.3">
      <c r="A2624" s="97"/>
      <c r="B2624" s="97"/>
    </row>
    <row r="2625" spans="1:2" x14ac:dyDescent="0.3">
      <c r="A2625" s="97"/>
      <c r="B2625" s="97"/>
    </row>
    <row r="2626" spans="1:2" x14ac:dyDescent="0.3">
      <c r="A2626" s="97"/>
      <c r="B2626" s="97"/>
    </row>
    <row r="2627" spans="1:2" x14ac:dyDescent="0.3">
      <c r="A2627" s="97"/>
      <c r="B2627" s="97"/>
    </row>
    <row r="2628" spans="1:2" x14ac:dyDescent="0.3">
      <c r="A2628" s="97"/>
      <c r="B2628" s="97"/>
    </row>
    <row r="2629" spans="1:2" x14ac:dyDescent="0.3">
      <c r="A2629" s="97"/>
      <c r="B2629" s="97"/>
    </row>
    <row r="2630" spans="1:2" x14ac:dyDescent="0.3">
      <c r="A2630" s="97"/>
      <c r="B2630" s="97"/>
    </row>
    <row r="2631" spans="1:2" x14ac:dyDescent="0.3">
      <c r="A2631" s="97"/>
      <c r="B2631" s="97"/>
    </row>
    <row r="2632" spans="1:2" x14ac:dyDescent="0.3">
      <c r="A2632" s="97"/>
      <c r="B2632" s="97"/>
    </row>
    <row r="2633" spans="1:2" x14ac:dyDescent="0.3">
      <c r="A2633" s="97"/>
      <c r="B2633" s="97"/>
    </row>
    <row r="2634" spans="1:2" x14ac:dyDescent="0.3">
      <c r="A2634" s="97"/>
      <c r="B2634" s="97"/>
    </row>
    <row r="2635" spans="1:2" x14ac:dyDescent="0.3">
      <c r="A2635" s="97"/>
      <c r="B2635" s="97"/>
    </row>
    <row r="2636" spans="1:2" x14ac:dyDescent="0.3">
      <c r="A2636" s="97"/>
      <c r="B2636" s="97"/>
    </row>
    <row r="2637" spans="1:2" x14ac:dyDescent="0.3">
      <c r="A2637" s="97"/>
      <c r="B2637" s="97"/>
    </row>
    <row r="2638" spans="1:2" x14ac:dyDescent="0.3">
      <c r="A2638" s="97"/>
      <c r="B2638" s="97"/>
    </row>
    <row r="2639" spans="1:2" x14ac:dyDescent="0.3">
      <c r="A2639" s="97"/>
      <c r="B2639" s="97"/>
    </row>
    <row r="2640" spans="1:2" x14ac:dyDescent="0.3">
      <c r="A2640" s="97"/>
      <c r="B2640" s="97"/>
    </row>
    <row r="2641" spans="1:2" x14ac:dyDescent="0.3">
      <c r="A2641" s="97"/>
      <c r="B2641" s="97"/>
    </row>
    <row r="2642" spans="1:2" x14ac:dyDescent="0.3">
      <c r="A2642" s="97"/>
      <c r="B2642" s="97"/>
    </row>
    <row r="2643" spans="1:2" x14ac:dyDescent="0.3">
      <c r="A2643" s="97"/>
      <c r="B2643" s="97"/>
    </row>
    <row r="2644" spans="1:2" x14ac:dyDescent="0.3">
      <c r="A2644" s="97"/>
      <c r="B2644" s="97"/>
    </row>
    <row r="2645" spans="1:2" x14ac:dyDescent="0.3">
      <c r="A2645" s="97"/>
      <c r="B2645" s="97"/>
    </row>
    <row r="2646" spans="1:2" x14ac:dyDescent="0.3">
      <c r="A2646" s="97"/>
      <c r="B2646" s="97"/>
    </row>
    <row r="2647" spans="1:2" x14ac:dyDescent="0.3">
      <c r="A2647" s="97"/>
      <c r="B2647" s="97"/>
    </row>
    <row r="2648" spans="1:2" x14ac:dyDescent="0.3">
      <c r="A2648" s="97"/>
      <c r="B2648" s="97"/>
    </row>
    <row r="2649" spans="1:2" x14ac:dyDescent="0.3">
      <c r="A2649" s="97"/>
      <c r="B2649" s="97"/>
    </row>
    <row r="2650" spans="1:2" x14ac:dyDescent="0.3">
      <c r="A2650" s="97"/>
      <c r="B2650" s="97"/>
    </row>
    <row r="2651" spans="1:2" x14ac:dyDescent="0.3">
      <c r="A2651" s="97"/>
      <c r="B2651" s="97"/>
    </row>
    <row r="2652" spans="1:2" x14ac:dyDescent="0.3">
      <c r="A2652" s="97"/>
      <c r="B2652" s="97"/>
    </row>
    <row r="2653" spans="1:2" x14ac:dyDescent="0.3">
      <c r="A2653" s="97"/>
      <c r="B2653" s="97"/>
    </row>
    <row r="2654" spans="1:2" x14ac:dyDescent="0.3">
      <c r="A2654" s="97"/>
      <c r="B2654" s="97"/>
    </row>
    <row r="2655" spans="1:2" x14ac:dyDescent="0.3">
      <c r="A2655" s="97"/>
      <c r="B2655" s="97"/>
    </row>
    <row r="2656" spans="1:2" x14ac:dyDescent="0.3">
      <c r="A2656" s="97"/>
      <c r="B2656" s="97"/>
    </row>
    <row r="2657" spans="1:2" x14ac:dyDescent="0.3">
      <c r="A2657" s="97"/>
      <c r="B2657" s="97"/>
    </row>
    <row r="2658" spans="1:2" x14ac:dyDescent="0.3">
      <c r="A2658" s="97"/>
      <c r="B2658" s="97"/>
    </row>
    <row r="2659" spans="1:2" x14ac:dyDescent="0.3">
      <c r="A2659" s="97"/>
      <c r="B2659" s="97"/>
    </row>
    <row r="2660" spans="1:2" x14ac:dyDescent="0.3">
      <c r="A2660" s="97"/>
      <c r="B2660" s="97"/>
    </row>
    <row r="2661" spans="1:2" x14ac:dyDescent="0.3">
      <c r="A2661" s="97"/>
      <c r="B2661" s="97"/>
    </row>
    <row r="2662" spans="1:2" x14ac:dyDescent="0.3">
      <c r="A2662" s="97"/>
      <c r="B2662" s="97"/>
    </row>
    <row r="2663" spans="1:2" x14ac:dyDescent="0.3">
      <c r="A2663" s="97"/>
      <c r="B2663" s="97"/>
    </row>
    <row r="2664" spans="1:2" x14ac:dyDescent="0.3">
      <c r="A2664" s="97"/>
      <c r="B2664" s="97"/>
    </row>
    <row r="2665" spans="1:2" x14ac:dyDescent="0.3">
      <c r="A2665" s="97"/>
      <c r="B2665" s="97"/>
    </row>
    <row r="2666" spans="1:2" x14ac:dyDescent="0.3">
      <c r="A2666" s="97"/>
      <c r="B2666" s="97"/>
    </row>
    <row r="2667" spans="1:2" x14ac:dyDescent="0.3">
      <c r="A2667" s="97"/>
      <c r="B2667" s="97"/>
    </row>
    <row r="2668" spans="1:2" x14ac:dyDescent="0.3">
      <c r="A2668" s="97"/>
      <c r="B2668" s="97"/>
    </row>
    <row r="2669" spans="1:2" x14ac:dyDescent="0.3">
      <c r="A2669" s="97"/>
      <c r="B2669" s="97"/>
    </row>
    <row r="2670" spans="1:2" x14ac:dyDescent="0.3">
      <c r="A2670" s="97"/>
      <c r="B2670" s="97"/>
    </row>
    <row r="2671" spans="1:2" x14ac:dyDescent="0.3">
      <c r="A2671" s="97"/>
      <c r="B2671" s="97"/>
    </row>
    <row r="2672" spans="1:2" x14ac:dyDescent="0.3">
      <c r="A2672" s="97"/>
      <c r="B2672" s="97"/>
    </row>
    <row r="2673" spans="1:2" x14ac:dyDescent="0.3">
      <c r="A2673" s="97"/>
      <c r="B2673" s="97"/>
    </row>
    <row r="2674" spans="1:2" x14ac:dyDescent="0.3">
      <c r="A2674" s="97"/>
      <c r="B2674" s="97"/>
    </row>
    <row r="2675" spans="1:2" x14ac:dyDescent="0.3">
      <c r="A2675" s="97"/>
      <c r="B2675" s="97"/>
    </row>
    <row r="2676" spans="1:2" x14ac:dyDescent="0.3">
      <c r="A2676" s="97"/>
      <c r="B2676" s="97"/>
    </row>
    <row r="2677" spans="1:2" x14ac:dyDescent="0.3">
      <c r="A2677" s="97"/>
      <c r="B2677" s="97"/>
    </row>
    <row r="2678" spans="1:2" x14ac:dyDescent="0.3">
      <c r="A2678" s="97"/>
      <c r="B2678" s="97"/>
    </row>
    <row r="2679" spans="1:2" x14ac:dyDescent="0.3">
      <c r="A2679" s="97"/>
      <c r="B2679" s="97"/>
    </row>
    <row r="2680" spans="1:2" x14ac:dyDescent="0.3">
      <c r="A2680" s="97"/>
      <c r="B2680" s="97"/>
    </row>
    <row r="2681" spans="1:2" x14ac:dyDescent="0.3">
      <c r="A2681" s="97"/>
      <c r="B2681" s="97"/>
    </row>
    <row r="2682" spans="1:2" x14ac:dyDescent="0.3">
      <c r="A2682" s="97"/>
      <c r="B2682" s="97"/>
    </row>
    <row r="2683" spans="1:2" x14ac:dyDescent="0.3">
      <c r="A2683" s="97"/>
      <c r="B2683" s="97"/>
    </row>
    <row r="2684" spans="1:2" x14ac:dyDescent="0.3">
      <c r="A2684" s="97"/>
      <c r="B2684" s="97"/>
    </row>
    <row r="2685" spans="1:2" x14ac:dyDescent="0.3">
      <c r="A2685" s="97"/>
      <c r="B2685" s="97"/>
    </row>
    <row r="2686" spans="1:2" x14ac:dyDescent="0.3">
      <c r="A2686" s="97"/>
      <c r="B2686" s="97"/>
    </row>
    <row r="2687" spans="1:2" x14ac:dyDescent="0.3">
      <c r="A2687" s="97"/>
      <c r="B2687" s="97"/>
    </row>
    <row r="2688" spans="1:2" x14ac:dyDescent="0.3">
      <c r="A2688" s="97"/>
      <c r="B2688" s="97"/>
    </row>
    <row r="2689" spans="1:2" x14ac:dyDescent="0.3">
      <c r="A2689" s="97"/>
      <c r="B2689" s="97"/>
    </row>
    <row r="2690" spans="1:2" x14ac:dyDescent="0.3">
      <c r="A2690" s="97"/>
      <c r="B2690" s="97"/>
    </row>
    <row r="2691" spans="1:2" x14ac:dyDescent="0.3">
      <c r="A2691" s="97"/>
      <c r="B2691" s="97"/>
    </row>
    <row r="2692" spans="1:2" x14ac:dyDescent="0.3">
      <c r="A2692" s="97"/>
      <c r="B2692" s="97"/>
    </row>
    <row r="2693" spans="1:2" x14ac:dyDescent="0.3">
      <c r="A2693" s="97"/>
      <c r="B2693" s="97"/>
    </row>
    <row r="2694" spans="1:2" x14ac:dyDescent="0.3">
      <c r="A2694" s="97"/>
      <c r="B2694" s="97"/>
    </row>
    <row r="2695" spans="1:2" x14ac:dyDescent="0.3">
      <c r="A2695" s="97"/>
      <c r="B2695" s="97"/>
    </row>
    <row r="2696" spans="1:2" x14ac:dyDescent="0.3">
      <c r="A2696" s="97"/>
      <c r="B2696" s="97"/>
    </row>
    <row r="2697" spans="1:2" x14ac:dyDescent="0.3">
      <c r="A2697" s="97"/>
      <c r="B2697" s="97"/>
    </row>
    <row r="2698" spans="1:2" x14ac:dyDescent="0.3">
      <c r="A2698" s="97"/>
      <c r="B2698" s="97"/>
    </row>
    <row r="2699" spans="1:2" x14ac:dyDescent="0.3">
      <c r="A2699" s="97"/>
      <c r="B2699" s="97"/>
    </row>
    <row r="2700" spans="1:2" x14ac:dyDescent="0.3">
      <c r="A2700" s="97"/>
      <c r="B2700" s="97"/>
    </row>
    <row r="2701" spans="1:2" x14ac:dyDescent="0.3">
      <c r="A2701" s="97"/>
      <c r="B2701" s="97"/>
    </row>
    <row r="2702" spans="1:2" x14ac:dyDescent="0.3">
      <c r="A2702" s="97"/>
      <c r="B2702" s="97"/>
    </row>
    <row r="2703" spans="1:2" x14ac:dyDescent="0.3">
      <c r="A2703" s="97"/>
      <c r="B2703" s="97"/>
    </row>
    <row r="2704" spans="1:2" x14ac:dyDescent="0.3">
      <c r="A2704" s="97"/>
      <c r="B2704" s="97"/>
    </row>
    <row r="2705" spans="1:2" x14ac:dyDescent="0.3">
      <c r="A2705" s="97"/>
      <c r="B2705" s="97"/>
    </row>
    <row r="2706" spans="1:2" x14ac:dyDescent="0.3">
      <c r="A2706" s="97"/>
      <c r="B2706" s="97"/>
    </row>
    <row r="2707" spans="1:2" x14ac:dyDescent="0.3">
      <c r="A2707" s="97"/>
      <c r="B2707" s="97"/>
    </row>
    <row r="2708" spans="1:2" x14ac:dyDescent="0.3">
      <c r="A2708" s="97"/>
      <c r="B2708" s="97"/>
    </row>
    <row r="2709" spans="1:2" x14ac:dyDescent="0.3">
      <c r="A2709" s="97"/>
      <c r="B2709" s="97"/>
    </row>
    <row r="2710" spans="1:2" x14ac:dyDescent="0.3">
      <c r="A2710" s="97"/>
      <c r="B2710" s="97"/>
    </row>
    <row r="2711" spans="1:2" x14ac:dyDescent="0.3">
      <c r="A2711" s="97"/>
      <c r="B2711" s="97"/>
    </row>
    <row r="2712" spans="1:2" x14ac:dyDescent="0.3">
      <c r="A2712" s="97"/>
      <c r="B2712" s="97"/>
    </row>
    <row r="2713" spans="1:2" x14ac:dyDescent="0.3">
      <c r="A2713" s="97"/>
      <c r="B2713" s="97"/>
    </row>
    <row r="2714" spans="1:2" x14ac:dyDescent="0.3">
      <c r="A2714" s="97"/>
      <c r="B2714" s="97"/>
    </row>
    <row r="2715" spans="1:2" x14ac:dyDescent="0.3">
      <c r="A2715" s="97"/>
      <c r="B2715" s="97"/>
    </row>
    <row r="2716" spans="1:2" x14ac:dyDescent="0.3">
      <c r="A2716" s="97"/>
      <c r="B2716" s="97"/>
    </row>
    <row r="2717" spans="1:2" x14ac:dyDescent="0.3">
      <c r="A2717" s="97"/>
      <c r="B2717" s="97"/>
    </row>
    <row r="2718" spans="1:2" x14ac:dyDescent="0.3">
      <c r="A2718" s="97"/>
      <c r="B2718" s="97"/>
    </row>
    <row r="2719" spans="1:2" x14ac:dyDescent="0.3">
      <c r="A2719" s="97"/>
      <c r="B2719" s="97"/>
    </row>
    <row r="2720" spans="1:2" x14ac:dyDescent="0.3">
      <c r="A2720" s="97"/>
      <c r="B2720" s="97"/>
    </row>
    <row r="2721" spans="1:2" x14ac:dyDescent="0.3">
      <c r="A2721" s="97"/>
      <c r="B2721" s="97"/>
    </row>
    <row r="2722" spans="1:2" x14ac:dyDescent="0.3">
      <c r="A2722" s="97"/>
      <c r="B2722" s="97"/>
    </row>
    <row r="2723" spans="1:2" x14ac:dyDescent="0.3">
      <c r="A2723" s="97"/>
      <c r="B2723" s="97"/>
    </row>
    <row r="2724" spans="1:2" x14ac:dyDescent="0.3">
      <c r="A2724" s="97"/>
      <c r="B2724" s="97"/>
    </row>
    <row r="2725" spans="1:2" x14ac:dyDescent="0.3">
      <c r="A2725" s="97"/>
      <c r="B2725" s="97"/>
    </row>
    <row r="2726" spans="1:2" x14ac:dyDescent="0.3">
      <c r="A2726" s="97"/>
      <c r="B2726" s="97"/>
    </row>
    <row r="2727" spans="1:2" x14ac:dyDescent="0.3">
      <c r="A2727" s="97"/>
      <c r="B2727" s="97"/>
    </row>
    <row r="2728" spans="1:2" x14ac:dyDescent="0.3">
      <c r="A2728" s="97"/>
      <c r="B2728" s="97"/>
    </row>
    <row r="2729" spans="1:2" x14ac:dyDescent="0.3">
      <c r="A2729" s="97"/>
      <c r="B2729" s="97"/>
    </row>
    <row r="2730" spans="1:2" x14ac:dyDescent="0.3">
      <c r="A2730" s="97"/>
      <c r="B2730" s="97"/>
    </row>
    <row r="2731" spans="1:2" x14ac:dyDescent="0.3">
      <c r="A2731" s="97"/>
      <c r="B2731" s="97"/>
    </row>
    <row r="2732" spans="1:2" x14ac:dyDescent="0.3">
      <c r="A2732" s="97"/>
      <c r="B2732" s="97"/>
    </row>
    <row r="2733" spans="1:2" x14ac:dyDescent="0.3">
      <c r="A2733" s="97"/>
      <c r="B2733" s="97"/>
    </row>
    <row r="2734" spans="1:2" x14ac:dyDescent="0.3">
      <c r="A2734" s="97"/>
      <c r="B2734" s="97"/>
    </row>
    <row r="2735" spans="1:2" x14ac:dyDescent="0.3">
      <c r="A2735" s="97"/>
      <c r="B2735" s="97"/>
    </row>
    <row r="2736" spans="1:2" x14ac:dyDescent="0.3">
      <c r="A2736" s="97"/>
      <c r="B2736" s="97"/>
    </row>
    <row r="2737" spans="1:2" x14ac:dyDescent="0.3">
      <c r="A2737" s="97"/>
      <c r="B2737" s="97"/>
    </row>
    <row r="2738" spans="1:2" x14ac:dyDescent="0.3">
      <c r="A2738" s="97"/>
      <c r="B2738" s="97"/>
    </row>
    <row r="2739" spans="1:2" x14ac:dyDescent="0.3">
      <c r="A2739" s="97"/>
      <c r="B2739" s="97"/>
    </row>
    <row r="2740" spans="1:2" x14ac:dyDescent="0.3">
      <c r="A2740" s="97"/>
      <c r="B2740" s="97"/>
    </row>
    <row r="2741" spans="1:2" x14ac:dyDescent="0.3">
      <c r="A2741" s="97"/>
      <c r="B2741" s="97"/>
    </row>
    <row r="2742" spans="1:2" x14ac:dyDescent="0.3">
      <c r="A2742" s="97"/>
      <c r="B2742" s="97"/>
    </row>
    <row r="2743" spans="1:2" x14ac:dyDescent="0.3">
      <c r="A2743" s="97"/>
      <c r="B2743" s="97"/>
    </row>
    <row r="2744" spans="1:2" x14ac:dyDescent="0.3">
      <c r="A2744" s="97"/>
      <c r="B2744" s="97"/>
    </row>
    <row r="2745" spans="1:2" x14ac:dyDescent="0.3">
      <c r="A2745" s="97"/>
      <c r="B2745" s="97"/>
    </row>
    <row r="2746" spans="1:2" x14ac:dyDescent="0.3">
      <c r="A2746" s="97"/>
      <c r="B2746" s="97"/>
    </row>
    <row r="2747" spans="1:2" x14ac:dyDescent="0.3">
      <c r="A2747" s="97"/>
      <c r="B2747" s="97"/>
    </row>
    <row r="2748" spans="1:2" x14ac:dyDescent="0.3">
      <c r="A2748" s="97"/>
      <c r="B2748" s="97"/>
    </row>
    <row r="2749" spans="1:2" x14ac:dyDescent="0.3">
      <c r="A2749" s="97"/>
      <c r="B2749" s="97"/>
    </row>
    <row r="2750" spans="1:2" x14ac:dyDescent="0.3">
      <c r="A2750" s="97"/>
      <c r="B2750" s="97"/>
    </row>
    <row r="2751" spans="1:2" x14ac:dyDescent="0.3">
      <c r="A2751" s="97"/>
      <c r="B2751" s="97"/>
    </row>
    <row r="2752" spans="1:2" x14ac:dyDescent="0.3">
      <c r="A2752" s="97"/>
      <c r="B2752" s="97"/>
    </row>
    <row r="2753" spans="1:2" x14ac:dyDescent="0.3">
      <c r="A2753" s="97"/>
      <c r="B2753" s="97"/>
    </row>
    <row r="2754" spans="1:2" x14ac:dyDescent="0.3">
      <c r="A2754" s="97"/>
      <c r="B2754" s="97"/>
    </row>
    <row r="2755" spans="1:2" x14ac:dyDescent="0.3">
      <c r="A2755" s="97"/>
      <c r="B2755" s="97"/>
    </row>
    <row r="2756" spans="1:2" x14ac:dyDescent="0.3">
      <c r="A2756" s="97"/>
      <c r="B2756" s="97"/>
    </row>
    <row r="2757" spans="1:2" x14ac:dyDescent="0.3">
      <c r="A2757" s="97"/>
      <c r="B2757" s="97"/>
    </row>
    <row r="2758" spans="1:2" x14ac:dyDescent="0.3">
      <c r="A2758" s="97"/>
      <c r="B2758" s="97"/>
    </row>
    <row r="2759" spans="1:2" x14ac:dyDescent="0.3">
      <c r="A2759" s="97"/>
      <c r="B2759" s="97"/>
    </row>
    <row r="2760" spans="1:2" x14ac:dyDescent="0.3">
      <c r="A2760" s="97"/>
      <c r="B2760" s="97"/>
    </row>
    <row r="2761" spans="1:2" x14ac:dyDescent="0.3">
      <c r="A2761" s="97"/>
      <c r="B2761" s="97"/>
    </row>
    <row r="2762" spans="1:2" x14ac:dyDescent="0.3">
      <c r="A2762" s="97"/>
      <c r="B2762" s="97"/>
    </row>
    <row r="2763" spans="1:2" x14ac:dyDescent="0.3">
      <c r="A2763" s="97"/>
      <c r="B2763" s="97"/>
    </row>
    <row r="2764" spans="1:2" x14ac:dyDescent="0.3">
      <c r="A2764" s="97"/>
      <c r="B2764" s="97"/>
    </row>
    <row r="2765" spans="1:2" x14ac:dyDescent="0.3">
      <c r="A2765" s="97"/>
      <c r="B2765" s="97"/>
    </row>
    <row r="2766" spans="1:2" x14ac:dyDescent="0.3">
      <c r="A2766" s="97"/>
      <c r="B2766" s="97"/>
    </row>
    <row r="2767" spans="1:2" x14ac:dyDescent="0.3">
      <c r="A2767" s="97"/>
      <c r="B2767" s="97"/>
    </row>
    <row r="2768" spans="1:2" x14ac:dyDescent="0.3">
      <c r="A2768" s="97"/>
      <c r="B2768" s="97"/>
    </row>
    <row r="2769" spans="1:2" x14ac:dyDescent="0.3">
      <c r="A2769" s="97"/>
      <c r="B2769" s="97"/>
    </row>
    <row r="2770" spans="1:2" x14ac:dyDescent="0.3">
      <c r="A2770" s="97"/>
      <c r="B2770" s="97"/>
    </row>
    <row r="2771" spans="1:2" x14ac:dyDescent="0.3">
      <c r="A2771" s="97"/>
      <c r="B2771" s="97"/>
    </row>
    <row r="2772" spans="1:2" x14ac:dyDescent="0.3">
      <c r="A2772" s="97"/>
      <c r="B2772" s="97"/>
    </row>
    <row r="2773" spans="1:2" x14ac:dyDescent="0.3">
      <c r="A2773" s="97"/>
      <c r="B2773" s="97"/>
    </row>
    <row r="2774" spans="1:2" x14ac:dyDescent="0.3">
      <c r="A2774" s="97"/>
      <c r="B2774" s="97"/>
    </row>
    <row r="2775" spans="1:2" x14ac:dyDescent="0.3">
      <c r="A2775" s="97"/>
      <c r="B2775" s="97"/>
    </row>
    <row r="2776" spans="1:2" x14ac:dyDescent="0.3">
      <c r="A2776" s="97"/>
      <c r="B2776" s="97"/>
    </row>
    <row r="2777" spans="1:2" x14ac:dyDescent="0.3">
      <c r="A2777" s="97"/>
      <c r="B2777" s="97"/>
    </row>
    <row r="2778" spans="1:2" x14ac:dyDescent="0.3">
      <c r="A2778" s="97"/>
      <c r="B2778" s="97"/>
    </row>
    <row r="2779" spans="1:2" x14ac:dyDescent="0.3">
      <c r="A2779" s="97"/>
      <c r="B2779" s="97"/>
    </row>
    <row r="2780" spans="1:2" x14ac:dyDescent="0.3">
      <c r="A2780" s="97"/>
      <c r="B2780" s="97"/>
    </row>
    <row r="2781" spans="1:2" x14ac:dyDescent="0.3">
      <c r="A2781" s="97"/>
      <c r="B2781" s="97"/>
    </row>
    <row r="2782" spans="1:2" x14ac:dyDescent="0.3">
      <c r="A2782" s="97"/>
      <c r="B2782" s="97"/>
    </row>
    <row r="2783" spans="1:2" x14ac:dyDescent="0.3">
      <c r="A2783" s="97"/>
      <c r="B2783" s="97"/>
    </row>
    <row r="2784" spans="1:2" x14ac:dyDescent="0.3">
      <c r="A2784" s="97"/>
      <c r="B2784" s="97"/>
    </row>
    <row r="2785" spans="1:2" x14ac:dyDescent="0.3">
      <c r="A2785" s="97"/>
      <c r="B2785" s="97"/>
    </row>
    <row r="2786" spans="1:2" x14ac:dyDescent="0.3">
      <c r="A2786" s="97"/>
      <c r="B2786" s="97"/>
    </row>
    <row r="2787" spans="1:2" x14ac:dyDescent="0.3">
      <c r="A2787" s="97"/>
      <c r="B2787" s="97"/>
    </row>
    <row r="2788" spans="1:2" x14ac:dyDescent="0.3">
      <c r="A2788" s="97"/>
      <c r="B2788" s="97"/>
    </row>
    <row r="2789" spans="1:2" x14ac:dyDescent="0.3">
      <c r="A2789" s="97"/>
      <c r="B2789" s="97"/>
    </row>
    <row r="2790" spans="1:2" x14ac:dyDescent="0.3">
      <c r="A2790" s="97"/>
      <c r="B2790" s="97"/>
    </row>
    <row r="2791" spans="1:2" x14ac:dyDescent="0.3">
      <c r="A2791" s="97"/>
      <c r="B2791" s="97"/>
    </row>
    <row r="2792" spans="1:2" x14ac:dyDescent="0.3">
      <c r="A2792" s="97"/>
      <c r="B2792" s="97"/>
    </row>
    <row r="2793" spans="1:2" x14ac:dyDescent="0.3">
      <c r="A2793" s="97"/>
      <c r="B2793" s="97"/>
    </row>
    <row r="2794" spans="1:2" x14ac:dyDescent="0.3">
      <c r="A2794" s="97"/>
      <c r="B2794" s="97"/>
    </row>
    <row r="2795" spans="1:2" x14ac:dyDescent="0.3">
      <c r="A2795" s="97"/>
      <c r="B2795" s="97"/>
    </row>
    <row r="2796" spans="1:2" x14ac:dyDescent="0.3">
      <c r="A2796" s="97"/>
      <c r="B2796" s="97"/>
    </row>
    <row r="2797" spans="1:2" x14ac:dyDescent="0.3">
      <c r="A2797" s="97"/>
      <c r="B2797" s="97"/>
    </row>
    <row r="2798" spans="1:2" x14ac:dyDescent="0.3">
      <c r="A2798" s="97"/>
      <c r="B2798" s="97"/>
    </row>
    <row r="2799" spans="1:2" x14ac:dyDescent="0.3">
      <c r="A2799" s="97"/>
      <c r="B2799" s="97"/>
    </row>
    <row r="2800" spans="1:2" x14ac:dyDescent="0.3">
      <c r="A2800" s="97"/>
      <c r="B2800" s="97"/>
    </row>
    <row r="2801" spans="1:2" x14ac:dyDescent="0.3">
      <c r="A2801" s="97"/>
      <c r="B2801" s="97"/>
    </row>
    <row r="2802" spans="1:2" x14ac:dyDescent="0.3">
      <c r="A2802" s="97"/>
      <c r="B2802" s="97"/>
    </row>
    <row r="2803" spans="1:2" x14ac:dyDescent="0.3">
      <c r="A2803" s="97"/>
      <c r="B2803" s="97"/>
    </row>
    <row r="2804" spans="1:2" x14ac:dyDescent="0.3">
      <c r="A2804" s="97"/>
      <c r="B2804" s="97"/>
    </row>
    <row r="2805" spans="1:2" x14ac:dyDescent="0.3">
      <c r="A2805" s="97"/>
      <c r="B2805" s="97"/>
    </row>
    <row r="2806" spans="1:2" x14ac:dyDescent="0.3">
      <c r="A2806" s="97"/>
      <c r="B2806" s="97"/>
    </row>
    <row r="2807" spans="1:2" x14ac:dyDescent="0.3">
      <c r="A2807" s="97"/>
      <c r="B2807" s="97"/>
    </row>
    <row r="2808" spans="1:2" x14ac:dyDescent="0.3">
      <c r="A2808" s="97"/>
      <c r="B2808" s="97"/>
    </row>
    <row r="2809" spans="1:2" x14ac:dyDescent="0.3">
      <c r="A2809" s="97"/>
      <c r="B2809" s="97"/>
    </row>
    <row r="2810" spans="1:2" x14ac:dyDescent="0.3">
      <c r="A2810" s="97"/>
      <c r="B2810" s="97"/>
    </row>
    <row r="2811" spans="1:2" x14ac:dyDescent="0.3">
      <c r="A2811" s="97"/>
      <c r="B2811" s="97"/>
    </row>
    <row r="2812" spans="1:2" x14ac:dyDescent="0.3">
      <c r="A2812" s="97"/>
      <c r="B2812" s="97"/>
    </row>
    <row r="2813" spans="1:2" x14ac:dyDescent="0.3">
      <c r="A2813" s="97"/>
      <c r="B2813" s="97"/>
    </row>
    <row r="2814" spans="1:2" x14ac:dyDescent="0.3">
      <c r="A2814" s="97"/>
      <c r="B2814" s="97"/>
    </row>
    <row r="2815" spans="1:2" x14ac:dyDescent="0.3">
      <c r="A2815" s="97"/>
      <c r="B2815" s="97"/>
    </row>
    <row r="2816" spans="1:2" x14ac:dyDescent="0.3">
      <c r="A2816" s="97"/>
      <c r="B2816" s="97"/>
    </row>
    <row r="2817" spans="1:2" x14ac:dyDescent="0.3">
      <c r="A2817" s="97"/>
      <c r="B2817" s="97"/>
    </row>
    <row r="2818" spans="1:2" x14ac:dyDescent="0.3">
      <c r="A2818" s="97"/>
      <c r="B2818" s="97"/>
    </row>
    <row r="2819" spans="1:2" x14ac:dyDescent="0.3">
      <c r="A2819" s="97"/>
      <c r="B2819" s="97"/>
    </row>
    <row r="2820" spans="1:2" x14ac:dyDescent="0.3">
      <c r="A2820" s="97"/>
      <c r="B2820" s="97"/>
    </row>
    <row r="2821" spans="1:2" x14ac:dyDescent="0.3">
      <c r="A2821" s="97"/>
      <c r="B2821" s="97"/>
    </row>
    <row r="2822" spans="1:2" x14ac:dyDescent="0.3">
      <c r="A2822" s="97"/>
      <c r="B2822" s="97"/>
    </row>
    <row r="2823" spans="1:2" x14ac:dyDescent="0.3">
      <c r="A2823" s="97"/>
      <c r="B2823" s="97"/>
    </row>
    <row r="2824" spans="1:2" x14ac:dyDescent="0.3">
      <c r="A2824" s="97"/>
      <c r="B2824" s="97"/>
    </row>
    <row r="2825" spans="1:2" x14ac:dyDescent="0.3">
      <c r="A2825" s="97"/>
      <c r="B2825" s="97"/>
    </row>
    <row r="2826" spans="1:2" x14ac:dyDescent="0.3">
      <c r="A2826" s="97"/>
      <c r="B2826" s="97"/>
    </row>
    <row r="2827" spans="1:2" x14ac:dyDescent="0.3">
      <c r="A2827" s="97"/>
      <c r="B2827" s="97"/>
    </row>
    <row r="2828" spans="1:2" x14ac:dyDescent="0.3">
      <c r="A2828" s="97"/>
      <c r="B2828" s="97"/>
    </row>
    <row r="2829" spans="1:2" x14ac:dyDescent="0.3">
      <c r="A2829" s="97"/>
      <c r="B2829" s="97"/>
    </row>
    <row r="2830" spans="1:2" x14ac:dyDescent="0.3">
      <c r="A2830" s="97"/>
      <c r="B2830" s="97"/>
    </row>
    <row r="2831" spans="1:2" x14ac:dyDescent="0.3">
      <c r="A2831" s="97"/>
      <c r="B2831" s="97"/>
    </row>
    <row r="2832" spans="1:2" x14ac:dyDescent="0.3">
      <c r="A2832" s="97"/>
      <c r="B2832" s="97"/>
    </row>
    <row r="2833" spans="1:2" x14ac:dyDescent="0.3">
      <c r="A2833" s="97"/>
      <c r="B2833" s="97"/>
    </row>
    <row r="2834" spans="1:2" x14ac:dyDescent="0.3">
      <c r="A2834" s="97"/>
      <c r="B2834" s="97"/>
    </row>
    <row r="2835" spans="1:2" x14ac:dyDescent="0.3">
      <c r="A2835" s="97"/>
      <c r="B2835" s="97"/>
    </row>
    <row r="2836" spans="1:2" x14ac:dyDescent="0.3">
      <c r="A2836" s="97"/>
      <c r="B2836" s="97"/>
    </row>
    <row r="2837" spans="1:2" x14ac:dyDescent="0.3">
      <c r="A2837" s="97"/>
      <c r="B2837" s="97"/>
    </row>
    <row r="2838" spans="1:2" x14ac:dyDescent="0.3">
      <c r="A2838" s="97"/>
      <c r="B2838" s="97"/>
    </row>
    <row r="2839" spans="1:2" x14ac:dyDescent="0.3">
      <c r="A2839" s="97"/>
      <c r="B2839" s="97"/>
    </row>
    <row r="2840" spans="1:2" x14ac:dyDescent="0.3">
      <c r="A2840" s="97"/>
      <c r="B2840" s="97"/>
    </row>
    <row r="2841" spans="1:2" x14ac:dyDescent="0.3">
      <c r="A2841" s="97"/>
      <c r="B2841" s="97"/>
    </row>
    <row r="2842" spans="1:2" x14ac:dyDescent="0.3">
      <c r="A2842" s="97"/>
      <c r="B2842" s="97"/>
    </row>
    <row r="2843" spans="1:2" x14ac:dyDescent="0.3">
      <c r="A2843" s="97"/>
      <c r="B2843" s="97"/>
    </row>
    <row r="2844" spans="1:2" x14ac:dyDescent="0.3">
      <c r="A2844" s="97"/>
      <c r="B2844" s="97"/>
    </row>
    <row r="2845" spans="1:2" x14ac:dyDescent="0.3">
      <c r="A2845" s="97"/>
      <c r="B2845" s="97"/>
    </row>
    <row r="2846" spans="1:2" x14ac:dyDescent="0.3">
      <c r="A2846" s="97"/>
      <c r="B2846" s="97"/>
    </row>
    <row r="2847" spans="1:2" x14ac:dyDescent="0.3">
      <c r="A2847" s="97"/>
      <c r="B2847" s="97"/>
    </row>
    <row r="2848" spans="1:2" x14ac:dyDescent="0.3">
      <c r="A2848" s="97"/>
      <c r="B2848" s="97"/>
    </row>
    <row r="2849" spans="1:2" x14ac:dyDescent="0.3">
      <c r="A2849" s="97"/>
      <c r="B2849" s="97"/>
    </row>
    <row r="2850" spans="1:2" x14ac:dyDescent="0.3">
      <c r="A2850" s="97"/>
      <c r="B2850" s="97"/>
    </row>
    <row r="2851" spans="1:2" x14ac:dyDescent="0.3">
      <c r="A2851" s="97"/>
      <c r="B2851" s="97"/>
    </row>
    <row r="2852" spans="1:2" x14ac:dyDescent="0.3">
      <c r="A2852" s="97"/>
      <c r="B2852" s="97"/>
    </row>
    <row r="2853" spans="1:2" x14ac:dyDescent="0.3">
      <c r="A2853" s="97"/>
      <c r="B2853" s="97"/>
    </row>
    <row r="2854" spans="1:2" x14ac:dyDescent="0.3">
      <c r="A2854" s="97"/>
      <c r="B2854" s="97"/>
    </row>
    <row r="2855" spans="1:2" x14ac:dyDescent="0.3">
      <c r="A2855" s="97"/>
      <c r="B2855" s="97"/>
    </row>
    <row r="2856" spans="1:2" x14ac:dyDescent="0.3">
      <c r="A2856" s="97"/>
      <c r="B2856" s="97"/>
    </row>
    <row r="2857" spans="1:2" x14ac:dyDescent="0.3">
      <c r="A2857" s="97"/>
      <c r="B2857" s="97"/>
    </row>
    <row r="2858" spans="1:2" x14ac:dyDescent="0.3">
      <c r="A2858" s="97"/>
      <c r="B2858" s="97"/>
    </row>
    <row r="2859" spans="1:2" x14ac:dyDescent="0.3">
      <c r="A2859" s="97"/>
      <c r="B2859" s="97"/>
    </row>
    <row r="2860" spans="1:2" x14ac:dyDescent="0.3">
      <c r="A2860" s="97"/>
      <c r="B2860" s="97"/>
    </row>
    <row r="2861" spans="1:2" x14ac:dyDescent="0.3">
      <c r="A2861" s="97"/>
      <c r="B2861" s="97"/>
    </row>
    <row r="2862" spans="1:2" x14ac:dyDescent="0.3">
      <c r="A2862" s="97"/>
      <c r="B2862" s="97"/>
    </row>
    <row r="2863" spans="1:2" x14ac:dyDescent="0.3">
      <c r="A2863" s="97"/>
      <c r="B2863" s="97"/>
    </row>
    <row r="2864" spans="1:2" x14ac:dyDescent="0.3">
      <c r="A2864" s="97"/>
      <c r="B2864" s="97"/>
    </row>
    <row r="2865" spans="1:2" x14ac:dyDescent="0.3">
      <c r="A2865" s="97"/>
      <c r="B2865" s="97"/>
    </row>
    <row r="2866" spans="1:2" x14ac:dyDescent="0.3">
      <c r="A2866" s="97"/>
      <c r="B2866" s="97"/>
    </row>
    <row r="2867" spans="1:2" x14ac:dyDescent="0.3">
      <c r="A2867" s="97"/>
      <c r="B2867" s="97"/>
    </row>
    <row r="2868" spans="1:2" x14ac:dyDescent="0.3">
      <c r="A2868" s="97"/>
      <c r="B2868" s="97"/>
    </row>
    <row r="2869" spans="1:2" x14ac:dyDescent="0.3">
      <c r="A2869" s="97"/>
      <c r="B2869" s="97"/>
    </row>
    <row r="2870" spans="1:2" x14ac:dyDescent="0.3">
      <c r="A2870" s="97"/>
      <c r="B2870" s="97"/>
    </row>
    <row r="2871" spans="1:2" x14ac:dyDescent="0.3">
      <c r="A2871" s="97"/>
      <c r="B2871" s="97"/>
    </row>
    <row r="2872" spans="1:2" x14ac:dyDescent="0.3">
      <c r="A2872" s="97"/>
      <c r="B2872" s="97"/>
    </row>
    <row r="2873" spans="1:2" x14ac:dyDescent="0.3">
      <c r="A2873" s="97"/>
      <c r="B2873" s="97"/>
    </row>
    <row r="2874" spans="1:2" x14ac:dyDescent="0.3">
      <c r="A2874" s="97"/>
      <c r="B2874" s="97"/>
    </row>
    <row r="2875" spans="1:2" x14ac:dyDescent="0.3">
      <c r="A2875" s="97"/>
      <c r="B2875" s="97"/>
    </row>
    <row r="2876" spans="1:2" x14ac:dyDescent="0.3">
      <c r="A2876" s="97"/>
      <c r="B2876" s="97"/>
    </row>
    <row r="2877" spans="1:2" x14ac:dyDescent="0.3">
      <c r="A2877" s="97"/>
      <c r="B2877" s="97"/>
    </row>
    <row r="2878" spans="1:2" x14ac:dyDescent="0.3">
      <c r="A2878" s="97"/>
      <c r="B2878" s="97"/>
    </row>
    <row r="2879" spans="1:2" x14ac:dyDescent="0.3">
      <c r="A2879" s="97"/>
      <c r="B2879" s="97"/>
    </row>
    <row r="2880" spans="1:2" x14ac:dyDescent="0.3">
      <c r="A2880" s="97"/>
      <c r="B2880" s="97"/>
    </row>
    <row r="2881" spans="1:2" x14ac:dyDescent="0.3">
      <c r="A2881" s="97"/>
      <c r="B2881" s="97"/>
    </row>
    <row r="2882" spans="1:2" x14ac:dyDescent="0.3">
      <c r="A2882" s="97"/>
      <c r="B2882" s="97"/>
    </row>
    <row r="2883" spans="1:2" x14ac:dyDescent="0.3">
      <c r="A2883" s="97"/>
      <c r="B2883" s="97"/>
    </row>
    <row r="2884" spans="1:2" x14ac:dyDescent="0.3">
      <c r="A2884" s="97"/>
      <c r="B2884" s="97"/>
    </row>
    <row r="2885" spans="1:2" x14ac:dyDescent="0.3">
      <c r="A2885" s="97"/>
      <c r="B2885" s="97"/>
    </row>
    <row r="2886" spans="1:2" x14ac:dyDescent="0.3">
      <c r="A2886" s="97"/>
      <c r="B2886" s="97"/>
    </row>
    <row r="2887" spans="1:2" x14ac:dyDescent="0.3">
      <c r="A2887" s="97"/>
      <c r="B2887" s="97"/>
    </row>
    <row r="2888" spans="1:2" x14ac:dyDescent="0.3">
      <c r="A2888" s="97"/>
      <c r="B2888" s="97"/>
    </row>
    <row r="2889" spans="1:2" x14ac:dyDescent="0.3">
      <c r="A2889" s="97"/>
      <c r="B2889" s="97"/>
    </row>
    <row r="2890" spans="1:2" x14ac:dyDescent="0.3">
      <c r="A2890" s="97"/>
      <c r="B2890" s="97"/>
    </row>
    <row r="2891" spans="1:2" x14ac:dyDescent="0.3">
      <c r="A2891" s="97"/>
      <c r="B2891" s="97"/>
    </row>
    <row r="2892" spans="1:2" x14ac:dyDescent="0.3">
      <c r="A2892" s="97"/>
      <c r="B2892" s="97"/>
    </row>
    <row r="2893" spans="1:2" x14ac:dyDescent="0.3">
      <c r="A2893" s="97"/>
      <c r="B2893" s="97"/>
    </row>
    <row r="2894" spans="1:2" x14ac:dyDescent="0.3">
      <c r="A2894" s="97"/>
      <c r="B2894" s="97"/>
    </row>
    <row r="2895" spans="1:2" x14ac:dyDescent="0.3">
      <c r="A2895" s="97"/>
      <c r="B2895" s="97"/>
    </row>
    <row r="2896" spans="1:2" x14ac:dyDescent="0.3">
      <c r="A2896" s="97"/>
      <c r="B2896" s="97"/>
    </row>
    <row r="2897" spans="1:2" x14ac:dyDescent="0.3">
      <c r="A2897" s="97"/>
      <c r="B2897" s="97"/>
    </row>
    <row r="2898" spans="1:2" x14ac:dyDescent="0.3">
      <c r="A2898" s="97"/>
      <c r="B2898" s="97"/>
    </row>
    <row r="2899" spans="1:2" x14ac:dyDescent="0.3">
      <c r="A2899" s="97"/>
      <c r="B2899" s="97"/>
    </row>
    <row r="2900" spans="1:2" x14ac:dyDescent="0.3">
      <c r="A2900" s="97"/>
      <c r="B2900" s="97"/>
    </row>
    <row r="2901" spans="1:2" x14ac:dyDescent="0.3">
      <c r="A2901" s="97"/>
      <c r="B2901" s="97"/>
    </row>
    <row r="2902" spans="1:2" x14ac:dyDescent="0.3">
      <c r="A2902" s="97"/>
      <c r="B2902" s="97"/>
    </row>
    <row r="2903" spans="1:2" x14ac:dyDescent="0.3">
      <c r="A2903" s="97"/>
      <c r="B2903" s="97"/>
    </row>
    <row r="2904" spans="1:2" x14ac:dyDescent="0.3">
      <c r="A2904" s="97"/>
      <c r="B2904" s="97"/>
    </row>
    <row r="2905" spans="1:2" x14ac:dyDescent="0.3">
      <c r="A2905" s="97"/>
      <c r="B2905" s="97"/>
    </row>
    <row r="2906" spans="1:2" x14ac:dyDescent="0.3">
      <c r="A2906" s="97"/>
      <c r="B2906" s="97"/>
    </row>
    <row r="2907" spans="1:2" x14ac:dyDescent="0.3">
      <c r="A2907" s="97"/>
      <c r="B2907" s="97"/>
    </row>
    <row r="2908" spans="1:2" x14ac:dyDescent="0.3">
      <c r="A2908" s="97"/>
      <c r="B2908" s="97"/>
    </row>
    <row r="2909" spans="1:2" x14ac:dyDescent="0.3">
      <c r="A2909" s="97"/>
      <c r="B2909" s="97"/>
    </row>
    <row r="2910" spans="1:2" x14ac:dyDescent="0.3">
      <c r="A2910" s="97"/>
      <c r="B2910" s="97"/>
    </row>
    <row r="2911" spans="1:2" x14ac:dyDescent="0.3">
      <c r="A2911" s="97"/>
      <c r="B2911" s="97"/>
    </row>
    <row r="2912" spans="1:2" x14ac:dyDescent="0.3">
      <c r="A2912" s="97"/>
      <c r="B2912" s="97"/>
    </row>
    <row r="2913" spans="1:2" x14ac:dyDescent="0.3">
      <c r="A2913" s="97"/>
      <c r="B2913" s="97"/>
    </row>
    <row r="2914" spans="1:2" x14ac:dyDescent="0.3">
      <c r="A2914" s="97"/>
      <c r="B2914" s="97"/>
    </row>
    <row r="2915" spans="1:2" x14ac:dyDescent="0.3">
      <c r="A2915" s="97"/>
      <c r="B2915" s="97"/>
    </row>
    <row r="2916" spans="1:2" x14ac:dyDescent="0.3">
      <c r="A2916" s="97"/>
      <c r="B2916" s="97"/>
    </row>
    <row r="2917" spans="1:2" x14ac:dyDescent="0.3">
      <c r="A2917" s="97"/>
      <c r="B2917" s="97"/>
    </row>
    <row r="2918" spans="1:2" x14ac:dyDescent="0.3">
      <c r="A2918" s="97"/>
      <c r="B2918" s="97"/>
    </row>
    <row r="2919" spans="1:2" x14ac:dyDescent="0.3">
      <c r="A2919" s="97"/>
      <c r="B2919" s="97"/>
    </row>
    <row r="2920" spans="1:2" x14ac:dyDescent="0.3">
      <c r="A2920" s="97"/>
      <c r="B2920" s="97"/>
    </row>
    <row r="2921" spans="1:2" x14ac:dyDescent="0.3">
      <c r="A2921" s="97"/>
      <c r="B2921" s="97"/>
    </row>
    <row r="2922" spans="1:2" x14ac:dyDescent="0.3">
      <c r="A2922" s="97"/>
      <c r="B2922" s="97"/>
    </row>
    <row r="2923" spans="1:2" x14ac:dyDescent="0.3">
      <c r="A2923" s="97"/>
      <c r="B2923" s="97"/>
    </row>
    <row r="2924" spans="1:2" x14ac:dyDescent="0.3">
      <c r="A2924" s="97"/>
      <c r="B2924" s="97"/>
    </row>
    <row r="2925" spans="1:2" x14ac:dyDescent="0.3">
      <c r="A2925" s="97"/>
      <c r="B2925" s="97"/>
    </row>
    <row r="2926" spans="1:2" x14ac:dyDescent="0.3">
      <c r="A2926" s="97"/>
      <c r="B2926" s="97"/>
    </row>
    <row r="2927" spans="1:2" x14ac:dyDescent="0.3">
      <c r="A2927" s="97"/>
      <c r="B2927" s="97"/>
    </row>
    <row r="2928" spans="1:2" x14ac:dyDescent="0.3">
      <c r="A2928" s="97"/>
      <c r="B2928" s="97"/>
    </row>
    <row r="2929" spans="1:2" x14ac:dyDescent="0.3">
      <c r="A2929" s="97"/>
      <c r="B2929" s="97"/>
    </row>
    <row r="2930" spans="1:2" x14ac:dyDescent="0.3">
      <c r="A2930" s="97"/>
      <c r="B2930" s="97"/>
    </row>
    <row r="2931" spans="1:2" x14ac:dyDescent="0.3">
      <c r="A2931" s="97"/>
      <c r="B2931" s="97"/>
    </row>
    <row r="2932" spans="1:2" x14ac:dyDescent="0.3">
      <c r="A2932" s="97"/>
      <c r="B2932" s="97"/>
    </row>
    <row r="2933" spans="1:2" x14ac:dyDescent="0.3">
      <c r="A2933" s="97"/>
      <c r="B2933" s="97"/>
    </row>
    <row r="2934" spans="1:2" x14ac:dyDescent="0.3">
      <c r="A2934" s="97"/>
      <c r="B2934" s="97"/>
    </row>
    <row r="2935" spans="1:2" x14ac:dyDescent="0.3">
      <c r="A2935" s="97"/>
      <c r="B2935" s="97"/>
    </row>
    <row r="2936" spans="1:2" x14ac:dyDescent="0.3">
      <c r="A2936" s="97"/>
      <c r="B2936" s="97"/>
    </row>
    <row r="2937" spans="1:2" x14ac:dyDescent="0.3">
      <c r="A2937" s="97"/>
      <c r="B2937" s="97"/>
    </row>
    <row r="2938" spans="1:2" x14ac:dyDescent="0.3">
      <c r="A2938" s="97"/>
      <c r="B2938" s="97"/>
    </row>
    <row r="2939" spans="1:2" x14ac:dyDescent="0.3">
      <c r="A2939" s="97"/>
      <c r="B2939" s="97"/>
    </row>
    <row r="2940" spans="1:2" x14ac:dyDescent="0.3">
      <c r="A2940" s="97"/>
      <c r="B2940" s="97"/>
    </row>
    <row r="2941" spans="1:2" x14ac:dyDescent="0.3">
      <c r="A2941" s="97"/>
      <c r="B2941" s="97"/>
    </row>
    <row r="2942" spans="1:2" x14ac:dyDescent="0.3">
      <c r="A2942" s="97"/>
      <c r="B2942" s="97"/>
    </row>
    <row r="2943" spans="1:2" x14ac:dyDescent="0.3">
      <c r="A2943" s="97"/>
      <c r="B2943" s="97"/>
    </row>
    <row r="2944" spans="1:2" x14ac:dyDescent="0.3">
      <c r="A2944" s="97"/>
      <c r="B2944" s="97"/>
    </row>
    <row r="2945" spans="1:2" x14ac:dyDescent="0.3">
      <c r="A2945" s="97"/>
      <c r="B2945" s="97"/>
    </row>
    <row r="2946" spans="1:2" x14ac:dyDescent="0.3">
      <c r="A2946" s="97"/>
      <c r="B2946" s="97"/>
    </row>
    <row r="2947" spans="1:2" x14ac:dyDescent="0.3">
      <c r="A2947" s="97"/>
      <c r="B2947" s="97"/>
    </row>
    <row r="2948" spans="1:2" x14ac:dyDescent="0.3">
      <c r="A2948" s="97"/>
      <c r="B2948" s="97"/>
    </row>
    <row r="2949" spans="1:2" x14ac:dyDescent="0.3">
      <c r="A2949" s="97"/>
      <c r="B2949" s="97"/>
    </row>
    <row r="2950" spans="1:2" x14ac:dyDescent="0.3">
      <c r="A2950" s="97"/>
      <c r="B2950" s="97"/>
    </row>
    <row r="2951" spans="1:2" x14ac:dyDescent="0.3">
      <c r="A2951" s="97"/>
      <c r="B2951" s="97"/>
    </row>
    <row r="2952" spans="1:2" x14ac:dyDescent="0.3">
      <c r="A2952" s="97"/>
      <c r="B2952" s="97"/>
    </row>
    <row r="2953" spans="1:2" x14ac:dyDescent="0.3">
      <c r="A2953" s="97"/>
      <c r="B2953" s="97"/>
    </row>
    <row r="2954" spans="1:2" x14ac:dyDescent="0.3">
      <c r="A2954" s="97"/>
      <c r="B2954" s="97"/>
    </row>
    <row r="2955" spans="1:2" x14ac:dyDescent="0.3">
      <c r="A2955" s="97"/>
      <c r="B2955" s="97"/>
    </row>
    <row r="2956" spans="1:2" x14ac:dyDescent="0.3">
      <c r="A2956" s="97"/>
      <c r="B2956" s="97"/>
    </row>
    <row r="2957" spans="1:2" x14ac:dyDescent="0.3">
      <c r="A2957" s="97"/>
      <c r="B2957" s="97"/>
    </row>
    <row r="2958" spans="1:2" x14ac:dyDescent="0.3">
      <c r="A2958" s="97"/>
      <c r="B2958" s="97"/>
    </row>
    <row r="2959" spans="1:2" x14ac:dyDescent="0.3">
      <c r="A2959" s="97"/>
      <c r="B2959" s="97"/>
    </row>
    <row r="2960" spans="1:2" x14ac:dyDescent="0.3">
      <c r="A2960" s="97"/>
      <c r="B2960" s="97"/>
    </row>
    <row r="2961" spans="1:2" x14ac:dyDescent="0.3">
      <c r="A2961" s="97"/>
      <c r="B2961" s="97"/>
    </row>
    <row r="2962" spans="1:2" x14ac:dyDescent="0.3">
      <c r="A2962" s="97"/>
      <c r="B2962" s="97"/>
    </row>
    <row r="2963" spans="1:2" x14ac:dyDescent="0.3">
      <c r="A2963" s="97"/>
      <c r="B2963" s="97"/>
    </row>
    <row r="2964" spans="1:2" x14ac:dyDescent="0.3">
      <c r="A2964" s="97"/>
      <c r="B2964" s="97"/>
    </row>
    <row r="2965" spans="1:2" x14ac:dyDescent="0.3">
      <c r="A2965" s="97"/>
      <c r="B2965" s="97"/>
    </row>
    <row r="2966" spans="1:2" x14ac:dyDescent="0.3">
      <c r="A2966" s="97"/>
      <c r="B2966" s="97"/>
    </row>
    <row r="2967" spans="1:2" x14ac:dyDescent="0.3">
      <c r="A2967" s="97"/>
      <c r="B2967" s="97"/>
    </row>
    <row r="2968" spans="1:2" x14ac:dyDescent="0.3">
      <c r="A2968" s="97"/>
      <c r="B2968" s="97"/>
    </row>
    <row r="2969" spans="1:2" x14ac:dyDescent="0.3">
      <c r="A2969" s="97"/>
      <c r="B2969" s="97"/>
    </row>
    <row r="2970" spans="1:2" x14ac:dyDescent="0.3">
      <c r="A2970" s="97"/>
      <c r="B2970" s="97"/>
    </row>
    <row r="2971" spans="1:2" x14ac:dyDescent="0.3">
      <c r="A2971" s="97"/>
      <c r="B2971" s="97"/>
    </row>
    <row r="2972" spans="1:2" x14ac:dyDescent="0.3">
      <c r="A2972" s="97"/>
      <c r="B2972" s="97"/>
    </row>
    <row r="2973" spans="1:2" x14ac:dyDescent="0.3">
      <c r="A2973" s="97"/>
      <c r="B2973" s="97"/>
    </row>
    <row r="2974" spans="1:2" x14ac:dyDescent="0.3">
      <c r="A2974" s="97"/>
      <c r="B2974" s="97"/>
    </row>
    <row r="2975" spans="1:2" x14ac:dyDescent="0.3">
      <c r="A2975" s="97"/>
      <c r="B2975" s="97"/>
    </row>
    <row r="2976" spans="1:2" x14ac:dyDescent="0.3">
      <c r="A2976" s="97"/>
      <c r="B2976" s="97"/>
    </row>
    <row r="2977" spans="1:2" x14ac:dyDescent="0.3">
      <c r="A2977" s="97"/>
      <c r="B2977" s="97"/>
    </row>
    <row r="2978" spans="1:2" x14ac:dyDescent="0.3">
      <c r="A2978" s="97"/>
      <c r="B2978" s="97"/>
    </row>
    <row r="2979" spans="1:2" x14ac:dyDescent="0.3">
      <c r="A2979" s="97"/>
      <c r="B2979" s="97"/>
    </row>
    <row r="2980" spans="1:2" x14ac:dyDescent="0.3">
      <c r="A2980" s="97"/>
      <c r="B2980" s="97"/>
    </row>
    <row r="2981" spans="1:2" x14ac:dyDescent="0.3">
      <c r="A2981" s="97"/>
      <c r="B2981" s="97"/>
    </row>
    <row r="2982" spans="1:2" x14ac:dyDescent="0.3">
      <c r="A2982" s="97"/>
      <c r="B2982" s="97"/>
    </row>
    <row r="2983" spans="1:2" x14ac:dyDescent="0.3">
      <c r="A2983" s="97"/>
      <c r="B2983" s="97"/>
    </row>
    <row r="2984" spans="1:2" x14ac:dyDescent="0.3">
      <c r="A2984" s="97"/>
      <c r="B2984" s="97"/>
    </row>
    <row r="2985" spans="1:2" x14ac:dyDescent="0.3">
      <c r="A2985" s="97"/>
      <c r="B2985" s="97"/>
    </row>
    <row r="2986" spans="1:2" x14ac:dyDescent="0.3">
      <c r="A2986" s="97"/>
      <c r="B2986" s="97"/>
    </row>
    <row r="2987" spans="1:2" x14ac:dyDescent="0.3">
      <c r="A2987" s="97"/>
      <c r="B2987" s="97"/>
    </row>
    <row r="2988" spans="1:2" x14ac:dyDescent="0.3">
      <c r="A2988" s="97"/>
      <c r="B2988" s="97"/>
    </row>
    <row r="2989" spans="1:2" x14ac:dyDescent="0.3">
      <c r="A2989" s="97"/>
      <c r="B2989" s="97"/>
    </row>
    <row r="2990" spans="1:2" x14ac:dyDescent="0.3">
      <c r="A2990" s="97"/>
      <c r="B2990" s="97"/>
    </row>
    <row r="2991" spans="1:2" x14ac:dyDescent="0.3">
      <c r="A2991" s="97"/>
      <c r="B2991" s="97"/>
    </row>
    <row r="2992" spans="1:2" x14ac:dyDescent="0.3">
      <c r="A2992" s="97"/>
      <c r="B2992" s="97"/>
    </row>
    <row r="2993" spans="1:2" x14ac:dyDescent="0.3">
      <c r="A2993" s="97"/>
      <c r="B2993" s="97"/>
    </row>
    <row r="2994" spans="1:2" x14ac:dyDescent="0.3">
      <c r="A2994" s="97"/>
      <c r="B2994" s="97"/>
    </row>
    <row r="2995" spans="1:2" x14ac:dyDescent="0.3">
      <c r="A2995" s="97"/>
      <c r="B2995" s="97"/>
    </row>
    <row r="2996" spans="1:2" x14ac:dyDescent="0.3">
      <c r="A2996" s="97"/>
      <c r="B2996" s="97"/>
    </row>
    <row r="2997" spans="1:2" x14ac:dyDescent="0.3">
      <c r="A2997" s="97"/>
      <c r="B2997" s="97"/>
    </row>
    <row r="2998" spans="1:2" x14ac:dyDescent="0.3">
      <c r="A2998" s="97"/>
      <c r="B2998" s="97"/>
    </row>
    <row r="2999" spans="1:2" x14ac:dyDescent="0.3">
      <c r="A2999" s="97"/>
      <c r="B2999" s="97"/>
    </row>
    <row r="3000" spans="1:2" x14ac:dyDescent="0.3">
      <c r="A3000" s="97"/>
      <c r="B3000" s="97"/>
    </row>
    <row r="3001" spans="1:2" x14ac:dyDescent="0.3">
      <c r="A3001" s="97"/>
      <c r="B3001" s="97"/>
    </row>
    <row r="3002" spans="1:2" x14ac:dyDescent="0.3">
      <c r="A3002" s="97"/>
      <c r="B3002" s="97"/>
    </row>
    <row r="3003" spans="1:2" x14ac:dyDescent="0.3">
      <c r="A3003" s="97"/>
      <c r="B3003" s="97"/>
    </row>
    <row r="3004" spans="1:2" x14ac:dyDescent="0.3">
      <c r="A3004" s="97"/>
      <c r="B3004" s="97"/>
    </row>
    <row r="3005" spans="1:2" x14ac:dyDescent="0.3">
      <c r="A3005" s="97"/>
      <c r="B3005" s="97"/>
    </row>
    <row r="3006" spans="1:2" x14ac:dyDescent="0.3">
      <c r="A3006" s="97"/>
      <c r="B3006" s="97"/>
    </row>
    <row r="3007" spans="1:2" x14ac:dyDescent="0.3">
      <c r="A3007" s="97"/>
      <c r="B3007" s="97"/>
    </row>
    <row r="3008" spans="1:2" x14ac:dyDescent="0.3">
      <c r="A3008" s="97"/>
      <c r="B3008" s="97"/>
    </row>
    <row r="3009" spans="1:2" x14ac:dyDescent="0.3">
      <c r="A3009" s="97"/>
      <c r="B3009" s="97"/>
    </row>
    <row r="3010" spans="1:2" x14ac:dyDescent="0.3">
      <c r="A3010" s="97"/>
      <c r="B3010" s="97"/>
    </row>
    <row r="3011" spans="1:2" x14ac:dyDescent="0.3">
      <c r="A3011" s="97"/>
      <c r="B3011" s="97"/>
    </row>
    <row r="3012" spans="1:2" x14ac:dyDescent="0.3">
      <c r="A3012" s="97"/>
      <c r="B3012" s="97"/>
    </row>
    <row r="3013" spans="1:2" x14ac:dyDescent="0.3">
      <c r="A3013" s="97"/>
      <c r="B3013" s="97"/>
    </row>
    <row r="3014" spans="1:2" x14ac:dyDescent="0.3">
      <c r="A3014" s="97"/>
      <c r="B3014" s="97"/>
    </row>
    <row r="3015" spans="1:2" x14ac:dyDescent="0.3">
      <c r="A3015" s="97"/>
      <c r="B3015" s="97"/>
    </row>
    <row r="3016" spans="1:2" x14ac:dyDescent="0.3">
      <c r="A3016" s="97"/>
      <c r="B3016" s="97"/>
    </row>
    <row r="3017" spans="1:2" x14ac:dyDescent="0.3">
      <c r="A3017" s="97"/>
      <c r="B3017" s="97"/>
    </row>
    <row r="3018" spans="1:2" x14ac:dyDescent="0.3">
      <c r="A3018" s="97"/>
      <c r="B3018" s="97"/>
    </row>
    <row r="3019" spans="1:2" x14ac:dyDescent="0.3">
      <c r="A3019" s="97"/>
      <c r="B3019" s="97"/>
    </row>
    <row r="3020" spans="1:2" x14ac:dyDescent="0.3">
      <c r="A3020" s="97"/>
      <c r="B3020" s="97"/>
    </row>
    <row r="3021" spans="1:2" x14ac:dyDescent="0.3">
      <c r="A3021" s="97"/>
      <c r="B3021" s="97"/>
    </row>
    <row r="3022" spans="1:2" x14ac:dyDescent="0.3">
      <c r="A3022" s="97"/>
      <c r="B3022" s="97"/>
    </row>
    <row r="3023" spans="1:2" x14ac:dyDescent="0.3">
      <c r="A3023" s="97"/>
      <c r="B3023" s="97"/>
    </row>
    <row r="3024" spans="1:2" x14ac:dyDescent="0.3">
      <c r="A3024" s="97"/>
      <c r="B3024" s="97"/>
    </row>
    <row r="3025" spans="1:2" x14ac:dyDescent="0.3">
      <c r="A3025" s="97"/>
      <c r="B3025" s="97"/>
    </row>
    <row r="3026" spans="1:2" x14ac:dyDescent="0.3">
      <c r="A3026" s="97"/>
      <c r="B3026" s="97"/>
    </row>
    <row r="3027" spans="1:2" x14ac:dyDescent="0.3">
      <c r="A3027" s="97"/>
      <c r="B3027" s="97"/>
    </row>
    <row r="3028" spans="1:2" x14ac:dyDescent="0.3">
      <c r="A3028" s="97"/>
      <c r="B3028" s="97"/>
    </row>
    <row r="3029" spans="1:2" x14ac:dyDescent="0.3">
      <c r="A3029" s="97"/>
      <c r="B3029" s="97"/>
    </row>
    <row r="3030" spans="1:2" x14ac:dyDescent="0.3">
      <c r="A3030" s="97"/>
      <c r="B3030" s="97"/>
    </row>
    <row r="3031" spans="1:2" x14ac:dyDescent="0.3">
      <c r="A3031" s="97"/>
      <c r="B3031" s="97"/>
    </row>
    <row r="3032" spans="1:2" x14ac:dyDescent="0.3">
      <c r="A3032" s="97"/>
      <c r="B3032" s="97"/>
    </row>
    <row r="3033" spans="1:2" x14ac:dyDescent="0.3">
      <c r="A3033" s="97"/>
      <c r="B3033" s="97"/>
    </row>
    <row r="3034" spans="1:2" x14ac:dyDescent="0.3">
      <c r="A3034" s="97"/>
      <c r="B3034" s="97"/>
    </row>
    <row r="3035" spans="1:2" x14ac:dyDescent="0.3">
      <c r="A3035" s="97"/>
      <c r="B3035" s="97"/>
    </row>
    <row r="3036" spans="1:2" x14ac:dyDescent="0.3">
      <c r="A3036" s="97"/>
      <c r="B3036" s="97"/>
    </row>
    <row r="3037" spans="1:2" x14ac:dyDescent="0.3">
      <c r="A3037" s="97"/>
      <c r="B3037" s="97"/>
    </row>
    <row r="3038" spans="1:2" x14ac:dyDescent="0.3">
      <c r="A3038" s="97"/>
      <c r="B3038" s="97"/>
    </row>
    <row r="3039" spans="1:2" x14ac:dyDescent="0.3">
      <c r="A3039" s="97"/>
      <c r="B3039" s="97"/>
    </row>
    <row r="3040" spans="1:2" x14ac:dyDescent="0.3">
      <c r="A3040" s="97"/>
      <c r="B3040" s="97"/>
    </row>
    <row r="3041" spans="1:2" x14ac:dyDescent="0.3">
      <c r="A3041" s="97"/>
      <c r="B3041" s="97"/>
    </row>
    <row r="3042" spans="1:2" x14ac:dyDescent="0.3">
      <c r="A3042" s="97"/>
      <c r="B3042" s="97"/>
    </row>
    <row r="3043" spans="1:2" x14ac:dyDescent="0.3">
      <c r="A3043" s="97"/>
      <c r="B3043" s="97"/>
    </row>
    <row r="3044" spans="1:2" x14ac:dyDescent="0.3">
      <c r="A3044" s="97"/>
      <c r="B3044" s="97"/>
    </row>
    <row r="3045" spans="1:2" x14ac:dyDescent="0.3">
      <c r="A3045" s="97"/>
      <c r="B3045" s="97"/>
    </row>
    <row r="3046" spans="1:2" x14ac:dyDescent="0.3">
      <c r="A3046" s="97"/>
      <c r="B3046" s="97"/>
    </row>
    <row r="3047" spans="1:2" x14ac:dyDescent="0.3">
      <c r="A3047" s="97"/>
      <c r="B3047" s="97"/>
    </row>
    <row r="3048" spans="1:2" x14ac:dyDescent="0.3">
      <c r="A3048" s="97"/>
      <c r="B3048" s="97"/>
    </row>
    <row r="3049" spans="1:2" x14ac:dyDescent="0.3">
      <c r="A3049" s="97"/>
      <c r="B3049" s="97"/>
    </row>
    <row r="3050" spans="1:2" x14ac:dyDescent="0.3">
      <c r="A3050" s="97"/>
      <c r="B3050" s="97"/>
    </row>
    <row r="3051" spans="1:2" x14ac:dyDescent="0.3">
      <c r="A3051" s="97"/>
      <c r="B3051" s="97"/>
    </row>
    <row r="3052" spans="1:2" x14ac:dyDescent="0.3">
      <c r="A3052" s="97"/>
      <c r="B3052" s="97"/>
    </row>
    <row r="3053" spans="1:2" x14ac:dyDescent="0.3">
      <c r="A3053" s="97"/>
      <c r="B3053" s="97"/>
    </row>
    <row r="3054" spans="1:2" x14ac:dyDescent="0.3">
      <c r="A3054" s="97"/>
      <c r="B3054" s="97"/>
    </row>
    <row r="3055" spans="1:2" x14ac:dyDescent="0.3">
      <c r="A3055" s="97"/>
      <c r="B3055" s="97"/>
    </row>
    <row r="3056" spans="1:2" x14ac:dyDescent="0.3">
      <c r="A3056" s="97"/>
      <c r="B3056" s="97"/>
    </row>
    <row r="3057" spans="1:2" x14ac:dyDescent="0.3">
      <c r="A3057" s="97"/>
      <c r="B3057" s="97"/>
    </row>
    <row r="3058" spans="1:2" x14ac:dyDescent="0.3">
      <c r="A3058" s="97"/>
      <c r="B3058" s="97"/>
    </row>
    <row r="3059" spans="1:2" x14ac:dyDescent="0.3">
      <c r="A3059" s="97"/>
      <c r="B3059" s="97"/>
    </row>
    <row r="3060" spans="1:2" x14ac:dyDescent="0.3">
      <c r="A3060" s="97"/>
      <c r="B3060" s="97"/>
    </row>
    <row r="3061" spans="1:2" x14ac:dyDescent="0.3">
      <c r="A3061" s="97"/>
      <c r="B3061" s="97"/>
    </row>
    <row r="3062" spans="1:2" x14ac:dyDescent="0.3">
      <c r="A3062" s="97"/>
      <c r="B3062" s="97"/>
    </row>
    <row r="3063" spans="1:2" x14ac:dyDescent="0.3">
      <c r="A3063" s="97"/>
      <c r="B3063" s="97"/>
    </row>
    <row r="3064" spans="1:2" x14ac:dyDescent="0.3">
      <c r="A3064" s="97"/>
      <c r="B3064" s="97"/>
    </row>
    <row r="3065" spans="1:2" x14ac:dyDescent="0.3">
      <c r="A3065" s="97"/>
      <c r="B3065" s="97"/>
    </row>
    <row r="3066" spans="1:2" x14ac:dyDescent="0.3">
      <c r="A3066" s="97"/>
      <c r="B3066" s="97"/>
    </row>
    <row r="3067" spans="1:2" x14ac:dyDescent="0.3">
      <c r="A3067" s="97"/>
      <c r="B3067" s="97"/>
    </row>
    <row r="3068" spans="1:2" x14ac:dyDescent="0.3">
      <c r="A3068" s="97"/>
      <c r="B3068" s="97"/>
    </row>
    <row r="3069" spans="1:2" x14ac:dyDescent="0.3">
      <c r="A3069" s="97"/>
      <c r="B3069" s="97"/>
    </row>
    <row r="3070" spans="1:2" x14ac:dyDescent="0.3">
      <c r="A3070" s="97"/>
      <c r="B3070" s="97"/>
    </row>
    <row r="3071" spans="1:2" x14ac:dyDescent="0.3">
      <c r="A3071" s="97"/>
      <c r="B3071" s="97"/>
    </row>
    <row r="3072" spans="1:2" x14ac:dyDescent="0.3">
      <c r="A3072" s="97"/>
      <c r="B3072" s="97"/>
    </row>
    <row r="3073" spans="1:2" x14ac:dyDescent="0.3">
      <c r="A3073" s="97"/>
      <c r="B3073" s="97"/>
    </row>
    <row r="3074" spans="1:2" x14ac:dyDescent="0.3">
      <c r="A3074" s="97"/>
      <c r="B3074" s="97"/>
    </row>
    <row r="3075" spans="1:2" x14ac:dyDescent="0.3">
      <c r="A3075" s="97"/>
      <c r="B3075" s="97"/>
    </row>
    <row r="3076" spans="1:2" x14ac:dyDescent="0.3">
      <c r="A3076" s="97"/>
      <c r="B3076" s="97"/>
    </row>
    <row r="3077" spans="1:2" x14ac:dyDescent="0.3">
      <c r="A3077" s="97"/>
      <c r="B3077" s="97"/>
    </row>
    <row r="3078" spans="1:2" x14ac:dyDescent="0.3">
      <c r="A3078" s="97"/>
      <c r="B3078" s="97"/>
    </row>
    <row r="3079" spans="1:2" x14ac:dyDescent="0.3">
      <c r="A3079" s="97"/>
      <c r="B3079" s="97"/>
    </row>
    <row r="3080" spans="1:2" x14ac:dyDescent="0.3">
      <c r="A3080" s="97"/>
      <c r="B3080" s="97"/>
    </row>
    <row r="3081" spans="1:2" x14ac:dyDescent="0.3">
      <c r="A3081" s="97"/>
      <c r="B3081" s="97"/>
    </row>
    <row r="3082" spans="1:2" x14ac:dyDescent="0.3">
      <c r="A3082" s="97"/>
      <c r="B3082" s="97"/>
    </row>
    <row r="3083" spans="1:2" x14ac:dyDescent="0.3">
      <c r="A3083" s="97"/>
      <c r="B3083" s="97"/>
    </row>
    <row r="3084" spans="1:2" x14ac:dyDescent="0.3">
      <c r="A3084" s="97"/>
      <c r="B3084" s="97"/>
    </row>
    <row r="3085" spans="1:2" x14ac:dyDescent="0.3">
      <c r="A3085" s="97"/>
      <c r="B3085" s="97"/>
    </row>
    <row r="3086" spans="1:2" x14ac:dyDescent="0.3">
      <c r="A3086" s="97"/>
      <c r="B3086" s="97"/>
    </row>
    <row r="3087" spans="1:2" x14ac:dyDescent="0.3">
      <c r="A3087" s="97"/>
      <c r="B3087" s="97"/>
    </row>
    <row r="3088" spans="1:2" x14ac:dyDescent="0.3">
      <c r="A3088" s="97"/>
      <c r="B3088" s="97"/>
    </row>
    <row r="3089" spans="1:2" x14ac:dyDescent="0.3">
      <c r="A3089" s="97"/>
      <c r="B3089" s="97"/>
    </row>
    <row r="3090" spans="1:2" x14ac:dyDescent="0.3">
      <c r="A3090" s="97"/>
      <c r="B3090" s="97"/>
    </row>
    <row r="3091" spans="1:2" x14ac:dyDescent="0.3">
      <c r="A3091" s="97"/>
      <c r="B3091" s="97"/>
    </row>
    <row r="3092" spans="1:2" x14ac:dyDescent="0.3">
      <c r="A3092" s="97"/>
      <c r="B3092" s="97"/>
    </row>
    <row r="3093" spans="1:2" x14ac:dyDescent="0.3">
      <c r="A3093" s="97"/>
      <c r="B3093" s="97"/>
    </row>
    <row r="3094" spans="1:2" x14ac:dyDescent="0.3">
      <c r="A3094" s="97"/>
      <c r="B3094" s="97"/>
    </row>
    <row r="3095" spans="1:2" x14ac:dyDescent="0.3">
      <c r="A3095" s="97"/>
      <c r="B3095" s="97"/>
    </row>
    <row r="3096" spans="1:2" x14ac:dyDescent="0.3">
      <c r="A3096" s="97"/>
      <c r="B3096" s="97"/>
    </row>
    <row r="3097" spans="1:2" x14ac:dyDescent="0.3">
      <c r="A3097" s="97"/>
      <c r="B3097" s="97"/>
    </row>
    <row r="3098" spans="1:2" x14ac:dyDescent="0.3">
      <c r="A3098" s="97"/>
      <c r="B3098" s="97"/>
    </row>
    <row r="3099" spans="1:2" x14ac:dyDescent="0.3">
      <c r="A3099" s="97"/>
      <c r="B3099" s="97"/>
    </row>
    <row r="3100" spans="1:2" x14ac:dyDescent="0.3">
      <c r="A3100" s="97"/>
      <c r="B3100" s="97"/>
    </row>
    <row r="3101" spans="1:2" x14ac:dyDescent="0.3">
      <c r="A3101" s="97"/>
      <c r="B3101" s="97"/>
    </row>
    <row r="3102" spans="1:2" x14ac:dyDescent="0.3">
      <c r="A3102" s="97"/>
      <c r="B3102" s="97"/>
    </row>
    <row r="3103" spans="1:2" x14ac:dyDescent="0.3">
      <c r="A3103" s="97"/>
      <c r="B3103" s="97"/>
    </row>
    <row r="3104" spans="1:2" x14ac:dyDescent="0.3">
      <c r="A3104" s="97"/>
      <c r="B3104" s="97"/>
    </row>
    <row r="3105" spans="1:2" x14ac:dyDescent="0.3">
      <c r="A3105" s="97"/>
      <c r="B3105" s="97"/>
    </row>
    <row r="3106" spans="1:2" x14ac:dyDescent="0.3">
      <c r="A3106" s="97"/>
      <c r="B3106" s="97"/>
    </row>
    <row r="3107" spans="1:2" x14ac:dyDescent="0.3">
      <c r="A3107" s="97"/>
      <c r="B3107" s="97"/>
    </row>
    <row r="3108" spans="1:2" x14ac:dyDescent="0.3">
      <c r="A3108" s="97"/>
      <c r="B3108" s="97"/>
    </row>
    <row r="3109" spans="1:2" x14ac:dyDescent="0.3">
      <c r="A3109" s="97"/>
      <c r="B3109" s="97"/>
    </row>
    <row r="3110" spans="1:2" x14ac:dyDescent="0.3">
      <c r="A3110" s="97"/>
      <c r="B3110" s="97"/>
    </row>
    <row r="3111" spans="1:2" x14ac:dyDescent="0.3">
      <c r="A3111" s="97"/>
      <c r="B3111" s="97"/>
    </row>
    <row r="3112" spans="1:2" x14ac:dyDescent="0.3">
      <c r="A3112" s="97"/>
      <c r="B3112" s="97"/>
    </row>
    <row r="3113" spans="1:2" x14ac:dyDescent="0.3">
      <c r="A3113" s="97"/>
      <c r="B3113" s="97"/>
    </row>
    <row r="3114" spans="1:2" x14ac:dyDescent="0.3">
      <c r="A3114" s="97"/>
      <c r="B3114" s="97"/>
    </row>
    <row r="3115" spans="1:2" x14ac:dyDescent="0.3">
      <c r="A3115" s="97"/>
      <c r="B3115" s="97"/>
    </row>
    <row r="3116" spans="1:2" x14ac:dyDescent="0.3">
      <c r="A3116" s="97"/>
      <c r="B3116" s="97"/>
    </row>
    <row r="3117" spans="1:2" x14ac:dyDescent="0.3">
      <c r="A3117" s="97"/>
      <c r="B3117" s="97"/>
    </row>
    <row r="3118" spans="1:2" x14ac:dyDescent="0.3">
      <c r="A3118" s="97"/>
      <c r="B3118" s="97"/>
    </row>
    <row r="3119" spans="1:2" x14ac:dyDescent="0.3">
      <c r="A3119" s="97"/>
      <c r="B3119" s="97"/>
    </row>
    <row r="3120" spans="1:2" x14ac:dyDescent="0.3">
      <c r="A3120" s="97"/>
      <c r="B3120" s="97"/>
    </row>
    <row r="3121" spans="1:2" x14ac:dyDescent="0.3">
      <c r="A3121" s="97"/>
      <c r="B3121" s="97"/>
    </row>
    <row r="3122" spans="1:2" x14ac:dyDescent="0.3">
      <c r="A3122" s="97"/>
      <c r="B3122" s="97"/>
    </row>
    <row r="3123" spans="1:2" x14ac:dyDescent="0.3">
      <c r="A3123" s="97"/>
      <c r="B3123" s="97"/>
    </row>
    <row r="3124" spans="1:2" x14ac:dyDescent="0.3">
      <c r="A3124" s="97"/>
      <c r="B3124" s="97"/>
    </row>
    <row r="3125" spans="1:2" x14ac:dyDescent="0.3">
      <c r="A3125" s="97"/>
      <c r="B3125" s="97"/>
    </row>
    <row r="3126" spans="1:2" x14ac:dyDescent="0.3">
      <c r="A3126" s="97"/>
      <c r="B3126" s="97"/>
    </row>
    <row r="3127" spans="1:2" x14ac:dyDescent="0.3">
      <c r="A3127" s="97"/>
      <c r="B3127" s="97"/>
    </row>
    <row r="3128" spans="1:2" x14ac:dyDescent="0.3">
      <c r="A3128" s="97"/>
      <c r="B3128" s="97"/>
    </row>
    <row r="3129" spans="1:2" x14ac:dyDescent="0.3">
      <c r="A3129" s="97"/>
      <c r="B3129" s="97"/>
    </row>
    <row r="3130" spans="1:2" x14ac:dyDescent="0.3">
      <c r="A3130" s="97"/>
      <c r="B3130" s="97"/>
    </row>
    <row r="3131" spans="1:2" x14ac:dyDescent="0.3">
      <c r="A3131" s="97"/>
      <c r="B3131" s="97"/>
    </row>
    <row r="3132" spans="1:2" x14ac:dyDescent="0.3">
      <c r="A3132" s="97"/>
      <c r="B3132" s="97"/>
    </row>
    <row r="3133" spans="1:2" x14ac:dyDescent="0.3">
      <c r="A3133" s="97"/>
      <c r="B3133" s="97"/>
    </row>
    <row r="3134" spans="1:2" x14ac:dyDescent="0.3">
      <c r="A3134" s="97"/>
      <c r="B3134" s="97"/>
    </row>
    <row r="3135" spans="1:2" x14ac:dyDescent="0.3">
      <c r="A3135" s="97"/>
      <c r="B3135" s="97"/>
    </row>
    <row r="3136" spans="1:2" x14ac:dyDescent="0.3">
      <c r="A3136" s="97"/>
      <c r="B3136" s="97"/>
    </row>
    <row r="3137" spans="1:2" x14ac:dyDescent="0.3">
      <c r="A3137" s="97"/>
      <c r="B3137" s="97"/>
    </row>
    <row r="3138" spans="1:2" x14ac:dyDescent="0.3">
      <c r="A3138" s="97"/>
      <c r="B3138" s="97"/>
    </row>
    <row r="3139" spans="1:2" x14ac:dyDescent="0.3">
      <c r="A3139" s="97"/>
      <c r="B3139" s="97"/>
    </row>
    <row r="3140" spans="1:2" x14ac:dyDescent="0.3">
      <c r="A3140" s="97"/>
      <c r="B3140" s="97"/>
    </row>
    <row r="3141" spans="1:2" x14ac:dyDescent="0.3">
      <c r="A3141" s="97"/>
      <c r="B3141" s="97"/>
    </row>
    <row r="3142" spans="1:2" x14ac:dyDescent="0.3">
      <c r="A3142" s="97"/>
      <c r="B3142" s="97"/>
    </row>
    <row r="3143" spans="1:2" x14ac:dyDescent="0.3">
      <c r="A3143" s="97"/>
      <c r="B3143" s="97"/>
    </row>
    <row r="3144" spans="1:2" x14ac:dyDescent="0.3">
      <c r="A3144" s="97"/>
      <c r="B3144" s="97"/>
    </row>
    <row r="3145" spans="1:2" x14ac:dyDescent="0.3">
      <c r="A3145" s="97"/>
      <c r="B3145" s="97"/>
    </row>
    <row r="3146" spans="1:2" x14ac:dyDescent="0.3">
      <c r="A3146" s="97"/>
      <c r="B3146" s="97"/>
    </row>
    <row r="3147" spans="1:2" x14ac:dyDescent="0.3">
      <c r="A3147" s="97"/>
      <c r="B3147" s="97"/>
    </row>
    <row r="3148" spans="1:2" x14ac:dyDescent="0.3">
      <c r="A3148" s="97"/>
      <c r="B3148" s="97"/>
    </row>
    <row r="3149" spans="1:2" x14ac:dyDescent="0.3">
      <c r="A3149" s="97"/>
      <c r="B3149" s="97"/>
    </row>
    <row r="3150" spans="1:2" x14ac:dyDescent="0.3">
      <c r="A3150" s="97"/>
      <c r="B3150" s="97"/>
    </row>
    <row r="3151" spans="1:2" x14ac:dyDescent="0.3">
      <c r="A3151" s="97"/>
      <c r="B3151" s="97"/>
    </row>
    <row r="3152" spans="1:2" x14ac:dyDescent="0.3">
      <c r="A3152" s="97"/>
      <c r="B3152" s="97"/>
    </row>
    <row r="3153" spans="1:2" x14ac:dyDescent="0.3">
      <c r="A3153" s="97"/>
      <c r="B3153" s="97"/>
    </row>
    <row r="3154" spans="1:2" x14ac:dyDescent="0.3">
      <c r="A3154" s="97"/>
      <c r="B3154" s="97"/>
    </row>
    <row r="3155" spans="1:2" x14ac:dyDescent="0.3">
      <c r="A3155" s="97"/>
      <c r="B3155" s="97"/>
    </row>
    <row r="3156" spans="1:2" x14ac:dyDescent="0.3">
      <c r="A3156" s="97"/>
      <c r="B3156" s="97"/>
    </row>
    <row r="3157" spans="1:2" x14ac:dyDescent="0.3">
      <c r="A3157" s="97"/>
      <c r="B3157" s="97"/>
    </row>
    <row r="3158" spans="1:2" x14ac:dyDescent="0.3">
      <c r="A3158" s="97"/>
      <c r="B3158" s="97"/>
    </row>
    <row r="3159" spans="1:2" x14ac:dyDescent="0.3">
      <c r="A3159" s="97"/>
      <c r="B3159" s="97"/>
    </row>
    <row r="3160" spans="1:2" x14ac:dyDescent="0.3">
      <c r="A3160" s="97"/>
      <c r="B3160" s="97"/>
    </row>
    <row r="3161" spans="1:2" x14ac:dyDescent="0.3">
      <c r="A3161" s="97"/>
      <c r="B3161" s="97"/>
    </row>
    <row r="3162" spans="1:2" x14ac:dyDescent="0.3">
      <c r="A3162" s="97"/>
      <c r="B3162" s="97"/>
    </row>
    <row r="3163" spans="1:2" x14ac:dyDescent="0.3">
      <c r="A3163" s="97"/>
      <c r="B3163" s="97"/>
    </row>
    <row r="3164" spans="1:2" x14ac:dyDescent="0.3">
      <c r="A3164" s="97"/>
      <c r="B3164" s="97"/>
    </row>
    <row r="3165" spans="1:2" x14ac:dyDescent="0.3">
      <c r="A3165" s="97"/>
      <c r="B3165" s="97"/>
    </row>
    <row r="3166" spans="1:2" x14ac:dyDescent="0.3">
      <c r="A3166" s="97"/>
      <c r="B3166" s="97"/>
    </row>
    <row r="3167" spans="1:2" x14ac:dyDescent="0.3">
      <c r="A3167" s="97"/>
      <c r="B3167" s="97"/>
    </row>
    <row r="3168" spans="1:2" x14ac:dyDescent="0.3">
      <c r="A3168" s="97"/>
      <c r="B3168" s="97"/>
    </row>
    <row r="3169" spans="1:2" x14ac:dyDescent="0.3">
      <c r="A3169" s="97"/>
      <c r="B3169" s="97"/>
    </row>
    <row r="3170" spans="1:2" x14ac:dyDescent="0.3">
      <c r="A3170" s="97"/>
      <c r="B3170" s="97"/>
    </row>
    <row r="3171" spans="1:2" x14ac:dyDescent="0.3">
      <c r="A3171" s="97"/>
      <c r="B3171" s="97"/>
    </row>
    <row r="3172" spans="1:2" x14ac:dyDescent="0.3">
      <c r="A3172" s="97"/>
      <c r="B3172" s="97"/>
    </row>
    <row r="3173" spans="1:2" x14ac:dyDescent="0.3">
      <c r="A3173" s="97"/>
      <c r="B3173" s="97"/>
    </row>
    <row r="3174" spans="1:2" x14ac:dyDescent="0.3">
      <c r="A3174" s="97"/>
      <c r="B3174" s="97"/>
    </row>
    <row r="3175" spans="1:2" x14ac:dyDescent="0.3">
      <c r="A3175" s="97"/>
      <c r="B3175" s="97"/>
    </row>
    <row r="3176" spans="1:2" x14ac:dyDescent="0.3">
      <c r="A3176" s="97"/>
      <c r="B3176" s="97"/>
    </row>
    <row r="3177" spans="1:2" x14ac:dyDescent="0.3">
      <c r="A3177" s="97"/>
      <c r="B3177" s="97"/>
    </row>
    <row r="3178" spans="1:2" x14ac:dyDescent="0.3">
      <c r="A3178" s="97"/>
      <c r="B3178" s="97"/>
    </row>
    <row r="3179" spans="1:2" x14ac:dyDescent="0.3">
      <c r="A3179" s="97"/>
      <c r="B3179" s="97"/>
    </row>
    <row r="3180" spans="1:2" x14ac:dyDescent="0.3">
      <c r="A3180" s="97"/>
      <c r="B3180" s="97"/>
    </row>
    <row r="3181" spans="1:2" x14ac:dyDescent="0.3">
      <c r="A3181" s="97"/>
      <c r="B3181" s="97"/>
    </row>
    <row r="3182" spans="1:2" x14ac:dyDescent="0.3">
      <c r="A3182" s="97"/>
      <c r="B3182" s="97"/>
    </row>
    <row r="3183" spans="1:2" x14ac:dyDescent="0.3">
      <c r="A3183" s="97"/>
      <c r="B3183" s="97"/>
    </row>
    <row r="3184" spans="1:2" x14ac:dyDescent="0.3">
      <c r="A3184" s="97"/>
      <c r="B3184" s="97"/>
    </row>
    <row r="3185" spans="1:2" x14ac:dyDescent="0.3">
      <c r="A3185" s="97"/>
      <c r="B3185" s="97"/>
    </row>
    <row r="3186" spans="1:2" x14ac:dyDescent="0.3">
      <c r="A3186" s="97"/>
      <c r="B3186" s="97"/>
    </row>
    <row r="3187" spans="1:2" x14ac:dyDescent="0.3">
      <c r="A3187" s="97"/>
      <c r="B3187" s="97"/>
    </row>
    <row r="3188" spans="1:2" x14ac:dyDescent="0.3">
      <c r="A3188" s="97"/>
      <c r="B3188" s="97"/>
    </row>
    <row r="3189" spans="1:2" x14ac:dyDescent="0.3">
      <c r="A3189" s="97"/>
      <c r="B3189" s="97"/>
    </row>
    <row r="3190" spans="1:2" x14ac:dyDescent="0.3">
      <c r="A3190" s="97"/>
      <c r="B3190" s="97"/>
    </row>
    <row r="3191" spans="1:2" x14ac:dyDescent="0.3">
      <c r="A3191" s="97"/>
      <c r="B3191" s="97"/>
    </row>
    <row r="3192" spans="1:2" x14ac:dyDescent="0.3">
      <c r="A3192" s="97"/>
      <c r="B3192" s="97"/>
    </row>
    <row r="3193" spans="1:2" x14ac:dyDescent="0.3">
      <c r="A3193" s="97"/>
      <c r="B3193" s="97"/>
    </row>
    <row r="3194" spans="1:2" x14ac:dyDescent="0.3">
      <c r="A3194" s="97"/>
      <c r="B3194" s="97"/>
    </row>
    <row r="3195" spans="1:2" x14ac:dyDescent="0.3">
      <c r="A3195" s="97"/>
      <c r="B3195" s="97"/>
    </row>
    <row r="3196" spans="1:2" x14ac:dyDescent="0.3">
      <c r="A3196" s="97"/>
      <c r="B3196" s="97"/>
    </row>
    <row r="3197" spans="1:2" x14ac:dyDescent="0.3">
      <c r="A3197" s="97"/>
      <c r="B3197" s="97"/>
    </row>
    <row r="3198" spans="1:2" x14ac:dyDescent="0.3">
      <c r="A3198" s="97"/>
      <c r="B3198" s="97"/>
    </row>
    <row r="3199" spans="1:2" x14ac:dyDescent="0.3">
      <c r="A3199" s="97"/>
      <c r="B3199" s="97"/>
    </row>
    <row r="3200" spans="1:2" x14ac:dyDescent="0.3">
      <c r="A3200" s="97"/>
      <c r="B3200" s="97"/>
    </row>
    <row r="3201" spans="1:2" x14ac:dyDescent="0.3">
      <c r="A3201" s="97"/>
      <c r="B3201" s="97"/>
    </row>
    <row r="3202" spans="1:2" x14ac:dyDescent="0.3">
      <c r="A3202" s="97"/>
      <c r="B3202" s="97"/>
    </row>
    <row r="3203" spans="1:2" x14ac:dyDescent="0.3">
      <c r="A3203" s="97"/>
      <c r="B3203" s="97"/>
    </row>
    <row r="3204" spans="1:2" x14ac:dyDescent="0.3">
      <c r="A3204" s="97"/>
      <c r="B3204" s="97"/>
    </row>
    <row r="3205" spans="1:2" x14ac:dyDescent="0.3">
      <c r="A3205" s="97"/>
      <c r="B3205" s="97"/>
    </row>
    <row r="3206" spans="1:2" x14ac:dyDescent="0.3">
      <c r="A3206" s="97"/>
      <c r="B3206" s="97"/>
    </row>
    <row r="3207" spans="1:2" x14ac:dyDescent="0.3">
      <c r="A3207" s="97"/>
      <c r="B3207" s="97"/>
    </row>
    <row r="3208" spans="1:2" x14ac:dyDescent="0.3">
      <c r="A3208" s="97"/>
      <c r="B3208" s="97"/>
    </row>
    <row r="3209" spans="1:2" x14ac:dyDescent="0.3">
      <c r="A3209" s="97"/>
      <c r="B3209" s="97"/>
    </row>
    <row r="3210" spans="1:2" x14ac:dyDescent="0.3">
      <c r="A3210" s="97"/>
      <c r="B3210" s="97"/>
    </row>
    <row r="3211" spans="1:2" x14ac:dyDescent="0.3">
      <c r="A3211" s="97"/>
      <c r="B3211" s="97"/>
    </row>
    <row r="3212" spans="1:2" x14ac:dyDescent="0.3">
      <c r="A3212" s="97"/>
      <c r="B3212" s="97"/>
    </row>
    <row r="3213" spans="1:2" x14ac:dyDescent="0.3">
      <c r="A3213" s="97"/>
      <c r="B3213" s="97"/>
    </row>
    <row r="3214" spans="1:2" x14ac:dyDescent="0.3">
      <c r="A3214" s="97"/>
      <c r="B3214" s="97"/>
    </row>
    <row r="3215" spans="1:2" x14ac:dyDescent="0.3">
      <c r="A3215" s="97"/>
      <c r="B3215" s="97"/>
    </row>
    <row r="3216" spans="1:2" x14ac:dyDescent="0.3">
      <c r="A3216" s="97"/>
      <c r="B3216" s="97"/>
    </row>
    <row r="3217" spans="1:2" x14ac:dyDescent="0.3">
      <c r="A3217" s="97"/>
      <c r="B3217" s="97"/>
    </row>
    <row r="3218" spans="1:2" x14ac:dyDescent="0.3">
      <c r="A3218" s="97"/>
      <c r="B3218" s="97"/>
    </row>
    <row r="3219" spans="1:2" x14ac:dyDescent="0.3">
      <c r="A3219" s="97"/>
      <c r="B3219" s="97"/>
    </row>
    <row r="3220" spans="1:2" x14ac:dyDescent="0.3">
      <c r="A3220" s="97"/>
      <c r="B3220" s="97"/>
    </row>
    <row r="3221" spans="1:2" x14ac:dyDescent="0.3">
      <c r="A3221" s="97"/>
      <c r="B3221" s="97"/>
    </row>
    <row r="3222" spans="1:2" x14ac:dyDescent="0.3">
      <c r="A3222" s="97"/>
      <c r="B3222" s="97"/>
    </row>
    <row r="3223" spans="1:2" x14ac:dyDescent="0.3">
      <c r="A3223" s="97"/>
      <c r="B3223" s="97"/>
    </row>
    <row r="3224" spans="1:2" x14ac:dyDescent="0.3">
      <c r="A3224" s="97"/>
      <c r="B3224" s="97"/>
    </row>
    <row r="3225" spans="1:2" x14ac:dyDescent="0.3">
      <c r="A3225" s="97"/>
      <c r="B3225" s="97"/>
    </row>
    <row r="3226" spans="1:2" x14ac:dyDescent="0.3">
      <c r="A3226" s="97"/>
      <c r="B3226" s="97"/>
    </row>
    <row r="3227" spans="1:2" x14ac:dyDescent="0.3">
      <c r="A3227" s="97"/>
      <c r="B3227" s="97"/>
    </row>
    <row r="3228" spans="1:2" x14ac:dyDescent="0.3">
      <c r="A3228" s="97"/>
      <c r="B3228" s="97"/>
    </row>
    <row r="3229" spans="1:2" x14ac:dyDescent="0.3">
      <c r="A3229" s="97"/>
      <c r="B3229" s="97"/>
    </row>
    <row r="3230" spans="1:2" x14ac:dyDescent="0.3">
      <c r="A3230" s="97"/>
      <c r="B3230" s="97"/>
    </row>
    <row r="3231" spans="1:2" x14ac:dyDescent="0.3">
      <c r="A3231" s="97"/>
      <c r="B3231" s="97"/>
    </row>
    <row r="3232" spans="1:2" x14ac:dyDescent="0.3">
      <c r="A3232" s="97"/>
      <c r="B3232" s="97"/>
    </row>
    <row r="3233" spans="1:2" x14ac:dyDescent="0.3">
      <c r="A3233" s="97"/>
      <c r="B3233" s="97"/>
    </row>
    <row r="3234" spans="1:2" x14ac:dyDescent="0.3">
      <c r="A3234" s="97"/>
      <c r="B3234" s="97"/>
    </row>
    <row r="3235" spans="1:2" x14ac:dyDescent="0.3">
      <c r="A3235" s="97"/>
      <c r="B3235" s="97"/>
    </row>
    <row r="3236" spans="1:2" x14ac:dyDescent="0.3">
      <c r="A3236" s="97"/>
      <c r="B3236" s="97"/>
    </row>
    <row r="3237" spans="1:2" x14ac:dyDescent="0.3">
      <c r="A3237" s="97"/>
      <c r="B3237" s="97"/>
    </row>
    <row r="3238" spans="1:2" x14ac:dyDescent="0.3">
      <c r="A3238" s="97"/>
      <c r="B3238" s="97"/>
    </row>
    <row r="3239" spans="1:2" x14ac:dyDescent="0.3">
      <c r="A3239" s="97"/>
      <c r="B3239" s="97"/>
    </row>
    <row r="3240" spans="1:2" x14ac:dyDescent="0.3">
      <c r="A3240" s="97"/>
      <c r="B3240" s="97"/>
    </row>
    <row r="3241" spans="1:2" x14ac:dyDescent="0.3">
      <c r="A3241" s="97"/>
      <c r="B3241" s="97"/>
    </row>
    <row r="3242" spans="1:2" x14ac:dyDescent="0.3">
      <c r="A3242" s="97"/>
      <c r="B3242" s="97"/>
    </row>
    <row r="3243" spans="1:2" x14ac:dyDescent="0.3">
      <c r="A3243" s="97"/>
      <c r="B3243" s="97"/>
    </row>
    <row r="3244" spans="1:2" x14ac:dyDescent="0.3">
      <c r="A3244" s="97"/>
      <c r="B3244" s="97"/>
    </row>
    <row r="3245" spans="1:2" x14ac:dyDescent="0.3">
      <c r="A3245" s="97"/>
      <c r="B3245" s="97"/>
    </row>
    <row r="3246" spans="1:2" x14ac:dyDescent="0.3">
      <c r="A3246" s="97"/>
      <c r="B3246" s="97"/>
    </row>
    <row r="3247" spans="1:2" x14ac:dyDescent="0.3">
      <c r="A3247" s="97"/>
      <c r="B3247" s="97"/>
    </row>
    <row r="3248" spans="1:2" x14ac:dyDescent="0.3">
      <c r="A3248" s="97"/>
      <c r="B3248" s="97"/>
    </row>
    <row r="3249" spans="1:2" x14ac:dyDescent="0.3">
      <c r="A3249" s="97"/>
      <c r="B3249" s="97"/>
    </row>
    <row r="3250" spans="1:2" x14ac:dyDescent="0.3">
      <c r="A3250" s="97"/>
      <c r="B3250" s="97"/>
    </row>
    <row r="3251" spans="1:2" x14ac:dyDescent="0.3">
      <c r="A3251" s="97"/>
      <c r="B3251" s="97"/>
    </row>
    <row r="3252" spans="1:2" x14ac:dyDescent="0.3">
      <c r="A3252" s="97"/>
      <c r="B3252" s="97"/>
    </row>
    <row r="3253" spans="1:2" x14ac:dyDescent="0.3">
      <c r="A3253" s="97"/>
      <c r="B3253" s="97"/>
    </row>
    <row r="3254" spans="1:2" x14ac:dyDescent="0.3">
      <c r="A3254" s="97"/>
      <c r="B3254" s="97"/>
    </row>
    <row r="3255" spans="1:2" x14ac:dyDescent="0.3">
      <c r="A3255" s="97"/>
      <c r="B3255" s="97"/>
    </row>
    <row r="3256" spans="1:2" x14ac:dyDescent="0.3">
      <c r="A3256" s="97"/>
      <c r="B3256" s="97"/>
    </row>
    <row r="3257" spans="1:2" x14ac:dyDescent="0.3">
      <c r="A3257" s="97"/>
      <c r="B3257" s="97"/>
    </row>
    <row r="3258" spans="1:2" x14ac:dyDescent="0.3">
      <c r="A3258" s="97"/>
      <c r="B3258" s="97"/>
    </row>
    <row r="3259" spans="1:2" x14ac:dyDescent="0.3">
      <c r="A3259" s="97"/>
      <c r="B3259" s="97"/>
    </row>
    <row r="3260" spans="1:2" x14ac:dyDescent="0.3">
      <c r="A3260" s="97"/>
      <c r="B3260" s="97"/>
    </row>
    <row r="3261" spans="1:2" x14ac:dyDescent="0.3">
      <c r="A3261" s="97"/>
      <c r="B3261" s="97"/>
    </row>
    <row r="3262" spans="1:2" x14ac:dyDescent="0.3">
      <c r="A3262" s="97"/>
      <c r="B3262" s="97"/>
    </row>
    <row r="3263" spans="1:2" x14ac:dyDescent="0.3">
      <c r="A3263" s="97"/>
      <c r="B3263" s="97"/>
    </row>
    <row r="3264" spans="1:2" x14ac:dyDescent="0.3">
      <c r="A3264" s="97"/>
      <c r="B3264" s="97"/>
    </row>
    <row r="3265" spans="1:2" x14ac:dyDescent="0.3">
      <c r="A3265" s="97"/>
      <c r="B3265" s="97"/>
    </row>
    <row r="3266" spans="1:2" x14ac:dyDescent="0.3">
      <c r="A3266" s="97"/>
      <c r="B3266" s="97"/>
    </row>
    <row r="3267" spans="1:2" x14ac:dyDescent="0.3">
      <c r="A3267" s="97"/>
      <c r="B3267" s="97"/>
    </row>
    <row r="3268" spans="1:2" x14ac:dyDescent="0.3">
      <c r="A3268" s="97"/>
      <c r="B3268" s="97"/>
    </row>
    <row r="3269" spans="1:2" x14ac:dyDescent="0.3">
      <c r="A3269" s="97"/>
      <c r="B3269" s="97"/>
    </row>
    <row r="3270" spans="1:2" x14ac:dyDescent="0.3">
      <c r="A3270" s="97"/>
      <c r="B3270" s="97"/>
    </row>
    <row r="3271" spans="1:2" x14ac:dyDescent="0.3">
      <c r="A3271" s="97"/>
      <c r="B3271" s="97"/>
    </row>
    <row r="3272" spans="1:2" x14ac:dyDescent="0.3">
      <c r="A3272" s="97"/>
      <c r="B3272" s="97"/>
    </row>
    <row r="3273" spans="1:2" x14ac:dyDescent="0.3">
      <c r="A3273" s="97"/>
      <c r="B3273" s="97"/>
    </row>
    <row r="3274" spans="1:2" x14ac:dyDescent="0.3">
      <c r="A3274" s="97"/>
      <c r="B3274" s="97"/>
    </row>
    <row r="3275" spans="1:2" x14ac:dyDescent="0.3">
      <c r="A3275" s="97"/>
      <c r="B3275" s="97"/>
    </row>
    <row r="3276" spans="1:2" x14ac:dyDescent="0.3">
      <c r="A3276" s="97"/>
      <c r="B3276" s="97"/>
    </row>
    <row r="3277" spans="1:2" x14ac:dyDescent="0.3">
      <c r="A3277" s="97"/>
      <c r="B3277" s="97"/>
    </row>
    <row r="3278" spans="1:2" x14ac:dyDescent="0.3">
      <c r="A3278" s="97"/>
      <c r="B3278" s="97"/>
    </row>
    <row r="3279" spans="1:2" x14ac:dyDescent="0.3">
      <c r="A3279" s="97"/>
      <c r="B3279" s="97"/>
    </row>
    <row r="3280" spans="1:2" x14ac:dyDescent="0.3">
      <c r="A3280" s="97"/>
      <c r="B3280" s="97"/>
    </row>
    <row r="3281" spans="1:2" x14ac:dyDescent="0.3">
      <c r="A3281" s="97"/>
      <c r="B3281" s="97"/>
    </row>
    <row r="3282" spans="1:2" x14ac:dyDescent="0.3">
      <c r="A3282" s="97"/>
      <c r="B3282" s="97"/>
    </row>
    <row r="3283" spans="1:2" x14ac:dyDescent="0.3">
      <c r="A3283" s="97"/>
      <c r="B3283" s="97"/>
    </row>
    <row r="3284" spans="1:2" x14ac:dyDescent="0.3">
      <c r="A3284" s="97"/>
      <c r="B3284" s="97"/>
    </row>
    <row r="3285" spans="1:2" x14ac:dyDescent="0.3">
      <c r="A3285" s="97"/>
      <c r="B3285" s="97"/>
    </row>
    <row r="3286" spans="1:2" x14ac:dyDescent="0.3">
      <c r="A3286" s="97"/>
      <c r="B3286" s="97"/>
    </row>
    <row r="3287" spans="1:2" x14ac:dyDescent="0.3">
      <c r="A3287" s="97"/>
      <c r="B3287" s="97"/>
    </row>
    <row r="3288" spans="1:2" x14ac:dyDescent="0.3">
      <c r="A3288" s="97"/>
      <c r="B3288" s="97"/>
    </row>
    <row r="3289" spans="1:2" x14ac:dyDescent="0.3">
      <c r="A3289" s="97"/>
      <c r="B3289" s="97"/>
    </row>
    <row r="3290" spans="1:2" x14ac:dyDescent="0.3">
      <c r="A3290" s="97"/>
      <c r="B3290" s="97"/>
    </row>
    <row r="3291" spans="1:2" x14ac:dyDescent="0.3">
      <c r="A3291" s="97"/>
      <c r="B3291" s="97"/>
    </row>
    <row r="3292" spans="1:2" x14ac:dyDescent="0.3">
      <c r="A3292" s="97"/>
      <c r="B3292" s="97"/>
    </row>
    <row r="3293" spans="1:2" x14ac:dyDescent="0.3">
      <c r="A3293" s="97"/>
      <c r="B3293" s="97"/>
    </row>
    <row r="3294" spans="1:2" x14ac:dyDescent="0.3">
      <c r="A3294" s="97"/>
      <c r="B3294" s="97"/>
    </row>
    <row r="3295" spans="1:2" x14ac:dyDescent="0.3">
      <c r="A3295" s="97"/>
      <c r="B3295" s="97"/>
    </row>
    <row r="3296" spans="1:2" x14ac:dyDescent="0.3">
      <c r="A3296" s="97"/>
      <c r="B3296" s="97"/>
    </row>
    <row r="3297" spans="1:2" x14ac:dyDescent="0.3">
      <c r="A3297" s="97"/>
      <c r="B3297" s="97"/>
    </row>
    <row r="3298" spans="1:2" x14ac:dyDescent="0.3">
      <c r="A3298" s="97"/>
      <c r="B3298" s="97"/>
    </row>
    <row r="3299" spans="1:2" x14ac:dyDescent="0.3">
      <c r="A3299" s="97"/>
      <c r="B3299" s="97"/>
    </row>
    <row r="3300" spans="1:2" x14ac:dyDescent="0.3">
      <c r="A3300" s="97"/>
      <c r="B3300" s="97"/>
    </row>
    <row r="3301" spans="1:2" x14ac:dyDescent="0.3">
      <c r="A3301" s="97"/>
      <c r="B3301" s="97"/>
    </row>
    <row r="3302" spans="1:2" x14ac:dyDescent="0.3">
      <c r="A3302" s="97"/>
      <c r="B3302" s="97"/>
    </row>
    <row r="3303" spans="1:2" x14ac:dyDescent="0.3">
      <c r="A3303" s="97"/>
      <c r="B3303" s="97"/>
    </row>
    <row r="3304" spans="1:2" x14ac:dyDescent="0.3">
      <c r="A3304" s="97"/>
      <c r="B3304" s="97"/>
    </row>
    <row r="3305" spans="1:2" x14ac:dyDescent="0.3">
      <c r="A3305" s="97"/>
      <c r="B3305" s="97"/>
    </row>
    <row r="3306" spans="1:2" x14ac:dyDescent="0.3">
      <c r="A3306" s="97"/>
      <c r="B3306" s="97"/>
    </row>
    <row r="3307" spans="1:2" x14ac:dyDescent="0.3">
      <c r="A3307" s="97"/>
      <c r="B3307" s="97"/>
    </row>
    <row r="3308" spans="1:2" x14ac:dyDescent="0.3">
      <c r="A3308" s="97"/>
      <c r="B3308" s="97"/>
    </row>
    <row r="3309" spans="1:2" x14ac:dyDescent="0.3">
      <c r="A3309" s="97"/>
      <c r="B3309" s="97"/>
    </row>
    <row r="3310" spans="1:2" x14ac:dyDescent="0.3">
      <c r="A3310" s="97"/>
      <c r="B3310" s="97"/>
    </row>
    <row r="3311" spans="1:2" x14ac:dyDescent="0.3">
      <c r="A3311" s="97"/>
      <c r="B3311" s="97"/>
    </row>
    <row r="3312" spans="1:2" x14ac:dyDescent="0.3">
      <c r="A3312" s="97"/>
      <c r="B3312" s="97"/>
    </row>
    <row r="3313" spans="1:2" x14ac:dyDescent="0.3">
      <c r="A3313" s="97"/>
      <c r="B3313" s="97"/>
    </row>
    <row r="3314" spans="1:2" x14ac:dyDescent="0.3">
      <c r="A3314" s="97"/>
      <c r="B3314" s="97"/>
    </row>
    <row r="3315" spans="1:2" x14ac:dyDescent="0.3">
      <c r="A3315" s="97"/>
      <c r="B3315" s="97"/>
    </row>
    <row r="3316" spans="1:2" x14ac:dyDescent="0.3">
      <c r="A3316" s="97"/>
      <c r="B3316" s="97"/>
    </row>
    <row r="3317" spans="1:2" x14ac:dyDescent="0.3">
      <c r="A3317" s="97"/>
      <c r="B3317" s="97"/>
    </row>
    <row r="3318" spans="1:2" x14ac:dyDescent="0.3">
      <c r="A3318" s="97"/>
      <c r="B3318" s="97"/>
    </row>
    <row r="3319" spans="1:2" x14ac:dyDescent="0.3">
      <c r="A3319" s="97"/>
      <c r="B3319" s="97"/>
    </row>
    <row r="3320" spans="1:2" x14ac:dyDescent="0.3">
      <c r="A3320" s="97"/>
      <c r="B3320" s="97"/>
    </row>
    <row r="3321" spans="1:2" x14ac:dyDescent="0.3">
      <c r="A3321" s="97"/>
      <c r="B3321" s="97"/>
    </row>
    <row r="3322" spans="1:2" x14ac:dyDescent="0.3">
      <c r="A3322" s="97"/>
      <c r="B3322" s="97"/>
    </row>
    <row r="3323" spans="1:2" x14ac:dyDescent="0.3">
      <c r="A3323" s="97"/>
      <c r="B3323" s="97"/>
    </row>
    <row r="3324" spans="1:2" x14ac:dyDescent="0.3">
      <c r="A3324" s="97"/>
      <c r="B3324" s="97"/>
    </row>
    <row r="3325" spans="1:2" x14ac:dyDescent="0.3">
      <c r="A3325" s="97"/>
      <c r="B3325" s="97"/>
    </row>
    <row r="3326" spans="1:2" x14ac:dyDescent="0.3">
      <c r="A3326" s="97"/>
      <c r="B3326" s="97"/>
    </row>
    <row r="3327" spans="1:2" x14ac:dyDescent="0.3">
      <c r="A3327" s="97"/>
      <c r="B3327" s="97"/>
    </row>
    <row r="3328" spans="1:2" x14ac:dyDescent="0.3">
      <c r="A3328" s="97"/>
      <c r="B3328" s="97"/>
    </row>
    <row r="3329" spans="1:2" x14ac:dyDescent="0.3">
      <c r="A3329" s="97"/>
      <c r="B3329" s="97"/>
    </row>
    <row r="3330" spans="1:2" x14ac:dyDescent="0.3">
      <c r="A3330" s="97"/>
      <c r="B3330" s="97"/>
    </row>
    <row r="3331" spans="1:2" x14ac:dyDescent="0.3">
      <c r="A3331" s="97"/>
      <c r="B3331" s="97"/>
    </row>
    <row r="3332" spans="1:2" x14ac:dyDescent="0.3">
      <c r="A3332" s="97"/>
      <c r="B3332" s="97"/>
    </row>
    <row r="3333" spans="1:2" x14ac:dyDescent="0.3">
      <c r="A3333" s="97"/>
      <c r="B3333" s="97"/>
    </row>
    <row r="3334" spans="1:2" x14ac:dyDescent="0.3">
      <c r="A3334" s="97"/>
      <c r="B3334" s="97"/>
    </row>
    <row r="3335" spans="1:2" x14ac:dyDescent="0.3">
      <c r="A3335" s="97"/>
      <c r="B3335" s="97"/>
    </row>
    <row r="3336" spans="1:2" x14ac:dyDescent="0.3">
      <c r="A3336" s="97"/>
      <c r="B3336" s="97"/>
    </row>
    <row r="3337" spans="1:2" x14ac:dyDescent="0.3">
      <c r="A3337" s="97"/>
      <c r="B3337" s="97"/>
    </row>
    <row r="3338" spans="1:2" x14ac:dyDescent="0.3">
      <c r="A3338" s="97"/>
      <c r="B3338" s="97"/>
    </row>
    <row r="3339" spans="1:2" x14ac:dyDescent="0.3">
      <c r="A3339" s="97"/>
      <c r="B3339" s="97"/>
    </row>
    <row r="3340" spans="1:2" x14ac:dyDescent="0.3">
      <c r="A3340" s="97"/>
      <c r="B3340" s="97"/>
    </row>
    <row r="3341" spans="1:2" x14ac:dyDescent="0.3">
      <c r="A3341" s="97"/>
      <c r="B3341" s="97"/>
    </row>
    <row r="3342" spans="1:2" x14ac:dyDescent="0.3">
      <c r="A3342" s="97"/>
      <c r="B3342" s="97"/>
    </row>
    <row r="3343" spans="1:2" x14ac:dyDescent="0.3">
      <c r="A3343" s="97"/>
      <c r="B3343" s="97"/>
    </row>
    <row r="3344" spans="1:2" x14ac:dyDescent="0.3">
      <c r="A3344" s="97"/>
      <c r="B3344" s="97"/>
    </row>
    <row r="3345" spans="1:2" x14ac:dyDescent="0.3">
      <c r="A3345" s="97"/>
      <c r="B3345" s="97"/>
    </row>
    <row r="3346" spans="1:2" x14ac:dyDescent="0.3">
      <c r="A3346" s="97"/>
      <c r="B3346" s="97"/>
    </row>
    <row r="3347" spans="1:2" x14ac:dyDescent="0.3">
      <c r="A3347" s="97"/>
      <c r="B3347" s="97"/>
    </row>
    <row r="3348" spans="1:2" x14ac:dyDescent="0.3">
      <c r="A3348" s="97"/>
      <c r="B3348" s="97"/>
    </row>
    <row r="3349" spans="1:2" x14ac:dyDescent="0.3">
      <c r="A3349" s="97"/>
      <c r="B3349" s="97"/>
    </row>
    <row r="3350" spans="1:2" x14ac:dyDescent="0.3">
      <c r="A3350" s="97"/>
      <c r="B3350" s="97"/>
    </row>
    <row r="3351" spans="1:2" x14ac:dyDescent="0.3">
      <c r="A3351" s="97"/>
      <c r="B3351" s="97"/>
    </row>
    <row r="3352" spans="1:2" x14ac:dyDescent="0.3">
      <c r="A3352" s="97"/>
      <c r="B3352" s="97"/>
    </row>
    <row r="3353" spans="1:2" x14ac:dyDescent="0.3">
      <c r="A3353" s="97"/>
      <c r="B3353" s="97"/>
    </row>
    <row r="3354" spans="1:2" x14ac:dyDescent="0.3">
      <c r="A3354" s="97"/>
      <c r="B3354" s="97"/>
    </row>
    <row r="3355" spans="1:2" x14ac:dyDescent="0.3">
      <c r="A3355" s="97"/>
      <c r="B3355" s="97"/>
    </row>
    <row r="3356" spans="1:2" x14ac:dyDescent="0.3">
      <c r="A3356" s="97"/>
      <c r="B3356" s="97"/>
    </row>
    <row r="3357" spans="1:2" x14ac:dyDescent="0.3">
      <c r="A3357" s="97"/>
      <c r="B3357" s="97"/>
    </row>
    <row r="3358" spans="1:2" x14ac:dyDescent="0.3">
      <c r="A3358" s="97"/>
      <c r="B3358" s="97"/>
    </row>
    <row r="3359" spans="1:2" x14ac:dyDescent="0.3">
      <c r="A3359" s="97"/>
      <c r="B3359" s="97"/>
    </row>
    <row r="3360" spans="1:2" x14ac:dyDescent="0.3">
      <c r="A3360" s="97"/>
      <c r="B3360" s="97"/>
    </row>
    <row r="3361" spans="1:2" x14ac:dyDescent="0.3">
      <c r="A3361" s="97"/>
      <c r="B3361" s="97"/>
    </row>
    <row r="3362" spans="1:2" x14ac:dyDescent="0.3">
      <c r="A3362" s="97"/>
      <c r="B3362" s="97"/>
    </row>
    <row r="3363" spans="1:2" x14ac:dyDescent="0.3">
      <c r="A3363" s="97"/>
      <c r="B3363" s="97"/>
    </row>
    <row r="3364" spans="1:2" x14ac:dyDescent="0.3">
      <c r="A3364" s="97"/>
      <c r="B3364" s="97"/>
    </row>
    <row r="3365" spans="1:2" x14ac:dyDescent="0.3">
      <c r="A3365" s="97"/>
      <c r="B3365" s="97"/>
    </row>
    <row r="3366" spans="1:2" x14ac:dyDescent="0.3">
      <c r="A3366" s="97"/>
      <c r="B3366" s="97"/>
    </row>
    <row r="3367" spans="1:2" x14ac:dyDescent="0.3">
      <c r="A3367" s="97"/>
      <c r="B3367" s="97"/>
    </row>
    <row r="3368" spans="1:2" x14ac:dyDescent="0.3">
      <c r="A3368" s="97"/>
      <c r="B3368" s="97"/>
    </row>
    <row r="3369" spans="1:2" x14ac:dyDescent="0.3">
      <c r="A3369" s="97"/>
      <c r="B3369" s="97"/>
    </row>
    <row r="3370" spans="1:2" x14ac:dyDescent="0.3">
      <c r="A3370" s="97"/>
      <c r="B3370" s="97"/>
    </row>
    <row r="3371" spans="1:2" x14ac:dyDescent="0.3">
      <c r="A3371" s="97"/>
      <c r="B3371" s="97"/>
    </row>
    <row r="3372" spans="1:2" x14ac:dyDescent="0.3">
      <c r="A3372" s="97"/>
      <c r="B3372" s="97"/>
    </row>
    <row r="3373" spans="1:2" x14ac:dyDescent="0.3">
      <c r="A3373" s="97"/>
      <c r="B3373" s="97"/>
    </row>
    <row r="3374" spans="1:2" x14ac:dyDescent="0.3">
      <c r="A3374" s="97"/>
      <c r="B3374" s="97"/>
    </row>
    <row r="3375" spans="1:2" x14ac:dyDescent="0.3">
      <c r="A3375" s="97"/>
      <c r="B3375" s="97"/>
    </row>
    <row r="3376" spans="1:2" x14ac:dyDescent="0.3">
      <c r="A3376" s="97"/>
      <c r="B3376" s="97"/>
    </row>
    <row r="3377" spans="1:2" x14ac:dyDescent="0.3">
      <c r="A3377" s="97"/>
      <c r="B3377" s="97"/>
    </row>
    <row r="3378" spans="1:2" x14ac:dyDescent="0.3">
      <c r="A3378" s="97"/>
      <c r="B3378" s="97"/>
    </row>
    <row r="3379" spans="1:2" x14ac:dyDescent="0.3">
      <c r="A3379" s="97"/>
      <c r="B3379" s="97"/>
    </row>
    <row r="3380" spans="1:2" x14ac:dyDescent="0.3">
      <c r="A3380" s="97"/>
      <c r="B3380" s="97"/>
    </row>
    <row r="3381" spans="1:2" x14ac:dyDescent="0.3">
      <c r="A3381" s="97"/>
      <c r="B3381" s="97"/>
    </row>
    <row r="3382" spans="1:2" x14ac:dyDescent="0.3">
      <c r="A3382" s="97"/>
      <c r="B3382" s="97"/>
    </row>
    <row r="3383" spans="1:2" x14ac:dyDescent="0.3">
      <c r="A3383" s="97"/>
      <c r="B3383" s="97"/>
    </row>
    <row r="3384" spans="1:2" x14ac:dyDescent="0.3">
      <c r="A3384" s="97"/>
      <c r="B3384" s="97"/>
    </row>
    <row r="3385" spans="1:2" x14ac:dyDescent="0.3">
      <c r="A3385" s="97"/>
      <c r="B3385" s="97"/>
    </row>
    <row r="3386" spans="1:2" x14ac:dyDescent="0.3">
      <c r="A3386" s="97"/>
      <c r="B3386" s="97"/>
    </row>
    <row r="3387" spans="1:2" x14ac:dyDescent="0.3">
      <c r="A3387" s="97"/>
      <c r="B3387" s="97"/>
    </row>
    <row r="3388" spans="1:2" x14ac:dyDescent="0.3">
      <c r="A3388" s="97"/>
      <c r="B3388" s="97"/>
    </row>
    <row r="3389" spans="1:2" x14ac:dyDescent="0.3">
      <c r="A3389" s="97"/>
      <c r="B3389" s="97"/>
    </row>
    <row r="3390" spans="1:2" x14ac:dyDescent="0.3">
      <c r="A3390" s="97"/>
      <c r="B3390" s="97"/>
    </row>
    <row r="3391" spans="1:2" x14ac:dyDescent="0.3">
      <c r="A3391" s="97"/>
      <c r="B3391" s="97"/>
    </row>
    <row r="3392" spans="1:2" x14ac:dyDescent="0.3">
      <c r="A3392" s="97"/>
      <c r="B3392" s="97"/>
    </row>
    <row r="3393" spans="1:2" x14ac:dyDescent="0.3">
      <c r="A3393" s="97"/>
      <c r="B3393" s="97"/>
    </row>
    <row r="3394" spans="1:2" x14ac:dyDescent="0.3">
      <c r="A3394" s="97"/>
      <c r="B3394" s="97"/>
    </row>
    <row r="3395" spans="1:2" x14ac:dyDescent="0.3">
      <c r="A3395" s="97"/>
      <c r="B3395" s="97"/>
    </row>
    <row r="3396" spans="1:2" x14ac:dyDescent="0.3">
      <c r="A3396" s="97"/>
      <c r="B3396" s="97"/>
    </row>
    <row r="3397" spans="1:2" x14ac:dyDescent="0.3">
      <c r="A3397" s="97"/>
      <c r="B3397" s="97"/>
    </row>
    <row r="3398" spans="1:2" x14ac:dyDescent="0.3">
      <c r="A3398" s="97"/>
      <c r="B3398" s="97"/>
    </row>
    <row r="3399" spans="1:2" x14ac:dyDescent="0.3">
      <c r="A3399" s="97"/>
      <c r="B3399" s="97"/>
    </row>
    <row r="3400" spans="1:2" x14ac:dyDescent="0.3">
      <c r="A3400" s="97"/>
      <c r="B3400" s="97"/>
    </row>
    <row r="3401" spans="1:2" x14ac:dyDescent="0.3">
      <c r="A3401" s="97"/>
      <c r="B3401" s="97"/>
    </row>
    <row r="3402" spans="1:2" x14ac:dyDescent="0.3">
      <c r="A3402" s="97"/>
      <c r="B3402" s="97"/>
    </row>
    <row r="3403" spans="1:2" x14ac:dyDescent="0.3">
      <c r="A3403" s="97"/>
      <c r="B3403" s="97"/>
    </row>
    <row r="3404" spans="1:2" x14ac:dyDescent="0.3">
      <c r="A3404" s="97"/>
      <c r="B3404" s="97"/>
    </row>
    <row r="3405" spans="1:2" x14ac:dyDescent="0.3">
      <c r="A3405" s="97"/>
      <c r="B3405" s="97"/>
    </row>
    <row r="3406" spans="1:2" x14ac:dyDescent="0.3">
      <c r="A3406" s="97"/>
      <c r="B3406" s="97"/>
    </row>
    <row r="3407" spans="1:2" x14ac:dyDescent="0.3">
      <c r="A3407" s="97"/>
      <c r="B3407" s="97"/>
    </row>
    <row r="3408" spans="1:2" x14ac:dyDescent="0.3">
      <c r="A3408" s="97"/>
      <c r="B3408" s="97"/>
    </row>
    <row r="3409" spans="1:2" x14ac:dyDescent="0.3">
      <c r="A3409" s="97"/>
      <c r="B3409" s="97"/>
    </row>
    <row r="3410" spans="1:2" x14ac:dyDescent="0.3">
      <c r="A3410" s="97"/>
      <c r="B3410" s="97"/>
    </row>
    <row r="3411" spans="1:2" x14ac:dyDescent="0.3">
      <c r="A3411" s="97"/>
      <c r="B3411" s="97"/>
    </row>
    <row r="3412" spans="1:2" x14ac:dyDescent="0.3">
      <c r="A3412" s="97"/>
      <c r="B3412" s="97"/>
    </row>
    <row r="3413" spans="1:2" x14ac:dyDescent="0.3">
      <c r="A3413" s="97"/>
      <c r="B3413" s="97"/>
    </row>
    <row r="3414" spans="1:2" x14ac:dyDescent="0.3">
      <c r="A3414" s="97"/>
      <c r="B3414" s="97"/>
    </row>
    <row r="3415" spans="1:2" x14ac:dyDescent="0.3">
      <c r="A3415" s="97"/>
      <c r="B3415" s="97"/>
    </row>
    <row r="3416" spans="1:2" x14ac:dyDescent="0.3">
      <c r="A3416" s="97"/>
      <c r="B3416" s="97"/>
    </row>
    <row r="3417" spans="1:2" x14ac:dyDescent="0.3">
      <c r="A3417" s="97"/>
      <c r="B3417" s="97"/>
    </row>
    <row r="3418" spans="1:2" x14ac:dyDescent="0.3">
      <c r="A3418" s="97"/>
      <c r="B3418" s="97"/>
    </row>
    <row r="3419" spans="1:2" x14ac:dyDescent="0.3">
      <c r="A3419" s="97"/>
      <c r="B3419" s="97"/>
    </row>
    <row r="3420" spans="1:2" x14ac:dyDescent="0.3">
      <c r="A3420" s="97"/>
      <c r="B3420" s="97"/>
    </row>
    <row r="3421" spans="1:2" x14ac:dyDescent="0.3">
      <c r="A3421" s="97"/>
      <c r="B3421" s="97"/>
    </row>
    <row r="3422" spans="1:2" x14ac:dyDescent="0.3">
      <c r="A3422" s="97"/>
      <c r="B3422" s="97"/>
    </row>
    <row r="3423" spans="1:2" x14ac:dyDescent="0.3">
      <c r="A3423" s="97"/>
      <c r="B3423" s="97"/>
    </row>
    <row r="3424" spans="1:2" x14ac:dyDescent="0.3">
      <c r="A3424" s="97"/>
      <c r="B3424" s="97"/>
    </row>
    <row r="3425" spans="1:2" x14ac:dyDescent="0.3">
      <c r="A3425" s="97"/>
      <c r="B3425" s="97"/>
    </row>
    <row r="3426" spans="1:2" x14ac:dyDescent="0.3">
      <c r="A3426" s="97"/>
      <c r="B3426" s="97"/>
    </row>
    <row r="3427" spans="1:2" x14ac:dyDescent="0.3">
      <c r="A3427" s="97"/>
      <c r="B3427" s="97"/>
    </row>
    <row r="3428" spans="1:2" x14ac:dyDescent="0.3">
      <c r="A3428" s="97"/>
      <c r="B3428" s="97"/>
    </row>
    <row r="3429" spans="1:2" x14ac:dyDescent="0.3">
      <c r="A3429" s="97"/>
      <c r="B3429" s="97"/>
    </row>
    <row r="3430" spans="1:2" x14ac:dyDescent="0.3">
      <c r="A3430" s="97"/>
      <c r="B3430" s="97"/>
    </row>
    <row r="3431" spans="1:2" x14ac:dyDescent="0.3">
      <c r="A3431" s="97"/>
      <c r="B3431" s="97"/>
    </row>
    <row r="3432" spans="1:2" x14ac:dyDescent="0.3">
      <c r="A3432" s="97"/>
      <c r="B3432" s="97"/>
    </row>
    <row r="3433" spans="1:2" x14ac:dyDescent="0.3">
      <c r="A3433" s="97"/>
      <c r="B3433" s="97"/>
    </row>
    <row r="3434" spans="1:2" x14ac:dyDescent="0.3">
      <c r="A3434" s="97"/>
      <c r="B3434" s="97"/>
    </row>
    <row r="3435" spans="1:2" x14ac:dyDescent="0.3">
      <c r="A3435" s="97"/>
      <c r="B3435" s="97"/>
    </row>
    <row r="3436" spans="1:2" x14ac:dyDescent="0.3">
      <c r="A3436" s="97"/>
      <c r="B3436" s="97"/>
    </row>
    <row r="3437" spans="1:2" x14ac:dyDescent="0.3">
      <c r="A3437" s="97"/>
      <c r="B3437" s="97"/>
    </row>
    <row r="3438" spans="1:2" x14ac:dyDescent="0.3">
      <c r="A3438" s="97"/>
      <c r="B3438" s="97"/>
    </row>
    <row r="3439" spans="1:2" x14ac:dyDescent="0.3">
      <c r="A3439" s="97"/>
      <c r="B3439" s="97"/>
    </row>
    <row r="3440" spans="1:2" x14ac:dyDescent="0.3">
      <c r="A3440" s="97"/>
      <c r="B3440" s="97"/>
    </row>
    <row r="3441" spans="1:2" x14ac:dyDescent="0.3">
      <c r="A3441" s="97"/>
      <c r="B3441" s="97"/>
    </row>
    <row r="3442" spans="1:2" x14ac:dyDescent="0.3">
      <c r="A3442" s="97"/>
      <c r="B3442" s="97"/>
    </row>
    <row r="3443" spans="1:2" x14ac:dyDescent="0.3">
      <c r="A3443" s="97"/>
      <c r="B3443" s="97"/>
    </row>
    <row r="3444" spans="1:2" x14ac:dyDescent="0.3">
      <c r="A3444" s="97"/>
      <c r="B3444" s="97"/>
    </row>
    <row r="3445" spans="1:2" x14ac:dyDescent="0.3">
      <c r="A3445" s="97"/>
      <c r="B3445" s="97"/>
    </row>
    <row r="3446" spans="1:2" x14ac:dyDescent="0.3">
      <c r="A3446" s="97"/>
      <c r="B3446" s="97"/>
    </row>
    <row r="3447" spans="1:2" x14ac:dyDescent="0.3">
      <c r="A3447" s="97"/>
      <c r="B3447" s="97"/>
    </row>
    <row r="3448" spans="1:2" x14ac:dyDescent="0.3">
      <c r="A3448" s="97"/>
      <c r="B3448" s="97"/>
    </row>
    <row r="3449" spans="1:2" x14ac:dyDescent="0.3">
      <c r="A3449" s="97"/>
      <c r="B3449" s="97"/>
    </row>
    <row r="3450" spans="1:2" x14ac:dyDescent="0.3">
      <c r="A3450" s="97"/>
      <c r="B3450" s="97"/>
    </row>
    <row r="3451" spans="1:2" x14ac:dyDescent="0.3">
      <c r="A3451" s="97"/>
      <c r="B3451" s="97"/>
    </row>
    <row r="3452" spans="1:2" x14ac:dyDescent="0.3">
      <c r="A3452" s="97"/>
      <c r="B3452" s="97"/>
    </row>
    <row r="3453" spans="1:2" x14ac:dyDescent="0.3">
      <c r="A3453" s="97"/>
      <c r="B3453" s="97"/>
    </row>
    <row r="3454" spans="1:2" x14ac:dyDescent="0.3">
      <c r="A3454" s="97"/>
      <c r="B3454" s="97"/>
    </row>
    <row r="3455" spans="1:2" x14ac:dyDescent="0.3">
      <c r="A3455" s="97"/>
      <c r="B3455" s="97"/>
    </row>
    <row r="3456" spans="1:2" x14ac:dyDescent="0.3">
      <c r="A3456" s="97"/>
      <c r="B3456" s="97"/>
    </row>
    <row r="3457" spans="1:2" x14ac:dyDescent="0.3">
      <c r="A3457" s="97"/>
      <c r="B3457" s="97"/>
    </row>
    <row r="3458" spans="1:2" x14ac:dyDescent="0.3">
      <c r="A3458" s="97"/>
      <c r="B3458" s="97"/>
    </row>
    <row r="3459" spans="1:2" x14ac:dyDescent="0.3">
      <c r="A3459" s="97"/>
      <c r="B3459" s="97"/>
    </row>
    <row r="3460" spans="1:2" x14ac:dyDescent="0.3">
      <c r="A3460" s="97"/>
      <c r="B3460" s="97"/>
    </row>
    <row r="3461" spans="1:2" x14ac:dyDescent="0.3">
      <c r="A3461" s="97"/>
      <c r="B3461" s="97"/>
    </row>
    <row r="3462" spans="1:2" x14ac:dyDescent="0.3">
      <c r="A3462" s="97"/>
      <c r="B3462" s="97"/>
    </row>
    <row r="3463" spans="1:2" x14ac:dyDescent="0.3">
      <c r="A3463" s="97"/>
      <c r="B3463" s="97"/>
    </row>
    <row r="3464" spans="1:2" x14ac:dyDescent="0.3">
      <c r="A3464" s="97"/>
      <c r="B3464" s="97"/>
    </row>
    <row r="3465" spans="1:2" x14ac:dyDescent="0.3">
      <c r="A3465" s="97"/>
      <c r="B3465" s="97"/>
    </row>
    <row r="3466" spans="1:2" x14ac:dyDescent="0.3">
      <c r="A3466" s="97"/>
      <c r="B3466" s="97"/>
    </row>
    <row r="3467" spans="1:2" x14ac:dyDescent="0.3">
      <c r="A3467" s="97"/>
      <c r="B3467" s="97"/>
    </row>
    <row r="3468" spans="1:2" x14ac:dyDescent="0.3">
      <c r="A3468" s="97"/>
      <c r="B3468" s="97"/>
    </row>
    <row r="3469" spans="1:2" x14ac:dyDescent="0.3">
      <c r="A3469" s="97"/>
      <c r="B3469" s="97"/>
    </row>
    <row r="3470" spans="1:2" x14ac:dyDescent="0.3">
      <c r="A3470" s="97"/>
      <c r="B3470" s="97"/>
    </row>
    <row r="3471" spans="1:2" x14ac:dyDescent="0.3">
      <c r="A3471" s="97"/>
      <c r="B3471" s="97"/>
    </row>
    <row r="3472" spans="1:2" x14ac:dyDescent="0.3">
      <c r="A3472" s="97"/>
      <c r="B3472" s="97"/>
    </row>
    <row r="3473" spans="1:2" x14ac:dyDescent="0.3">
      <c r="A3473" s="97"/>
      <c r="B3473" s="97"/>
    </row>
    <row r="3474" spans="1:2" x14ac:dyDescent="0.3">
      <c r="A3474" s="97"/>
      <c r="B3474" s="97"/>
    </row>
    <row r="3475" spans="1:2" x14ac:dyDescent="0.3">
      <c r="A3475" s="97"/>
      <c r="B3475" s="97"/>
    </row>
    <row r="3476" spans="1:2" x14ac:dyDescent="0.3">
      <c r="A3476" s="97"/>
      <c r="B3476" s="97"/>
    </row>
    <row r="3477" spans="1:2" x14ac:dyDescent="0.3">
      <c r="A3477" s="97"/>
      <c r="B3477" s="97"/>
    </row>
    <row r="3478" spans="1:2" x14ac:dyDescent="0.3">
      <c r="A3478" s="97"/>
      <c r="B3478" s="97"/>
    </row>
    <row r="3479" spans="1:2" x14ac:dyDescent="0.3">
      <c r="A3479" s="97"/>
      <c r="B3479" s="97"/>
    </row>
    <row r="3480" spans="1:2" x14ac:dyDescent="0.3">
      <c r="A3480" s="97"/>
      <c r="B3480" s="97"/>
    </row>
    <row r="3481" spans="1:2" x14ac:dyDescent="0.3">
      <c r="A3481" s="97"/>
      <c r="B3481" s="97"/>
    </row>
    <row r="3482" spans="1:2" x14ac:dyDescent="0.3">
      <c r="A3482" s="97"/>
      <c r="B3482" s="97"/>
    </row>
    <row r="3483" spans="1:2" x14ac:dyDescent="0.3">
      <c r="A3483" s="97"/>
      <c r="B3483" s="97"/>
    </row>
    <row r="3484" spans="1:2" x14ac:dyDescent="0.3">
      <c r="A3484" s="97"/>
      <c r="B3484" s="97"/>
    </row>
    <row r="3485" spans="1:2" x14ac:dyDescent="0.3">
      <c r="A3485" s="97"/>
      <c r="B3485" s="97"/>
    </row>
    <row r="3486" spans="1:2" x14ac:dyDescent="0.3">
      <c r="A3486" s="97"/>
      <c r="B3486" s="97"/>
    </row>
    <row r="3487" spans="1:2" x14ac:dyDescent="0.3">
      <c r="A3487" s="97"/>
      <c r="B3487" s="97"/>
    </row>
    <row r="3488" spans="1:2" x14ac:dyDescent="0.3">
      <c r="A3488" s="97"/>
      <c r="B3488" s="97"/>
    </row>
    <row r="3489" spans="1:2" x14ac:dyDescent="0.3">
      <c r="A3489" s="97"/>
      <c r="B3489" s="97"/>
    </row>
    <row r="3490" spans="1:2" x14ac:dyDescent="0.3">
      <c r="A3490" s="97"/>
      <c r="B3490" s="97"/>
    </row>
    <row r="3491" spans="1:2" x14ac:dyDescent="0.3">
      <c r="A3491" s="97"/>
      <c r="B3491" s="97"/>
    </row>
    <row r="3492" spans="1:2" x14ac:dyDescent="0.3">
      <c r="A3492" s="97"/>
      <c r="B3492" s="97"/>
    </row>
    <row r="3493" spans="1:2" x14ac:dyDescent="0.3">
      <c r="A3493" s="97"/>
      <c r="B3493" s="97"/>
    </row>
    <row r="3494" spans="1:2" x14ac:dyDescent="0.3">
      <c r="A3494" s="97"/>
      <c r="B3494" s="97"/>
    </row>
    <row r="3495" spans="1:2" x14ac:dyDescent="0.3">
      <c r="A3495" s="97"/>
      <c r="B3495" s="97"/>
    </row>
    <row r="3496" spans="1:2" x14ac:dyDescent="0.3">
      <c r="A3496" s="97"/>
      <c r="B3496" s="97"/>
    </row>
    <row r="3497" spans="1:2" x14ac:dyDescent="0.3">
      <c r="A3497" s="97"/>
      <c r="B3497" s="97"/>
    </row>
    <row r="3498" spans="1:2" x14ac:dyDescent="0.3">
      <c r="A3498" s="97"/>
      <c r="B3498" s="97"/>
    </row>
    <row r="3499" spans="1:2" x14ac:dyDescent="0.3">
      <c r="A3499" s="97"/>
      <c r="B3499" s="97"/>
    </row>
    <row r="3500" spans="1:2" x14ac:dyDescent="0.3">
      <c r="A3500" s="97"/>
      <c r="B3500" s="97"/>
    </row>
    <row r="3501" spans="1:2" x14ac:dyDescent="0.3">
      <c r="A3501" s="97"/>
      <c r="B3501" s="97"/>
    </row>
    <row r="3502" spans="1:2" x14ac:dyDescent="0.3">
      <c r="A3502" s="97"/>
      <c r="B3502" s="97"/>
    </row>
    <row r="3503" spans="1:2" x14ac:dyDescent="0.3">
      <c r="A3503" s="97"/>
      <c r="B3503" s="97"/>
    </row>
    <row r="3504" spans="1:2" x14ac:dyDescent="0.3">
      <c r="A3504" s="97"/>
      <c r="B3504" s="97"/>
    </row>
    <row r="3505" spans="1:2" x14ac:dyDescent="0.3">
      <c r="A3505" s="97"/>
      <c r="B3505" s="97"/>
    </row>
    <row r="3506" spans="1:2" x14ac:dyDescent="0.3">
      <c r="A3506" s="97"/>
      <c r="B3506" s="97"/>
    </row>
    <row r="3507" spans="1:2" x14ac:dyDescent="0.3">
      <c r="A3507" s="97"/>
      <c r="B3507" s="97"/>
    </row>
    <row r="3508" spans="1:2" x14ac:dyDescent="0.3">
      <c r="A3508" s="97"/>
      <c r="B3508" s="97"/>
    </row>
    <row r="3509" spans="1:2" x14ac:dyDescent="0.3">
      <c r="A3509" s="97"/>
      <c r="B3509" s="97"/>
    </row>
    <row r="3510" spans="1:2" x14ac:dyDescent="0.3">
      <c r="A3510" s="97"/>
      <c r="B3510" s="97"/>
    </row>
    <row r="3511" spans="1:2" x14ac:dyDescent="0.3">
      <c r="A3511" s="97"/>
      <c r="B3511" s="97"/>
    </row>
    <row r="3512" spans="1:2" x14ac:dyDescent="0.3">
      <c r="A3512" s="97"/>
      <c r="B3512" s="97"/>
    </row>
    <row r="3513" spans="1:2" x14ac:dyDescent="0.3">
      <c r="A3513" s="97"/>
      <c r="B3513" s="97"/>
    </row>
    <row r="3514" spans="1:2" x14ac:dyDescent="0.3">
      <c r="A3514" s="97"/>
      <c r="B3514" s="97"/>
    </row>
    <row r="3515" spans="1:2" x14ac:dyDescent="0.3">
      <c r="A3515" s="97"/>
      <c r="B3515" s="97"/>
    </row>
    <row r="3516" spans="1:2" x14ac:dyDescent="0.3">
      <c r="A3516" s="97"/>
      <c r="B3516" s="97"/>
    </row>
    <row r="3517" spans="1:2" x14ac:dyDescent="0.3">
      <c r="A3517" s="97"/>
      <c r="B3517" s="97"/>
    </row>
    <row r="3518" spans="1:2" x14ac:dyDescent="0.3">
      <c r="A3518" s="97"/>
      <c r="B3518" s="97"/>
    </row>
    <row r="3519" spans="1:2" x14ac:dyDescent="0.3">
      <c r="A3519" s="97"/>
      <c r="B3519" s="97"/>
    </row>
    <row r="3520" spans="1:2" x14ac:dyDescent="0.3">
      <c r="A3520" s="97"/>
      <c r="B3520" s="97"/>
    </row>
    <row r="3521" spans="1:2" x14ac:dyDescent="0.3">
      <c r="A3521" s="97"/>
      <c r="B3521" s="97"/>
    </row>
    <row r="3522" spans="1:2" x14ac:dyDescent="0.3">
      <c r="A3522" s="97"/>
      <c r="B3522" s="97"/>
    </row>
    <row r="3523" spans="1:2" x14ac:dyDescent="0.3">
      <c r="A3523" s="97"/>
      <c r="B3523" s="97"/>
    </row>
    <row r="3524" spans="1:2" x14ac:dyDescent="0.3">
      <c r="A3524" s="97"/>
      <c r="B3524" s="97"/>
    </row>
    <row r="3525" spans="1:2" x14ac:dyDescent="0.3">
      <c r="A3525" s="97"/>
      <c r="B3525" s="97"/>
    </row>
    <row r="3526" spans="1:2" x14ac:dyDescent="0.3">
      <c r="A3526" s="97"/>
      <c r="B3526" s="97"/>
    </row>
    <row r="3527" spans="1:2" x14ac:dyDescent="0.3">
      <c r="A3527" s="97"/>
      <c r="B3527" s="97"/>
    </row>
    <row r="3528" spans="1:2" x14ac:dyDescent="0.3">
      <c r="A3528" s="97"/>
      <c r="B3528" s="97"/>
    </row>
    <row r="3529" spans="1:2" x14ac:dyDescent="0.3">
      <c r="A3529" s="97"/>
      <c r="B3529" s="97"/>
    </row>
    <row r="3530" spans="1:2" x14ac:dyDescent="0.3">
      <c r="A3530" s="97"/>
      <c r="B3530" s="97"/>
    </row>
    <row r="3531" spans="1:2" x14ac:dyDescent="0.3">
      <c r="A3531" s="97"/>
      <c r="B3531" s="97"/>
    </row>
    <row r="3532" spans="1:2" x14ac:dyDescent="0.3">
      <c r="A3532" s="97"/>
      <c r="B3532" s="97"/>
    </row>
    <row r="3533" spans="1:2" x14ac:dyDescent="0.3">
      <c r="A3533" s="97"/>
      <c r="B3533" s="97"/>
    </row>
    <row r="3534" spans="1:2" x14ac:dyDescent="0.3">
      <c r="A3534" s="97"/>
      <c r="B3534" s="97"/>
    </row>
    <row r="3535" spans="1:2" x14ac:dyDescent="0.3">
      <c r="A3535" s="97"/>
      <c r="B3535" s="97"/>
    </row>
    <row r="3536" spans="1:2" x14ac:dyDescent="0.3">
      <c r="A3536" s="97"/>
      <c r="B3536" s="97"/>
    </row>
    <row r="3537" spans="1:2" x14ac:dyDescent="0.3">
      <c r="A3537" s="97"/>
      <c r="B3537" s="97"/>
    </row>
    <row r="3538" spans="1:2" x14ac:dyDescent="0.3">
      <c r="A3538" s="97"/>
      <c r="B3538" s="97"/>
    </row>
    <row r="3539" spans="1:2" x14ac:dyDescent="0.3">
      <c r="A3539" s="97"/>
      <c r="B3539" s="97"/>
    </row>
    <row r="3540" spans="1:2" x14ac:dyDescent="0.3">
      <c r="A3540" s="97"/>
      <c r="B3540" s="97"/>
    </row>
    <row r="3541" spans="1:2" x14ac:dyDescent="0.3">
      <c r="A3541" s="97"/>
      <c r="B3541" s="97"/>
    </row>
    <row r="3542" spans="1:2" x14ac:dyDescent="0.3">
      <c r="A3542" s="97"/>
      <c r="B3542" s="97"/>
    </row>
    <row r="3543" spans="1:2" x14ac:dyDescent="0.3">
      <c r="A3543" s="97"/>
      <c r="B3543" s="97"/>
    </row>
    <row r="3544" spans="1:2" x14ac:dyDescent="0.3">
      <c r="A3544" s="97"/>
      <c r="B3544" s="97"/>
    </row>
    <row r="3545" spans="1:2" x14ac:dyDescent="0.3">
      <c r="A3545" s="97"/>
      <c r="B3545" s="97"/>
    </row>
    <row r="3546" spans="1:2" x14ac:dyDescent="0.3">
      <c r="A3546" s="97"/>
      <c r="B3546" s="97"/>
    </row>
    <row r="3547" spans="1:2" x14ac:dyDescent="0.3">
      <c r="A3547" s="97"/>
      <c r="B3547" s="97"/>
    </row>
    <row r="3548" spans="1:2" x14ac:dyDescent="0.3">
      <c r="A3548" s="97"/>
      <c r="B3548" s="97"/>
    </row>
    <row r="3549" spans="1:2" x14ac:dyDescent="0.3">
      <c r="A3549" s="97"/>
      <c r="B3549" s="97"/>
    </row>
    <row r="3550" spans="1:2" x14ac:dyDescent="0.3">
      <c r="A3550" s="97"/>
      <c r="B3550" s="97"/>
    </row>
    <row r="3551" spans="1:2" x14ac:dyDescent="0.3">
      <c r="A3551" s="97"/>
      <c r="B3551" s="97"/>
    </row>
    <row r="3552" spans="1:2" x14ac:dyDescent="0.3">
      <c r="A3552" s="97"/>
      <c r="B3552" s="97"/>
    </row>
    <row r="3553" spans="1:2" x14ac:dyDescent="0.3">
      <c r="A3553" s="97"/>
      <c r="B3553" s="97"/>
    </row>
    <row r="3554" spans="1:2" x14ac:dyDescent="0.3">
      <c r="A3554" s="97"/>
      <c r="B3554" s="97"/>
    </row>
    <row r="3555" spans="1:2" x14ac:dyDescent="0.3">
      <c r="A3555" s="97"/>
      <c r="B3555" s="97"/>
    </row>
    <row r="3556" spans="1:2" x14ac:dyDescent="0.3">
      <c r="A3556" s="97"/>
      <c r="B3556" s="97"/>
    </row>
    <row r="3557" spans="1:2" x14ac:dyDescent="0.3">
      <c r="A3557" s="97"/>
      <c r="B3557" s="97"/>
    </row>
    <row r="3558" spans="1:2" x14ac:dyDescent="0.3">
      <c r="A3558" s="97"/>
      <c r="B3558" s="97"/>
    </row>
    <row r="3559" spans="1:2" x14ac:dyDescent="0.3">
      <c r="A3559" s="97"/>
      <c r="B3559" s="97"/>
    </row>
    <row r="3560" spans="1:2" x14ac:dyDescent="0.3">
      <c r="A3560" s="97"/>
      <c r="B3560" s="97"/>
    </row>
    <row r="3561" spans="1:2" x14ac:dyDescent="0.3">
      <c r="A3561" s="97"/>
      <c r="B3561" s="97"/>
    </row>
    <row r="3562" spans="1:2" x14ac:dyDescent="0.3">
      <c r="A3562" s="97"/>
      <c r="B3562" s="97"/>
    </row>
    <row r="3563" spans="1:2" x14ac:dyDescent="0.3">
      <c r="A3563" s="97"/>
      <c r="B3563" s="97"/>
    </row>
    <row r="3564" spans="1:2" x14ac:dyDescent="0.3">
      <c r="A3564" s="97"/>
      <c r="B3564" s="97"/>
    </row>
    <row r="3565" spans="1:2" x14ac:dyDescent="0.3">
      <c r="A3565" s="97"/>
      <c r="B3565" s="97"/>
    </row>
    <row r="3566" spans="1:2" x14ac:dyDescent="0.3">
      <c r="A3566" s="97"/>
      <c r="B3566" s="97"/>
    </row>
    <row r="3567" spans="1:2" x14ac:dyDescent="0.3">
      <c r="A3567" s="97"/>
      <c r="B3567" s="97"/>
    </row>
    <row r="3568" spans="1:2" x14ac:dyDescent="0.3">
      <c r="A3568" s="97"/>
      <c r="B3568" s="97"/>
    </row>
    <row r="3569" spans="1:2" x14ac:dyDescent="0.3">
      <c r="A3569" s="97"/>
      <c r="B3569" s="97"/>
    </row>
    <row r="3570" spans="1:2" x14ac:dyDescent="0.3">
      <c r="A3570" s="97"/>
      <c r="B3570" s="97"/>
    </row>
    <row r="3571" spans="1:2" x14ac:dyDescent="0.3">
      <c r="A3571" s="97"/>
      <c r="B3571" s="97"/>
    </row>
    <row r="3572" spans="1:2" x14ac:dyDescent="0.3">
      <c r="A3572" s="97"/>
      <c r="B3572" s="97"/>
    </row>
    <row r="3573" spans="1:2" x14ac:dyDescent="0.3">
      <c r="A3573" s="97"/>
      <c r="B3573" s="97"/>
    </row>
    <row r="3574" spans="1:2" x14ac:dyDescent="0.3">
      <c r="A3574" s="97"/>
      <c r="B3574" s="97"/>
    </row>
    <row r="3575" spans="1:2" x14ac:dyDescent="0.3">
      <c r="A3575" s="97"/>
      <c r="B3575" s="97"/>
    </row>
    <row r="3576" spans="1:2" x14ac:dyDescent="0.3">
      <c r="A3576" s="97"/>
      <c r="B3576" s="97"/>
    </row>
    <row r="3577" spans="1:2" x14ac:dyDescent="0.3">
      <c r="A3577" s="97"/>
      <c r="B3577" s="97"/>
    </row>
    <row r="3578" spans="1:2" x14ac:dyDescent="0.3">
      <c r="A3578" s="97"/>
      <c r="B3578" s="97"/>
    </row>
    <row r="3579" spans="1:2" x14ac:dyDescent="0.3">
      <c r="A3579" s="97"/>
      <c r="B3579" s="97"/>
    </row>
    <row r="3580" spans="1:2" x14ac:dyDescent="0.3">
      <c r="A3580" s="97"/>
      <c r="B3580" s="97"/>
    </row>
    <row r="3581" spans="1:2" x14ac:dyDescent="0.3">
      <c r="A3581" s="97"/>
      <c r="B3581" s="97"/>
    </row>
    <row r="3582" spans="1:2" x14ac:dyDescent="0.3">
      <c r="A3582" s="97"/>
      <c r="B3582" s="97"/>
    </row>
    <row r="3583" spans="1:2" x14ac:dyDescent="0.3">
      <c r="A3583" s="97"/>
      <c r="B3583" s="97"/>
    </row>
    <row r="3584" spans="1:2" x14ac:dyDescent="0.3">
      <c r="A3584" s="97"/>
      <c r="B3584" s="97"/>
    </row>
    <row r="3585" spans="1:2" x14ac:dyDescent="0.3">
      <c r="A3585" s="97"/>
      <c r="B3585" s="97"/>
    </row>
    <row r="3586" spans="1:2" x14ac:dyDescent="0.3">
      <c r="A3586" s="97"/>
      <c r="B3586" s="97"/>
    </row>
    <row r="3587" spans="1:2" x14ac:dyDescent="0.3">
      <c r="A3587" s="97"/>
      <c r="B3587" s="97"/>
    </row>
    <row r="3588" spans="1:2" x14ac:dyDescent="0.3">
      <c r="A3588" s="97"/>
      <c r="B3588" s="97"/>
    </row>
    <row r="3589" spans="1:2" x14ac:dyDescent="0.3">
      <c r="A3589" s="97"/>
      <c r="B3589" s="97"/>
    </row>
    <row r="3590" spans="1:2" x14ac:dyDescent="0.3">
      <c r="A3590" s="97"/>
      <c r="B3590" s="97"/>
    </row>
    <row r="3591" spans="1:2" x14ac:dyDescent="0.3">
      <c r="A3591" s="97"/>
      <c r="B3591" s="97"/>
    </row>
    <row r="3592" spans="1:2" x14ac:dyDescent="0.3">
      <c r="A3592" s="97"/>
      <c r="B3592" s="97"/>
    </row>
    <row r="3593" spans="1:2" x14ac:dyDescent="0.3">
      <c r="A3593" s="97"/>
      <c r="B3593" s="97"/>
    </row>
    <row r="3594" spans="1:2" x14ac:dyDescent="0.3">
      <c r="A3594" s="97"/>
      <c r="B3594" s="97"/>
    </row>
    <row r="3595" spans="1:2" x14ac:dyDescent="0.3">
      <c r="A3595" s="97"/>
      <c r="B3595" s="97"/>
    </row>
    <row r="3596" spans="1:2" x14ac:dyDescent="0.3">
      <c r="A3596" s="97"/>
      <c r="B3596" s="97"/>
    </row>
    <row r="3597" spans="1:2" x14ac:dyDescent="0.3">
      <c r="A3597" s="97"/>
      <c r="B3597" s="97"/>
    </row>
    <row r="3598" spans="1:2" x14ac:dyDescent="0.3">
      <c r="A3598" s="97"/>
      <c r="B3598" s="97"/>
    </row>
    <row r="3599" spans="1:2" x14ac:dyDescent="0.3">
      <c r="A3599" s="97"/>
      <c r="B3599" s="97"/>
    </row>
    <row r="3600" spans="1:2" x14ac:dyDescent="0.3">
      <c r="A3600" s="97"/>
      <c r="B3600" s="97"/>
    </row>
    <row r="3601" spans="1:2" x14ac:dyDescent="0.3">
      <c r="A3601" s="97"/>
      <c r="B3601" s="97"/>
    </row>
    <row r="3602" spans="1:2" x14ac:dyDescent="0.3">
      <c r="A3602" s="97"/>
      <c r="B3602" s="97"/>
    </row>
    <row r="3603" spans="1:2" x14ac:dyDescent="0.3">
      <c r="A3603" s="97"/>
      <c r="B3603" s="97"/>
    </row>
    <row r="3604" spans="1:2" x14ac:dyDescent="0.3">
      <c r="A3604" s="97"/>
      <c r="B3604" s="97"/>
    </row>
    <row r="3605" spans="1:2" x14ac:dyDescent="0.3">
      <c r="A3605" s="97"/>
      <c r="B3605" s="97"/>
    </row>
    <row r="3606" spans="1:2" x14ac:dyDescent="0.3">
      <c r="A3606" s="97"/>
      <c r="B3606" s="97"/>
    </row>
    <row r="3607" spans="1:2" x14ac:dyDescent="0.3">
      <c r="A3607" s="97"/>
      <c r="B3607" s="97"/>
    </row>
    <row r="3608" spans="1:2" x14ac:dyDescent="0.3">
      <c r="A3608" s="97"/>
      <c r="B3608" s="97"/>
    </row>
    <row r="3609" spans="1:2" x14ac:dyDescent="0.3">
      <c r="A3609" s="97"/>
      <c r="B3609" s="97"/>
    </row>
    <row r="3610" spans="1:2" x14ac:dyDescent="0.3">
      <c r="A3610" s="97"/>
      <c r="B3610" s="97"/>
    </row>
    <row r="3611" spans="1:2" x14ac:dyDescent="0.3">
      <c r="A3611" s="97"/>
      <c r="B3611" s="97"/>
    </row>
    <row r="3612" spans="1:2" x14ac:dyDescent="0.3">
      <c r="A3612" s="97"/>
      <c r="B3612" s="97"/>
    </row>
    <row r="3613" spans="1:2" x14ac:dyDescent="0.3">
      <c r="A3613" s="97"/>
      <c r="B3613" s="97"/>
    </row>
    <row r="3614" spans="1:2" x14ac:dyDescent="0.3">
      <c r="A3614" s="97"/>
      <c r="B3614" s="97"/>
    </row>
    <row r="3615" spans="1:2" x14ac:dyDescent="0.3">
      <c r="A3615" s="97"/>
      <c r="B3615" s="97"/>
    </row>
    <row r="3616" spans="1:2" x14ac:dyDescent="0.3">
      <c r="A3616" s="97"/>
      <c r="B3616" s="97"/>
    </row>
    <row r="3617" spans="1:2" x14ac:dyDescent="0.3">
      <c r="A3617" s="97"/>
      <c r="B3617" s="97"/>
    </row>
    <row r="3618" spans="1:2" x14ac:dyDescent="0.3">
      <c r="A3618" s="97"/>
      <c r="B3618" s="97"/>
    </row>
    <row r="3619" spans="1:2" x14ac:dyDescent="0.3">
      <c r="A3619" s="97"/>
      <c r="B3619" s="97"/>
    </row>
    <row r="3620" spans="1:2" x14ac:dyDescent="0.3">
      <c r="A3620" s="97"/>
      <c r="B3620" s="97"/>
    </row>
    <row r="3621" spans="1:2" x14ac:dyDescent="0.3">
      <c r="A3621" s="97"/>
      <c r="B3621" s="97"/>
    </row>
    <row r="3622" spans="1:2" x14ac:dyDescent="0.3">
      <c r="A3622" s="97"/>
      <c r="B3622" s="97"/>
    </row>
    <row r="3623" spans="1:2" x14ac:dyDescent="0.3">
      <c r="A3623" s="97"/>
      <c r="B3623" s="97"/>
    </row>
    <row r="3624" spans="1:2" x14ac:dyDescent="0.3">
      <c r="A3624" s="97"/>
      <c r="B3624" s="97"/>
    </row>
    <row r="3625" spans="1:2" x14ac:dyDescent="0.3">
      <c r="A3625" s="97"/>
      <c r="B3625" s="97"/>
    </row>
    <row r="3626" spans="1:2" x14ac:dyDescent="0.3">
      <c r="A3626" s="97"/>
      <c r="B3626" s="97"/>
    </row>
    <row r="3627" spans="1:2" x14ac:dyDescent="0.3">
      <c r="A3627" s="97"/>
      <c r="B3627" s="97"/>
    </row>
    <row r="3628" spans="1:2" x14ac:dyDescent="0.3">
      <c r="A3628" s="97"/>
      <c r="B3628" s="97"/>
    </row>
    <row r="3629" spans="1:2" x14ac:dyDescent="0.3">
      <c r="A3629" s="97"/>
      <c r="B3629" s="97"/>
    </row>
    <row r="3630" spans="1:2" x14ac:dyDescent="0.3">
      <c r="A3630" s="97"/>
      <c r="B3630" s="97"/>
    </row>
    <row r="3631" spans="1:2" x14ac:dyDescent="0.3">
      <c r="A3631" s="97"/>
      <c r="B3631" s="97"/>
    </row>
    <row r="3632" spans="1:2" x14ac:dyDescent="0.3">
      <c r="A3632" s="97"/>
      <c r="B3632" s="97"/>
    </row>
    <row r="3633" spans="1:2" x14ac:dyDescent="0.3">
      <c r="A3633" s="97"/>
      <c r="B3633" s="97"/>
    </row>
    <row r="3634" spans="1:2" x14ac:dyDescent="0.3">
      <c r="A3634" s="97"/>
      <c r="B3634" s="97"/>
    </row>
    <row r="3635" spans="1:2" x14ac:dyDescent="0.3">
      <c r="A3635" s="97"/>
      <c r="B3635" s="97"/>
    </row>
    <row r="3636" spans="1:2" x14ac:dyDescent="0.3">
      <c r="A3636" s="97"/>
      <c r="B3636" s="97"/>
    </row>
    <row r="3637" spans="1:2" x14ac:dyDescent="0.3">
      <c r="A3637" s="97"/>
      <c r="B3637" s="97"/>
    </row>
    <row r="3638" spans="1:2" x14ac:dyDescent="0.3">
      <c r="A3638" s="97"/>
      <c r="B3638" s="97"/>
    </row>
    <row r="3639" spans="1:2" x14ac:dyDescent="0.3">
      <c r="A3639" s="97"/>
      <c r="B3639" s="97"/>
    </row>
    <row r="3640" spans="1:2" x14ac:dyDescent="0.3">
      <c r="A3640" s="97"/>
      <c r="B3640" s="97"/>
    </row>
    <row r="3641" spans="1:2" x14ac:dyDescent="0.3">
      <c r="A3641" s="97"/>
      <c r="B3641" s="97"/>
    </row>
    <row r="3642" spans="1:2" x14ac:dyDescent="0.3">
      <c r="A3642" s="97"/>
      <c r="B3642" s="97"/>
    </row>
    <row r="3643" spans="1:2" x14ac:dyDescent="0.3">
      <c r="A3643" s="97"/>
      <c r="B3643" s="97"/>
    </row>
    <row r="3644" spans="1:2" x14ac:dyDescent="0.3">
      <c r="A3644" s="97"/>
      <c r="B3644" s="97"/>
    </row>
    <row r="3645" spans="1:2" x14ac:dyDescent="0.3">
      <c r="A3645" s="97"/>
      <c r="B3645" s="97"/>
    </row>
    <row r="3646" spans="1:2" x14ac:dyDescent="0.3">
      <c r="A3646" s="97"/>
      <c r="B3646" s="97"/>
    </row>
    <row r="3647" spans="1:2" x14ac:dyDescent="0.3">
      <c r="A3647" s="97"/>
      <c r="B3647" s="97"/>
    </row>
    <row r="3648" spans="1:2" x14ac:dyDescent="0.3">
      <c r="A3648" s="97"/>
      <c r="B3648" s="97"/>
    </row>
    <row r="3649" spans="1:2" x14ac:dyDescent="0.3">
      <c r="A3649" s="97"/>
      <c r="B3649" s="97"/>
    </row>
    <row r="3650" spans="1:2" x14ac:dyDescent="0.3">
      <c r="A3650" s="97"/>
      <c r="B3650" s="97"/>
    </row>
    <row r="3651" spans="1:2" x14ac:dyDescent="0.3">
      <c r="A3651" s="97"/>
      <c r="B3651" s="97"/>
    </row>
    <row r="3652" spans="1:2" x14ac:dyDescent="0.3">
      <c r="A3652" s="97"/>
      <c r="B3652" s="97"/>
    </row>
    <row r="3653" spans="1:2" x14ac:dyDescent="0.3">
      <c r="A3653" s="97"/>
      <c r="B3653" s="97"/>
    </row>
    <row r="3654" spans="1:2" x14ac:dyDescent="0.3">
      <c r="A3654" s="97"/>
      <c r="B3654" s="97"/>
    </row>
    <row r="3655" spans="1:2" x14ac:dyDescent="0.3">
      <c r="A3655" s="97"/>
      <c r="B3655" s="97"/>
    </row>
    <row r="3656" spans="1:2" x14ac:dyDescent="0.3">
      <c r="A3656" s="97"/>
      <c r="B3656" s="97"/>
    </row>
    <row r="3657" spans="1:2" x14ac:dyDescent="0.3">
      <c r="A3657" s="97"/>
      <c r="B3657" s="97"/>
    </row>
    <row r="3658" spans="1:2" x14ac:dyDescent="0.3">
      <c r="A3658" s="97"/>
      <c r="B3658" s="97"/>
    </row>
    <row r="3659" spans="1:2" x14ac:dyDescent="0.3">
      <c r="A3659" s="97"/>
      <c r="B3659" s="97"/>
    </row>
    <row r="3660" spans="1:2" x14ac:dyDescent="0.3">
      <c r="A3660" s="97"/>
      <c r="B3660" s="97"/>
    </row>
    <row r="3661" spans="1:2" x14ac:dyDescent="0.3">
      <c r="A3661" s="97"/>
      <c r="B3661" s="97"/>
    </row>
    <row r="3662" spans="1:2" x14ac:dyDescent="0.3">
      <c r="A3662" s="97"/>
      <c r="B3662" s="97"/>
    </row>
    <row r="3663" spans="1:2" x14ac:dyDescent="0.3">
      <c r="A3663" s="97"/>
      <c r="B3663" s="97"/>
    </row>
    <row r="3664" spans="1:2" x14ac:dyDescent="0.3">
      <c r="A3664" s="97"/>
      <c r="B3664" s="97"/>
    </row>
    <row r="3665" spans="1:2" x14ac:dyDescent="0.3">
      <c r="A3665" s="97"/>
      <c r="B3665" s="97"/>
    </row>
    <row r="3666" spans="1:2" x14ac:dyDescent="0.3">
      <c r="A3666" s="97"/>
      <c r="B3666" s="97"/>
    </row>
    <row r="3667" spans="1:2" x14ac:dyDescent="0.3">
      <c r="A3667" s="97"/>
      <c r="B3667" s="97"/>
    </row>
    <row r="3668" spans="1:2" x14ac:dyDescent="0.3">
      <c r="A3668" s="97"/>
      <c r="B3668" s="97"/>
    </row>
    <row r="3669" spans="1:2" x14ac:dyDescent="0.3">
      <c r="A3669" s="97"/>
      <c r="B3669" s="97"/>
    </row>
    <row r="3670" spans="1:2" x14ac:dyDescent="0.3">
      <c r="A3670" s="97"/>
      <c r="B3670" s="97"/>
    </row>
    <row r="3671" spans="1:2" x14ac:dyDescent="0.3">
      <c r="A3671" s="97"/>
      <c r="B3671" s="97"/>
    </row>
    <row r="3672" spans="1:2" x14ac:dyDescent="0.3">
      <c r="A3672" s="97"/>
      <c r="B3672" s="97"/>
    </row>
    <row r="3673" spans="1:2" x14ac:dyDescent="0.3">
      <c r="A3673" s="97"/>
      <c r="B3673" s="97"/>
    </row>
    <row r="3674" spans="1:2" x14ac:dyDescent="0.3">
      <c r="A3674" s="97"/>
      <c r="B3674" s="97"/>
    </row>
    <row r="3675" spans="1:2" x14ac:dyDescent="0.3">
      <c r="A3675" s="97"/>
      <c r="B3675" s="97"/>
    </row>
    <row r="3676" spans="1:2" x14ac:dyDescent="0.3">
      <c r="A3676" s="97"/>
      <c r="B3676" s="97"/>
    </row>
    <row r="3677" spans="1:2" x14ac:dyDescent="0.3">
      <c r="A3677" s="97"/>
      <c r="B3677" s="97"/>
    </row>
    <row r="3678" spans="1:2" x14ac:dyDescent="0.3">
      <c r="A3678" s="97"/>
      <c r="B3678" s="97"/>
    </row>
    <row r="3679" spans="1:2" x14ac:dyDescent="0.3">
      <c r="A3679" s="97"/>
      <c r="B3679" s="97"/>
    </row>
    <row r="3680" spans="1:2" x14ac:dyDescent="0.3">
      <c r="A3680" s="97"/>
      <c r="B3680" s="97"/>
    </row>
    <row r="3681" spans="1:2" x14ac:dyDescent="0.3">
      <c r="A3681" s="97"/>
      <c r="B3681" s="97"/>
    </row>
    <row r="3682" spans="1:2" x14ac:dyDescent="0.3">
      <c r="A3682" s="97"/>
      <c r="B3682" s="97"/>
    </row>
    <row r="3683" spans="1:2" x14ac:dyDescent="0.3">
      <c r="A3683" s="97"/>
      <c r="B3683" s="97"/>
    </row>
    <row r="3684" spans="1:2" x14ac:dyDescent="0.3">
      <c r="A3684" s="97"/>
      <c r="B3684" s="97"/>
    </row>
    <row r="3685" spans="1:2" x14ac:dyDescent="0.3">
      <c r="A3685" s="97"/>
      <c r="B3685" s="97"/>
    </row>
    <row r="3686" spans="1:2" x14ac:dyDescent="0.3">
      <c r="A3686" s="97"/>
      <c r="B3686" s="97"/>
    </row>
    <row r="3687" spans="1:2" x14ac:dyDescent="0.3">
      <c r="A3687" s="97"/>
      <c r="B3687" s="97"/>
    </row>
    <row r="3688" spans="1:2" x14ac:dyDescent="0.3">
      <c r="A3688" s="97"/>
      <c r="B3688" s="97"/>
    </row>
    <row r="3689" spans="1:2" x14ac:dyDescent="0.3">
      <c r="A3689" s="97"/>
      <c r="B3689" s="97"/>
    </row>
    <row r="3690" spans="1:2" x14ac:dyDescent="0.3">
      <c r="A3690" s="97"/>
      <c r="B3690" s="97"/>
    </row>
    <row r="3691" spans="1:2" x14ac:dyDescent="0.3">
      <c r="A3691" s="97"/>
      <c r="B3691" s="97"/>
    </row>
    <row r="3692" spans="1:2" x14ac:dyDescent="0.3">
      <c r="A3692" s="97"/>
      <c r="B3692" s="97"/>
    </row>
    <row r="3693" spans="1:2" x14ac:dyDescent="0.3">
      <c r="A3693" s="97"/>
      <c r="B3693" s="97"/>
    </row>
    <row r="3694" spans="1:2" x14ac:dyDescent="0.3">
      <c r="A3694" s="97"/>
      <c r="B3694" s="97"/>
    </row>
    <row r="3695" spans="1:2" x14ac:dyDescent="0.3">
      <c r="A3695" s="97"/>
      <c r="B3695" s="97"/>
    </row>
    <row r="3696" spans="1:2" x14ac:dyDescent="0.3">
      <c r="A3696" s="97"/>
      <c r="B3696" s="97"/>
    </row>
    <row r="3697" spans="1:2" x14ac:dyDescent="0.3">
      <c r="A3697" s="97"/>
      <c r="B3697" s="97"/>
    </row>
    <row r="3698" spans="1:2" x14ac:dyDescent="0.3">
      <c r="A3698" s="97"/>
      <c r="B3698" s="97"/>
    </row>
    <row r="3699" spans="1:2" x14ac:dyDescent="0.3">
      <c r="A3699" s="97"/>
      <c r="B3699" s="97"/>
    </row>
    <row r="3700" spans="1:2" x14ac:dyDescent="0.3">
      <c r="A3700" s="97"/>
      <c r="B3700" s="97"/>
    </row>
    <row r="3701" spans="1:2" x14ac:dyDescent="0.3">
      <c r="A3701" s="97"/>
      <c r="B3701" s="97"/>
    </row>
    <row r="3702" spans="1:2" x14ac:dyDescent="0.3">
      <c r="A3702" s="97"/>
      <c r="B3702" s="97"/>
    </row>
    <row r="3703" spans="1:2" x14ac:dyDescent="0.3">
      <c r="A3703" s="97"/>
      <c r="B3703" s="97"/>
    </row>
    <row r="3704" spans="1:2" x14ac:dyDescent="0.3">
      <c r="A3704" s="97"/>
      <c r="B3704" s="97"/>
    </row>
    <row r="3705" spans="1:2" x14ac:dyDescent="0.3">
      <c r="A3705" s="97"/>
      <c r="B3705" s="97"/>
    </row>
    <row r="3706" spans="1:2" x14ac:dyDescent="0.3">
      <c r="A3706" s="97"/>
      <c r="B3706" s="97"/>
    </row>
    <row r="3707" spans="1:2" x14ac:dyDescent="0.3">
      <c r="A3707" s="97"/>
      <c r="B3707" s="97"/>
    </row>
    <row r="3708" spans="1:2" x14ac:dyDescent="0.3">
      <c r="A3708" s="97"/>
      <c r="B3708" s="97"/>
    </row>
    <row r="3709" spans="1:2" x14ac:dyDescent="0.3">
      <c r="A3709" s="97"/>
      <c r="B3709" s="97"/>
    </row>
    <row r="3710" spans="1:2" x14ac:dyDescent="0.3">
      <c r="A3710" s="97"/>
      <c r="B3710" s="97"/>
    </row>
    <row r="3711" spans="1:2" x14ac:dyDescent="0.3">
      <c r="A3711" s="97"/>
      <c r="B3711" s="97"/>
    </row>
    <row r="3712" spans="1:2" x14ac:dyDescent="0.3">
      <c r="A3712" s="97"/>
      <c r="B3712" s="97"/>
    </row>
    <row r="3713" spans="1:2" x14ac:dyDescent="0.3">
      <c r="A3713" s="97"/>
      <c r="B3713" s="97"/>
    </row>
    <row r="3714" spans="1:2" x14ac:dyDescent="0.3">
      <c r="A3714" s="97"/>
      <c r="B3714" s="97"/>
    </row>
    <row r="3715" spans="1:2" x14ac:dyDescent="0.3">
      <c r="A3715" s="97"/>
      <c r="B3715" s="97"/>
    </row>
    <row r="3716" spans="1:2" x14ac:dyDescent="0.3">
      <c r="A3716" s="97"/>
      <c r="B3716" s="97"/>
    </row>
    <row r="3717" spans="1:2" x14ac:dyDescent="0.3">
      <c r="A3717" s="97"/>
      <c r="B3717" s="97"/>
    </row>
    <row r="3718" spans="1:2" x14ac:dyDescent="0.3">
      <c r="A3718" s="97"/>
      <c r="B3718" s="97"/>
    </row>
    <row r="3719" spans="1:2" x14ac:dyDescent="0.3">
      <c r="A3719" s="97"/>
      <c r="B3719" s="97"/>
    </row>
    <row r="3720" spans="1:2" x14ac:dyDescent="0.3">
      <c r="A3720" s="97"/>
      <c r="B3720" s="97"/>
    </row>
    <row r="3721" spans="1:2" x14ac:dyDescent="0.3">
      <c r="A3721" s="97"/>
      <c r="B3721" s="97"/>
    </row>
    <row r="3722" spans="1:2" x14ac:dyDescent="0.3">
      <c r="A3722" s="97"/>
      <c r="B3722" s="97"/>
    </row>
    <row r="3723" spans="1:2" x14ac:dyDescent="0.3">
      <c r="A3723" s="97"/>
      <c r="B3723" s="97"/>
    </row>
    <row r="3724" spans="1:2" x14ac:dyDescent="0.3">
      <c r="A3724" s="97"/>
      <c r="B3724" s="97"/>
    </row>
    <row r="3725" spans="1:2" x14ac:dyDescent="0.3">
      <c r="A3725" s="97"/>
      <c r="B3725" s="97"/>
    </row>
    <row r="3726" spans="1:2" x14ac:dyDescent="0.3">
      <c r="A3726" s="97"/>
      <c r="B3726" s="97"/>
    </row>
    <row r="3727" spans="1:2" x14ac:dyDescent="0.3">
      <c r="A3727" s="97"/>
      <c r="B3727" s="97"/>
    </row>
    <row r="3728" spans="1:2" x14ac:dyDescent="0.3">
      <c r="A3728" s="97"/>
      <c r="B3728" s="97"/>
    </row>
    <row r="3729" spans="1:2" x14ac:dyDescent="0.3">
      <c r="A3729" s="97"/>
      <c r="B3729" s="97"/>
    </row>
    <row r="3730" spans="1:2" x14ac:dyDescent="0.3">
      <c r="A3730" s="97"/>
      <c r="B3730" s="97"/>
    </row>
    <row r="3731" spans="1:2" x14ac:dyDescent="0.3">
      <c r="A3731" s="97"/>
      <c r="B3731" s="97"/>
    </row>
    <row r="3732" spans="1:2" x14ac:dyDescent="0.3">
      <c r="A3732" s="97"/>
      <c r="B3732" s="97"/>
    </row>
    <row r="3733" spans="1:2" x14ac:dyDescent="0.3">
      <c r="A3733" s="97"/>
      <c r="B3733" s="97"/>
    </row>
    <row r="3734" spans="1:2" x14ac:dyDescent="0.3">
      <c r="A3734" s="97"/>
      <c r="B3734" s="97"/>
    </row>
    <row r="3735" spans="1:2" x14ac:dyDescent="0.3">
      <c r="A3735" s="97"/>
      <c r="B3735" s="97"/>
    </row>
    <row r="3736" spans="1:2" x14ac:dyDescent="0.3">
      <c r="A3736" s="97"/>
      <c r="B3736" s="97"/>
    </row>
    <row r="3737" spans="1:2" x14ac:dyDescent="0.3">
      <c r="A3737" s="97"/>
      <c r="B3737" s="97"/>
    </row>
    <row r="3738" spans="1:2" x14ac:dyDescent="0.3">
      <c r="A3738" s="97"/>
      <c r="B3738" s="97"/>
    </row>
    <row r="3739" spans="1:2" x14ac:dyDescent="0.3">
      <c r="A3739" s="97"/>
      <c r="B3739" s="97"/>
    </row>
    <row r="3740" spans="1:2" x14ac:dyDescent="0.3">
      <c r="A3740" s="97"/>
      <c r="B3740" s="97"/>
    </row>
    <row r="3741" spans="1:2" x14ac:dyDescent="0.3">
      <c r="A3741" s="97"/>
      <c r="B3741" s="97"/>
    </row>
    <row r="3742" spans="1:2" x14ac:dyDescent="0.3">
      <c r="A3742" s="97"/>
      <c r="B3742" s="97"/>
    </row>
    <row r="3743" spans="1:2" x14ac:dyDescent="0.3">
      <c r="A3743" s="97"/>
      <c r="B3743" s="97"/>
    </row>
    <row r="3744" spans="1:2" x14ac:dyDescent="0.3">
      <c r="A3744" s="97"/>
      <c r="B3744" s="97"/>
    </row>
    <row r="3745" spans="1:2" x14ac:dyDescent="0.3">
      <c r="A3745" s="97"/>
      <c r="B3745" s="97"/>
    </row>
    <row r="3746" spans="1:2" x14ac:dyDescent="0.3">
      <c r="A3746" s="97"/>
      <c r="B3746" s="97"/>
    </row>
    <row r="3747" spans="1:2" x14ac:dyDescent="0.3">
      <c r="A3747" s="97"/>
      <c r="B3747" s="97"/>
    </row>
    <row r="3748" spans="1:2" x14ac:dyDescent="0.3">
      <c r="A3748" s="97"/>
      <c r="B3748" s="97"/>
    </row>
    <row r="3749" spans="1:2" x14ac:dyDescent="0.3">
      <c r="A3749" s="97"/>
      <c r="B3749" s="97"/>
    </row>
    <row r="3750" spans="1:2" x14ac:dyDescent="0.3">
      <c r="A3750" s="97"/>
      <c r="B3750" s="97"/>
    </row>
    <row r="3751" spans="1:2" x14ac:dyDescent="0.3">
      <c r="A3751" s="97"/>
      <c r="B3751" s="97"/>
    </row>
    <row r="3752" spans="1:2" x14ac:dyDescent="0.3">
      <c r="A3752" s="97"/>
      <c r="B3752" s="97"/>
    </row>
    <row r="3753" spans="1:2" x14ac:dyDescent="0.3">
      <c r="A3753" s="97"/>
      <c r="B3753" s="97"/>
    </row>
    <row r="3754" spans="1:2" x14ac:dyDescent="0.3">
      <c r="A3754" s="97"/>
      <c r="B3754" s="97"/>
    </row>
    <row r="3755" spans="1:2" x14ac:dyDescent="0.3">
      <c r="A3755" s="97"/>
      <c r="B3755" s="97"/>
    </row>
    <row r="3756" spans="1:2" x14ac:dyDescent="0.3">
      <c r="A3756" s="97"/>
      <c r="B3756" s="97"/>
    </row>
    <row r="3757" spans="1:2" x14ac:dyDescent="0.3">
      <c r="A3757" s="97"/>
      <c r="B3757" s="97"/>
    </row>
    <row r="3758" spans="1:2" x14ac:dyDescent="0.3">
      <c r="A3758" s="97"/>
      <c r="B3758" s="97"/>
    </row>
    <row r="3759" spans="1:2" x14ac:dyDescent="0.3">
      <c r="A3759" s="97"/>
      <c r="B3759" s="97"/>
    </row>
    <row r="3760" spans="1:2" x14ac:dyDescent="0.3">
      <c r="A3760" s="97"/>
      <c r="B3760" s="97"/>
    </row>
    <row r="3761" spans="1:2" x14ac:dyDescent="0.3">
      <c r="A3761" s="97"/>
      <c r="B3761" s="97"/>
    </row>
    <row r="3762" spans="1:2" x14ac:dyDescent="0.3">
      <c r="A3762" s="97"/>
      <c r="B3762" s="97"/>
    </row>
    <row r="3763" spans="1:2" x14ac:dyDescent="0.3">
      <c r="A3763" s="97"/>
      <c r="B3763" s="97"/>
    </row>
    <row r="3764" spans="1:2" x14ac:dyDescent="0.3">
      <c r="A3764" s="97"/>
      <c r="B3764" s="97"/>
    </row>
    <row r="3765" spans="1:2" x14ac:dyDescent="0.3">
      <c r="A3765" s="97"/>
      <c r="B3765" s="97"/>
    </row>
    <row r="3766" spans="1:2" x14ac:dyDescent="0.3">
      <c r="A3766" s="97"/>
      <c r="B3766" s="97"/>
    </row>
    <row r="3767" spans="1:2" x14ac:dyDescent="0.3">
      <c r="A3767" s="97"/>
      <c r="B3767" s="97"/>
    </row>
    <row r="3768" spans="1:2" x14ac:dyDescent="0.3">
      <c r="A3768" s="97"/>
      <c r="B3768" s="97"/>
    </row>
    <row r="3769" spans="1:2" x14ac:dyDescent="0.3">
      <c r="A3769" s="97"/>
      <c r="B3769" s="97"/>
    </row>
    <row r="3770" spans="1:2" x14ac:dyDescent="0.3">
      <c r="A3770" s="97"/>
      <c r="B3770" s="97"/>
    </row>
    <row r="3771" spans="1:2" x14ac:dyDescent="0.3">
      <c r="A3771" s="97"/>
      <c r="B3771" s="97"/>
    </row>
    <row r="3772" spans="1:2" x14ac:dyDescent="0.3">
      <c r="A3772" s="97"/>
      <c r="B3772" s="97"/>
    </row>
    <row r="3773" spans="1:2" x14ac:dyDescent="0.3">
      <c r="A3773" s="97"/>
      <c r="B3773" s="97"/>
    </row>
    <row r="3774" spans="1:2" x14ac:dyDescent="0.3">
      <c r="A3774" s="97"/>
      <c r="B3774" s="97"/>
    </row>
    <row r="3775" spans="1:2" x14ac:dyDescent="0.3">
      <c r="A3775" s="97"/>
      <c r="B3775" s="97"/>
    </row>
    <row r="3776" spans="1:2" x14ac:dyDescent="0.3">
      <c r="A3776" s="97"/>
      <c r="B3776" s="97"/>
    </row>
    <row r="3777" spans="1:2" x14ac:dyDescent="0.3">
      <c r="A3777" s="97"/>
      <c r="B3777" s="97"/>
    </row>
    <row r="3778" spans="1:2" x14ac:dyDescent="0.3">
      <c r="A3778" s="97"/>
      <c r="B3778" s="97"/>
    </row>
    <row r="3779" spans="1:2" x14ac:dyDescent="0.3">
      <c r="A3779" s="97"/>
      <c r="B3779" s="97"/>
    </row>
    <row r="3780" spans="1:2" x14ac:dyDescent="0.3">
      <c r="A3780" s="97"/>
      <c r="B3780" s="97"/>
    </row>
    <row r="3781" spans="1:2" x14ac:dyDescent="0.3">
      <c r="A3781" s="97"/>
      <c r="B3781" s="97"/>
    </row>
    <row r="3782" spans="1:2" x14ac:dyDescent="0.3">
      <c r="A3782" s="97"/>
      <c r="B3782" s="97"/>
    </row>
    <row r="3783" spans="1:2" x14ac:dyDescent="0.3">
      <c r="A3783" s="97"/>
      <c r="B3783" s="97"/>
    </row>
    <row r="3784" spans="1:2" x14ac:dyDescent="0.3">
      <c r="A3784" s="97"/>
      <c r="B3784" s="97"/>
    </row>
    <row r="3785" spans="1:2" x14ac:dyDescent="0.3">
      <c r="A3785" s="97"/>
      <c r="B3785" s="97"/>
    </row>
    <row r="3786" spans="1:2" x14ac:dyDescent="0.3">
      <c r="A3786" s="97"/>
      <c r="B3786" s="97"/>
    </row>
    <row r="3787" spans="1:2" x14ac:dyDescent="0.3">
      <c r="A3787" s="97"/>
      <c r="B3787" s="97"/>
    </row>
    <row r="3788" spans="1:2" x14ac:dyDescent="0.3">
      <c r="A3788" s="97"/>
      <c r="B3788" s="97"/>
    </row>
    <row r="3789" spans="1:2" x14ac:dyDescent="0.3">
      <c r="A3789" s="97"/>
      <c r="B3789" s="97"/>
    </row>
    <row r="3790" spans="1:2" x14ac:dyDescent="0.3">
      <c r="A3790" s="97"/>
      <c r="B3790" s="97"/>
    </row>
    <row r="3791" spans="1:2" x14ac:dyDescent="0.3">
      <c r="A3791" s="97"/>
      <c r="B3791" s="97"/>
    </row>
    <row r="3792" spans="1:2" x14ac:dyDescent="0.3">
      <c r="A3792" s="97"/>
      <c r="B3792" s="97"/>
    </row>
    <row r="3793" spans="1:2" x14ac:dyDescent="0.3">
      <c r="A3793" s="97"/>
      <c r="B3793" s="97"/>
    </row>
    <row r="3794" spans="1:2" x14ac:dyDescent="0.3">
      <c r="A3794" s="97"/>
      <c r="B3794" s="97"/>
    </row>
    <row r="3795" spans="1:2" x14ac:dyDescent="0.3">
      <c r="A3795" s="97"/>
      <c r="B3795" s="97"/>
    </row>
    <row r="3796" spans="1:2" x14ac:dyDescent="0.3">
      <c r="A3796" s="97"/>
      <c r="B3796" s="97"/>
    </row>
    <row r="3797" spans="1:2" x14ac:dyDescent="0.3">
      <c r="A3797" s="97"/>
      <c r="B3797" s="97"/>
    </row>
    <row r="3798" spans="1:2" x14ac:dyDescent="0.3">
      <c r="A3798" s="97"/>
      <c r="B3798" s="97"/>
    </row>
    <row r="3799" spans="1:2" x14ac:dyDescent="0.3">
      <c r="A3799" s="97"/>
      <c r="B3799" s="97"/>
    </row>
    <row r="3800" spans="1:2" x14ac:dyDescent="0.3">
      <c r="A3800" s="97"/>
      <c r="B3800" s="97"/>
    </row>
    <row r="3801" spans="1:2" x14ac:dyDescent="0.3">
      <c r="A3801" s="97"/>
      <c r="B3801" s="97"/>
    </row>
    <row r="3802" spans="1:2" x14ac:dyDescent="0.3">
      <c r="A3802" s="97"/>
      <c r="B3802" s="97"/>
    </row>
    <row r="3803" spans="1:2" x14ac:dyDescent="0.3">
      <c r="A3803" s="97"/>
      <c r="B3803" s="97"/>
    </row>
    <row r="3804" spans="1:2" x14ac:dyDescent="0.3">
      <c r="A3804" s="97"/>
      <c r="B3804" s="97"/>
    </row>
    <row r="3805" spans="1:2" x14ac:dyDescent="0.3">
      <c r="A3805" s="97"/>
      <c r="B3805" s="97"/>
    </row>
    <row r="3806" spans="1:2" x14ac:dyDescent="0.3">
      <c r="A3806" s="97"/>
      <c r="B3806" s="97"/>
    </row>
    <row r="3807" spans="1:2" x14ac:dyDescent="0.3">
      <c r="A3807" s="97"/>
      <c r="B3807" s="97"/>
    </row>
    <row r="3808" spans="1:2" x14ac:dyDescent="0.3">
      <c r="A3808" s="97"/>
      <c r="B3808" s="97"/>
    </row>
    <row r="3809" spans="1:2" x14ac:dyDescent="0.3">
      <c r="A3809" s="97"/>
      <c r="B3809" s="97"/>
    </row>
    <row r="3810" spans="1:2" x14ac:dyDescent="0.3">
      <c r="A3810" s="97"/>
      <c r="B3810" s="97"/>
    </row>
    <row r="3811" spans="1:2" x14ac:dyDescent="0.3">
      <c r="A3811" s="97"/>
      <c r="B3811" s="97"/>
    </row>
    <row r="3812" spans="1:2" x14ac:dyDescent="0.3">
      <c r="A3812" s="97"/>
      <c r="B3812" s="97"/>
    </row>
    <row r="3813" spans="1:2" x14ac:dyDescent="0.3">
      <c r="A3813" s="97"/>
      <c r="B3813" s="97"/>
    </row>
    <row r="3814" spans="1:2" x14ac:dyDescent="0.3">
      <c r="A3814" s="97"/>
      <c r="B3814" s="97"/>
    </row>
    <row r="3815" spans="1:2" x14ac:dyDescent="0.3">
      <c r="A3815" s="97"/>
      <c r="B3815" s="97"/>
    </row>
    <row r="3816" spans="1:2" x14ac:dyDescent="0.3">
      <c r="A3816" s="97"/>
      <c r="B3816" s="97"/>
    </row>
    <row r="3817" spans="1:2" x14ac:dyDescent="0.3">
      <c r="A3817" s="97"/>
      <c r="B3817" s="97"/>
    </row>
    <row r="3818" spans="1:2" x14ac:dyDescent="0.3">
      <c r="A3818" s="97"/>
      <c r="B3818" s="97"/>
    </row>
    <row r="3819" spans="1:2" x14ac:dyDescent="0.3">
      <c r="A3819" s="97"/>
      <c r="B3819" s="97"/>
    </row>
    <row r="3820" spans="1:2" x14ac:dyDescent="0.3">
      <c r="A3820" s="97"/>
      <c r="B3820" s="97"/>
    </row>
    <row r="3821" spans="1:2" x14ac:dyDescent="0.3">
      <c r="A3821" s="97"/>
      <c r="B3821" s="97"/>
    </row>
    <row r="3822" spans="1:2" x14ac:dyDescent="0.3">
      <c r="A3822" s="97"/>
      <c r="B3822" s="97"/>
    </row>
    <row r="3823" spans="1:2" x14ac:dyDescent="0.3">
      <c r="A3823" s="97"/>
      <c r="B3823" s="97"/>
    </row>
    <row r="3824" spans="1:2" x14ac:dyDescent="0.3">
      <c r="A3824" s="97"/>
      <c r="B3824" s="97"/>
    </row>
    <row r="3825" spans="1:2" x14ac:dyDescent="0.3">
      <c r="A3825" s="97"/>
      <c r="B3825" s="97"/>
    </row>
    <row r="3826" spans="1:2" x14ac:dyDescent="0.3">
      <c r="A3826" s="97"/>
      <c r="B3826" s="97"/>
    </row>
    <row r="3827" spans="1:2" x14ac:dyDescent="0.3">
      <c r="A3827" s="97"/>
      <c r="B3827" s="97"/>
    </row>
    <row r="3828" spans="1:2" x14ac:dyDescent="0.3">
      <c r="A3828" s="97"/>
      <c r="B3828" s="97"/>
    </row>
    <row r="3829" spans="1:2" x14ac:dyDescent="0.3">
      <c r="A3829" s="97"/>
      <c r="B3829" s="97"/>
    </row>
    <row r="3830" spans="1:2" x14ac:dyDescent="0.3">
      <c r="A3830" s="97"/>
      <c r="B3830" s="97"/>
    </row>
    <row r="3831" spans="1:2" x14ac:dyDescent="0.3">
      <c r="A3831" s="97"/>
      <c r="B3831" s="97"/>
    </row>
    <row r="3832" spans="1:2" x14ac:dyDescent="0.3">
      <c r="A3832" s="97"/>
      <c r="B3832" s="97"/>
    </row>
    <row r="3833" spans="1:2" x14ac:dyDescent="0.3">
      <c r="A3833" s="97"/>
      <c r="B3833" s="97"/>
    </row>
    <row r="3834" spans="1:2" x14ac:dyDescent="0.3">
      <c r="A3834" s="97"/>
      <c r="B3834" s="97"/>
    </row>
    <row r="3835" spans="1:2" x14ac:dyDescent="0.3">
      <c r="A3835" s="97"/>
      <c r="B3835" s="97"/>
    </row>
    <row r="3836" spans="1:2" x14ac:dyDescent="0.3">
      <c r="A3836" s="97"/>
      <c r="B3836" s="97"/>
    </row>
    <row r="3837" spans="1:2" x14ac:dyDescent="0.3">
      <c r="A3837" s="97"/>
      <c r="B3837" s="97"/>
    </row>
    <row r="3838" spans="1:2" x14ac:dyDescent="0.3">
      <c r="A3838" s="97"/>
      <c r="B3838" s="97"/>
    </row>
    <row r="3839" spans="1:2" x14ac:dyDescent="0.3">
      <c r="A3839" s="97"/>
      <c r="B3839" s="97"/>
    </row>
    <row r="3840" spans="1:2" x14ac:dyDescent="0.3">
      <c r="A3840" s="97"/>
      <c r="B3840" s="97"/>
    </row>
    <row r="3841" spans="1:2" x14ac:dyDescent="0.3">
      <c r="A3841" s="97"/>
      <c r="B3841" s="97"/>
    </row>
    <row r="3842" spans="1:2" x14ac:dyDescent="0.3">
      <c r="A3842" s="97"/>
      <c r="B3842" s="97"/>
    </row>
    <row r="3843" spans="1:2" x14ac:dyDescent="0.3">
      <c r="A3843" s="97"/>
      <c r="B3843" s="97"/>
    </row>
    <row r="3844" spans="1:2" x14ac:dyDescent="0.3">
      <c r="A3844" s="97"/>
      <c r="B3844" s="97"/>
    </row>
    <row r="3845" spans="1:2" x14ac:dyDescent="0.3">
      <c r="A3845" s="97"/>
      <c r="B3845" s="97"/>
    </row>
    <row r="3846" spans="1:2" x14ac:dyDescent="0.3">
      <c r="A3846" s="97"/>
      <c r="B3846" s="97"/>
    </row>
    <row r="3847" spans="1:2" x14ac:dyDescent="0.3">
      <c r="A3847" s="97"/>
      <c r="B3847" s="97"/>
    </row>
    <row r="3848" spans="1:2" x14ac:dyDescent="0.3">
      <c r="A3848" s="97"/>
      <c r="B3848" s="97"/>
    </row>
    <row r="3849" spans="1:2" x14ac:dyDescent="0.3">
      <c r="A3849" s="97"/>
      <c r="B3849" s="97"/>
    </row>
    <row r="3850" spans="1:2" x14ac:dyDescent="0.3">
      <c r="A3850" s="97"/>
      <c r="B3850" s="97"/>
    </row>
    <row r="3851" spans="1:2" x14ac:dyDescent="0.3">
      <c r="A3851" s="97"/>
      <c r="B3851" s="97"/>
    </row>
    <row r="3852" spans="1:2" x14ac:dyDescent="0.3">
      <c r="A3852" s="97"/>
      <c r="B3852" s="97"/>
    </row>
    <row r="3853" spans="1:2" x14ac:dyDescent="0.3">
      <c r="A3853" s="97"/>
      <c r="B3853" s="97"/>
    </row>
    <row r="3854" spans="1:2" x14ac:dyDescent="0.3">
      <c r="A3854" s="97"/>
      <c r="B3854" s="97"/>
    </row>
    <row r="3855" spans="1:2" x14ac:dyDescent="0.3">
      <c r="A3855" s="97"/>
      <c r="B3855" s="97"/>
    </row>
    <row r="3856" spans="1:2" x14ac:dyDescent="0.3">
      <c r="A3856" s="97"/>
      <c r="B3856" s="97"/>
    </row>
    <row r="3857" spans="1:2" x14ac:dyDescent="0.3">
      <c r="A3857" s="97"/>
      <c r="B3857" s="97"/>
    </row>
    <row r="3858" spans="1:2" x14ac:dyDescent="0.3">
      <c r="A3858" s="97"/>
      <c r="B3858" s="97"/>
    </row>
    <row r="3859" spans="1:2" x14ac:dyDescent="0.3">
      <c r="A3859" s="97"/>
      <c r="B3859" s="97"/>
    </row>
    <row r="3860" spans="1:2" x14ac:dyDescent="0.3">
      <c r="A3860" s="97"/>
      <c r="B3860" s="97"/>
    </row>
    <row r="3861" spans="1:2" x14ac:dyDescent="0.3">
      <c r="A3861" s="97"/>
      <c r="B3861" s="97"/>
    </row>
    <row r="3862" spans="1:2" x14ac:dyDescent="0.3">
      <c r="A3862" s="97"/>
      <c r="B3862" s="97"/>
    </row>
    <row r="3863" spans="1:2" x14ac:dyDescent="0.3">
      <c r="A3863" s="97"/>
      <c r="B3863" s="97"/>
    </row>
    <row r="3864" spans="1:2" x14ac:dyDescent="0.3">
      <c r="A3864" s="97"/>
      <c r="B3864" s="97"/>
    </row>
    <row r="3865" spans="1:2" x14ac:dyDescent="0.3">
      <c r="A3865" s="97"/>
      <c r="B3865" s="97"/>
    </row>
    <row r="3866" spans="1:2" x14ac:dyDescent="0.3">
      <c r="A3866" s="97"/>
      <c r="B3866" s="97"/>
    </row>
    <row r="3867" spans="1:2" x14ac:dyDescent="0.3">
      <c r="A3867" s="97"/>
      <c r="B3867" s="97"/>
    </row>
    <row r="3868" spans="1:2" x14ac:dyDescent="0.3">
      <c r="A3868" s="97"/>
      <c r="B3868" s="97"/>
    </row>
    <row r="3869" spans="1:2" x14ac:dyDescent="0.3">
      <c r="A3869" s="97"/>
      <c r="B3869" s="97"/>
    </row>
    <row r="3870" spans="1:2" x14ac:dyDescent="0.3">
      <c r="A3870" s="97"/>
      <c r="B3870" s="97"/>
    </row>
    <row r="3871" spans="1:2" x14ac:dyDescent="0.3">
      <c r="A3871" s="97"/>
      <c r="B3871" s="97"/>
    </row>
    <row r="3872" spans="1:2" x14ac:dyDescent="0.3">
      <c r="A3872" s="97"/>
      <c r="B3872" s="97"/>
    </row>
    <row r="3873" spans="1:2" x14ac:dyDescent="0.3">
      <c r="A3873" s="97"/>
      <c r="B3873" s="97"/>
    </row>
    <row r="3874" spans="1:2" x14ac:dyDescent="0.3">
      <c r="A3874" s="97"/>
      <c r="B3874" s="97"/>
    </row>
    <row r="3875" spans="1:2" x14ac:dyDescent="0.3">
      <c r="A3875" s="97"/>
      <c r="B3875" s="97"/>
    </row>
    <row r="3876" spans="1:2" x14ac:dyDescent="0.3">
      <c r="A3876" s="97"/>
      <c r="B3876" s="97"/>
    </row>
    <row r="3877" spans="1:2" x14ac:dyDescent="0.3">
      <c r="A3877" s="97"/>
      <c r="B3877" s="97"/>
    </row>
    <row r="3878" spans="1:2" x14ac:dyDescent="0.3">
      <c r="A3878" s="97"/>
      <c r="B3878" s="97"/>
    </row>
    <row r="3879" spans="1:2" x14ac:dyDescent="0.3">
      <c r="A3879" s="97"/>
      <c r="B3879" s="97"/>
    </row>
    <row r="3880" spans="1:2" x14ac:dyDescent="0.3">
      <c r="A3880" s="97"/>
      <c r="B3880" s="97"/>
    </row>
    <row r="3881" spans="1:2" x14ac:dyDescent="0.3">
      <c r="A3881" s="97"/>
      <c r="B3881" s="97"/>
    </row>
    <row r="3882" spans="1:2" x14ac:dyDescent="0.3">
      <c r="A3882" s="97"/>
      <c r="B3882" s="97"/>
    </row>
    <row r="3883" spans="1:2" x14ac:dyDescent="0.3">
      <c r="A3883" s="97"/>
      <c r="B3883" s="97"/>
    </row>
    <row r="3884" spans="1:2" x14ac:dyDescent="0.3">
      <c r="A3884" s="97"/>
      <c r="B3884" s="97"/>
    </row>
    <row r="3885" spans="1:2" x14ac:dyDescent="0.3">
      <c r="A3885" s="97"/>
      <c r="B3885" s="97"/>
    </row>
    <row r="3886" spans="1:2" x14ac:dyDescent="0.3">
      <c r="A3886" s="97"/>
      <c r="B3886" s="97"/>
    </row>
    <row r="3887" spans="1:2" x14ac:dyDescent="0.3">
      <c r="A3887" s="97"/>
      <c r="B3887" s="97"/>
    </row>
    <row r="3888" spans="1:2" x14ac:dyDescent="0.3">
      <c r="A3888" s="97"/>
      <c r="B3888" s="97"/>
    </row>
    <row r="3889" spans="1:2" x14ac:dyDescent="0.3">
      <c r="A3889" s="97"/>
      <c r="B3889" s="97"/>
    </row>
    <row r="3890" spans="1:2" x14ac:dyDescent="0.3">
      <c r="A3890" s="97"/>
      <c r="B3890" s="97"/>
    </row>
    <row r="3891" spans="1:2" x14ac:dyDescent="0.3">
      <c r="A3891" s="97"/>
      <c r="B3891" s="97"/>
    </row>
    <row r="3892" spans="1:2" x14ac:dyDescent="0.3">
      <c r="A3892" s="97"/>
      <c r="B3892" s="97"/>
    </row>
    <row r="3893" spans="1:2" x14ac:dyDescent="0.3">
      <c r="A3893" s="97"/>
      <c r="B3893" s="97"/>
    </row>
    <row r="3894" spans="1:2" x14ac:dyDescent="0.3">
      <c r="A3894" s="97"/>
      <c r="B3894" s="97"/>
    </row>
    <row r="3895" spans="1:2" x14ac:dyDescent="0.3">
      <c r="A3895" s="97"/>
      <c r="B3895" s="97"/>
    </row>
    <row r="3896" spans="1:2" x14ac:dyDescent="0.3">
      <c r="A3896" s="97"/>
      <c r="B3896" s="97"/>
    </row>
    <row r="3897" spans="1:2" x14ac:dyDescent="0.3">
      <c r="A3897" s="97"/>
      <c r="B3897" s="97"/>
    </row>
    <row r="3898" spans="1:2" x14ac:dyDescent="0.3">
      <c r="A3898" s="97"/>
      <c r="B3898" s="97"/>
    </row>
    <row r="3899" spans="1:2" x14ac:dyDescent="0.3">
      <c r="A3899" s="97"/>
      <c r="B3899" s="97"/>
    </row>
    <row r="3900" spans="1:2" x14ac:dyDescent="0.3">
      <c r="A3900" s="97"/>
      <c r="B3900" s="97"/>
    </row>
    <row r="3901" spans="1:2" x14ac:dyDescent="0.3">
      <c r="A3901" s="97"/>
      <c r="B3901" s="97"/>
    </row>
    <row r="3902" spans="1:2" x14ac:dyDescent="0.3">
      <c r="A3902" s="97"/>
      <c r="B3902" s="97"/>
    </row>
    <row r="3903" spans="1:2" x14ac:dyDescent="0.3">
      <c r="A3903" s="97"/>
      <c r="B3903" s="97"/>
    </row>
    <row r="3904" spans="1:2" x14ac:dyDescent="0.3">
      <c r="A3904" s="97"/>
      <c r="B3904" s="97"/>
    </row>
    <row r="3905" spans="1:2" x14ac:dyDescent="0.3">
      <c r="A3905" s="97"/>
      <c r="B3905" s="97"/>
    </row>
    <row r="3906" spans="1:2" x14ac:dyDescent="0.3">
      <c r="A3906" s="97"/>
      <c r="B3906" s="97"/>
    </row>
    <row r="3907" spans="1:2" x14ac:dyDescent="0.3">
      <c r="A3907" s="97"/>
      <c r="B3907" s="97"/>
    </row>
    <row r="3908" spans="1:2" x14ac:dyDescent="0.3">
      <c r="A3908" s="97"/>
      <c r="B3908" s="97"/>
    </row>
    <row r="3909" spans="1:2" x14ac:dyDescent="0.3">
      <c r="A3909" s="97"/>
      <c r="B3909" s="97"/>
    </row>
    <row r="3910" spans="1:2" x14ac:dyDescent="0.3">
      <c r="A3910" s="97"/>
      <c r="B3910" s="97"/>
    </row>
    <row r="3911" spans="1:2" x14ac:dyDescent="0.3">
      <c r="A3911" s="97"/>
      <c r="B3911" s="97"/>
    </row>
    <row r="3912" spans="1:2" x14ac:dyDescent="0.3">
      <c r="A3912" s="97"/>
      <c r="B3912" s="97"/>
    </row>
    <row r="3913" spans="1:2" x14ac:dyDescent="0.3">
      <c r="A3913" s="97"/>
      <c r="B3913" s="97"/>
    </row>
    <row r="3914" spans="1:2" x14ac:dyDescent="0.3">
      <c r="A3914" s="97"/>
      <c r="B3914" s="97"/>
    </row>
    <row r="3915" spans="1:2" x14ac:dyDescent="0.3">
      <c r="A3915" s="97"/>
      <c r="B3915" s="97"/>
    </row>
    <row r="3916" spans="1:2" x14ac:dyDescent="0.3">
      <c r="A3916" s="97"/>
      <c r="B3916" s="97"/>
    </row>
    <row r="3917" spans="1:2" x14ac:dyDescent="0.3">
      <c r="A3917" s="97"/>
      <c r="B3917" s="97"/>
    </row>
    <row r="3918" spans="1:2" x14ac:dyDescent="0.3">
      <c r="A3918" s="97"/>
      <c r="B3918" s="97"/>
    </row>
    <row r="3919" spans="1:2" x14ac:dyDescent="0.3">
      <c r="A3919" s="97"/>
      <c r="B3919" s="97"/>
    </row>
    <row r="3920" spans="1:2" x14ac:dyDescent="0.3">
      <c r="A3920" s="97"/>
      <c r="B3920" s="97"/>
    </row>
    <row r="3921" spans="1:2" x14ac:dyDescent="0.3">
      <c r="A3921" s="97"/>
      <c r="B3921" s="97"/>
    </row>
    <row r="3922" spans="1:2" x14ac:dyDescent="0.3">
      <c r="A3922" s="97"/>
      <c r="B3922" s="97"/>
    </row>
    <row r="3923" spans="1:2" x14ac:dyDescent="0.3">
      <c r="A3923" s="97"/>
      <c r="B3923" s="97"/>
    </row>
    <row r="3924" spans="1:2" x14ac:dyDescent="0.3">
      <c r="A3924" s="97"/>
      <c r="B3924" s="97"/>
    </row>
    <row r="3925" spans="1:2" x14ac:dyDescent="0.3">
      <c r="A3925" s="97"/>
      <c r="B3925" s="97"/>
    </row>
    <row r="3926" spans="1:2" x14ac:dyDescent="0.3">
      <c r="A3926" s="97"/>
      <c r="B3926" s="97"/>
    </row>
    <row r="3927" spans="1:2" x14ac:dyDescent="0.3">
      <c r="A3927" s="97"/>
      <c r="B3927" s="97"/>
    </row>
    <row r="3928" spans="1:2" x14ac:dyDescent="0.3">
      <c r="A3928" s="97"/>
      <c r="B3928" s="97"/>
    </row>
    <row r="3929" spans="1:2" x14ac:dyDescent="0.3">
      <c r="A3929" s="97"/>
      <c r="B3929" s="97"/>
    </row>
    <row r="3930" spans="1:2" x14ac:dyDescent="0.3">
      <c r="A3930" s="97"/>
      <c r="B3930" s="97"/>
    </row>
    <row r="3931" spans="1:2" x14ac:dyDescent="0.3">
      <c r="A3931" s="97"/>
      <c r="B3931" s="97"/>
    </row>
    <row r="3932" spans="1:2" x14ac:dyDescent="0.3">
      <c r="A3932" s="97"/>
      <c r="B3932" s="97"/>
    </row>
    <row r="3933" spans="1:2" x14ac:dyDescent="0.3">
      <c r="A3933" s="97"/>
      <c r="B3933" s="97"/>
    </row>
    <row r="3934" spans="1:2" x14ac:dyDescent="0.3">
      <c r="A3934" s="97"/>
      <c r="B3934" s="97"/>
    </row>
    <row r="3935" spans="1:2" x14ac:dyDescent="0.3">
      <c r="A3935" s="97"/>
      <c r="B3935" s="97"/>
    </row>
    <row r="3936" spans="1:2" x14ac:dyDescent="0.3">
      <c r="A3936" s="97"/>
      <c r="B3936" s="97"/>
    </row>
    <row r="3937" spans="1:2" x14ac:dyDescent="0.3">
      <c r="A3937" s="97"/>
      <c r="B3937" s="97"/>
    </row>
    <row r="3938" spans="1:2" x14ac:dyDescent="0.3">
      <c r="A3938" s="97"/>
      <c r="B3938" s="97"/>
    </row>
    <row r="3939" spans="1:2" x14ac:dyDescent="0.3">
      <c r="A3939" s="97"/>
      <c r="B3939" s="97"/>
    </row>
    <row r="3940" spans="1:2" x14ac:dyDescent="0.3">
      <c r="A3940" s="97"/>
      <c r="B3940" s="97"/>
    </row>
    <row r="3941" spans="1:2" x14ac:dyDescent="0.3">
      <c r="A3941" s="97"/>
      <c r="B3941" s="97"/>
    </row>
    <row r="3942" spans="1:2" x14ac:dyDescent="0.3">
      <c r="A3942" s="97"/>
      <c r="B3942" s="97"/>
    </row>
    <row r="3943" spans="1:2" x14ac:dyDescent="0.3">
      <c r="A3943" s="97"/>
      <c r="B3943" s="97"/>
    </row>
    <row r="3944" spans="1:2" x14ac:dyDescent="0.3">
      <c r="A3944" s="97"/>
      <c r="B3944" s="97"/>
    </row>
    <row r="3945" spans="1:2" x14ac:dyDescent="0.3">
      <c r="A3945" s="97"/>
      <c r="B3945" s="97"/>
    </row>
    <row r="3946" spans="1:2" x14ac:dyDescent="0.3">
      <c r="A3946" s="97"/>
      <c r="B3946" s="97"/>
    </row>
    <row r="3947" spans="1:2" x14ac:dyDescent="0.3">
      <c r="A3947" s="97"/>
      <c r="B3947" s="97"/>
    </row>
    <row r="3948" spans="1:2" x14ac:dyDescent="0.3">
      <c r="A3948" s="97"/>
      <c r="B3948" s="97"/>
    </row>
    <row r="3949" spans="1:2" x14ac:dyDescent="0.3">
      <c r="A3949" s="97"/>
      <c r="B3949" s="97"/>
    </row>
    <row r="3950" spans="1:2" x14ac:dyDescent="0.3">
      <c r="A3950" s="97"/>
      <c r="B3950" s="97"/>
    </row>
    <row r="3951" spans="1:2" x14ac:dyDescent="0.3">
      <c r="A3951" s="97"/>
      <c r="B3951" s="97"/>
    </row>
    <row r="3952" spans="1:2" x14ac:dyDescent="0.3">
      <c r="A3952" s="97"/>
      <c r="B3952" s="97"/>
    </row>
    <row r="3953" spans="1:2" x14ac:dyDescent="0.3">
      <c r="A3953" s="97"/>
      <c r="B3953" s="97"/>
    </row>
    <row r="3954" spans="1:2" x14ac:dyDescent="0.3">
      <c r="A3954" s="97"/>
      <c r="B3954" s="97"/>
    </row>
    <row r="3955" spans="1:2" x14ac:dyDescent="0.3">
      <c r="A3955" s="97"/>
      <c r="B3955" s="97"/>
    </row>
    <row r="3956" spans="1:2" x14ac:dyDescent="0.3">
      <c r="A3956" s="97"/>
      <c r="B3956" s="97"/>
    </row>
    <row r="3957" spans="1:2" x14ac:dyDescent="0.3">
      <c r="A3957" s="97"/>
      <c r="B3957" s="97"/>
    </row>
    <row r="3958" spans="1:2" x14ac:dyDescent="0.3">
      <c r="A3958" s="97"/>
      <c r="B3958" s="97"/>
    </row>
    <row r="3959" spans="1:2" x14ac:dyDescent="0.3">
      <c r="A3959" s="97"/>
      <c r="B3959" s="97"/>
    </row>
    <row r="3960" spans="1:2" x14ac:dyDescent="0.3">
      <c r="A3960" s="97"/>
      <c r="B3960" s="97"/>
    </row>
    <row r="3961" spans="1:2" x14ac:dyDescent="0.3">
      <c r="A3961" s="97"/>
      <c r="B3961" s="97"/>
    </row>
    <row r="3962" spans="1:2" x14ac:dyDescent="0.3">
      <c r="A3962" s="97"/>
      <c r="B3962" s="97"/>
    </row>
    <row r="3963" spans="1:2" x14ac:dyDescent="0.3">
      <c r="A3963" s="97"/>
      <c r="B3963" s="97"/>
    </row>
    <row r="3964" spans="1:2" x14ac:dyDescent="0.3">
      <c r="A3964" s="97"/>
      <c r="B3964" s="97"/>
    </row>
    <row r="3965" spans="1:2" x14ac:dyDescent="0.3">
      <c r="A3965" s="97"/>
      <c r="B3965" s="97"/>
    </row>
    <row r="3966" spans="1:2" x14ac:dyDescent="0.3">
      <c r="A3966" s="97"/>
      <c r="B3966" s="97"/>
    </row>
    <row r="3967" spans="1:2" x14ac:dyDescent="0.3">
      <c r="A3967" s="97"/>
      <c r="B3967" s="97"/>
    </row>
    <row r="3968" spans="1:2" x14ac:dyDescent="0.3">
      <c r="A3968" s="97"/>
      <c r="B3968" s="97"/>
    </row>
    <row r="3969" spans="1:2" x14ac:dyDescent="0.3">
      <c r="A3969" s="97"/>
      <c r="B3969" s="97"/>
    </row>
    <row r="3970" spans="1:2" x14ac:dyDescent="0.3">
      <c r="A3970" s="97"/>
      <c r="B3970" s="97"/>
    </row>
    <row r="3971" spans="1:2" x14ac:dyDescent="0.3">
      <c r="A3971" s="97"/>
      <c r="B3971" s="97"/>
    </row>
    <row r="3972" spans="1:2" x14ac:dyDescent="0.3">
      <c r="A3972" s="97"/>
      <c r="B3972" s="97"/>
    </row>
    <row r="3973" spans="1:2" x14ac:dyDescent="0.3">
      <c r="A3973" s="97"/>
      <c r="B3973" s="97"/>
    </row>
    <row r="3974" spans="1:2" x14ac:dyDescent="0.3">
      <c r="A3974" s="97"/>
      <c r="B3974" s="97"/>
    </row>
    <row r="3975" spans="1:2" x14ac:dyDescent="0.3">
      <c r="A3975" s="97"/>
      <c r="B3975" s="97"/>
    </row>
    <row r="3976" spans="1:2" x14ac:dyDescent="0.3">
      <c r="A3976" s="97"/>
      <c r="B3976" s="97"/>
    </row>
    <row r="3977" spans="1:2" x14ac:dyDescent="0.3">
      <c r="A3977" s="97"/>
      <c r="B3977" s="97"/>
    </row>
    <row r="3978" spans="1:2" x14ac:dyDescent="0.3">
      <c r="A3978" s="97"/>
      <c r="B3978" s="97"/>
    </row>
    <row r="3979" spans="1:2" x14ac:dyDescent="0.3">
      <c r="A3979" s="97"/>
      <c r="B3979" s="97"/>
    </row>
    <row r="3980" spans="1:2" x14ac:dyDescent="0.3">
      <c r="A3980" s="97"/>
      <c r="B3980" s="97"/>
    </row>
    <row r="3981" spans="1:2" x14ac:dyDescent="0.3">
      <c r="A3981" s="97"/>
      <c r="B3981" s="97"/>
    </row>
    <row r="3982" spans="1:2" x14ac:dyDescent="0.3">
      <c r="A3982" s="97"/>
      <c r="B3982" s="97"/>
    </row>
    <row r="3983" spans="1:2" x14ac:dyDescent="0.3">
      <c r="A3983" s="97"/>
      <c r="B3983" s="97"/>
    </row>
    <row r="3984" spans="1:2" x14ac:dyDescent="0.3">
      <c r="A3984" s="97"/>
      <c r="B3984" s="97"/>
    </row>
    <row r="3985" spans="1:2" x14ac:dyDescent="0.3">
      <c r="A3985" s="97"/>
      <c r="B3985" s="97"/>
    </row>
    <row r="3986" spans="1:2" x14ac:dyDescent="0.3">
      <c r="A3986" s="97"/>
      <c r="B3986" s="97"/>
    </row>
    <row r="3987" spans="1:2" x14ac:dyDescent="0.3">
      <c r="A3987" s="97"/>
      <c r="B3987" s="97"/>
    </row>
    <row r="3988" spans="1:2" x14ac:dyDescent="0.3">
      <c r="A3988" s="97"/>
      <c r="B3988" s="97"/>
    </row>
    <row r="3989" spans="1:2" x14ac:dyDescent="0.3">
      <c r="A3989" s="97"/>
      <c r="B3989" s="97"/>
    </row>
    <row r="3990" spans="1:2" x14ac:dyDescent="0.3">
      <c r="A3990" s="97"/>
      <c r="B3990" s="97"/>
    </row>
    <row r="3991" spans="1:2" x14ac:dyDescent="0.3">
      <c r="A3991" s="97"/>
      <c r="B3991" s="97"/>
    </row>
    <row r="3992" spans="1:2" x14ac:dyDescent="0.3">
      <c r="A3992" s="97"/>
      <c r="B3992" s="97"/>
    </row>
    <row r="3993" spans="1:2" x14ac:dyDescent="0.3">
      <c r="A3993" s="97"/>
      <c r="B3993" s="97"/>
    </row>
    <row r="3994" spans="1:2" x14ac:dyDescent="0.3">
      <c r="A3994" s="97"/>
      <c r="B3994" s="97"/>
    </row>
    <row r="3995" spans="1:2" x14ac:dyDescent="0.3">
      <c r="A3995" s="97"/>
      <c r="B3995" s="97"/>
    </row>
    <row r="3996" spans="1:2" x14ac:dyDescent="0.3">
      <c r="A3996" s="97"/>
      <c r="B3996" s="97"/>
    </row>
    <row r="3997" spans="1:2" x14ac:dyDescent="0.3">
      <c r="A3997" s="97"/>
      <c r="B3997" s="97"/>
    </row>
    <row r="3998" spans="1:2" x14ac:dyDescent="0.3">
      <c r="A3998" s="97"/>
      <c r="B3998" s="97"/>
    </row>
    <row r="3999" spans="1:2" x14ac:dyDescent="0.3">
      <c r="A3999" s="97"/>
      <c r="B3999" s="97"/>
    </row>
    <row r="4000" spans="1:2" x14ac:dyDescent="0.3">
      <c r="A4000" s="97"/>
      <c r="B4000" s="97"/>
    </row>
    <row r="4001" spans="1:2" x14ac:dyDescent="0.3">
      <c r="A4001" s="97"/>
      <c r="B4001" s="97"/>
    </row>
    <row r="4002" spans="1:2" x14ac:dyDescent="0.3">
      <c r="A4002" s="97"/>
      <c r="B4002" s="97"/>
    </row>
    <row r="4003" spans="1:2" x14ac:dyDescent="0.3">
      <c r="A4003" s="97"/>
      <c r="B4003" s="97"/>
    </row>
    <row r="4004" spans="1:2" x14ac:dyDescent="0.3">
      <c r="A4004" s="97"/>
      <c r="B4004" s="97"/>
    </row>
    <row r="4005" spans="1:2" x14ac:dyDescent="0.3">
      <c r="A4005" s="97"/>
      <c r="B4005" s="97"/>
    </row>
    <row r="4006" spans="1:2" x14ac:dyDescent="0.3">
      <c r="A4006" s="97"/>
      <c r="B4006" s="97"/>
    </row>
    <row r="4007" spans="1:2" x14ac:dyDescent="0.3">
      <c r="A4007" s="97"/>
      <c r="B4007" s="97"/>
    </row>
    <row r="4008" spans="1:2" x14ac:dyDescent="0.3">
      <c r="A4008" s="97"/>
      <c r="B4008" s="97"/>
    </row>
    <row r="4009" spans="1:2" x14ac:dyDescent="0.3">
      <c r="A4009" s="97"/>
      <c r="B4009" s="97"/>
    </row>
    <row r="4010" spans="1:2" x14ac:dyDescent="0.3">
      <c r="A4010" s="97"/>
      <c r="B4010" s="97"/>
    </row>
    <row r="4011" spans="1:2" x14ac:dyDescent="0.3">
      <c r="A4011" s="97"/>
      <c r="B4011" s="97"/>
    </row>
    <row r="4012" spans="1:2" x14ac:dyDescent="0.3">
      <c r="A4012" s="97"/>
      <c r="B4012" s="97"/>
    </row>
    <row r="4013" spans="1:2" x14ac:dyDescent="0.3">
      <c r="A4013" s="97"/>
      <c r="B4013" s="97"/>
    </row>
    <row r="4014" spans="1:2" x14ac:dyDescent="0.3">
      <c r="A4014" s="97"/>
      <c r="B4014" s="97"/>
    </row>
    <row r="4015" spans="1:2" x14ac:dyDescent="0.3">
      <c r="A4015" s="97"/>
      <c r="B4015" s="97"/>
    </row>
    <row r="4016" spans="1:2" x14ac:dyDescent="0.3">
      <c r="A4016" s="97"/>
      <c r="B4016" s="97"/>
    </row>
    <row r="4017" spans="1:2" x14ac:dyDescent="0.3">
      <c r="A4017" s="97"/>
      <c r="B4017" s="97"/>
    </row>
    <row r="4018" spans="1:2" x14ac:dyDescent="0.3">
      <c r="A4018" s="97"/>
      <c r="B4018" s="97"/>
    </row>
    <row r="4019" spans="1:2" x14ac:dyDescent="0.3">
      <c r="A4019" s="97"/>
      <c r="B4019" s="97"/>
    </row>
    <row r="4020" spans="1:2" x14ac:dyDescent="0.3">
      <c r="A4020" s="97"/>
      <c r="B4020" s="97"/>
    </row>
    <row r="4021" spans="1:2" x14ac:dyDescent="0.3">
      <c r="A4021" s="97"/>
      <c r="B4021" s="97"/>
    </row>
    <row r="4022" spans="1:2" x14ac:dyDescent="0.3">
      <c r="A4022" s="97"/>
      <c r="B4022" s="97"/>
    </row>
    <row r="4023" spans="1:2" x14ac:dyDescent="0.3">
      <c r="A4023" s="97"/>
      <c r="B4023" s="97"/>
    </row>
    <row r="4024" spans="1:2" x14ac:dyDescent="0.3">
      <c r="A4024" s="97"/>
      <c r="B4024" s="97"/>
    </row>
    <row r="4025" spans="1:2" x14ac:dyDescent="0.3">
      <c r="A4025" s="97"/>
      <c r="B4025" s="97"/>
    </row>
    <row r="4026" spans="1:2" x14ac:dyDescent="0.3">
      <c r="A4026" s="97"/>
      <c r="B4026" s="97"/>
    </row>
    <row r="4027" spans="1:2" x14ac:dyDescent="0.3">
      <c r="A4027" s="97"/>
      <c r="B4027" s="97"/>
    </row>
    <row r="4028" spans="1:2" x14ac:dyDescent="0.3">
      <c r="A4028" s="97"/>
      <c r="B4028" s="97"/>
    </row>
    <row r="4029" spans="1:2" x14ac:dyDescent="0.3">
      <c r="A4029" s="97"/>
      <c r="B4029" s="97"/>
    </row>
    <row r="4030" spans="1:2" x14ac:dyDescent="0.3">
      <c r="A4030" s="97"/>
      <c r="B4030" s="97"/>
    </row>
    <row r="4031" spans="1:2" x14ac:dyDescent="0.3">
      <c r="A4031" s="97"/>
      <c r="B4031" s="97"/>
    </row>
    <row r="4032" spans="1:2" x14ac:dyDescent="0.3">
      <c r="A4032" s="97"/>
      <c r="B4032" s="97"/>
    </row>
    <row r="4033" spans="1:2" x14ac:dyDescent="0.3">
      <c r="A4033" s="97"/>
      <c r="B4033" s="97"/>
    </row>
    <row r="4034" spans="1:2" x14ac:dyDescent="0.3">
      <c r="A4034" s="97"/>
      <c r="B4034" s="97"/>
    </row>
    <row r="4035" spans="1:2" x14ac:dyDescent="0.3">
      <c r="A4035" s="97"/>
      <c r="B4035" s="97"/>
    </row>
    <row r="4036" spans="1:2" x14ac:dyDescent="0.3">
      <c r="A4036" s="97"/>
      <c r="B4036" s="97"/>
    </row>
    <row r="4037" spans="1:2" x14ac:dyDescent="0.3">
      <c r="A4037" s="97"/>
      <c r="B4037" s="97"/>
    </row>
    <row r="4038" spans="1:2" x14ac:dyDescent="0.3">
      <c r="A4038" s="97"/>
      <c r="B4038" s="97"/>
    </row>
    <row r="4039" spans="1:2" x14ac:dyDescent="0.3">
      <c r="A4039" s="97"/>
      <c r="B4039" s="97"/>
    </row>
    <row r="4040" spans="1:2" x14ac:dyDescent="0.3">
      <c r="A4040" s="97"/>
      <c r="B4040" s="97"/>
    </row>
    <row r="4041" spans="1:2" x14ac:dyDescent="0.3">
      <c r="A4041" s="97"/>
      <c r="B4041" s="97"/>
    </row>
    <row r="4042" spans="1:2" x14ac:dyDescent="0.3">
      <c r="A4042" s="97"/>
      <c r="B4042" s="97"/>
    </row>
    <row r="4043" spans="1:2" x14ac:dyDescent="0.3">
      <c r="A4043" s="97"/>
      <c r="B4043" s="97"/>
    </row>
    <row r="4044" spans="1:2" x14ac:dyDescent="0.3">
      <c r="A4044" s="97"/>
      <c r="B4044" s="97"/>
    </row>
    <row r="4045" spans="1:2" x14ac:dyDescent="0.3">
      <c r="A4045" s="97"/>
      <c r="B4045" s="97"/>
    </row>
    <row r="4046" spans="1:2" x14ac:dyDescent="0.3">
      <c r="A4046" s="97"/>
      <c r="B4046" s="97"/>
    </row>
    <row r="4047" spans="1:2" x14ac:dyDescent="0.3">
      <c r="A4047" s="97"/>
      <c r="B4047" s="97"/>
    </row>
    <row r="4048" spans="1:2" x14ac:dyDescent="0.3">
      <c r="A4048" s="97"/>
      <c r="B4048" s="97"/>
    </row>
    <row r="4049" spans="1:2" x14ac:dyDescent="0.3">
      <c r="A4049" s="97"/>
      <c r="B4049" s="97"/>
    </row>
    <row r="4050" spans="1:2" x14ac:dyDescent="0.3">
      <c r="A4050" s="97"/>
      <c r="B4050" s="97"/>
    </row>
    <row r="4051" spans="1:2" x14ac:dyDescent="0.3">
      <c r="A4051" s="97"/>
      <c r="B4051" s="97"/>
    </row>
    <row r="4052" spans="1:2" x14ac:dyDescent="0.3">
      <c r="A4052" s="97"/>
      <c r="B4052" s="97"/>
    </row>
    <row r="4053" spans="1:2" x14ac:dyDescent="0.3">
      <c r="A4053" s="97"/>
      <c r="B4053" s="97"/>
    </row>
    <row r="4054" spans="1:2" x14ac:dyDescent="0.3">
      <c r="A4054" s="97"/>
      <c r="B4054" s="97"/>
    </row>
    <row r="4055" spans="1:2" x14ac:dyDescent="0.3">
      <c r="A4055" s="97"/>
      <c r="B4055" s="97"/>
    </row>
    <row r="4056" spans="1:2" x14ac:dyDescent="0.3">
      <c r="A4056" s="97"/>
      <c r="B4056" s="97"/>
    </row>
    <row r="4057" spans="1:2" x14ac:dyDescent="0.3">
      <c r="A4057" s="97"/>
      <c r="B4057" s="97"/>
    </row>
    <row r="4058" spans="1:2" x14ac:dyDescent="0.3">
      <c r="A4058" s="97"/>
      <c r="B4058" s="97"/>
    </row>
    <row r="4059" spans="1:2" x14ac:dyDescent="0.3">
      <c r="A4059" s="97"/>
      <c r="B4059" s="97"/>
    </row>
    <row r="4060" spans="1:2" x14ac:dyDescent="0.3">
      <c r="A4060" s="97"/>
      <c r="B4060" s="97"/>
    </row>
    <row r="4061" spans="1:2" x14ac:dyDescent="0.3">
      <c r="A4061" s="97"/>
      <c r="B4061" s="97"/>
    </row>
    <row r="4062" spans="1:2" x14ac:dyDescent="0.3">
      <c r="A4062" s="97"/>
      <c r="B4062" s="97"/>
    </row>
    <row r="4063" spans="1:2" x14ac:dyDescent="0.3">
      <c r="A4063" s="97"/>
      <c r="B4063" s="97"/>
    </row>
    <row r="4064" spans="1:2" x14ac:dyDescent="0.3">
      <c r="A4064" s="97"/>
      <c r="B4064" s="97"/>
    </row>
    <row r="4065" spans="1:2" x14ac:dyDescent="0.3">
      <c r="A4065" s="97"/>
      <c r="B4065" s="97"/>
    </row>
    <row r="4066" spans="1:2" x14ac:dyDescent="0.3">
      <c r="A4066" s="97"/>
      <c r="B4066" s="97"/>
    </row>
    <row r="4067" spans="1:2" x14ac:dyDescent="0.3">
      <c r="A4067" s="97"/>
      <c r="B4067" s="97"/>
    </row>
    <row r="4068" spans="1:2" x14ac:dyDescent="0.3">
      <c r="A4068" s="97"/>
      <c r="B4068" s="97"/>
    </row>
    <row r="4069" spans="1:2" x14ac:dyDescent="0.3">
      <c r="A4069" s="97"/>
      <c r="B4069" s="97"/>
    </row>
    <row r="4070" spans="1:2" x14ac:dyDescent="0.3">
      <c r="A4070" s="97"/>
      <c r="B4070" s="97"/>
    </row>
    <row r="4071" spans="1:2" x14ac:dyDescent="0.3">
      <c r="A4071" s="97"/>
      <c r="B4071" s="97"/>
    </row>
    <row r="4072" spans="1:2" x14ac:dyDescent="0.3">
      <c r="A4072" s="97"/>
      <c r="B4072" s="97"/>
    </row>
    <row r="4073" spans="1:2" x14ac:dyDescent="0.3">
      <c r="A4073" s="97"/>
      <c r="B4073" s="97"/>
    </row>
    <row r="4074" spans="1:2" x14ac:dyDescent="0.3">
      <c r="A4074" s="97"/>
      <c r="B4074" s="97"/>
    </row>
    <row r="4075" spans="1:2" x14ac:dyDescent="0.3">
      <c r="A4075" s="97"/>
      <c r="B4075" s="97"/>
    </row>
    <row r="4076" spans="1:2" x14ac:dyDescent="0.3">
      <c r="A4076" s="97"/>
      <c r="B4076" s="97"/>
    </row>
    <row r="4077" spans="1:2" x14ac:dyDescent="0.3">
      <c r="A4077" s="97"/>
      <c r="B4077" s="97"/>
    </row>
    <row r="4078" spans="1:2" x14ac:dyDescent="0.3">
      <c r="A4078" s="97"/>
      <c r="B4078" s="97"/>
    </row>
    <row r="4079" spans="1:2" x14ac:dyDescent="0.3">
      <c r="A4079" s="97"/>
      <c r="B4079" s="97"/>
    </row>
    <row r="4080" spans="1:2" x14ac:dyDescent="0.3">
      <c r="A4080" s="97"/>
      <c r="B4080" s="97"/>
    </row>
    <row r="4081" spans="1:2" x14ac:dyDescent="0.3">
      <c r="A4081" s="97"/>
      <c r="B4081" s="97"/>
    </row>
    <row r="4082" spans="1:2" x14ac:dyDescent="0.3">
      <c r="A4082" s="97"/>
      <c r="B4082" s="97"/>
    </row>
    <row r="4083" spans="1:2" x14ac:dyDescent="0.3">
      <c r="A4083" s="97"/>
      <c r="B4083" s="97"/>
    </row>
    <row r="4084" spans="1:2" x14ac:dyDescent="0.3">
      <c r="A4084" s="97"/>
      <c r="B4084" s="97"/>
    </row>
    <row r="4085" spans="1:2" x14ac:dyDescent="0.3">
      <c r="A4085" s="97"/>
      <c r="B4085" s="97"/>
    </row>
    <row r="4086" spans="1:2" x14ac:dyDescent="0.3">
      <c r="A4086" s="97"/>
      <c r="B4086" s="97"/>
    </row>
    <row r="4087" spans="1:2" x14ac:dyDescent="0.3">
      <c r="A4087" s="97"/>
      <c r="B4087" s="97"/>
    </row>
    <row r="4088" spans="1:2" x14ac:dyDescent="0.3">
      <c r="A4088" s="97"/>
      <c r="B4088" s="97"/>
    </row>
    <row r="4089" spans="1:2" x14ac:dyDescent="0.3">
      <c r="A4089" s="97"/>
      <c r="B4089" s="97"/>
    </row>
    <row r="4090" spans="1:2" x14ac:dyDescent="0.3">
      <c r="A4090" s="97"/>
      <c r="B4090" s="97"/>
    </row>
    <row r="4091" spans="1:2" x14ac:dyDescent="0.3">
      <c r="A4091" s="97"/>
      <c r="B4091" s="97"/>
    </row>
    <row r="4092" spans="1:2" x14ac:dyDescent="0.3">
      <c r="A4092" s="97"/>
      <c r="B4092" s="97"/>
    </row>
    <row r="4093" spans="1:2" x14ac:dyDescent="0.3">
      <c r="A4093" s="97"/>
      <c r="B4093" s="97"/>
    </row>
    <row r="4094" spans="1:2" x14ac:dyDescent="0.3">
      <c r="A4094" s="97"/>
      <c r="B4094" s="97"/>
    </row>
    <row r="4095" spans="1:2" x14ac:dyDescent="0.3">
      <c r="A4095" s="97"/>
      <c r="B4095" s="97"/>
    </row>
    <row r="4096" spans="1:2" x14ac:dyDescent="0.3">
      <c r="A4096" s="97"/>
      <c r="B4096" s="97"/>
    </row>
    <row r="4097" spans="1:2" x14ac:dyDescent="0.3">
      <c r="A4097" s="97"/>
      <c r="B4097" s="97"/>
    </row>
    <row r="4098" spans="1:2" x14ac:dyDescent="0.3">
      <c r="A4098" s="97"/>
      <c r="B4098" s="97"/>
    </row>
    <row r="4099" spans="1:2" x14ac:dyDescent="0.3">
      <c r="A4099" s="97"/>
      <c r="B4099" s="97"/>
    </row>
    <row r="4100" spans="1:2" x14ac:dyDescent="0.3">
      <c r="A4100" s="97"/>
      <c r="B4100" s="97"/>
    </row>
    <row r="4101" spans="1:2" x14ac:dyDescent="0.3">
      <c r="A4101" s="97"/>
      <c r="B4101" s="97"/>
    </row>
    <row r="4102" spans="1:2" x14ac:dyDescent="0.3">
      <c r="A4102" s="97"/>
      <c r="B4102" s="97"/>
    </row>
    <row r="4103" spans="1:2" x14ac:dyDescent="0.3">
      <c r="A4103" s="97"/>
      <c r="B4103" s="97"/>
    </row>
    <row r="4104" spans="1:2" x14ac:dyDescent="0.3">
      <c r="A4104" s="97"/>
      <c r="B4104" s="97"/>
    </row>
    <row r="4105" spans="1:2" x14ac:dyDescent="0.3">
      <c r="A4105" s="97"/>
      <c r="B4105" s="97"/>
    </row>
    <row r="4106" spans="1:2" x14ac:dyDescent="0.3">
      <c r="A4106" s="97"/>
      <c r="B4106" s="97"/>
    </row>
    <row r="4107" spans="1:2" x14ac:dyDescent="0.3">
      <c r="A4107" s="97"/>
      <c r="B4107" s="97"/>
    </row>
    <row r="4108" spans="1:2" x14ac:dyDescent="0.3">
      <c r="A4108" s="97"/>
      <c r="B4108" s="97"/>
    </row>
    <row r="4109" spans="1:2" x14ac:dyDescent="0.3">
      <c r="A4109" s="97"/>
      <c r="B4109" s="97"/>
    </row>
    <row r="4110" spans="1:2" x14ac:dyDescent="0.3">
      <c r="A4110" s="97"/>
      <c r="B4110" s="97"/>
    </row>
    <row r="4111" spans="1:2" x14ac:dyDescent="0.3">
      <c r="A4111" s="97"/>
      <c r="B4111" s="97"/>
    </row>
    <row r="4112" spans="1:2" x14ac:dyDescent="0.3">
      <c r="A4112" s="97"/>
      <c r="B4112" s="97"/>
    </row>
    <row r="4113" spans="1:2" x14ac:dyDescent="0.3">
      <c r="A4113" s="97"/>
      <c r="B4113" s="97"/>
    </row>
    <row r="4114" spans="1:2" x14ac:dyDescent="0.3">
      <c r="A4114" s="97"/>
      <c r="B4114" s="97"/>
    </row>
    <row r="4115" spans="1:2" x14ac:dyDescent="0.3">
      <c r="A4115" s="97"/>
      <c r="B4115" s="97"/>
    </row>
    <row r="4116" spans="1:2" x14ac:dyDescent="0.3">
      <c r="A4116" s="97"/>
      <c r="B4116" s="97"/>
    </row>
    <row r="4117" spans="1:2" x14ac:dyDescent="0.3">
      <c r="A4117" s="97"/>
      <c r="B4117" s="97"/>
    </row>
    <row r="4118" spans="1:2" x14ac:dyDescent="0.3">
      <c r="A4118" s="97"/>
      <c r="B4118" s="97"/>
    </row>
    <row r="4119" spans="1:2" x14ac:dyDescent="0.3">
      <c r="A4119" s="97"/>
      <c r="B4119" s="97"/>
    </row>
    <row r="4120" spans="1:2" x14ac:dyDescent="0.3">
      <c r="A4120" s="97"/>
      <c r="B4120" s="97"/>
    </row>
    <row r="4121" spans="1:2" x14ac:dyDescent="0.3">
      <c r="A4121" s="97"/>
      <c r="B4121" s="97"/>
    </row>
    <row r="4122" spans="1:2" x14ac:dyDescent="0.3">
      <c r="A4122" s="97"/>
      <c r="B4122" s="97"/>
    </row>
    <row r="4123" spans="1:2" x14ac:dyDescent="0.3">
      <c r="A4123" s="97"/>
      <c r="B4123" s="97"/>
    </row>
    <row r="4124" spans="1:2" x14ac:dyDescent="0.3">
      <c r="A4124" s="97"/>
      <c r="B4124" s="97"/>
    </row>
    <row r="4125" spans="1:2" x14ac:dyDescent="0.3">
      <c r="A4125" s="97"/>
      <c r="B4125" s="97"/>
    </row>
    <row r="4126" spans="1:2" x14ac:dyDescent="0.3">
      <c r="A4126" s="97"/>
      <c r="B4126" s="97"/>
    </row>
    <row r="4127" spans="1:2" x14ac:dyDescent="0.3">
      <c r="A4127" s="97"/>
      <c r="B4127" s="97"/>
    </row>
    <row r="4128" spans="1:2" x14ac:dyDescent="0.3">
      <c r="A4128" s="97"/>
      <c r="B4128" s="97"/>
    </row>
    <row r="4129" spans="1:2" x14ac:dyDescent="0.3">
      <c r="A4129" s="97"/>
      <c r="B4129" s="97"/>
    </row>
    <row r="4130" spans="1:2" x14ac:dyDescent="0.3">
      <c r="A4130" s="97"/>
      <c r="B4130" s="97"/>
    </row>
    <row r="4131" spans="1:2" x14ac:dyDescent="0.3">
      <c r="A4131" s="97"/>
      <c r="B4131" s="97"/>
    </row>
    <row r="4132" spans="1:2" x14ac:dyDescent="0.3">
      <c r="A4132" s="97"/>
      <c r="B4132" s="97"/>
    </row>
    <row r="4133" spans="1:2" x14ac:dyDescent="0.3">
      <c r="A4133" s="97"/>
      <c r="B4133" s="97"/>
    </row>
    <row r="4134" spans="1:2" x14ac:dyDescent="0.3">
      <c r="A4134" s="97"/>
      <c r="B4134" s="97"/>
    </row>
    <row r="4135" spans="1:2" x14ac:dyDescent="0.3">
      <c r="A4135" s="97"/>
      <c r="B4135" s="97"/>
    </row>
    <row r="4136" spans="1:2" x14ac:dyDescent="0.3">
      <c r="A4136" s="97"/>
      <c r="B4136" s="97"/>
    </row>
    <row r="4137" spans="1:2" x14ac:dyDescent="0.3">
      <c r="A4137" s="97"/>
      <c r="B4137" s="97"/>
    </row>
    <row r="4138" spans="1:2" x14ac:dyDescent="0.3">
      <c r="A4138" s="97"/>
      <c r="B4138" s="97"/>
    </row>
    <row r="4139" spans="1:2" x14ac:dyDescent="0.3">
      <c r="A4139" s="97"/>
      <c r="B4139" s="97"/>
    </row>
    <row r="4140" spans="1:2" x14ac:dyDescent="0.3">
      <c r="A4140" s="97"/>
      <c r="B4140" s="97"/>
    </row>
    <row r="4141" spans="1:2" x14ac:dyDescent="0.3">
      <c r="A4141" s="97"/>
      <c r="B4141" s="97"/>
    </row>
    <row r="4142" spans="1:2" x14ac:dyDescent="0.3">
      <c r="A4142" s="97"/>
      <c r="B4142" s="97"/>
    </row>
    <row r="4143" spans="1:2" x14ac:dyDescent="0.3">
      <c r="A4143" s="97"/>
      <c r="B4143" s="97"/>
    </row>
    <row r="4144" spans="1:2" x14ac:dyDescent="0.3">
      <c r="A4144" s="97"/>
      <c r="B4144" s="97"/>
    </row>
    <row r="4145" spans="1:2" x14ac:dyDescent="0.3">
      <c r="A4145" s="97"/>
      <c r="B4145" s="97"/>
    </row>
    <row r="4146" spans="1:2" x14ac:dyDescent="0.3">
      <c r="A4146" s="97"/>
      <c r="B4146" s="97"/>
    </row>
    <row r="4147" spans="1:2" x14ac:dyDescent="0.3">
      <c r="A4147" s="97"/>
      <c r="B4147" s="97"/>
    </row>
    <row r="4148" spans="1:2" x14ac:dyDescent="0.3">
      <c r="A4148" s="97"/>
      <c r="B4148" s="97"/>
    </row>
    <row r="4149" spans="1:2" x14ac:dyDescent="0.3">
      <c r="A4149" s="97"/>
      <c r="B4149" s="97"/>
    </row>
    <row r="4150" spans="1:2" x14ac:dyDescent="0.3">
      <c r="A4150" s="97"/>
      <c r="B4150" s="97"/>
    </row>
    <row r="4151" spans="1:2" x14ac:dyDescent="0.3">
      <c r="A4151" s="97"/>
      <c r="B4151" s="97"/>
    </row>
    <row r="4152" spans="1:2" x14ac:dyDescent="0.3">
      <c r="A4152" s="97"/>
      <c r="B4152" s="97"/>
    </row>
    <row r="4153" spans="1:2" x14ac:dyDescent="0.3">
      <c r="A4153" s="97"/>
      <c r="B4153" s="97"/>
    </row>
    <row r="4154" spans="1:2" x14ac:dyDescent="0.3">
      <c r="A4154" s="97"/>
      <c r="B4154" s="97"/>
    </row>
    <row r="4155" spans="1:2" x14ac:dyDescent="0.3">
      <c r="A4155" s="97"/>
      <c r="B4155" s="97"/>
    </row>
    <row r="4156" spans="1:2" x14ac:dyDescent="0.3">
      <c r="A4156" s="97"/>
      <c r="B4156" s="97"/>
    </row>
    <row r="4157" spans="1:2" x14ac:dyDescent="0.3">
      <c r="A4157" s="97"/>
      <c r="B4157" s="97"/>
    </row>
    <row r="4158" spans="1:2" x14ac:dyDescent="0.3">
      <c r="A4158" s="97"/>
      <c r="B4158" s="97"/>
    </row>
    <row r="4159" spans="1:2" x14ac:dyDescent="0.3">
      <c r="A4159" s="97"/>
      <c r="B4159" s="97"/>
    </row>
    <row r="4160" spans="1:2" x14ac:dyDescent="0.3">
      <c r="A4160" s="97"/>
      <c r="B4160" s="97"/>
    </row>
    <row r="4161" spans="1:2" x14ac:dyDescent="0.3">
      <c r="A4161" s="97"/>
      <c r="B4161" s="97"/>
    </row>
    <row r="4162" spans="1:2" x14ac:dyDescent="0.3">
      <c r="A4162" s="97"/>
      <c r="B4162" s="97"/>
    </row>
    <row r="4163" spans="1:2" x14ac:dyDescent="0.3">
      <c r="A4163" s="97"/>
      <c r="B4163" s="97"/>
    </row>
    <row r="4164" spans="1:2" x14ac:dyDescent="0.3">
      <c r="A4164" s="97"/>
      <c r="B4164" s="97"/>
    </row>
    <row r="4165" spans="1:2" x14ac:dyDescent="0.3">
      <c r="A4165" s="97"/>
      <c r="B4165" s="97"/>
    </row>
    <row r="4166" spans="1:2" x14ac:dyDescent="0.3">
      <c r="A4166" s="97"/>
      <c r="B4166" s="97"/>
    </row>
    <row r="4167" spans="1:2" x14ac:dyDescent="0.3">
      <c r="A4167" s="97"/>
      <c r="B4167" s="97"/>
    </row>
    <row r="4168" spans="1:2" x14ac:dyDescent="0.3">
      <c r="A4168" s="97"/>
      <c r="B4168" s="97"/>
    </row>
    <row r="4169" spans="1:2" x14ac:dyDescent="0.3">
      <c r="A4169" s="97"/>
      <c r="B4169" s="97"/>
    </row>
    <row r="4170" spans="1:2" x14ac:dyDescent="0.3">
      <c r="A4170" s="97"/>
      <c r="B4170" s="97"/>
    </row>
    <row r="4171" spans="1:2" x14ac:dyDescent="0.3">
      <c r="A4171" s="97"/>
      <c r="B4171" s="97"/>
    </row>
    <row r="4172" spans="1:2" x14ac:dyDescent="0.3">
      <c r="A4172" s="97"/>
      <c r="B4172" s="97"/>
    </row>
    <row r="4173" spans="1:2" x14ac:dyDescent="0.3">
      <c r="A4173" s="97"/>
      <c r="B4173" s="97"/>
    </row>
    <row r="4174" spans="1:2" x14ac:dyDescent="0.3">
      <c r="A4174" s="97"/>
      <c r="B4174" s="97"/>
    </row>
    <row r="4175" spans="1:2" x14ac:dyDescent="0.3">
      <c r="A4175" s="97"/>
      <c r="B4175" s="97"/>
    </row>
    <row r="4176" spans="1:2" x14ac:dyDescent="0.3">
      <c r="A4176" s="97"/>
      <c r="B4176" s="97"/>
    </row>
    <row r="4177" spans="1:2" x14ac:dyDescent="0.3">
      <c r="A4177" s="97"/>
      <c r="B4177" s="97"/>
    </row>
    <row r="4178" spans="1:2" x14ac:dyDescent="0.3">
      <c r="A4178" s="97"/>
      <c r="B4178" s="97"/>
    </row>
    <row r="4179" spans="1:2" x14ac:dyDescent="0.3">
      <c r="A4179" s="97"/>
      <c r="B4179" s="97"/>
    </row>
    <row r="4180" spans="1:2" x14ac:dyDescent="0.3">
      <c r="A4180" s="97"/>
      <c r="B4180" s="97"/>
    </row>
    <row r="4181" spans="1:2" x14ac:dyDescent="0.3">
      <c r="A4181" s="97"/>
      <c r="B4181" s="97"/>
    </row>
    <row r="4182" spans="1:2" x14ac:dyDescent="0.3">
      <c r="A4182" s="97"/>
      <c r="B4182" s="97"/>
    </row>
    <row r="4183" spans="1:2" x14ac:dyDescent="0.3">
      <c r="A4183" s="97"/>
      <c r="B4183" s="97"/>
    </row>
    <row r="4184" spans="1:2" x14ac:dyDescent="0.3">
      <c r="A4184" s="97"/>
      <c r="B4184" s="97"/>
    </row>
    <row r="4185" spans="1:2" x14ac:dyDescent="0.3">
      <c r="A4185" s="97"/>
      <c r="B4185" s="97"/>
    </row>
    <row r="4186" spans="1:2" x14ac:dyDescent="0.3">
      <c r="A4186" s="97"/>
      <c r="B4186" s="97"/>
    </row>
    <row r="4187" spans="1:2" x14ac:dyDescent="0.3">
      <c r="A4187" s="97"/>
      <c r="B4187" s="97"/>
    </row>
    <row r="4188" spans="1:2" x14ac:dyDescent="0.3">
      <c r="A4188" s="97"/>
      <c r="B4188" s="97"/>
    </row>
    <row r="4189" spans="1:2" x14ac:dyDescent="0.3">
      <c r="A4189" s="97"/>
      <c r="B4189" s="97"/>
    </row>
    <row r="4190" spans="1:2" x14ac:dyDescent="0.3">
      <c r="A4190" s="97"/>
      <c r="B4190" s="97"/>
    </row>
    <row r="4191" spans="1:2" x14ac:dyDescent="0.3">
      <c r="A4191" s="97"/>
      <c r="B4191" s="97"/>
    </row>
    <row r="4192" spans="1:2" x14ac:dyDescent="0.3">
      <c r="A4192" s="97"/>
      <c r="B4192" s="97"/>
    </row>
    <row r="4193" spans="1:2" x14ac:dyDescent="0.3">
      <c r="A4193" s="97"/>
      <c r="B4193" s="97"/>
    </row>
    <row r="4194" spans="1:2" x14ac:dyDescent="0.3">
      <c r="A4194" s="97"/>
      <c r="B4194" s="97"/>
    </row>
    <row r="4195" spans="1:2" x14ac:dyDescent="0.3">
      <c r="A4195" s="97"/>
      <c r="B4195" s="97"/>
    </row>
    <row r="4196" spans="1:2" x14ac:dyDescent="0.3">
      <c r="A4196" s="97"/>
      <c r="B4196" s="97"/>
    </row>
    <row r="4197" spans="1:2" x14ac:dyDescent="0.3">
      <c r="A4197" s="97"/>
      <c r="B4197" s="97"/>
    </row>
    <row r="4198" spans="1:2" x14ac:dyDescent="0.3">
      <c r="A4198" s="97"/>
      <c r="B4198" s="97"/>
    </row>
    <row r="4199" spans="1:2" x14ac:dyDescent="0.3">
      <c r="A4199" s="97"/>
      <c r="B4199" s="97"/>
    </row>
    <row r="4200" spans="1:2" x14ac:dyDescent="0.3">
      <c r="A4200" s="97"/>
      <c r="B4200" s="97"/>
    </row>
    <row r="4201" spans="1:2" x14ac:dyDescent="0.3">
      <c r="A4201" s="97"/>
      <c r="B4201" s="97"/>
    </row>
    <row r="4202" spans="1:2" x14ac:dyDescent="0.3">
      <c r="A4202" s="97"/>
      <c r="B4202" s="97"/>
    </row>
    <row r="4203" spans="1:2" x14ac:dyDescent="0.3">
      <c r="A4203" s="97"/>
      <c r="B4203" s="97"/>
    </row>
    <row r="4204" spans="1:2" x14ac:dyDescent="0.3">
      <c r="A4204" s="97"/>
      <c r="B4204" s="97"/>
    </row>
    <row r="4205" spans="1:2" x14ac:dyDescent="0.3">
      <c r="A4205" s="97"/>
      <c r="B4205" s="97"/>
    </row>
    <row r="4206" spans="1:2" x14ac:dyDescent="0.3">
      <c r="A4206" s="97"/>
      <c r="B4206" s="97"/>
    </row>
    <row r="4207" spans="1:2" x14ac:dyDescent="0.3">
      <c r="A4207" s="97"/>
      <c r="B4207" s="97"/>
    </row>
    <row r="4208" spans="1:2" x14ac:dyDescent="0.3">
      <c r="A4208" s="97"/>
      <c r="B4208" s="97"/>
    </row>
    <row r="4209" spans="1:2" x14ac:dyDescent="0.3">
      <c r="A4209" s="97"/>
      <c r="B4209" s="97"/>
    </row>
    <row r="4210" spans="1:2" x14ac:dyDescent="0.3">
      <c r="A4210" s="97"/>
      <c r="B4210" s="97"/>
    </row>
    <row r="4211" spans="1:2" x14ac:dyDescent="0.3">
      <c r="A4211" s="97"/>
      <c r="B4211" s="97"/>
    </row>
    <row r="4212" spans="1:2" x14ac:dyDescent="0.3">
      <c r="A4212" s="97"/>
      <c r="B4212" s="97"/>
    </row>
    <row r="4213" spans="1:2" x14ac:dyDescent="0.3">
      <c r="A4213" s="97"/>
      <c r="B4213" s="97"/>
    </row>
    <row r="4214" spans="1:2" x14ac:dyDescent="0.3">
      <c r="A4214" s="97"/>
      <c r="B4214" s="97"/>
    </row>
    <row r="4215" spans="1:2" x14ac:dyDescent="0.3">
      <c r="A4215" s="97"/>
      <c r="B4215" s="97"/>
    </row>
    <row r="4216" spans="1:2" x14ac:dyDescent="0.3">
      <c r="A4216" s="97"/>
      <c r="B4216" s="97"/>
    </row>
    <row r="4217" spans="1:2" x14ac:dyDescent="0.3">
      <c r="A4217" s="97"/>
      <c r="B4217" s="97"/>
    </row>
    <row r="4218" spans="1:2" x14ac:dyDescent="0.3">
      <c r="A4218" s="97"/>
      <c r="B4218" s="97"/>
    </row>
    <row r="4219" spans="1:2" x14ac:dyDescent="0.3">
      <c r="A4219" s="97"/>
      <c r="B4219" s="97"/>
    </row>
    <row r="4220" spans="1:2" x14ac:dyDescent="0.3">
      <c r="A4220" s="97"/>
      <c r="B4220" s="97"/>
    </row>
    <row r="4221" spans="1:2" x14ac:dyDescent="0.3">
      <c r="A4221" s="97"/>
      <c r="B4221" s="97"/>
    </row>
    <row r="4222" spans="1:2" x14ac:dyDescent="0.3">
      <c r="A4222" s="97"/>
      <c r="B4222" s="97"/>
    </row>
    <row r="4223" spans="1:2" x14ac:dyDescent="0.3">
      <c r="A4223" s="97"/>
      <c r="B4223" s="97"/>
    </row>
    <row r="4224" spans="1:2" x14ac:dyDescent="0.3">
      <c r="A4224" s="97"/>
      <c r="B4224" s="97"/>
    </row>
    <row r="4225" spans="1:2" x14ac:dyDescent="0.3">
      <c r="A4225" s="97"/>
      <c r="B4225" s="97"/>
    </row>
    <row r="4226" spans="1:2" x14ac:dyDescent="0.3">
      <c r="A4226" s="97"/>
      <c r="B4226" s="97"/>
    </row>
    <row r="4227" spans="1:2" x14ac:dyDescent="0.3">
      <c r="A4227" s="97"/>
      <c r="B4227" s="97"/>
    </row>
    <row r="4228" spans="1:2" x14ac:dyDescent="0.3">
      <c r="A4228" s="97"/>
      <c r="B4228" s="97"/>
    </row>
    <row r="4229" spans="1:2" x14ac:dyDescent="0.3">
      <c r="A4229" s="97"/>
      <c r="B4229" s="97"/>
    </row>
    <row r="4230" spans="1:2" x14ac:dyDescent="0.3">
      <c r="A4230" s="97"/>
      <c r="B4230" s="97"/>
    </row>
    <row r="4231" spans="1:2" x14ac:dyDescent="0.3">
      <c r="A4231" s="97"/>
      <c r="B4231" s="97"/>
    </row>
    <row r="4232" spans="1:2" x14ac:dyDescent="0.3">
      <c r="A4232" s="97"/>
      <c r="B4232" s="97"/>
    </row>
    <row r="4233" spans="1:2" x14ac:dyDescent="0.3">
      <c r="A4233" s="97"/>
      <c r="B4233" s="97"/>
    </row>
    <row r="4234" spans="1:2" x14ac:dyDescent="0.3">
      <c r="A4234" s="97"/>
      <c r="B4234" s="97"/>
    </row>
    <row r="4235" spans="1:2" x14ac:dyDescent="0.3">
      <c r="A4235" s="97"/>
      <c r="B4235" s="97"/>
    </row>
    <row r="4236" spans="1:2" x14ac:dyDescent="0.3">
      <c r="A4236" s="97"/>
      <c r="B4236" s="97"/>
    </row>
    <row r="4237" spans="1:2" x14ac:dyDescent="0.3">
      <c r="A4237" s="97"/>
      <c r="B4237" s="97"/>
    </row>
    <row r="4238" spans="1:2" x14ac:dyDescent="0.3">
      <c r="A4238" s="97"/>
      <c r="B4238" s="97"/>
    </row>
    <row r="4239" spans="1:2" x14ac:dyDescent="0.3">
      <c r="A4239" s="97"/>
      <c r="B4239" s="97"/>
    </row>
    <row r="4240" spans="1:2" x14ac:dyDescent="0.3">
      <c r="A4240" s="97"/>
      <c r="B4240" s="97"/>
    </row>
    <row r="4241" spans="1:2" x14ac:dyDescent="0.3">
      <c r="A4241" s="97"/>
      <c r="B4241" s="97"/>
    </row>
    <row r="4242" spans="1:2" x14ac:dyDescent="0.3">
      <c r="A4242" s="97"/>
      <c r="B4242" s="97"/>
    </row>
    <row r="4243" spans="1:2" x14ac:dyDescent="0.3">
      <c r="A4243" s="97"/>
      <c r="B4243" s="97"/>
    </row>
    <row r="4244" spans="1:2" x14ac:dyDescent="0.3">
      <c r="A4244" s="97"/>
      <c r="B4244" s="97"/>
    </row>
    <row r="4245" spans="1:2" x14ac:dyDescent="0.3">
      <c r="A4245" s="97"/>
      <c r="B4245" s="97"/>
    </row>
    <row r="4246" spans="1:2" x14ac:dyDescent="0.3">
      <c r="A4246" s="97"/>
      <c r="B4246" s="97"/>
    </row>
    <row r="4247" spans="1:2" x14ac:dyDescent="0.3">
      <c r="A4247" s="97"/>
      <c r="B4247" s="97"/>
    </row>
    <row r="4248" spans="1:2" x14ac:dyDescent="0.3">
      <c r="A4248" s="97"/>
      <c r="B4248" s="97"/>
    </row>
    <row r="4249" spans="1:2" x14ac:dyDescent="0.3">
      <c r="A4249" s="97"/>
      <c r="B4249" s="97"/>
    </row>
    <row r="4250" spans="1:2" x14ac:dyDescent="0.3">
      <c r="A4250" s="97"/>
      <c r="B4250" s="97"/>
    </row>
    <row r="4251" spans="1:2" x14ac:dyDescent="0.3">
      <c r="A4251" s="97"/>
      <c r="B4251" s="97"/>
    </row>
    <row r="4252" spans="1:2" x14ac:dyDescent="0.3">
      <c r="A4252" s="97"/>
      <c r="B4252" s="97"/>
    </row>
    <row r="4253" spans="1:2" x14ac:dyDescent="0.3">
      <c r="A4253" s="97"/>
      <c r="B4253" s="97"/>
    </row>
    <row r="4254" spans="1:2" x14ac:dyDescent="0.3">
      <c r="A4254" s="97"/>
      <c r="B4254" s="97"/>
    </row>
    <row r="4255" spans="1:2" x14ac:dyDescent="0.3">
      <c r="A4255" s="97"/>
      <c r="B4255" s="97"/>
    </row>
    <row r="4256" spans="1:2" x14ac:dyDescent="0.3">
      <c r="A4256" s="97"/>
      <c r="B4256" s="97"/>
    </row>
    <row r="4257" spans="1:2" x14ac:dyDescent="0.3">
      <c r="A4257" s="97"/>
      <c r="B4257" s="97"/>
    </row>
    <row r="4258" spans="1:2" x14ac:dyDescent="0.3">
      <c r="A4258" s="97"/>
      <c r="B4258" s="97"/>
    </row>
    <row r="4259" spans="1:2" x14ac:dyDescent="0.3">
      <c r="A4259" s="97"/>
      <c r="B4259" s="97"/>
    </row>
    <row r="4260" spans="1:2" x14ac:dyDescent="0.3">
      <c r="A4260" s="97"/>
      <c r="B4260" s="97"/>
    </row>
    <row r="4261" spans="1:2" x14ac:dyDescent="0.3">
      <c r="A4261" s="97"/>
      <c r="B4261" s="97"/>
    </row>
    <row r="4262" spans="1:2" x14ac:dyDescent="0.3">
      <c r="A4262" s="97"/>
      <c r="B4262" s="97"/>
    </row>
    <row r="4263" spans="1:2" x14ac:dyDescent="0.3">
      <c r="A4263" s="97"/>
      <c r="B4263" s="97"/>
    </row>
    <row r="4264" spans="1:2" x14ac:dyDescent="0.3">
      <c r="A4264" s="97"/>
      <c r="B4264" s="97"/>
    </row>
    <row r="4265" spans="1:2" x14ac:dyDescent="0.3">
      <c r="A4265" s="97"/>
      <c r="B4265" s="97"/>
    </row>
    <row r="4266" spans="1:2" x14ac:dyDescent="0.3">
      <c r="A4266" s="97"/>
      <c r="B4266" s="97"/>
    </row>
    <row r="4267" spans="1:2" x14ac:dyDescent="0.3">
      <c r="A4267" s="97"/>
      <c r="B4267" s="97"/>
    </row>
    <row r="4268" spans="1:2" x14ac:dyDescent="0.3">
      <c r="A4268" s="97"/>
      <c r="B4268" s="97"/>
    </row>
    <row r="4269" spans="1:2" x14ac:dyDescent="0.3">
      <c r="A4269" s="97"/>
      <c r="B4269" s="97"/>
    </row>
    <row r="4270" spans="1:2" x14ac:dyDescent="0.3">
      <c r="A4270" s="97"/>
      <c r="B4270" s="97"/>
    </row>
    <row r="4271" spans="1:2" x14ac:dyDescent="0.3">
      <c r="A4271" s="97"/>
      <c r="B4271" s="97"/>
    </row>
    <row r="4272" spans="1:2" x14ac:dyDescent="0.3">
      <c r="A4272" s="97"/>
      <c r="B4272" s="97"/>
    </row>
    <row r="4273" spans="1:2" x14ac:dyDescent="0.3">
      <c r="A4273" s="97"/>
      <c r="B4273" s="97"/>
    </row>
    <row r="4274" spans="1:2" x14ac:dyDescent="0.3">
      <c r="A4274" s="97"/>
      <c r="B4274" s="97"/>
    </row>
    <row r="4275" spans="1:2" x14ac:dyDescent="0.3">
      <c r="A4275" s="97"/>
      <c r="B4275" s="97"/>
    </row>
    <row r="4276" spans="1:2" x14ac:dyDescent="0.3">
      <c r="A4276" s="97"/>
      <c r="B4276" s="97"/>
    </row>
    <row r="4277" spans="1:2" x14ac:dyDescent="0.3">
      <c r="A4277" s="97"/>
      <c r="B4277" s="97"/>
    </row>
    <row r="4278" spans="1:2" x14ac:dyDescent="0.3">
      <c r="A4278" s="97"/>
      <c r="B4278" s="97"/>
    </row>
    <row r="4279" spans="1:2" x14ac:dyDescent="0.3">
      <c r="A4279" s="97"/>
      <c r="B4279" s="97"/>
    </row>
    <row r="4280" spans="1:2" x14ac:dyDescent="0.3">
      <c r="A4280" s="97"/>
      <c r="B4280" s="97"/>
    </row>
    <row r="4281" spans="1:2" x14ac:dyDescent="0.3">
      <c r="A4281" s="97"/>
      <c r="B4281" s="97"/>
    </row>
    <row r="4282" spans="1:2" x14ac:dyDescent="0.3">
      <c r="A4282" s="97"/>
      <c r="B4282" s="97"/>
    </row>
    <row r="4283" spans="1:2" x14ac:dyDescent="0.3">
      <c r="A4283" s="97"/>
      <c r="B4283" s="97"/>
    </row>
    <row r="4284" spans="1:2" x14ac:dyDescent="0.3">
      <c r="A4284" s="97"/>
      <c r="B4284" s="97"/>
    </row>
    <row r="4285" spans="1:2" x14ac:dyDescent="0.3">
      <c r="A4285" s="97"/>
      <c r="B4285" s="97"/>
    </row>
    <row r="4286" spans="1:2" x14ac:dyDescent="0.3">
      <c r="A4286" s="97"/>
      <c r="B4286" s="97"/>
    </row>
    <row r="4287" spans="1:2" x14ac:dyDescent="0.3">
      <c r="A4287" s="97"/>
      <c r="B4287" s="97"/>
    </row>
    <row r="4288" spans="1:2" x14ac:dyDescent="0.3">
      <c r="A4288" s="97"/>
      <c r="B4288" s="97"/>
    </row>
    <row r="4289" spans="1:2" x14ac:dyDescent="0.3">
      <c r="A4289" s="97"/>
      <c r="B4289" s="97"/>
    </row>
    <row r="4290" spans="1:2" x14ac:dyDescent="0.3">
      <c r="A4290" s="97"/>
      <c r="B4290" s="97"/>
    </row>
    <row r="4291" spans="1:2" x14ac:dyDescent="0.3">
      <c r="A4291" s="97"/>
      <c r="B4291" s="97"/>
    </row>
    <row r="4292" spans="1:2" x14ac:dyDescent="0.3">
      <c r="A4292" s="97"/>
      <c r="B4292" s="97"/>
    </row>
    <row r="4293" spans="1:2" x14ac:dyDescent="0.3">
      <c r="A4293" s="97"/>
      <c r="B4293" s="97"/>
    </row>
    <row r="4294" spans="1:2" x14ac:dyDescent="0.3">
      <c r="A4294" s="97"/>
      <c r="B4294" s="97"/>
    </row>
    <row r="4295" spans="1:2" x14ac:dyDescent="0.3">
      <c r="A4295" s="97"/>
      <c r="B4295" s="97"/>
    </row>
    <row r="4296" spans="1:2" x14ac:dyDescent="0.3">
      <c r="A4296" s="97"/>
      <c r="B4296" s="97"/>
    </row>
    <row r="4297" spans="1:2" x14ac:dyDescent="0.3">
      <c r="A4297" s="97"/>
      <c r="B4297" s="97"/>
    </row>
    <row r="4298" spans="1:2" x14ac:dyDescent="0.3">
      <c r="A4298" s="97"/>
      <c r="B4298" s="97"/>
    </row>
    <row r="4299" spans="1:2" x14ac:dyDescent="0.3">
      <c r="A4299" s="97"/>
      <c r="B4299" s="97"/>
    </row>
    <row r="4300" spans="1:2" x14ac:dyDescent="0.3">
      <c r="A4300" s="97"/>
      <c r="B4300" s="97"/>
    </row>
    <row r="4301" spans="1:2" x14ac:dyDescent="0.3">
      <c r="A4301" s="97"/>
      <c r="B4301" s="97"/>
    </row>
    <row r="4302" spans="1:2" x14ac:dyDescent="0.3">
      <c r="A4302" s="97"/>
      <c r="B4302" s="97"/>
    </row>
    <row r="4303" spans="1:2" x14ac:dyDescent="0.3">
      <c r="A4303" s="97"/>
      <c r="B4303" s="97"/>
    </row>
    <row r="4304" spans="1:2" x14ac:dyDescent="0.3">
      <c r="A4304" s="97"/>
      <c r="B4304" s="97"/>
    </row>
    <row r="4305" spans="1:2" x14ac:dyDescent="0.3">
      <c r="A4305" s="97"/>
      <c r="B4305" s="97"/>
    </row>
    <row r="4306" spans="1:2" x14ac:dyDescent="0.3">
      <c r="A4306" s="97"/>
      <c r="B4306" s="97"/>
    </row>
    <row r="4307" spans="1:2" x14ac:dyDescent="0.3">
      <c r="A4307" s="97"/>
      <c r="B4307" s="97"/>
    </row>
    <row r="4308" spans="1:2" x14ac:dyDescent="0.3">
      <c r="A4308" s="97"/>
      <c r="B4308" s="97"/>
    </row>
    <row r="4309" spans="1:2" x14ac:dyDescent="0.3">
      <c r="A4309" s="97"/>
      <c r="B4309" s="97"/>
    </row>
    <row r="4310" spans="1:2" x14ac:dyDescent="0.3">
      <c r="A4310" s="97"/>
      <c r="B4310" s="97"/>
    </row>
    <row r="4311" spans="1:2" x14ac:dyDescent="0.3">
      <c r="A4311" s="97"/>
      <c r="B4311" s="97"/>
    </row>
    <row r="4312" spans="1:2" x14ac:dyDescent="0.3">
      <c r="A4312" s="97"/>
      <c r="B4312" s="97"/>
    </row>
    <row r="4313" spans="1:2" x14ac:dyDescent="0.3">
      <c r="A4313" s="97"/>
      <c r="B4313" s="97"/>
    </row>
    <row r="4314" spans="1:2" x14ac:dyDescent="0.3">
      <c r="A4314" s="97"/>
      <c r="B4314" s="97"/>
    </row>
    <row r="4315" spans="1:2" x14ac:dyDescent="0.3">
      <c r="A4315" s="97"/>
      <c r="B4315" s="97"/>
    </row>
    <row r="4316" spans="1:2" x14ac:dyDescent="0.3">
      <c r="A4316" s="97"/>
      <c r="B4316" s="97"/>
    </row>
    <row r="4317" spans="1:2" x14ac:dyDescent="0.3">
      <c r="A4317" s="97"/>
      <c r="B4317" s="97"/>
    </row>
    <row r="4318" spans="1:2" x14ac:dyDescent="0.3">
      <c r="A4318" s="97"/>
      <c r="B4318" s="97"/>
    </row>
    <row r="4319" spans="1:2" x14ac:dyDescent="0.3">
      <c r="A4319" s="97"/>
      <c r="B4319" s="97"/>
    </row>
    <row r="4320" spans="1:2" x14ac:dyDescent="0.3">
      <c r="A4320" s="97"/>
      <c r="B4320" s="97"/>
    </row>
    <row r="4321" spans="1:2" x14ac:dyDescent="0.3">
      <c r="A4321" s="97"/>
      <c r="B4321" s="97"/>
    </row>
    <row r="4322" spans="1:2" x14ac:dyDescent="0.3">
      <c r="A4322" s="97"/>
      <c r="B4322" s="97"/>
    </row>
    <row r="4323" spans="1:2" x14ac:dyDescent="0.3">
      <c r="A4323" s="97"/>
      <c r="B4323" s="97"/>
    </row>
    <row r="4324" spans="1:2" x14ac:dyDescent="0.3">
      <c r="A4324" s="97"/>
      <c r="B4324" s="97"/>
    </row>
    <row r="4325" spans="1:2" x14ac:dyDescent="0.3">
      <c r="A4325" s="97"/>
      <c r="B4325" s="97"/>
    </row>
    <row r="4326" spans="1:2" x14ac:dyDescent="0.3">
      <c r="A4326" s="97"/>
      <c r="B4326" s="97"/>
    </row>
    <row r="4327" spans="1:2" x14ac:dyDescent="0.3">
      <c r="A4327" s="97"/>
      <c r="B4327" s="97"/>
    </row>
    <row r="4328" spans="1:2" x14ac:dyDescent="0.3">
      <c r="A4328" s="97"/>
      <c r="B4328" s="97"/>
    </row>
    <row r="4329" spans="1:2" x14ac:dyDescent="0.3">
      <c r="A4329" s="97"/>
      <c r="B4329" s="97"/>
    </row>
    <row r="4330" spans="1:2" x14ac:dyDescent="0.3">
      <c r="A4330" s="97"/>
      <c r="B4330" s="97"/>
    </row>
    <row r="4331" spans="1:2" x14ac:dyDescent="0.3">
      <c r="A4331" s="97"/>
      <c r="B4331" s="97"/>
    </row>
    <row r="4332" spans="1:2" x14ac:dyDescent="0.3">
      <c r="A4332" s="97"/>
      <c r="B4332" s="97"/>
    </row>
    <row r="4333" spans="1:2" x14ac:dyDescent="0.3">
      <c r="A4333" s="97"/>
      <c r="B4333" s="97"/>
    </row>
    <row r="4334" spans="1:2" x14ac:dyDescent="0.3">
      <c r="A4334" s="97"/>
      <c r="B4334" s="97"/>
    </row>
    <row r="4335" spans="1:2" x14ac:dyDescent="0.3">
      <c r="A4335" s="97"/>
      <c r="B4335" s="97"/>
    </row>
    <row r="4336" spans="1:2" x14ac:dyDescent="0.3">
      <c r="A4336" s="97"/>
      <c r="B4336" s="97"/>
    </row>
    <row r="4337" spans="1:2" x14ac:dyDescent="0.3">
      <c r="A4337" s="97"/>
      <c r="B4337" s="97"/>
    </row>
    <row r="4338" spans="1:2" x14ac:dyDescent="0.3">
      <c r="A4338" s="97"/>
      <c r="B4338" s="97"/>
    </row>
    <row r="4339" spans="1:2" x14ac:dyDescent="0.3">
      <c r="A4339" s="97"/>
      <c r="B4339" s="97"/>
    </row>
    <row r="4340" spans="1:2" x14ac:dyDescent="0.3">
      <c r="A4340" s="97"/>
      <c r="B4340" s="97"/>
    </row>
    <row r="4341" spans="1:2" x14ac:dyDescent="0.3">
      <c r="A4341" s="97"/>
      <c r="B4341" s="97"/>
    </row>
    <row r="4342" spans="1:2" x14ac:dyDescent="0.3">
      <c r="A4342" s="97"/>
      <c r="B4342" s="97"/>
    </row>
    <row r="4343" spans="1:2" x14ac:dyDescent="0.3">
      <c r="A4343" s="97"/>
      <c r="B4343" s="97"/>
    </row>
    <row r="4344" spans="1:2" x14ac:dyDescent="0.3">
      <c r="A4344" s="97"/>
      <c r="B4344" s="97"/>
    </row>
    <row r="4345" spans="1:2" x14ac:dyDescent="0.3">
      <c r="A4345" s="97"/>
      <c r="B4345" s="97"/>
    </row>
    <row r="4346" spans="1:2" x14ac:dyDescent="0.3">
      <c r="A4346" s="97"/>
      <c r="B4346" s="97"/>
    </row>
    <row r="4347" spans="1:2" x14ac:dyDescent="0.3">
      <c r="A4347" s="97"/>
      <c r="B4347" s="97"/>
    </row>
    <row r="4348" spans="1:2" x14ac:dyDescent="0.3">
      <c r="A4348" s="97"/>
      <c r="B4348" s="97"/>
    </row>
    <row r="4349" spans="1:2" x14ac:dyDescent="0.3">
      <c r="A4349" s="97"/>
      <c r="B4349" s="97"/>
    </row>
    <row r="4350" spans="1:2" x14ac:dyDescent="0.3">
      <c r="A4350" s="97"/>
      <c r="B4350" s="97"/>
    </row>
    <row r="4351" spans="1:2" x14ac:dyDescent="0.3">
      <c r="A4351" s="97"/>
      <c r="B4351" s="97"/>
    </row>
    <row r="4352" spans="1:2" x14ac:dyDescent="0.3">
      <c r="A4352" s="97"/>
      <c r="B4352" s="97"/>
    </row>
    <row r="4353" spans="1:2" x14ac:dyDescent="0.3">
      <c r="A4353" s="97"/>
      <c r="B4353" s="97"/>
    </row>
    <row r="4354" spans="1:2" x14ac:dyDescent="0.3">
      <c r="A4354" s="97"/>
      <c r="B4354" s="97"/>
    </row>
    <row r="4355" spans="1:2" x14ac:dyDescent="0.3">
      <c r="A4355" s="97"/>
      <c r="B4355" s="97"/>
    </row>
    <row r="4356" spans="1:2" x14ac:dyDescent="0.3">
      <c r="A4356" s="97"/>
      <c r="B4356" s="97"/>
    </row>
    <row r="4357" spans="1:2" x14ac:dyDescent="0.3">
      <c r="A4357" s="97"/>
      <c r="B4357" s="97"/>
    </row>
    <row r="4358" spans="1:2" x14ac:dyDescent="0.3">
      <c r="A4358" s="97"/>
      <c r="B4358" s="97"/>
    </row>
    <row r="4359" spans="1:2" x14ac:dyDescent="0.3">
      <c r="A4359" s="97"/>
      <c r="B4359" s="97"/>
    </row>
    <row r="4360" spans="1:2" x14ac:dyDescent="0.3">
      <c r="A4360" s="97"/>
      <c r="B4360" s="97"/>
    </row>
    <row r="4361" spans="1:2" x14ac:dyDescent="0.3">
      <c r="A4361" s="97"/>
      <c r="B4361" s="97"/>
    </row>
    <row r="4362" spans="1:2" x14ac:dyDescent="0.3">
      <c r="A4362" s="97"/>
      <c r="B4362" s="97"/>
    </row>
    <row r="4363" spans="1:2" x14ac:dyDescent="0.3">
      <c r="A4363" s="97"/>
      <c r="B4363" s="97"/>
    </row>
    <row r="4364" spans="1:2" x14ac:dyDescent="0.3">
      <c r="A4364" s="97"/>
      <c r="B4364" s="97"/>
    </row>
    <row r="4365" spans="1:2" x14ac:dyDescent="0.3">
      <c r="A4365" s="97"/>
      <c r="B4365" s="97"/>
    </row>
    <row r="4366" spans="1:2" x14ac:dyDescent="0.3">
      <c r="A4366" s="97"/>
      <c r="B4366" s="97"/>
    </row>
    <row r="4367" spans="1:2" x14ac:dyDescent="0.3">
      <c r="A4367" s="97"/>
      <c r="B4367" s="97"/>
    </row>
    <row r="4368" spans="1:2" x14ac:dyDescent="0.3">
      <c r="A4368" s="97"/>
      <c r="B4368" s="97"/>
    </row>
    <row r="4369" spans="1:2" x14ac:dyDescent="0.3">
      <c r="A4369" s="97"/>
      <c r="B4369" s="97"/>
    </row>
    <row r="4370" spans="1:2" x14ac:dyDescent="0.3">
      <c r="A4370" s="97"/>
      <c r="B4370" s="97"/>
    </row>
    <row r="4371" spans="1:2" x14ac:dyDescent="0.3">
      <c r="A4371" s="97"/>
      <c r="B4371" s="97"/>
    </row>
    <row r="4372" spans="1:2" x14ac:dyDescent="0.3">
      <c r="A4372" s="97"/>
      <c r="B4372" s="97"/>
    </row>
    <row r="4373" spans="1:2" x14ac:dyDescent="0.3">
      <c r="A4373" s="97"/>
      <c r="B4373" s="97"/>
    </row>
    <row r="4374" spans="1:2" x14ac:dyDescent="0.3">
      <c r="A4374" s="97"/>
      <c r="B4374" s="97"/>
    </row>
    <row r="4375" spans="1:2" x14ac:dyDescent="0.3">
      <c r="A4375" s="97"/>
      <c r="B4375" s="97"/>
    </row>
    <row r="4376" spans="1:2" x14ac:dyDescent="0.3">
      <c r="A4376" s="97"/>
      <c r="B4376" s="97"/>
    </row>
    <row r="4377" spans="1:2" x14ac:dyDescent="0.3">
      <c r="A4377" s="97"/>
      <c r="B4377" s="97"/>
    </row>
    <row r="4378" spans="1:2" x14ac:dyDescent="0.3">
      <c r="A4378" s="97"/>
      <c r="B4378" s="97"/>
    </row>
    <row r="4379" spans="1:2" x14ac:dyDescent="0.3">
      <c r="A4379" s="97"/>
      <c r="B4379" s="97"/>
    </row>
    <row r="4380" spans="1:2" x14ac:dyDescent="0.3">
      <c r="A4380" s="97"/>
      <c r="B4380" s="97"/>
    </row>
    <row r="4381" spans="1:2" x14ac:dyDescent="0.3">
      <c r="A4381" s="97"/>
      <c r="B4381" s="97"/>
    </row>
    <row r="4382" spans="1:2" x14ac:dyDescent="0.3">
      <c r="A4382" s="97"/>
      <c r="B4382" s="97"/>
    </row>
    <row r="4383" spans="1:2" x14ac:dyDescent="0.3">
      <c r="A4383" s="97"/>
      <c r="B4383" s="97"/>
    </row>
    <row r="4384" spans="1:2" x14ac:dyDescent="0.3">
      <c r="A4384" s="97"/>
      <c r="B4384" s="97"/>
    </row>
    <row r="4385" spans="1:2" x14ac:dyDescent="0.3">
      <c r="A4385" s="97"/>
      <c r="B4385" s="97"/>
    </row>
    <row r="4386" spans="1:2" x14ac:dyDescent="0.3">
      <c r="A4386" s="97"/>
      <c r="B4386" s="97"/>
    </row>
    <row r="4387" spans="1:2" x14ac:dyDescent="0.3">
      <c r="A4387" s="97"/>
      <c r="B4387" s="97"/>
    </row>
    <row r="4388" spans="1:2" x14ac:dyDescent="0.3">
      <c r="A4388" s="97"/>
      <c r="B4388" s="97"/>
    </row>
    <row r="4389" spans="1:2" x14ac:dyDescent="0.3">
      <c r="A4389" s="97"/>
      <c r="B4389" s="97"/>
    </row>
    <row r="4390" spans="1:2" x14ac:dyDescent="0.3">
      <c r="A4390" s="97"/>
      <c r="B4390" s="97"/>
    </row>
    <row r="4391" spans="1:2" x14ac:dyDescent="0.3">
      <c r="A4391" s="97"/>
      <c r="B4391" s="97"/>
    </row>
    <row r="4392" spans="1:2" x14ac:dyDescent="0.3">
      <c r="A4392" s="97"/>
      <c r="B4392" s="97"/>
    </row>
    <row r="4393" spans="1:2" x14ac:dyDescent="0.3">
      <c r="A4393" s="97"/>
      <c r="B4393" s="97"/>
    </row>
    <row r="4394" spans="1:2" x14ac:dyDescent="0.3">
      <c r="A4394" s="97"/>
      <c r="B4394" s="97"/>
    </row>
    <row r="4395" spans="1:2" x14ac:dyDescent="0.3">
      <c r="A4395" s="97"/>
      <c r="B4395" s="97"/>
    </row>
    <row r="4396" spans="1:2" x14ac:dyDescent="0.3">
      <c r="A4396" s="97"/>
      <c r="B4396" s="97"/>
    </row>
    <row r="4397" spans="1:2" x14ac:dyDescent="0.3">
      <c r="A4397" s="97"/>
      <c r="B4397" s="97"/>
    </row>
    <row r="4398" spans="1:2" x14ac:dyDescent="0.3">
      <c r="A4398" s="97"/>
      <c r="B4398" s="97"/>
    </row>
    <row r="4399" spans="1:2" x14ac:dyDescent="0.3">
      <c r="A4399" s="97"/>
      <c r="B4399" s="97"/>
    </row>
    <row r="4400" spans="1:2" x14ac:dyDescent="0.3">
      <c r="A4400" s="97"/>
      <c r="B4400" s="97"/>
    </row>
    <row r="4401" spans="1:2" x14ac:dyDescent="0.3">
      <c r="A4401" s="97"/>
      <c r="B4401" s="97"/>
    </row>
    <row r="4402" spans="1:2" x14ac:dyDescent="0.3">
      <c r="A4402" s="97"/>
      <c r="B4402" s="97"/>
    </row>
    <row r="4403" spans="1:2" x14ac:dyDescent="0.3">
      <c r="A4403" s="97"/>
      <c r="B4403" s="97"/>
    </row>
    <row r="4404" spans="1:2" x14ac:dyDescent="0.3">
      <c r="A4404" s="97"/>
      <c r="B4404" s="97"/>
    </row>
    <row r="4405" spans="1:2" x14ac:dyDescent="0.3">
      <c r="A4405" s="97"/>
      <c r="B4405" s="97"/>
    </row>
    <row r="4406" spans="1:2" x14ac:dyDescent="0.3">
      <c r="A4406" s="97"/>
      <c r="B4406" s="97"/>
    </row>
    <row r="4407" spans="1:2" x14ac:dyDescent="0.3">
      <c r="A4407" s="97"/>
      <c r="B4407" s="97"/>
    </row>
    <row r="4408" spans="1:2" x14ac:dyDescent="0.3">
      <c r="A4408" s="97"/>
      <c r="B4408" s="97"/>
    </row>
    <row r="4409" spans="1:2" x14ac:dyDescent="0.3">
      <c r="A4409" s="97"/>
      <c r="B4409" s="97"/>
    </row>
    <row r="4410" spans="1:2" x14ac:dyDescent="0.3">
      <c r="A4410" s="97"/>
      <c r="B4410" s="97"/>
    </row>
    <row r="4411" spans="1:2" x14ac:dyDescent="0.3">
      <c r="A4411" s="97"/>
      <c r="B4411" s="97"/>
    </row>
    <row r="4412" spans="1:2" x14ac:dyDescent="0.3">
      <c r="A4412" s="97"/>
      <c r="B4412" s="97"/>
    </row>
    <row r="4413" spans="1:2" x14ac:dyDescent="0.3">
      <c r="A4413" s="97"/>
      <c r="B4413" s="97"/>
    </row>
    <row r="4414" spans="1:2" x14ac:dyDescent="0.3">
      <c r="A4414" s="97"/>
      <c r="B4414" s="97"/>
    </row>
    <row r="4415" spans="1:2" x14ac:dyDescent="0.3">
      <c r="A4415" s="97"/>
      <c r="B4415" s="97"/>
    </row>
    <row r="4416" spans="1:2" x14ac:dyDescent="0.3">
      <c r="A4416" s="97"/>
      <c r="B4416" s="97"/>
    </row>
    <row r="4417" spans="1:2" x14ac:dyDescent="0.3">
      <c r="A4417" s="97"/>
      <c r="B4417" s="97"/>
    </row>
    <row r="4418" spans="1:2" x14ac:dyDescent="0.3">
      <c r="A4418" s="97"/>
      <c r="B4418" s="97"/>
    </row>
    <row r="4419" spans="1:2" x14ac:dyDescent="0.3">
      <c r="A4419" s="97"/>
      <c r="B4419" s="97"/>
    </row>
    <row r="4420" spans="1:2" x14ac:dyDescent="0.3">
      <c r="A4420" s="97"/>
      <c r="B4420" s="97"/>
    </row>
    <row r="4421" spans="1:2" x14ac:dyDescent="0.3">
      <c r="A4421" s="97"/>
      <c r="B4421" s="97"/>
    </row>
    <row r="4422" spans="1:2" x14ac:dyDescent="0.3">
      <c r="A4422" s="97"/>
      <c r="B4422" s="97"/>
    </row>
    <row r="4423" spans="1:2" x14ac:dyDescent="0.3">
      <c r="A4423" s="97"/>
      <c r="B4423" s="97"/>
    </row>
    <row r="4424" spans="1:2" x14ac:dyDescent="0.3">
      <c r="A4424" s="97"/>
      <c r="B4424" s="97"/>
    </row>
    <row r="4425" spans="1:2" x14ac:dyDescent="0.3">
      <c r="A4425" s="97"/>
      <c r="B4425" s="97"/>
    </row>
    <row r="4426" spans="1:2" x14ac:dyDescent="0.3">
      <c r="A4426" s="97"/>
      <c r="B4426" s="97"/>
    </row>
    <row r="4427" spans="1:2" x14ac:dyDescent="0.3">
      <c r="A4427" s="97"/>
      <c r="B4427" s="97"/>
    </row>
    <row r="4428" spans="1:2" x14ac:dyDescent="0.3">
      <c r="A4428" s="97"/>
      <c r="B4428" s="97"/>
    </row>
    <row r="4429" spans="1:2" x14ac:dyDescent="0.3">
      <c r="A4429" s="97"/>
      <c r="B4429" s="97"/>
    </row>
    <row r="4430" spans="1:2" x14ac:dyDescent="0.3">
      <c r="A4430" s="97"/>
      <c r="B4430" s="97"/>
    </row>
    <row r="4431" spans="1:2" x14ac:dyDescent="0.3">
      <c r="A4431" s="97"/>
      <c r="B4431" s="97"/>
    </row>
    <row r="4432" spans="1:2" x14ac:dyDescent="0.3">
      <c r="A4432" s="97"/>
      <c r="B4432" s="97"/>
    </row>
    <row r="4433" spans="1:2" x14ac:dyDescent="0.3">
      <c r="A4433" s="97"/>
      <c r="B4433" s="97"/>
    </row>
    <row r="4434" spans="1:2" x14ac:dyDescent="0.3">
      <c r="A4434" s="97"/>
      <c r="B4434" s="97"/>
    </row>
    <row r="4435" spans="1:2" x14ac:dyDescent="0.3">
      <c r="A4435" s="97"/>
      <c r="B4435" s="97"/>
    </row>
    <row r="4436" spans="1:2" x14ac:dyDescent="0.3">
      <c r="A4436" s="97"/>
      <c r="B4436" s="97"/>
    </row>
    <row r="4437" spans="1:2" x14ac:dyDescent="0.3">
      <c r="A4437" s="97"/>
      <c r="B4437" s="97"/>
    </row>
    <row r="4438" spans="1:2" x14ac:dyDescent="0.3">
      <c r="A4438" s="97"/>
      <c r="B4438" s="97"/>
    </row>
    <row r="4439" spans="1:2" x14ac:dyDescent="0.3">
      <c r="A4439" s="97"/>
      <c r="B4439" s="97"/>
    </row>
    <row r="4440" spans="1:2" x14ac:dyDescent="0.3">
      <c r="A4440" s="97"/>
      <c r="B4440" s="97"/>
    </row>
    <row r="4441" spans="1:2" x14ac:dyDescent="0.3">
      <c r="A4441" s="97"/>
      <c r="B4441" s="97"/>
    </row>
    <row r="4442" spans="1:2" x14ac:dyDescent="0.3">
      <c r="A4442" s="97"/>
      <c r="B4442" s="97"/>
    </row>
    <row r="4443" spans="1:2" x14ac:dyDescent="0.3">
      <c r="A4443" s="97"/>
      <c r="B4443" s="97"/>
    </row>
    <row r="4444" spans="1:2" x14ac:dyDescent="0.3">
      <c r="A4444" s="97"/>
      <c r="B4444" s="97"/>
    </row>
    <row r="4445" spans="1:2" x14ac:dyDescent="0.3">
      <c r="A4445" s="97"/>
      <c r="B4445" s="97"/>
    </row>
    <row r="4446" spans="1:2" x14ac:dyDescent="0.3">
      <c r="A4446" s="97"/>
      <c r="B4446" s="97"/>
    </row>
    <row r="4447" spans="1:2" x14ac:dyDescent="0.3">
      <c r="A4447" s="97"/>
      <c r="B4447" s="97"/>
    </row>
    <row r="4448" spans="1:2" x14ac:dyDescent="0.3">
      <c r="A4448" s="97"/>
      <c r="B4448" s="97"/>
    </row>
    <row r="4449" spans="1:2" x14ac:dyDescent="0.3">
      <c r="A4449" s="97"/>
      <c r="B4449" s="97"/>
    </row>
    <row r="4450" spans="1:2" x14ac:dyDescent="0.3">
      <c r="A4450" s="97"/>
      <c r="B4450" s="97"/>
    </row>
    <row r="4451" spans="1:2" x14ac:dyDescent="0.3">
      <c r="A4451" s="97"/>
      <c r="B4451" s="97"/>
    </row>
    <row r="4452" spans="1:2" x14ac:dyDescent="0.3">
      <c r="A4452" s="97"/>
      <c r="B4452" s="97"/>
    </row>
    <row r="4453" spans="1:2" x14ac:dyDescent="0.3">
      <c r="A4453" s="97"/>
      <c r="B4453" s="97"/>
    </row>
    <row r="4454" spans="1:2" x14ac:dyDescent="0.3">
      <c r="A4454" s="97"/>
      <c r="B4454" s="97"/>
    </row>
    <row r="4455" spans="1:2" x14ac:dyDescent="0.3">
      <c r="A4455" s="97"/>
      <c r="B4455" s="97"/>
    </row>
    <row r="4456" spans="1:2" x14ac:dyDescent="0.3">
      <c r="A4456" s="97"/>
      <c r="B4456" s="97"/>
    </row>
    <row r="4457" spans="1:2" x14ac:dyDescent="0.3">
      <c r="A4457" s="97"/>
      <c r="B4457" s="97"/>
    </row>
    <row r="4458" spans="1:2" x14ac:dyDescent="0.3">
      <c r="A4458" s="97"/>
      <c r="B4458" s="97"/>
    </row>
    <row r="4459" spans="1:2" x14ac:dyDescent="0.3">
      <c r="A4459" s="97"/>
      <c r="B4459" s="97"/>
    </row>
    <row r="4460" spans="1:2" x14ac:dyDescent="0.3">
      <c r="A4460" s="97"/>
      <c r="B4460" s="97"/>
    </row>
    <row r="4461" spans="1:2" x14ac:dyDescent="0.3">
      <c r="A4461" s="97"/>
      <c r="B4461" s="97"/>
    </row>
    <row r="4462" spans="1:2" x14ac:dyDescent="0.3">
      <c r="A4462" s="97"/>
      <c r="B4462" s="97"/>
    </row>
    <row r="4463" spans="1:2" x14ac:dyDescent="0.3">
      <c r="A4463" s="97"/>
      <c r="B4463" s="97"/>
    </row>
    <row r="4464" spans="1:2" x14ac:dyDescent="0.3">
      <c r="A4464" s="97"/>
      <c r="B4464" s="97"/>
    </row>
    <row r="4465" spans="1:2" x14ac:dyDescent="0.3">
      <c r="A4465" s="97"/>
      <c r="B4465" s="97"/>
    </row>
    <row r="4466" spans="1:2" x14ac:dyDescent="0.3">
      <c r="A4466" s="97"/>
      <c r="B4466" s="97"/>
    </row>
    <row r="4467" spans="1:2" x14ac:dyDescent="0.3">
      <c r="A4467" s="97"/>
      <c r="B4467" s="97"/>
    </row>
    <row r="4468" spans="1:2" x14ac:dyDescent="0.3">
      <c r="A4468" s="97"/>
      <c r="B4468" s="97"/>
    </row>
    <row r="4469" spans="1:2" x14ac:dyDescent="0.3">
      <c r="A4469" s="97"/>
      <c r="B4469" s="97"/>
    </row>
    <row r="4470" spans="1:2" x14ac:dyDescent="0.3">
      <c r="A4470" s="97"/>
      <c r="B4470" s="97"/>
    </row>
    <row r="4471" spans="1:2" x14ac:dyDescent="0.3">
      <c r="A4471" s="97"/>
      <c r="B4471" s="97"/>
    </row>
    <row r="4472" spans="1:2" x14ac:dyDescent="0.3">
      <c r="A4472" s="97"/>
      <c r="B4472" s="97"/>
    </row>
    <row r="4473" spans="1:2" x14ac:dyDescent="0.3">
      <c r="A4473" s="97"/>
      <c r="B4473" s="97"/>
    </row>
    <row r="4474" spans="1:2" x14ac:dyDescent="0.3">
      <c r="A4474" s="97"/>
      <c r="B4474" s="97"/>
    </row>
    <row r="4475" spans="1:2" x14ac:dyDescent="0.3">
      <c r="A4475" s="97"/>
      <c r="B4475" s="97"/>
    </row>
    <row r="4476" spans="1:2" x14ac:dyDescent="0.3">
      <c r="A4476" s="97"/>
      <c r="B4476" s="97"/>
    </row>
    <row r="4477" spans="1:2" x14ac:dyDescent="0.3">
      <c r="A4477" s="97"/>
      <c r="B4477" s="97"/>
    </row>
    <row r="4478" spans="1:2" x14ac:dyDescent="0.3">
      <c r="A4478" s="97"/>
      <c r="B4478" s="97"/>
    </row>
    <row r="4479" spans="1:2" x14ac:dyDescent="0.3">
      <c r="A4479" s="97"/>
      <c r="B4479" s="97"/>
    </row>
    <row r="4480" spans="1:2" x14ac:dyDescent="0.3">
      <c r="A4480" s="97"/>
      <c r="B4480" s="97"/>
    </row>
    <row r="4481" spans="1:2" x14ac:dyDescent="0.3">
      <c r="A4481" s="97"/>
      <c r="B4481" s="97"/>
    </row>
    <row r="4482" spans="1:2" x14ac:dyDescent="0.3">
      <c r="A4482" s="97"/>
      <c r="B4482" s="97"/>
    </row>
    <row r="4483" spans="1:2" x14ac:dyDescent="0.3">
      <c r="A4483" s="97"/>
      <c r="B4483" s="97"/>
    </row>
    <row r="4484" spans="1:2" x14ac:dyDescent="0.3">
      <c r="A4484" s="97"/>
      <c r="B4484" s="97"/>
    </row>
    <row r="4485" spans="1:2" x14ac:dyDescent="0.3">
      <c r="A4485" s="97"/>
      <c r="B4485" s="97"/>
    </row>
    <row r="4486" spans="1:2" x14ac:dyDescent="0.3">
      <c r="A4486" s="97"/>
      <c r="B4486" s="97"/>
    </row>
    <row r="4487" spans="1:2" x14ac:dyDescent="0.3">
      <c r="A4487" s="97"/>
      <c r="B4487" s="97"/>
    </row>
    <row r="4488" spans="1:2" x14ac:dyDescent="0.3">
      <c r="A4488" s="97"/>
      <c r="B4488" s="97"/>
    </row>
    <row r="4489" spans="1:2" x14ac:dyDescent="0.3">
      <c r="A4489" s="97"/>
      <c r="B4489" s="97"/>
    </row>
    <row r="4490" spans="1:2" x14ac:dyDescent="0.3">
      <c r="A4490" s="97"/>
      <c r="B4490" s="97"/>
    </row>
    <row r="4491" spans="1:2" x14ac:dyDescent="0.3">
      <c r="A4491" s="97"/>
      <c r="B4491" s="97"/>
    </row>
    <row r="4492" spans="1:2" x14ac:dyDescent="0.3">
      <c r="A4492" s="97"/>
      <c r="B4492" s="97"/>
    </row>
    <row r="4493" spans="1:2" x14ac:dyDescent="0.3">
      <c r="A4493" s="97"/>
      <c r="B4493" s="97"/>
    </row>
    <row r="4494" spans="1:2" x14ac:dyDescent="0.3">
      <c r="A4494" s="97"/>
      <c r="B4494" s="97"/>
    </row>
    <row r="4495" spans="1:2" x14ac:dyDescent="0.3">
      <c r="A4495" s="97"/>
      <c r="B4495" s="97"/>
    </row>
    <row r="4496" spans="1:2" x14ac:dyDescent="0.3">
      <c r="A4496" s="97"/>
      <c r="B4496" s="97"/>
    </row>
    <row r="4497" spans="1:2" x14ac:dyDescent="0.3">
      <c r="A4497" s="97"/>
      <c r="B4497" s="97"/>
    </row>
    <row r="4498" spans="1:2" x14ac:dyDescent="0.3">
      <c r="A4498" s="97"/>
      <c r="B4498" s="97"/>
    </row>
    <row r="4499" spans="1:2" x14ac:dyDescent="0.3">
      <c r="A4499" s="97"/>
      <c r="B4499" s="97"/>
    </row>
    <row r="4500" spans="1:2" x14ac:dyDescent="0.3">
      <c r="A4500" s="97"/>
      <c r="B4500" s="97"/>
    </row>
    <row r="4501" spans="1:2" x14ac:dyDescent="0.3">
      <c r="A4501" s="97"/>
      <c r="B4501" s="97"/>
    </row>
    <row r="4502" spans="1:2" x14ac:dyDescent="0.3">
      <c r="A4502" s="97"/>
      <c r="B4502" s="97"/>
    </row>
    <row r="4503" spans="1:2" x14ac:dyDescent="0.3">
      <c r="A4503" s="97"/>
      <c r="B4503" s="97"/>
    </row>
    <row r="4504" spans="1:2" x14ac:dyDescent="0.3">
      <c r="A4504" s="97"/>
      <c r="B4504" s="97"/>
    </row>
    <row r="4505" spans="1:2" x14ac:dyDescent="0.3">
      <c r="A4505" s="97"/>
      <c r="B4505" s="97"/>
    </row>
    <row r="4506" spans="1:2" x14ac:dyDescent="0.3">
      <c r="A4506" s="97"/>
      <c r="B4506" s="97"/>
    </row>
    <row r="4507" spans="1:2" x14ac:dyDescent="0.3">
      <c r="A4507" s="97"/>
      <c r="B4507" s="97"/>
    </row>
    <row r="4508" spans="1:2" x14ac:dyDescent="0.3">
      <c r="A4508" s="97"/>
      <c r="B4508" s="97"/>
    </row>
    <row r="4509" spans="1:2" x14ac:dyDescent="0.3">
      <c r="A4509" s="97"/>
      <c r="B4509" s="97"/>
    </row>
    <row r="4510" spans="1:2" x14ac:dyDescent="0.3">
      <c r="A4510" s="97"/>
      <c r="B4510" s="97"/>
    </row>
    <row r="4511" spans="1:2" x14ac:dyDescent="0.3">
      <c r="A4511" s="97"/>
      <c r="B4511" s="97"/>
    </row>
    <row r="4512" spans="1:2" x14ac:dyDescent="0.3">
      <c r="A4512" s="97"/>
      <c r="B4512" s="97"/>
    </row>
    <row r="4513" spans="1:2" x14ac:dyDescent="0.3">
      <c r="A4513" s="97"/>
      <c r="B4513" s="97"/>
    </row>
    <row r="4514" spans="1:2" x14ac:dyDescent="0.3">
      <c r="A4514" s="97"/>
      <c r="B4514" s="97"/>
    </row>
    <row r="4515" spans="1:2" x14ac:dyDescent="0.3">
      <c r="A4515" s="97"/>
      <c r="B4515" s="97"/>
    </row>
    <row r="4516" spans="1:2" x14ac:dyDescent="0.3">
      <c r="A4516" s="97"/>
      <c r="B4516" s="97"/>
    </row>
    <row r="4517" spans="1:2" x14ac:dyDescent="0.3">
      <c r="A4517" s="97"/>
      <c r="B4517" s="97"/>
    </row>
    <row r="4518" spans="1:2" x14ac:dyDescent="0.3">
      <c r="A4518" s="97"/>
      <c r="B4518" s="97"/>
    </row>
    <row r="4519" spans="1:2" x14ac:dyDescent="0.3">
      <c r="A4519" s="97"/>
      <c r="B4519" s="97"/>
    </row>
    <row r="4520" spans="1:2" x14ac:dyDescent="0.3">
      <c r="A4520" s="97"/>
      <c r="B4520" s="97"/>
    </row>
    <row r="4521" spans="1:2" x14ac:dyDescent="0.3">
      <c r="A4521" s="97"/>
      <c r="B4521" s="97"/>
    </row>
    <row r="4522" spans="1:2" x14ac:dyDescent="0.3">
      <c r="A4522" s="97"/>
      <c r="B4522" s="97"/>
    </row>
    <row r="4523" spans="1:2" x14ac:dyDescent="0.3">
      <c r="A4523" s="97"/>
      <c r="B4523" s="97"/>
    </row>
    <row r="4524" spans="1:2" x14ac:dyDescent="0.3">
      <c r="A4524" s="97"/>
      <c r="B4524" s="97"/>
    </row>
    <row r="4525" spans="1:2" x14ac:dyDescent="0.3">
      <c r="A4525" s="97"/>
      <c r="B4525" s="97"/>
    </row>
    <row r="4526" spans="1:2" x14ac:dyDescent="0.3">
      <c r="A4526" s="97"/>
      <c r="B4526" s="97"/>
    </row>
    <row r="4527" spans="1:2" x14ac:dyDescent="0.3">
      <c r="A4527" s="97"/>
      <c r="B4527" s="97"/>
    </row>
    <row r="4528" spans="1:2" x14ac:dyDescent="0.3">
      <c r="A4528" s="97"/>
      <c r="B4528" s="97"/>
    </row>
    <row r="4529" spans="1:2" x14ac:dyDescent="0.3">
      <c r="A4529" s="97"/>
      <c r="B4529" s="97"/>
    </row>
    <row r="4530" spans="1:2" x14ac:dyDescent="0.3">
      <c r="A4530" s="97"/>
      <c r="B4530" s="97"/>
    </row>
    <row r="4531" spans="1:2" x14ac:dyDescent="0.3">
      <c r="A4531" s="97"/>
      <c r="B4531" s="97"/>
    </row>
    <row r="4532" spans="1:2" x14ac:dyDescent="0.3">
      <c r="A4532" s="97"/>
      <c r="B4532" s="97"/>
    </row>
    <row r="4533" spans="1:2" x14ac:dyDescent="0.3">
      <c r="A4533" s="97"/>
      <c r="B4533" s="97"/>
    </row>
    <row r="4534" spans="1:2" x14ac:dyDescent="0.3">
      <c r="A4534" s="97"/>
      <c r="B4534" s="97"/>
    </row>
    <row r="4535" spans="1:2" x14ac:dyDescent="0.3">
      <c r="A4535" s="97"/>
      <c r="B4535" s="97"/>
    </row>
    <row r="4536" spans="1:2" x14ac:dyDescent="0.3">
      <c r="A4536" s="97"/>
      <c r="B4536" s="97"/>
    </row>
    <row r="4537" spans="1:2" x14ac:dyDescent="0.3">
      <c r="A4537" s="97"/>
      <c r="B4537" s="97"/>
    </row>
    <row r="4538" spans="1:2" x14ac:dyDescent="0.3">
      <c r="A4538" s="97"/>
      <c r="B4538" s="97"/>
    </row>
    <row r="4539" spans="1:2" x14ac:dyDescent="0.3">
      <c r="A4539" s="97"/>
      <c r="B4539" s="97"/>
    </row>
    <row r="4540" spans="1:2" x14ac:dyDescent="0.3">
      <c r="A4540" s="97"/>
      <c r="B4540" s="97"/>
    </row>
    <row r="4541" spans="1:2" x14ac:dyDescent="0.3">
      <c r="A4541" s="97"/>
      <c r="B4541" s="97"/>
    </row>
    <row r="4542" spans="1:2" x14ac:dyDescent="0.3">
      <c r="A4542" s="97"/>
      <c r="B4542" s="97"/>
    </row>
    <row r="4543" spans="1:2" x14ac:dyDescent="0.3">
      <c r="A4543" s="97"/>
      <c r="B4543" s="97"/>
    </row>
    <row r="4544" spans="1:2" x14ac:dyDescent="0.3">
      <c r="A4544" s="97"/>
      <c r="B4544" s="97"/>
    </row>
    <row r="4545" spans="1:2" x14ac:dyDescent="0.3">
      <c r="A4545" s="97"/>
      <c r="B4545" s="97"/>
    </row>
    <row r="4546" spans="1:2" x14ac:dyDescent="0.3">
      <c r="A4546" s="97"/>
      <c r="B4546" s="97"/>
    </row>
    <row r="4547" spans="1:2" x14ac:dyDescent="0.3">
      <c r="A4547" s="97"/>
      <c r="B4547" s="97"/>
    </row>
    <row r="4548" spans="1:2" x14ac:dyDescent="0.3">
      <c r="A4548" s="97"/>
      <c r="B4548" s="97"/>
    </row>
    <row r="4549" spans="1:2" x14ac:dyDescent="0.3">
      <c r="A4549" s="97"/>
      <c r="B4549" s="97"/>
    </row>
    <row r="4550" spans="1:2" x14ac:dyDescent="0.3">
      <c r="A4550" s="97"/>
      <c r="B4550" s="97"/>
    </row>
    <row r="4551" spans="1:2" x14ac:dyDescent="0.3">
      <c r="A4551" s="97"/>
      <c r="B4551" s="97"/>
    </row>
    <row r="4552" spans="1:2" x14ac:dyDescent="0.3">
      <c r="A4552" s="97"/>
      <c r="B4552" s="97"/>
    </row>
    <row r="4553" spans="1:2" x14ac:dyDescent="0.3">
      <c r="A4553" s="97"/>
      <c r="B4553" s="97"/>
    </row>
    <row r="4554" spans="1:2" x14ac:dyDescent="0.3">
      <c r="A4554" s="97"/>
      <c r="B4554" s="97"/>
    </row>
    <row r="4555" spans="1:2" x14ac:dyDescent="0.3">
      <c r="A4555" s="97"/>
      <c r="B4555" s="97"/>
    </row>
    <row r="4556" spans="1:2" x14ac:dyDescent="0.3">
      <c r="A4556" s="97"/>
      <c r="B4556" s="97"/>
    </row>
    <row r="4557" spans="1:2" x14ac:dyDescent="0.3">
      <c r="A4557" s="97"/>
      <c r="B4557" s="97"/>
    </row>
    <row r="4558" spans="1:2" x14ac:dyDescent="0.3">
      <c r="A4558" s="97"/>
      <c r="B4558" s="97"/>
    </row>
    <row r="4559" spans="1:2" x14ac:dyDescent="0.3">
      <c r="A4559" s="97"/>
      <c r="B4559" s="97"/>
    </row>
    <row r="4560" spans="1:2" x14ac:dyDescent="0.3">
      <c r="A4560" s="97"/>
      <c r="B4560" s="97"/>
    </row>
    <row r="4561" spans="1:2" x14ac:dyDescent="0.3">
      <c r="A4561" s="97"/>
      <c r="B4561" s="97"/>
    </row>
    <row r="4562" spans="1:2" x14ac:dyDescent="0.3">
      <c r="A4562" s="97"/>
      <c r="B4562" s="97"/>
    </row>
    <row r="4563" spans="1:2" x14ac:dyDescent="0.3">
      <c r="A4563" s="97"/>
      <c r="B4563" s="97"/>
    </row>
    <row r="4564" spans="1:2" x14ac:dyDescent="0.3">
      <c r="A4564" s="97"/>
      <c r="B4564" s="97"/>
    </row>
    <row r="4565" spans="1:2" x14ac:dyDescent="0.3">
      <c r="A4565" s="97"/>
      <c r="B4565" s="97"/>
    </row>
    <row r="4566" spans="1:2" x14ac:dyDescent="0.3">
      <c r="A4566" s="97"/>
      <c r="B4566" s="97"/>
    </row>
    <row r="4567" spans="1:2" x14ac:dyDescent="0.3">
      <c r="A4567" s="97"/>
      <c r="B4567" s="97"/>
    </row>
    <row r="4568" spans="1:2" x14ac:dyDescent="0.3">
      <c r="A4568" s="97"/>
      <c r="B4568" s="97"/>
    </row>
    <row r="4569" spans="1:2" x14ac:dyDescent="0.3">
      <c r="A4569" s="97"/>
      <c r="B4569" s="97"/>
    </row>
    <row r="4570" spans="1:2" x14ac:dyDescent="0.3">
      <c r="A4570" s="97"/>
      <c r="B4570" s="97"/>
    </row>
    <row r="4571" spans="1:2" x14ac:dyDescent="0.3">
      <c r="A4571" s="97"/>
      <c r="B4571" s="97"/>
    </row>
    <row r="4572" spans="1:2" x14ac:dyDescent="0.3">
      <c r="A4572" s="97"/>
      <c r="B4572" s="97"/>
    </row>
    <row r="4573" spans="1:2" x14ac:dyDescent="0.3">
      <c r="A4573" s="97"/>
      <c r="B4573" s="97"/>
    </row>
    <row r="4574" spans="1:2" x14ac:dyDescent="0.3">
      <c r="A4574" s="97"/>
      <c r="B4574" s="97"/>
    </row>
    <row r="4575" spans="1:2" x14ac:dyDescent="0.3">
      <c r="A4575" s="97"/>
      <c r="B4575" s="97"/>
    </row>
    <row r="4576" spans="1:2" x14ac:dyDescent="0.3">
      <c r="A4576" s="97"/>
      <c r="B4576" s="97"/>
    </row>
    <row r="4577" spans="1:2" x14ac:dyDescent="0.3">
      <c r="A4577" s="97"/>
      <c r="B4577" s="97"/>
    </row>
    <row r="4578" spans="1:2" x14ac:dyDescent="0.3">
      <c r="A4578" s="97"/>
      <c r="B4578" s="97"/>
    </row>
    <row r="4579" spans="1:2" x14ac:dyDescent="0.3">
      <c r="A4579" s="97"/>
      <c r="B4579" s="97"/>
    </row>
    <row r="4580" spans="1:2" x14ac:dyDescent="0.3">
      <c r="A4580" s="97"/>
      <c r="B4580" s="97"/>
    </row>
    <row r="4581" spans="1:2" x14ac:dyDescent="0.3">
      <c r="A4581" s="97"/>
      <c r="B4581" s="97"/>
    </row>
    <row r="4582" spans="1:2" x14ac:dyDescent="0.3">
      <c r="A4582" s="97"/>
      <c r="B4582" s="97"/>
    </row>
    <row r="4583" spans="1:2" x14ac:dyDescent="0.3">
      <c r="A4583" s="97"/>
      <c r="B4583" s="97"/>
    </row>
    <row r="4584" spans="1:2" x14ac:dyDescent="0.3">
      <c r="A4584" s="97"/>
      <c r="B4584" s="97"/>
    </row>
    <row r="4585" spans="1:2" x14ac:dyDescent="0.3">
      <c r="A4585" s="97"/>
      <c r="B4585" s="97"/>
    </row>
    <row r="4586" spans="1:2" x14ac:dyDescent="0.3">
      <c r="A4586" s="97"/>
      <c r="B4586" s="97"/>
    </row>
    <row r="4587" spans="1:2" x14ac:dyDescent="0.3">
      <c r="A4587" s="97"/>
      <c r="B4587" s="97"/>
    </row>
    <row r="4588" spans="1:2" x14ac:dyDescent="0.3">
      <c r="A4588" s="97"/>
      <c r="B4588" s="97"/>
    </row>
    <row r="4589" spans="1:2" x14ac:dyDescent="0.3">
      <c r="A4589" s="97"/>
      <c r="B4589" s="97"/>
    </row>
    <row r="4590" spans="1:2" x14ac:dyDescent="0.3">
      <c r="A4590" s="97"/>
      <c r="B4590" s="97"/>
    </row>
    <row r="4591" spans="1:2" x14ac:dyDescent="0.3">
      <c r="A4591" s="97"/>
      <c r="B4591" s="97"/>
    </row>
    <row r="4592" spans="1:2" x14ac:dyDescent="0.3">
      <c r="A4592" s="97"/>
      <c r="B4592" s="97"/>
    </row>
    <row r="4593" spans="1:2" x14ac:dyDescent="0.3">
      <c r="A4593" s="97"/>
      <c r="B4593" s="97"/>
    </row>
    <row r="4594" spans="1:2" x14ac:dyDescent="0.3">
      <c r="A4594" s="97"/>
      <c r="B4594" s="97"/>
    </row>
    <row r="4595" spans="1:2" x14ac:dyDescent="0.3">
      <c r="A4595" s="97"/>
      <c r="B4595" s="97"/>
    </row>
    <row r="4596" spans="1:2" x14ac:dyDescent="0.3">
      <c r="A4596" s="97"/>
      <c r="B4596" s="97"/>
    </row>
    <row r="4597" spans="1:2" x14ac:dyDescent="0.3">
      <c r="A4597" s="97"/>
      <c r="B4597" s="97"/>
    </row>
    <row r="4598" spans="1:2" x14ac:dyDescent="0.3">
      <c r="A4598" s="97"/>
      <c r="B4598" s="97"/>
    </row>
    <row r="4599" spans="1:2" x14ac:dyDescent="0.3">
      <c r="A4599" s="97"/>
      <c r="B4599" s="97"/>
    </row>
    <row r="4600" spans="1:2" x14ac:dyDescent="0.3">
      <c r="A4600" s="97"/>
      <c r="B4600" s="97"/>
    </row>
    <row r="4601" spans="1:2" x14ac:dyDescent="0.3">
      <c r="A4601" s="97"/>
      <c r="B4601" s="97"/>
    </row>
    <row r="4602" spans="1:2" x14ac:dyDescent="0.3">
      <c r="A4602" s="97"/>
      <c r="B4602" s="97"/>
    </row>
    <row r="4603" spans="1:2" x14ac:dyDescent="0.3">
      <c r="A4603" s="97"/>
      <c r="B4603" s="97"/>
    </row>
    <row r="4604" spans="1:2" x14ac:dyDescent="0.3">
      <c r="A4604" s="97"/>
      <c r="B4604" s="97"/>
    </row>
    <row r="4605" spans="1:2" x14ac:dyDescent="0.3">
      <c r="A4605" s="97"/>
      <c r="B4605" s="97"/>
    </row>
    <row r="4606" spans="1:2" x14ac:dyDescent="0.3">
      <c r="A4606" s="97"/>
      <c r="B4606" s="97"/>
    </row>
    <row r="4607" spans="1:2" x14ac:dyDescent="0.3">
      <c r="A4607" s="97"/>
      <c r="B4607" s="97"/>
    </row>
    <row r="4608" spans="1:2" x14ac:dyDescent="0.3">
      <c r="A4608" s="97"/>
      <c r="B4608" s="97"/>
    </row>
    <row r="4609" spans="1:2" x14ac:dyDescent="0.3">
      <c r="A4609" s="97"/>
      <c r="B4609" s="97"/>
    </row>
    <row r="4610" spans="1:2" x14ac:dyDescent="0.3">
      <c r="A4610" s="97"/>
      <c r="B4610" s="97"/>
    </row>
    <row r="4611" spans="1:2" x14ac:dyDescent="0.3">
      <c r="A4611" s="97"/>
      <c r="B4611" s="97"/>
    </row>
    <row r="4612" spans="1:2" x14ac:dyDescent="0.3">
      <c r="A4612" s="97"/>
      <c r="B4612" s="97"/>
    </row>
    <row r="4613" spans="1:2" x14ac:dyDescent="0.3">
      <c r="A4613" s="97"/>
      <c r="B4613" s="97"/>
    </row>
    <row r="4614" spans="1:2" x14ac:dyDescent="0.3">
      <c r="A4614" s="97"/>
      <c r="B4614" s="97"/>
    </row>
    <row r="4615" spans="1:2" x14ac:dyDescent="0.3">
      <c r="A4615" s="97"/>
      <c r="B4615" s="97"/>
    </row>
    <row r="4616" spans="1:2" x14ac:dyDescent="0.3">
      <c r="A4616" s="97"/>
      <c r="B4616" s="97"/>
    </row>
    <row r="4617" spans="1:2" x14ac:dyDescent="0.3">
      <c r="A4617" s="97"/>
      <c r="B4617" s="97"/>
    </row>
    <row r="4618" spans="1:2" x14ac:dyDescent="0.3">
      <c r="A4618" s="97"/>
      <c r="B4618" s="97"/>
    </row>
    <row r="4619" spans="1:2" x14ac:dyDescent="0.3">
      <c r="A4619" s="97"/>
      <c r="B4619" s="97"/>
    </row>
    <row r="4620" spans="1:2" x14ac:dyDescent="0.3">
      <c r="A4620" s="97"/>
      <c r="B4620" s="97"/>
    </row>
    <row r="4621" spans="1:2" x14ac:dyDescent="0.3">
      <c r="A4621" s="97"/>
      <c r="B4621" s="97"/>
    </row>
    <row r="4622" spans="1:2" x14ac:dyDescent="0.3">
      <c r="A4622" s="97"/>
      <c r="B4622" s="97"/>
    </row>
    <row r="4623" spans="1:2" x14ac:dyDescent="0.3">
      <c r="A4623" s="97"/>
      <c r="B4623" s="97"/>
    </row>
    <row r="4624" spans="1:2" x14ac:dyDescent="0.3">
      <c r="A4624" s="97"/>
      <c r="B4624" s="97"/>
    </row>
    <row r="4625" spans="1:2" x14ac:dyDescent="0.3">
      <c r="A4625" s="97"/>
      <c r="B4625" s="97"/>
    </row>
    <row r="4626" spans="1:2" x14ac:dyDescent="0.3">
      <c r="A4626" s="97"/>
      <c r="B4626" s="97"/>
    </row>
    <row r="4627" spans="1:2" x14ac:dyDescent="0.3">
      <c r="A4627" s="97"/>
      <c r="B4627" s="97"/>
    </row>
    <row r="4628" spans="1:2" x14ac:dyDescent="0.3">
      <c r="A4628" s="97"/>
      <c r="B4628" s="97"/>
    </row>
    <row r="4629" spans="1:2" x14ac:dyDescent="0.3">
      <c r="A4629" s="97"/>
      <c r="B4629" s="97"/>
    </row>
    <row r="4630" spans="1:2" x14ac:dyDescent="0.3">
      <c r="A4630" s="97"/>
      <c r="B4630" s="97"/>
    </row>
    <row r="4631" spans="1:2" x14ac:dyDescent="0.3">
      <c r="A4631" s="97"/>
      <c r="B4631" s="97"/>
    </row>
    <row r="4632" spans="1:2" x14ac:dyDescent="0.3">
      <c r="A4632" s="97"/>
      <c r="B4632" s="97"/>
    </row>
    <row r="4633" spans="1:2" x14ac:dyDescent="0.3">
      <c r="A4633" s="97"/>
      <c r="B4633" s="97"/>
    </row>
    <row r="4634" spans="1:2" x14ac:dyDescent="0.3">
      <c r="A4634" s="97"/>
      <c r="B4634" s="97"/>
    </row>
    <row r="4635" spans="1:2" x14ac:dyDescent="0.3">
      <c r="A4635" s="97"/>
      <c r="B4635" s="97"/>
    </row>
    <row r="4636" spans="1:2" x14ac:dyDescent="0.3">
      <c r="A4636" s="97"/>
      <c r="B4636" s="97"/>
    </row>
    <row r="4637" spans="1:2" x14ac:dyDescent="0.3">
      <c r="A4637" s="97"/>
      <c r="B4637" s="97"/>
    </row>
    <row r="4638" spans="1:2" x14ac:dyDescent="0.3">
      <c r="A4638" s="97"/>
      <c r="B4638" s="97"/>
    </row>
    <row r="4639" spans="1:2" x14ac:dyDescent="0.3">
      <c r="A4639" s="97"/>
      <c r="B4639" s="97"/>
    </row>
    <row r="4640" spans="1:2" x14ac:dyDescent="0.3">
      <c r="A4640" s="97"/>
      <c r="B4640" s="97"/>
    </row>
    <row r="4641" spans="1:2" x14ac:dyDescent="0.3">
      <c r="A4641" s="97"/>
      <c r="B4641" s="97"/>
    </row>
    <row r="4642" spans="1:2" x14ac:dyDescent="0.3">
      <c r="A4642" s="97"/>
      <c r="B4642" s="97"/>
    </row>
    <row r="4643" spans="1:2" x14ac:dyDescent="0.3">
      <c r="A4643" s="97"/>
      <c r="B4643" s="97"/>
    </row>
    <row r="4644" spans="1:2" x14ac:dyDescent="0.3">
      <c r="A4644" s="97"/>
      <c r="B4644" s="97"/>
    </row>
    <row r="4645" spans="1:2" x14ac:dyDescent="0.3">
      <c r="A4645" s="97"/>
      <c r="B4645" s="97"/>
    </row>
    <row r="4646" spans="1:2" x14ac:dyDescent="0.3">
      <c r="A4646" s="97"/>
      <c r="B4646" s="97"/>
    </row>
    <row r="4647" spans="1:2" x14ac:dyDescent="0.3">
      <c r="A4647" s="97"/>
      <c r="B4647" s="97"/>
    </row>
    <row r="4648" spans="1:2" x14ac:dyDescent="0.3">
      <c r="A4648" s="97"/>
      <c r="B4648" s="97"/>
    </row>
    <row r="4649" spans="1:2" x14ac:dyDescent="0.3">
      <c r="A4649" s="97"/>
      <c r="B4649" s="97"/>
    </row>
    <row r="4650" spans="1:2" x14ac:dyDescent="0.3">
      <c r="A4650" s="97"/>
      <c r="B4650" s="97"/>
    </row>
    <row r="4651" spans="1:2" x14ac:dyDescent="0.3">
      <c r="A4651" s="97"/>
      <c r="B4651" s="97"/>
    </row>
    <row r="4652" spans="1:2" x14ac:dyDescent="0.3">
      <c r="A4652" s="97"/>
      <c r="B4652" s="97"/>
    </row>
    <row r="4653" spans="1:2" x14ac:dyDescent="0.3">
      <c r="A4653" s="97"/>
      <c r="B4653" s="97"/>
    </row>
    <row r="4654" spans="1:2" x14ac:dyDescent="0.3">
      <c r="A4654" s="97"/>
      <c r="B4654" s="97"/>
    </row>
    <row r="4655" spans="1:2" x14ac:dyDescent="0.3">
      <c r="A4655" s="97"/>
      <c r="B4655" s="97"/>
    </row>
    <row r="4656" spans="1:2" x14ac:dyDescent="0.3">
      <c r="A4656" s="97"/>
      <c r="B4656" s="97"/>
    </row>
    <row r="4657" spans="1:2" x14ac:dyDescent="0.3">
      <c r="A4657" s="97"/>
      <c r="B4657" s="97"/>
    </row>
    <row r="4658" spans="1:2" x14ac:dyDescent="0.3">
      <c r="A4658" s="97"/>
      <c r="B4658" s="97"/>
    </row>
    <row r="4659" spans="1:2" x14ac:dyDescent="0.3">
      <c r="A4659" s="97"/>
      <c r="B4659" s="97"/>
    </row>
    <row r="4660" spans="1:2" x14ac:dyDescent="0.3">
      <c r="A4660" s="97"/>
      <c r="B4660" s="97"/>
    </row>
    <row r="4661" spans="1:2" x14ac:dyDescent="0.3">
      <c r="A4661" s="97"/>
      <c r="B4661" s="97"/>
    </row>
    <row r="4662" spans="1:2" x14ac:dyDescent="0.3">
      <c r="A4662" s="97"/>
      <c r="B4662" s="97"/>
    </row>
    <row r="4663" spans="1:2" x14ac:dyDescent="0.3">
      <c r="A4663" s="97"/>
      <c r="B4663" s="97"/>
    </row>
    <row r="4664" spans="1:2" x14ac:dyDescent="0.3">
      <c r="A4664" s="97"/>
      <c r="B4664" s="97"/>
    </row>
    <row r="4665" spans="1:2" x14ac:dyDescent="0.3">
      <c r="A4665" s="97"/>
      <c r="B4665" s="97"/>
    </row>
    <row r="4666" spans="1:2" x14ac:dyDescent="0.3">
      <c r="A4666" s="97"/>
      <c r="B4666" s="97"/>
    </row>
    <row r="4667" spans="1:2" x14ac:dyDescent="0.3">
      <c r="A4667" s="97"/>
      <c r="B4667" s="97"/>
    </row>
    <row r="4668" spans="1:2" x14ac:dyDescent="0.3">
      <c r="A4668" s="97"/>
      <c r="B4668" s="97"/>
    </row>
    <row r="4669" spans="1:2" x14ac:dyDescent="0.3">
      <c r="A4669" s="97"/>
      <c r="B4669" s="97"/>
    </row>
    <row r="4670" spans="1:2" x14ac:dyDescent="0.3">
      <c r="A4670" s="97"/>
      <c r="B4670" s="97"/>
    </row>
    <row r="4671" spans="1:2" x14ac:dyDescent="0.3">
      <c r="A4671" s="97"/>
      <c r="B4671" s="97"/>
    </row>
    <row r="4672" spans="1:2" x14ac:dyDescent="0.3">
      <c r="A4672" s="97"/>
      <c r="B4672" s="97"/>
    </row>
    <row r="4673" spans="1:2" x14ac:dyDescent="0.3">
      <c r="A4673" s="97"/>
      <c r="B4673" s="97"/>
    </row>
    <row r="4674" spans="1:2" x14ac:dyDescent="0.3">
      <c r="A4674" s="97"/>
      <c r="B4674" s="97"/>
    </row>
    <row r="4675" spans="1:2" x14ac:dyDescent="0.3">
      <c r="A4675" s="97"/>
      <c r="B4675" s="97"/>
    </row>
    <row r="4676" spans="1:2" x14ac:dyDescent="0.3">
      <c r="A4676" s="97"/>
      <c r="B4676" s="97"/>
    </row>
    <row r="4677" spans="1:2" x14ac:dyDescent="0.3">
      <c r="A4677" s="97"/>
      <c r="B4677" s="97"/>
    </row>
    <row r="4678" spans="1:2" x14ac:dyDescent="0.3">
      <c r="A4678" s="97"/>
      <c r="B4678" s="97"/>
    </row>
    <row r="4679" spans="1:2" x14ac:dyDescent="0.3">
      <c r="A4679" s="97"/>
      <c r="B4679" s="97"/>
    </row>
    <row r="4680" spans="1:2" x14ac:dyDescent="0.3">
      <c r="A4680" s="97"/>
      <c r="B4680" s="97"/>
    </row>
    <row r="4681" spans="1:2" x14ac:dyDescent="0.3">
      <c r="A4681" s="97"/>
      <c r="B4681" s="97"/>
    </row>
    <row r="4682" spans="1:2" x14ac:dyDescent="0.3">
      <c r="A4682" s="97"/>
      <c r="B4682" s="97"/>
    </row>
    <row r="4683" spans="1:2" x14ac:dyDescent="0.3">
      <c r="A4683" s="97"/>
      <c r="B4683" s="97"/>
    </row>
    <row r="4684" spans="1:2" x14ac:dyDescent="0.3">
      <c r="A4684" s="97"/>
      <c r="B4684" s="97"/>
    </row>
    <row r="4685" spans="1:2" x14ac:dyDescent="0.3">
      <c r="A4685" s="97"/>
      <c r="B4685" s="97"/>
    </row>
    <row r="4686" spans="1:2" x14ac:dyDescent="0.3">
      <c r="A4686" s="97"/>
      <c r="B4686" s="97"/>
    </row>
    <row r="4687" spans="1:2" x14ac:dyDescent="0.3">
      <c r="A4687" s="97"/>
      <c r="B4687" s="97"/>
    </row>
    <row r="4688" spans="1:2" x14ac:dyDescent="0.3">
      <c r="A4688" s="97"/>
      <c r="B4688" s="97"/>
    </row>
    <row r="4689" spans="1:2" x14ac:dyDescent="0.3">
      <c r="A4689" s="97"/>
      <c r="B4689" s="97"/>
    </row>
    <row r="4690" spans="1:2" x14ac:dyDescent="0.3">
      <c r="A4690" s="97"/>
      <c r="B4690" s="97"/>
    </row>
    <row r="4691" spans="1:2" x14ac:dyDescent="0.3">
      <c r="A4691" s="97"/>
      <c r="B4691" s="97"/>
    </row>
    <row r="4692" spans="1:2" x14ac:dyDescent="0.3">
      <c r="A4692" s="97"/>
      <c r="B4692" s="97"/>
    </row>
    <row r="4693" spans="1:2" x14ac:dyDescent="0.3">
      <c r="A4693" s="97"/>
      <c r="B4693" s="97"/>
    </row>
    <row r="4694" spans="1:2" x14ac:dyDescent="0.3">
      <c r="A4694" s="97"/>
      <c r="B4694" s="97"/>
    </row>
    <row r="4695" spans="1:2" x14ac:dyDescent="0.3">
      <c r="A4695" s="97"/>
      <c r="B4695" s="97"/>
    </row>
    <row r="4696" spans="1:2" x14ac:dyDescent="0.3">
      <c r="A4696" s="97"/>
      <c r="B4696" s="97"/>
    </row>
    <row r="4697" spans="1:2" x14ac:dyDescent="0.3">
      <c r="A4697" s="97"/>
      <c r="B4697" s="97"/>
    </row>
    <row r="4698" spans="1:2" x14ac:dyDescent="0.3">
      <c r="A4698" s="97"/>
      <c r="B4698" s="97"/>
    </row>
    <row r="4699" spans="1:2" x14ac:dyDescent="0.3">
      <c r="A4699" s="97"/>
      <c r="B4699" s="97"/>
    </row>
    <row r="4700" spans="1:2" x14ac:dyDescent="0.3">
      <c r="A4700" s="97"/>
      <c r="B4700" s="97"/>
    </row>
    <row r="4701" spans="1:2" x14ac:dyDescent="0.3">
      <c r="A4701" s="97"/>
      <c r="B4701" s="97"/>
    </row>
    <row r="4702" spans="1:2" x14ac:dyDescent="0.3">
      <c r="A4702" s="97"/>
      <c r="B4702" s="97"/>
    </row>
    <row r="4703" spans="1:2" x14ac:dyDescent="0.3">
      <c r="A4703" s="97"/>
      <c r="B4703" s="97"/>
    </row>
    <row r="4704" spans="1:2" x14ac:dyDescent="0.3">
      <c r="A4704" s="97"/>
      <c r="B4704" s="97"/>
    </row>
    <row r="4705" spans="1:2" x14ac:dyDescent="0.3">
      <c r="A4705" s="97"/>
      <c r="B4705" s="97"/>
    </row>
    <row r="4706" spans="1:2" x14ac:dyDescent="0.3">
      <c r="A4706" s="97"/>
      <c r="B4706" s="97"/>
    </row>
    <row r="4707" spans="1:2" x14ac:dyDescent="0.3">
      <c r="A4707" s="97"/>
      <c r="B4707" s="97"/>
    </row>
    <row r="4708" spans="1:2" x14ac:dyDescent="0.3">
      <c r="A4708" s="97"/>
      <c r="B4708" s="97"/>
    </row>
    <row r="4709" spans="1:2" x14ac:dyDescent="0.3">
      <c r="A4709" s="97"/>
      <c r="B4709" s="97"/>
    </row>
    <row r="4710" spans="1:2" x14ac:dyDescent="0.3">
      <c r="A4710" s="97"/>
      <c r="B4710" s="97"/>
    </row>
    <row r="4711" spans="1:2" x14ac:dyDescent="0.3">
      <c r="A4711" s="97"/>
      <c r="B4711" s="97"/>
    </row>
    <row r="4712" spans="1:2" x14ac:dyDescent="0.3">
      <c r="A4712" s="97"/>
      <c r="B4712" s="97"/>
    </row>
    <row r="4713" spans="1:2" x14ac:dyDescent="0.3">
      <c r="A4713" s="97"/>
      <c r="B4713" s="97"/>
    </row>
    <row r="4714" spans="1:2" x14ac:dyDescent="0.3">
      <c r="A4714" s="97"/>
      <c r="B4714" s="97"/>
    </row>
    <row r="4715" spans="1:2" x14ac:dyDescent="0.3">
      <c r="A4715" s="97"/>
      <c r="B4715" s="97"/>
    </row>
    <row r="4716" spans="1:2" x14ac:dyDescent="0.3">
      <c r="A4716" s="97"/>
      <c r="B4716" s="97"/>
    </row>
    <row r="4717" spans="1:2" x14ac:dyDescent="0.3">
      <c r="A4717" s="97"/>
      <c r="B4717" s="97"/>
    </row>
    <row r="4718" spans="1:2" x14ac:dyDescent="0.3">
      <c r="A4718" s="97"/>
      <c r="B4718" s="97"/>
    </row>
    <row r="4719" spans="1:2" x14ac:dyDescent="0.3">
      <c r="A4719" s="97"/>
      <c r="B4719" s="97"/>
    </row>
    <row r="4720" spans="1:2" x14ac:dyDescent="0.3">
      <c r="A4720" s="97"/>
      <c r="B4720" s="97"/>
    </row>
    <row r="4721" spans="1:2" x14ac:dyDescent="0.3">
      <c r="A4721" s="97"/>
      <c r="B4721" s="97"/>
    </row>
    <row r="4722" spans="1:2" x14ac:dyDescent="0.3">
      <c r="A4722" s="97"/>
      <c r="B4722" s="97"/>
    </row>
    <row r="4723" spans="1:2" x14ac:dyDescent="0.3">
      <c r="A4723" s="97"/>
      <c r="B4723" s="97"/>
    </row>
    <row r="4724" spans="1:2" x14ac:dyDescent="0.3">
      <c r="A4724" s="97"/>
      <c r="B4724" s="97"/>
    </row>
    <row r="4725" spans="1:2" x14ac:dyDescent="0.3">
      <c r="A4725" s="97"/>
      <c r="B4725" s="97"/>
    </row>
    <row r="4726" spans="1:2" x14ac:dyDescent="0.3">
      <c r="A4726" s="97"/>
      <c r="B4726" s="97"/>
    </row>
    <row r="4727" spans="1:2" x14ac:dyDescent="0.3">
      <c r="A4727" s="97"/>
      <c r="B4727" s="97"/>
    </row>
    <row r="4728" spans="1:2" x14ac:dyDescent="0.3">
      <c r="A4728" s="97"/>
      <c r="B4728" s="97"/>
    </row>
    <row r="4729" spans="1:2" x14ac:dyDescent="0.3">
      <c r="A4729" s="97"/>
      <c r="B4729" s="97"/>
    </row>
    <row r="4730" spans="1:2" x14ac:dyDescent="0.3">
      <c r="A4730" s="97"/>
      <c r="B4730" s="97"/>
    </row>
    <row r="4731" spans="1:2" x14ac:dyDescent="0.3">
      <c r="A4731" s="97"/>
      <c r="B4731" s="97"/>
    </row>
    <row r="4732" spans="1:2" x14ac:dyDescent="0.3">
      <c r="A4732" s="97"/>
      <c r="B4732" s="97"/>
    </row>
    <row r="4733" spans="1:2" x14ac:dyDescent="0.3">
      <c r="A4733" s="97"/>
      <c r="B4733" s="97"/>
    </row>
    <row r="4734" spans="1:2" x14ac:dyDescent="0.3">
      <c r="A4734" s="97"/>
      <c r="B4734" s="97"/>
    </row>
    <row r="4735" spans="1:2" x14ac:dyDescent="0.3">
      <c r="A4735" s="97"/>
      <c r="B4735" s="97"/>
    </row>
    <row r="4736" spans="1:2" x14ac:dyDescent="0.3">
      <c r="A4736" s="97"/>
      <c r="B4736" s="97"/>
    </row>
    <row r="4737" spans="1:2" x14ac:dyDescent="0.3">
      <c r="A4737" s="97"/>
      <c r="B4737" s="97"/>
    </row>
    <row r="4738" spans="1:2" x14ac:dyDescent="0.3">
      <c r="A4738" s="97"/>
      <c r="B4738" s="97"/>
    </row>
    <row r="4739" spans="1:2" x14ac:dyDescent="0.3">
      <c r="A4739" s="97"/>
      <c r="B4739" s="97"/>
    </row>
    <row r="4740" spans="1:2" x14ac:dyDescent="0.3">
      <c r="A4740" s="97"/>
      <c r="B4740" s="97"/>
    </row>
    <row r="4741" spans="1:2" x14ac:dyDescent="0.3">
      <c r="A4741" s="97"/>
      <c r="B4741" s="97"/>
    </row>
    <row r="4742" spans="1:2" x14ac:dyDescent="0.3">
      <c r="A4742" s="97"/>
      <c r="B4742" s="97"/>
    </row>
    <row r="4743" spans="1:2" x14ac:dyDescent="0.3">
      <c r="A4743" s="97"/>
      <c r="B4743" s="97"/>
    </row>
    <row r="4744" spans="1:2" x14ac:dyDescent="0.3">
      <c r="A4744" s="97"/>
      <c r="B4744" s="97"/>
    </row>
    <row r="4745" spans="1:2" x14ac:dyDescent="0.3">
      <c r="A4745" s="97"/>
      <c r="B4745" s="97"/>
    </row>
    <row r="4746" spans="1:2" x14ac:dyDescent="0.3">
      <c r="A4746" s="97"/>
      <c r="B4746" s="97"/>
    </row>
    <row r="4747" spans="1:2" x14ac:dyDescent="0.3">
      <c r="A4747" s="97"/>
      <c r="B4747" s="97"/>
    </row>
    <row r="4748" spans="1:2" x14ac:dyDescent="0.3">
      <c r="A4748" s="97"/>
      <c r="B4748" s="97"/>
    </row>
    <row r="4749" spans="1:2" x14ac:dyDescent="0.3">
      <c r="A4749" s="97"/>
      <c r="B4749" s="97"/>
    </row>
    <row r="4750" spans="1:2" x14ac:dyDescent="0.3">
      <c r="A4750" s="97"/>
      <c r="B4750" s="97"/>
    </row>
    <row r="4751" spans="1:2" x14ac:dyDescent="0.3">
      <c r="A4751" s="97"/>
      <c r="B4751" s="97"/>
    </row>
    <row r="4752" spans="1:2" x14ac:dyDescent="0.3">
      <c r="A4752" s="97"/>
      <c r="B4752" s="97"/>
    </row>
    <row r="4753" spans="1:2" x14ac:dyDescent="0.3">
      <c r="A4753" s="97"/>
      <c r="B4753" s="97"/>
    </row>
    <row r="4754" spans="1:2" x14ac:dyDescent="0.3">
      <c r="A4754" s="97"/>
      <c r="B4754" s="97"/>
    </row>
    <row r="4755" spans="1:2" x14ac:dyDescent="0.3">
      <c r="A4755" s="97"/>
      <c r="B4755" s="97"/>
    </row>
    <row r="4756" spans="1:2" x14ac:dyDescent="0.3">
      <c r="A4756" s="97"/>
      <c r="B4756" s="97"/>
    </row>
    <row r="4757" spans="1:2" x14ac:dyDescent="0.3">
      <c r="A4757" s="97"/>
      <c r="B4757" s="97"/>
    </row>
    <row r="4758" spans="1:2" x14ac:dyDescent="0.3">
      <c r="A4758" s="97"/>
      <c r="B4758" s="97"/>
    </row>
    <row r="4759" spans="1:2" x14ac:dyDescent="0.3">
      <c r="A4759" s="97"/>
      <c r="B4759" s="97"/>
    </row>
    <row r="4760" spans="1:2" x14ac:dyDescent="0.3">
      <c r="A4760" s="97"/>
      <c r="B4760" s="97"/>
    </row>
    <row r="4761" spans="1:2" x14ac:dyDescent="0.3">
      <c r="A4761" s="97"/>
      <c r="B4761" s="97"/>
    </row>
    <row r="4762" spans="1:2" x14ac:dyDescent="0.3">
      <c r="A4762" s="97"/>
      <c r="B4762" s="97"/>
    </row>
    <row r="4763" spans="1:2" x14ac:dyDescent="0.3">
      <c r="A4763" s="97"/>
      <c r="B4763" s="97"/>
    </row>
    <row r="4764" spans="1:2" x14ac:dyDescent="0.3">
      <c r="A4764" s="97"/>
      <c r="B4764" s="97"/>
    </row>
    <row r="4765" spans="1:2" x14ac:dyDescent="0.3">
      <c r="A4765" s="97"/>
      <c r="B4765" s="97"/>
    </row>
    <row r="4766" spans="1:2" x14ac:dyDescent="0.3">
      <c r="A4766" s="97"/>
      <c r="B4766" s="97"/>
    </row>
    <row r="4767" spans="1:2" x14ac:dyDescent="0.3">
      <c r="A4767" s="97"/>
      <c r="B4767" s="97"/>
    </row>
    <row r="4768" spans="1:2" x14ac:dyDescent="0.3">
      <c r="A4768" s="97"/>
      <c r="B4768" s="97"/>
    </row>
    <row r="4769" spans="1:2" x14ac:dyDescent="0.3">
      <c r="A4769" s="97"/>
      <c r="B4769" s="97"/>
    </row>
    <row r="4770" spans="1:2" x14ac:dyDescent="0.3">
      <c r="A4770" s="97"/>
      <c r="B4770" s="97"/>
    </row>
    <row r="4771" spans="1:2" x14ac:dyDescent="0.3">
      <c r="A4771" s="97"/>
      <c r="B4771" s="97"/>
    </row>
    <row r="4772" spans="1:2" x14ac:dyDescent="0.3">
      <c r="A4772" s="97"/>
      <c r="B4772" s="97"/>
    </row>
    <row r="4773" spans="1:2" x14ac:dyDescent="0.3">
      <c r="A4773" s="97"/>
      <c r="B4773" s="97"/>
    </row>
    <row r="4774" spans="1:2" x14ac:dyDescent="0.3">
      <c r="A4774" s="97"/>
      <c r="B4774" s="97"/>
    </row>
    <row r="4775" spans="1:2" x14ac:dyDescent="0.3">
      <c r="A4775" s="97"/>
      <c r="B4775" s="97"/>
    </row>
    <row r="4776" spans="1:2" x14ac:dyDescent="0.3">
      <c r="A4776" s="97"/>
      <c r="B4776" s="97"/>
    </row>
    <row r="4777" spans="1:2" x14ac:dyDescent="0.3">
      <c r="A4777" s="97"/>
      <c r="B4777" s="97"/>
    </row>
    <row r="4778" spans="1:2" x14ac:dyDescent="0.3">
      <c r="A4778" s="97"/>
      <c r="B4778" s="97"/>
    </row>
    <row r="4779" spans="1:2" x14ac:dyDescent="0.3">
      <c r="A4779" s="97"/>
      <c r="B4779" s="97"/>
    </row>
    <row r="4780" spans="1:2" x14ac:dyDescent="0.3">
      <c r="A4780" s="97"/>
      <c r="B4780" s="97"/>
    </row>
    <row r="4781" spans="1:2" x14ac:dyDescent="0.3">
      <c r="A4781" s="97"/>
      <c r="B4781" s="97"/>
    </row>
    <row r="4782" spans="1:2" x14ac:dyDescent="0.3">
      <c r="A4782" s="97"/>
      <c r="B4782" s="97"/>
    </row>
    <row r="4783" spans="1:2" x14ac:dyDescent="0.3">
      <c r="A4783" s="97"/>
      <c r="B4783" s="97"/>
    </row>
    <row r="4784" spans="1:2" x14ac:dyDescent="0.3">
      <c r="A4784" s="97"/>
      <c r="B4784" s="97"/>
    </row>
    <row r="4785" spans="1:2" x14ac:dyDescent="0.3">
      <c r="A4785" s="97"/>
      <c r="B4785" s="97"/>
    </row>
    <row r="4786" spans="1:2" x14ac:dyDescent="0.3">
      <c r="A4786" s="97"/>
      <c r="B4786" s="97"/>
    </row>
    <row r="4787" spans="1:2" x14ac:dyDescent="0.3">
      <c r="A4787" s="97"/>
      <c r="B4787" s="97"/>
    </row>
    <row r="4788" spans="1:2" x14ac:dyDescent="0.3">
      <c r="A4788" s="97"/>
      <c r="B4788" s="97"/>
    </row>
    <row r="4789" spans="1:2" x14ac:dyDescent="0.3">
      <c r="A4789" s="97"/>
      <c r="B4789" s="97"/>
    </row>
    <row r="4790" spans="1:2" x14ac:dyDescent="0.3">
      <c r="A4790" s="97"/>
      <c r="B4790" s="97"/>
    </row>
    <row r="4791" spans="1:2" x14ac:dyDescent="0.3">
      <c r="A4791" s="97"/>
      <c r="B4791" s="97"/>
    </row>
    <row r="4792" spans="1:2" x14ac:dyDescent="0.3">
      <c r="A4792" s="97"/>
      <c r="B4792" s="97"/>
    </row>
    <row r="4793" spans="1:2" x14ac:dyDescent="0.3">
      <c r="A4793" s="97"/>
      <c r="B4793" s="97"/>
    </row>
    <row r="4794" spans="1:2" x14ac:dyDescent="0.3">
      <c r="A4794" s="97"/>
      <c r="B4794" s="97"/>
    </row>
    <row r="4795" spans="1:2" x14ac:dyDescent="0.3">
      <c r="A4795" s="97"/>
      <c r="B4795" s="97"/>
    </row>
    <row r="4796" spans="1:2" x14ac:dyDescent="0.3">
      <c r="A4796" s="97"/>
      <c r="B4796" s="97"/>
    </row>
    <row r="4797" spans="1:2" x14ac:dyDescent="0.3">
      <c r="A4797" s="97"/>
      <c r="B4797" s="97"/>
    </row>
    <row r="4798" spans="1:2" x14ac:dyDescent="0.3">
      <c r="A4798" s="97"/>
      <c r="B4798" s="97"/>
    </row>
    <row r="4799" spans="1:2" x14ac:dyDescent="0.3">
      <c r="A4799" s="97"/>
      <c r="B4799" s="97"/>
    </row>
    <row r="4800" spans="1:2" x14ac:dyDescent="0.3">
      <c r="A4800" s="97"/>
      <c r="B4800" s="97"/>
    </row>
    <row r="4801" spans="1:2" x14ac:dyDescent="0.3">
      <c r="A4801" s="97"/>
      <c r="B4801" s="97"/>
    </row>
    <row r="4802" spans="1:2" x14ac:dyDescent="0.3">
      <c r="A4802" s="97"/>
      <c r="B4802" s="97"/>
    </row>
    <row r="4803" spans="1:2" x14ac:dyDescent="0.3">
      <c r="A4803" s="97"/>
      <c r="B4803" s="97"/>
    </row>
    <row r="4804" spans="1:2" x14ac:dyDescent="0.3">
      <c r="A4804" s="97"/>
      <c r="B4804" s="97"/>
    </row>
    <row r="4805" spans="1:2" x14ac:dyDescent="0.3">
      <c r="A4805" s="97"/>
      <c r="B4805" s="97"/>
    </row>
    <row r="4806" spans="1:2" x14ac:dyDescent="0.3">
      <c r="A4806" s="97"/>
      <c r="B4806" s="97"/>
    </row>
    <row r="4807" spans="1:2" x14ac:dyDescent="0.3">
      <c r="A4807" s="97"/>
      <c r="B4807" s="97"/>
    </row>
    <row r="4808" spans="1:2" x14ac:dyDescent="0.3">
      <c r="A4808" s="97"/>
      <c r="B4808" s="97"/>
    </row>
    <row r="4809" spans="1:2" x14ac:dyDescent="0.3">
      <c r="A4809" s="97"/>
      <c r="B4809" s="97"/>
    </row>
    <row r="4810" spans="1:2" x14ac:dyDescent="0.3">
      <c r="A4810" s="97"/>
      <c r="B4810" s="97"/>
    </row>
    <row r="4811" spans="1:2" x14ac:dyDescent="0.3">
      <c r="A4811" s="97"/>
      <c r="B4811" s="97"/>
    </row>
    <row r="4812" spans="1:2" x14ac:dyDescent="0.3">
      <c r="A4812" s="97"/>
      <c r="B4812" s="97"/>
    </row>
    <row r="4813" spans="1:2" x14ac:dyDescent="0.3">
      <c r="A4813" s="97"/>
      <c r="B4813" s="97"/>
    </row>
    <row r="4814" spans="1:2" x14ac:dyDescent="0.3">
      <c r="A4814" s="97"/>
      <c r="B4814" s="97"/>
    </row>
    <row r="4815" spans="1:2" x14ac:dyDescent="0.3">
      <c r="A4815" s="97"/>
      <c r="B4815" s="97"/>
    </row>
    <row r="4816" spans="1:2" x14ac:dyDescent="0.3">
      <c r="A4816" s="97"/>
      <c r="B4816" s="97"/>
    </row>
    <row r="4817" spans="1:2" x14ac:dyDescent="0.3">
      <c r="A4817" s="97"/>
      <c r="B4817" s="97"/>
    </row>
    <row r="4818" spans="1:2" x14ac:dyDescent="0.3">
      <c r="A4818" s="97"/>
      <c r="B4818" s="97"/>
    </row>
    <row r="4819" spans="1:2" x14ac:dyDescent="0.3">
      <c r="A4819" s="97"/>
      <c r="B4819" s="97"/>
    </row>
    <row r="4820" spans="1:2" x14ac:dyDescent="0.3">
      <c r="A4820" s="97"/>
      <c r="B4820" s="97"/>
    </row>
    <row r="4821" spans="1:2" x14ac:dyDescent="0.3">
      <c r="A4821" s="97"/>
      <c r="B4821" s="97"/>
    </row>
    <row r="4822" spans="1:2" x14ac:dyDescent="0.3">
      <c r="A4822" s="97"/>
      <c r="B4822" s="97"/>
    </row>
    <row r="4823" spans="1:2" x14ac:dyDescent="0.3">
      <c r="A4823" s="97"/>
      <c r="B4823" s="97"/>
    </row>
    <row r="4824" spans="1:2" x14ac:dyDescent="0.3">
      <c r="A4824" s="97"/>
      <c r="B4824" s="97"/>
    </row>
    <row r="4825" spans="1:2" x14ac:dyDescent="0.3">
      <c r="A4825" s="97"/>
      <c r="B4825" s="97"/>
    </row>
    <row r="4826" spans="1:2" x14ac:dyDescent="0.3">
      <c r="A4826" s="97"/>
      <c r="B4826" s="97"/>
    </row>
    <row r="4827" spans="1:2" x14ac:dyDescent="0.3">
      <c r="A4827" s="97"/>
      <c r="B4827" s="97"/>
    </row>
    <row r="4828" spans="1:2" x14ac:dyDescent="0.3">
      <c r="A4828" s="97"/>
      <c r="B4828" s="97"/>
    </row>
    <row r="4829" spans="1:2" x14ac:dyDescent="0.3">
      <c r="A4829" s="97"/>
      <c r="B4829" s="97"/>
    </row>
    <row r="4830" spans="1:2" x14ac:dyDescent="0.3">
      <c r="A4830" s="97"/>
      <c r="B4830" s="97"/>
    </row>
    <row r="4831" spans="1:2" x14ac:dyDescent="0.3">
      <c r="A4831" s="97"/>
      <c r="B4831" s="97"/>
    </row>
    <row r="4832" spans="1:2" x14ac:dyDescent="0.3">
      <c r="A4832" s="97"/>
      <c r="B4832" s="97"/>
    </row>
    <row r="4833" spans="1:2" x14ac:dyDescent="0.3">
      <c r="A4833" s="97"/>
      <c r="B4833" s="97"/>
    </row>
    <row r="4834" spans="1:2" x14ac:dyDescent="0.3">
      <c r="A4834" s="97"/>
      <c r="B4834" s="97"/>
    </row>
    <row r="4835" spans="1:2" x14ac:dyDescent="0.3">
      <c r="A4835" s="97"/>
      <c r="B4835" s="97"/>
    </row>
    <row r="4836" spans="1:2" x14ac:dyDescent="0.3">
      <c r="A4836" s="97"/>
      <c r="B4836" s="97"/>
    </row>
    <row r="4837" spans="1:2" x14ac:dyDescent="0.3">
      <c r="A4837" s="97"/>
      <c r="B4837" s="97"/>
    </row>
    <row r="4838" spans="1:2" x14ac:dyDescent="0.3">
      <c r="A4838" s="97"/>
      <c r="B4838" s="97"/>
    </row>
    <row r="4839" spans="1:2" x14ac:dyDescent="0.3">
      <c r="A4839" s="97"/>
      <c r="B4839" s="97"/>
    </row>
    <row r="4840" spans="1:2" x14ac:dyDescent="0.3">
      <c r="A4840" s="97"/>
      <c r="B4840" s="97"/>
    </row>
    <row r="4841" spans="1:2" x14ac:dyDescent="0.3">
      <c r="A4841" s="97"/>
      <c r="B4841" s="97"/>
    </row>
    <row r="4842" spans="1:2" x14ac:dyDescent="0.3">
      <c r="A4842" s="97"/>
      <c r="B4842" s="97"/>
    </row>
    <row r="4843" spans="1:2" x14ac:dyDescent="0.3">
      <c r="A4843" s="97"/>
      <c r="B4843" s="97"/>
    </row>
    <row r="4844" spans="1:2" x14ac:dyDescent="0.3">
      <c r="A4844" s="97"/>
      <c r="B4844" s="97"/>
    </row>
    <row r="4845" spans="1:2" x14ac:dyDescent="0.3">
      <c r="A4845" s="97"/>
      <c r="B4845" s="97"/>
    </row>
    <row r="4846" spans="1:2" x14ac:dyDescent="0.3">
      <c r="A4846" s="97"/>
      <c r="B4846" s="97"/>
    </row>
    <row r="4847" spans="1:2" x14ac:dyDescent="0.3">
      <c r="A4847" s="97"/>
      <c r="B4847" s="97"/>
    </row>
    <row r="4848" spans="1:2" x14ac:dyDescent="0.3">
      <c r="A4848" s="97"/>
      <c r="B4848" s="97"/>
    </row>
    <row r="4849" spans="1:2" x14ac:dyDescent="0.3">
      <c r="A4849" s="97"/>
      <c r="B4849" s="97"/>
    </row>
    <row r="4850" spans="1:2" x14ac:dyDescent="0.3">
      <c r="A4850" s="97"/>
      <c r="B4850" s="97"/>
    </row>
    <row r="4851" spans="1:2" x14ac:dyDescent="0.3">
      <c r="A4851" s="97"/>
      <c r="B4851" s="97"/>
    </row>
    <row r="4852" spans="1:2" x14ac:dyDescent="0.3">
      <c r="A4852" s="97"/>
      <c r="B4852" s="97"/>
    </row>
    <row r="4853" spans="1:2" x14ac:dyDescent="0.3">
      <c r="A4853" s="97"/>
      <c r="B4853" s="97"/>
    </row>
    <row r="4854" spans="1:2" x14ac:dyDescent="0.3">
      <c r="A4854" s="97"/>
      <c r="B4854" s="97"/>
    </row>
    <row r="4855" spans="1:2" x14ac:dyDescent="0.3">
      <c r="A4855" s="97"/>
      <c r="B4855" s="97"/>
    </row>
    <row r="4856" spans="1:2" x14ac:dyDescent="0.3">
      <c r="A4856" s="97"/>
      <c r="B4856" s="97"/>
    </row>
    <row r="4857" spans="1:2" x14ac:dyDescent="0.3">
      <c r="A4857" s="97"/>
      <c r="B4857" s="97"/>
    </row>
    <row r="4858" spans="1:2" x14ac:dyDescent="0.3">
      <c r="A4858" s="97"/>
      <c r="B4858" s="97"/>
    </row>
    <row r="4859" spans="1:2" x14ac:dyDescent="0.3">
      <c r="A4859" s="97"/>
      <c r="B4859" s="97"/>
    </row>
    <row r="4860" spans="1:2" x14ac:dyDescent="0.3">
      <c r="A4860" s="97"/>
      <c r="B4860" s="97"/>
    </row>
    <row r="4861" spans="1:2" x14ac:dyDescent="0.3">
      <c r="A4861" s="97"/>
      <c r="B4861" s="97"/>
    </row>
    <row r="4862" spans="1:2" x14ac:dyDescent="0.3">
      <c r="A4862" s="97"/>
      <c r="B4862" s="97"/>
    </row>
    <row r="4863" spans="1:2" x14ac:dyDescent="0.3">
      <c r="A4863" s="97"/>
      <c r="B4863" s="97"/>
    </row>
    <row r="4864" spans="1:2" x14ac:dyDescent="0.3">
      <c r="A4864" s="97"/>
      <c r="B4864" s="97"/>
    </row>
    <row r="4865" spans="1:2" x14ac:dyDescent="0.3">
      <c r="A4865" s="97"/>
      <c r="B4865" s="97"/>
    </row>
    <row r="4866" spans="1:2" x14ac:dyDescent="0.3">
      <c r="A4866" s="97"/>
      <c r="B4866" s="97"/>
    </row>
    <row r="4867" spans="1:2" x14ac:dyDescent="0.3">
      <c r="A4867" s="97"/>
      <c r="B4867" s="97"/>
    </row>
    <row r="4868" spans="1:2" x14ac:dyDescent="0.3">
      <c r="A4868" s="97"/>
      <c r="B4868" s="97"/>
    </row>
    <row r="4869" spans="1:2" x14ac:dyDescent="0.3">
      <c r="A4869" s="97"/>
      <c r="B4869" s="97"/>
    </row>
    <row r="4870" spans="1:2" x14ac:dyDescent="0.3">
      <c r="A4870" s="97"/>
      <c r="B4870" s="97"/>
    </row>
    <row r="4871" spans="1:2" x14ac:dyDescent="0.3">
      <c r="A4871" s="97"/>
      <c r="B4871" s="97"/>
    </row>
    <row r="4872" spans="1:2" x14ac:dyDescent="0.3">
      <c r="A4872" s="97"/>
      <c r="B4872" s="97"/>
    </row>
    <row r="4873" spans="1:2" x14ac:dyDescent="0.3">
      <c r="A4873" s="97"/>
      <c r="B4873" s="97"/>
    </row>
    <row r="4874" spans="1:2" x14ac:dyDescent="0.3">
      <c r="A4874" s="97"/>
      <c r="B4874" s="97"/>
    </row>
    <row r="4875" spans="1:2" x14ac:dyDescent="0.3">
      <c r="A4875" s="97"/>
      <c r="B4875" s="97"/>
    </row>
    <row r="4876" spans="1:2" x14ac:dyDescent="0.3">
      <c r="A4876" s="97"/>
      <c r="B4876" s="97"/>
    </row>
    <row r="4877" spans="1:2" x14ac:dyDescent="0.3">
      <c r="A4877" s="97"/>
      <c r="B4877" s="97"/>
    </row>
    <row r="4878" spans="1:2" x14ac:dyDescent="0.3">
      <c r="A4878" s="97"/>
      <c r="B4878" s="97"/>
    </row>
    <row r="4879" spans="1:2" x14ac:dyDescent="0.3">
      <c r="A4879" s="97"/>
      <c r="B4879" s="97"/>
    </row>
    <row r="4880" spans="1:2" x14ac:dyDescent="0.3">
      <c r="A4880" s="97"/>
      <c r="B4880" s="97"/>
    </row>
    <row r="4881" spans="1:2" x14ac:dyDescent="0.3">
      <c r="A4881" s="97"/>
      <c r="B4881" s="97"/>
    </row>
    <row r="4882" spans="1:2" x14ac:dyDescent="0.3">
      <c r="A4882" s="97"/>
      <c r="B4882" s="97"/>
    </row>
    <row r="4883" spans="1:2" x14ac:dyDescent="0.3">
      <c r="A4883" s="97"/>
      <c r="B4883" s="97"/>
    </row>
    <row r="4884" spans="1:2" x14ac:dyDescent="0.3">
      <c r="A4884" s="97"/>
      <c r="B4884" s="97"/>
    </row>
    <row r="4885" spans="1:2" x14ac:dyDescent="0.3">
      <c r="A4885" s="97"/>
      <c r="B4885" s="97"/>
    </row>
    <row r="4886" spans="1:2" x14ac:dyDescent="0.3">
      <c r="A4886" s="97"/>
      <c r="B4886" s="97"/>
    </row>
    <row r="4887" spans="1:2" x14ac:dyDescent="0.3">
      <c r="A4887" s="97"/>
      <c r="B4887" s="97"/>
    </row>
    <row r="4888" spans="1:2" x14ac:dyDescent="0.3">
      <c r="A4888" s="97"/>
      <c r="B4888" s="97"/>
    </row>
    <row r="4889" spans="1:2" x14ac:dyDescent="0.3">
      <c r="A4889" s="97"/>
      <c r="B4889" s="97"/>
    </row>
    <row r="4890" spans="1:2" x14ac:dyDescent="0.3">
      <c r="A4890" s="97"/>
      <c r="B4890" s="97"/>
    </row>
    <row r="4891" spans="1:2" x14ac:dyDescent="0.3">
      <c r="A4891" s="97"/>
      <c r="B4891" s="97"/>
    </row>
    <row r="4892" spans="1:2" x14ac:dyDescent="0.3">
      <c r="A4892" s="97"/>
      <c r="B4892" s="97"/>
    </row>
    <row r="4893" spans="1:2" x14ac:dyDescent="0.3">
      <c r="A4893" s="97"/>
      <c r="B4893" s="97"/>
    </row>
    <row r="4894" spans="1:2" x14ac:dyDescent="0.3">
      <c r="A4894" s="97"/>
      <c r="B4894" s="97"/>
    </row>
    <row r="4895" spans="1:2" x14ac:dyDescent="0.3">
      <c r="A4895" s="97"/>
      <c r="B4895" s="97"/>
    </row>
    <row r="4896" spans="1:2" x14ac:dyDescent="0.3">
      <c r="A4896" s="97"/>
      <c r="B4896" s="97"/>
    </row>
    <row r="4897" spans="1:2" x14ac:dyDescent="0.3">
      <c r="A4897" s="97"/>
      <c r="B4897" s="97"/>
    </row>
    <row r="4898" spans="1:2" x14ac:dyDescent="0.3">
      <c r="A4898" s="97"/>
      <c r="B4898" s="97"/>
    </row>
    <row r="4899" spans="1:2" x14ac:dyDescent="0.3">
      <c r="A4899" s="97"/>
      <c r="B4899" s="97"/>
    </row>
    <row r="4900" spans="1:2" x14ac:dyDescent="0.3">
      <c r="A4900" s="97"/>
      <c r="B4900" s="97"/>
    </row>
    <row r="4901" spans="1:2" x14ac:dyDescent="0.3">
      <c r="A4901" s="97"/>
      <c r="B4901" s="97"/>
    </row>
    <row r="4902" spans="1:2" x14ac:dyDescent="0.3">
      <c r="A4902" s="97"/>
      <c r="B4902" s="97"/>
    </row>
    <row r="4903" spans="1:2" x14ac:dyDescent="0.3">
      <c r="A4903" s="97"/>
      <c r="B4903" s="97"/>
    </row>
    <row r="4904" spans="1:2" x14ac:dyDescent="0.3">
      <c r="A4904" s="97"/>
      <c r="B4904" s="97"/>
    </row>
    <row r="4905" spans="1:2" x14ac:dyDescent="0.3">
      <c r="A4905" s="97"/>
      <c r="B4905" s="97"/>
    </row>
    <row r="4906" spans="1:2" x14ac:dyDescent="0.3">
      <c r="A4906" s="97"/>
      <c r="B4906" s="97"/>
    </row>
    <row r="4907" spans="1:2" x14ac:dyDescent="0.3">
      <c r="A4907" s="97"/>
      <c r="B4907" s="97"/>
    </row>
    <row r="4908" spans="1:2" x14ac:dyDescent="0.3">
      <c r="A4908" s="97"/>
      <c r="B4908" s="97"/>
    </row>
    <row r="4909" spans="1:2" x14ac:dyDescent="0.3">
      <c r="A4909" s="97"/>
      <c r="B4909" s="97"/>
    </row>
    <row r="4910" spans="1:2" x14ac:dyDescent="0.3">
      <c r="A4910" s="97"/>
      <c r="B4910" s="97"/>
    </row>
    <row r="4911" spans="1:2" x14ac:dyDescent="0.3">
      <c r="A4911" s="97"/>
      <c r="B4911" s="97"/>
    </row>
    <row r="4912" spans="1:2" x14ac:dyDescent="0.3">
      <c r="A4912" s="97"/>
      <c r="B4912" s="97"/>
    </row>
    <row r="4913" spans="1:2" x14ac:dyDescent="0.3">
      <c r="A4913" s="97"/>
      <c r="B4913" s="97"/>
    </row>
    <row r="4914" spans="1:2" x14ac:dyDescent="0.3">
      <c r="A4914" s="97"/>
      <c r="B4914" s="97"/>
    </row>
    <row r="4915" spans="1:2" x14ac:dyDescent="0.3">
      <c r="A4915" s="97"/>
      <c r="B4915" s="97"/>
    </row>
    <row r="4916" spans="1:2" x14ac:dyDescent="0.3">
      <c r="A4916" s="97"/>
      <c r="B4916" s="97"/>
    </row>
    <row r="4917" spans="1:2" x14ac:dyDescent="0.3">
      <c r="A4917" s="97"/>
      <c r="B4917" s="97"/>
    </row>
    <row r="4918" spans="1:2" x14ac:dyDescent="0.3">
      <c r="A4918" s="97"/>
      <c r="B4918" s="97"/>
    </row>
    <row r="4919" spans="1:2" x14ac:dyDescent="0.3">
      <c r="A4919" s="97"/>
      <c r="B4919" s="97"/>
    </row>
    <row r="4920" spans="1:2" x14ac:dyDescent="0.3">
      <c r="A4920" s="97"/>
      <c r="B4920" s="97"/>
    </row>
    <row r="4921" spans="1:2" x14ac:dyDescent="0.3">
      <c r="A4921" s="97"/>
      <c r="B4921" s="97"/>
    </row>
    <row r="4922" spans="1:2" x14ac:dyDescent="0.3">
      <c r="A4922" s="97"/>
      <c r="B4922" s="97"/>
    </row>
    <row r="4923" spans="1:2" x14ac:dyDescent="0.3">
      <c r="A4923" s="97"/>
      <c r="B4923" s="97"/>
    </row>
    <row r="4924" spans="1:2" x14ac:dyDescent="0.3">
      <c r="A4924" s="97"/>
      <c r="B4924" s="97"/>
    </row>
    <row r="4925" spans="1:2" x14ac:dyDescent="0.3">
      <c r="A4925" s="97"/>
      <c r="B4925" s="97"/>
    </row>
    <row r="4926" spans="1:2" x14ac:dyDescent="0.3">
      <c r="A4926" s="97"/>
      <c r="B4926" s="97"/>
    </row>
    <row r="4927" spans="1:2" x14ac:dyDescent="0.3">
      <c r="A4927" s="97"/>
      <c r="B4927" s="97"/>
    </row>
    <row r="4928" spans="1:2" x14ac:dyDescent="0.3">
      <c r="A4928" s="97"/>
      <c r="B4928" s="97"/>
    </row>
    <row r="4929" spans="1:2" x14ac:dyDescent="0.3">
      <c r="A4929" s="97"/>
      <c r="B4929" s="97"/>
    </row>
    <row r="4930" spans="1:2" x14ac:dyDescent="0.3">
      <c r="A4930" s="97"/>
      <c r="B4930" s="97"/>
    </row>
    <row r="4931" spans="1:2" x14ac:dyDescent="0.3">
      <c r="A4931" s="97"/>
      <c r="B4931" s="97"/>
    </row>
    <row r="4932" spans="1:2" x14ac:dyDescent="0.3">
      <c r="A4932" s="97"/>
      <c r="B4932" s="97"/>
    </row>
    <row r="4933" spans="1:2" x14ac:dyDescent="0.3">
      <c r="A4933" s="97"/>
      <c r="B4933" s="97"/>
    </row>
    <row r="4934" spans="1:2" x14ac:dyDescent="0.3">
      <c r="A4934" s="97"/>
      <c r="B4934" s="97"/>
    </row>
    <row r="4935" spans="1:2" x14ac:dyDescent="0.3">
      <c r="A4935" s="97"/>
      <c r="B4935" s="97"/>
    </row>
    <row r="4936" spans="1:2" x14ac:dyDescent="0.3">
      <c r="A4936" s="97"/>
      <c r="B4936" s="97"/>
    </row>
    <row r="4937" spans="1:2" x14ac:dyDescent="0.3">
      <c r="A4937" s="97"/>
      <c r="B4937" s="97"/>
    </row>
    <row r="4938" spans="1:2" x14ac:dyDescent="0.3">
      <c r="A4938" s="97"/>
      <c r="B4938" s="97"/>
    </row>
    <row r="4939" spans="1:2" x14ac:dyDescent="0.3">
      <c r="A4939" s="97"/>
      <c r="B4939" s="97"/>
    </row>
    <row r="4940" spans="1:2" x14ac:dyDescent="0.3">
      <c r="A4940" s="97"/>
      <c r="B4940" s="97"/>
    </row>
    <row r="4941" spans="1:2" x14ac:dyDescent="0.3">
      <c r="A4941" s="97"/>
      <c r="B4941" s="97"/>
    </row>
    <row r="4942" spans="1:2" x14ac:dyDescent="0.3">
      <c r="A4942" s="97"/>
      <c r="B4942" s="97"/>
    </row>
    <row r="4943" spans="1:2" x14ac:dyDescent="0.3">
      <c r="A4943" s="97"/>
      <c r="B4943" s="97"/>
    </row>
    <row r="4944" spans="1:2" x14ac:dyDescent="0.3">
      <c r="A4944" s="97"/>
      <c r="B4944" s="97"/>
    </row>
    <row r="4945" spans="1:2" x14ac:dyDescent="0.3">
      <c r="A4945" s="97"/>
      <c r="B4945" s="97"/>
    </row>
    <row r="4946" spans="1:2" x14ac:dyDescent="0.3">
      <c r="A4946" s="97"/>
      <c r="B4946" s="97"/>
    </row>
    <row r="4947" spans="1:2" x14ac:dyDescent="0.3">
      <c r="A4947" s="97"/>
      <c r="B4947" s="97"/>
    </row>
    <row r="4948" spans="1:2" x14ac:dyDescent="0.3">
      <c r="A4948" s="97"/>
      <c r="B4948" s="97"/>
    </row>
    <row r="4949" spans="1:2" x14ac:dyDescent="0.3">
      <c r="A4949" s="97"/>
      <c r="B4949" s="97"/>
    </row>
    <row r="4950" spans="1:2" x14ac:dyDescent="0.3">
      <c r="A4950" s="97"/>
      <c r="B4950" s="97"/>
    </row>
    <row r="4951" spans="1:2" x14ac:dyDescent="0.3">
      <c r="A4951" s="97"/>
      <c r="B4951" s="97"/>
    </row>
    <row r="4952" spans="1:2" x14ac:dyDescent="0.3">
      <c r="A4952" s="97"/>
      <c r="B4952" s="97"/>
    </row>
    <row r="4953" spans="1:2" x14ac:dyDescent="0.3">
      <c r="A4953" s="97"/>
      <c r="B4953" s="97"/>
    </row>
    <row r="4954" spans="1:2" x14ac:dyDescent="0.3">
      <c r="A4954" s="97"/>
      <c r="B4954" s="97"/>
    </row>
    <row r="4955" spans="1:2" x14ac:dyDescent="0.3">
      <c r="A4955" s="97"/>
      <c r="B4955" s="97"/>
    </row>
    <row r="4956" spans="1:2" x14ac:dyDescent="0.3">
      <c r="A4956" s="97"/>
      <c r="B4956" s="97"/>
    </row>
    <row r="4957" spans="1:2" x14ac:dyDescent="0.3">
      <c r="A4957" s="97"/>
      <c r="B4957" s="97"/>
    </row>
    <row r="4958" spans="1:2" x14ac:dyDescent="0.3">
      <c r="A4958" s="97"/>
      <c r="B4958" s="97"/>
    </row>
    <row r="4959" spans="1:2" x14ac:dyDescent="0.3">
      <c r="A4959" s="97"/>
      <c r="B4959" s="97"/>
    </row>
    <row r="4960" spans="1:2" x14ac:dyDescent="0.3">
      <c r="A4960" s="97"/>
      <c r="B4960" s="97"/>
    </row>
    <row r="4961" spans="1:2" x14ac:dyDescent="0.3">
      <c r="A4961" s="97"/>
      <c r="B4961" s="97"/>
    </row>
    <row r="4962" spans="1:2" x14ac:dyDescent="0.3">
      <c r="A4962" s="97"/>
      <c r="B4962" s="97"/>
    </row>
    <row r="4963" spans="1:2" x14ac:dyDescent="0.3">
      <c r="A4963" s="97"/>
      <c r="B4963" s="97"/>
    </row>
    <row r="4964" spans="1:2" x14ac:dyDescent="0.3">
      <c r="A4964" s="97"/>
      <c r="B4964" s="97"/>
    </row>
    <row r="4965" spans="1:2" x14ac:dyDescent="0.3">
      <c r="A4965" s="97"/>
      <c r="B4965" s="97"/>
    </row>
    <row r="4966" spans="1:2" x14ac:dyDescent="0.3">
      <c r="A4966" s="97"/>
      <c r="B4966" s="97"/>
    </row>
    <row r="4967" spans="1:2" x14ac:dyDescent="0.3">
      <c r="A4967" s="97"/>
      <c r="B4967" s="97"/>
    </row>
    <row r="4968" spans="1:2" x14ac:dyDescent="0.3">
      <c r="A4968" s="97"/>
      <c r="B4968" s="97"/>
    </row>
    <row r="4969" spans="1:2" x14ac:dyDescent="0.3">
      <c r="A4969" s="97"/>
      <c r="B4969" s="97"/>
    </row>
    <row r="4970" spans="1:2" x14ac:dyDescent="0.3">
      <c r="A4970" s="97"/>
      <c r="B4970" s="97"/>
    </row>
    <row r="4971" spans="1:2" x14ac:dyDescent="0.3">
      <c r="A4971" s="97"/>
      <c r="B4971" s="97"/>
    </row>
    <row r="4972" spans="1:2" x14ac:dyDescent="0.3">
      <c r="A4972" s="97"/>
      <c r="B4972" s="97"/>
    </row>
    <row r="4973" spans="1:2" x14ac:dyDescent="0.3">
      <c r="A4973" s="97"/>
      <c r="B4973" s="97"/>
    </row>
    <row r="4974" spans="1:2" x14ac:dyDescent="0.3">
      <c r="A4974" s="97"/>
      <c r="B4974" s="97"/>
    </row>
    <row r="4975" spans="1:2" x14ac:dyDescent="0.3">
      <c r="A4975" s="97"/>
      <c r="B4975" s="97"/>
    </row>
    <row r="4976" spans="1:2" x14ac:dyDescent="0.3">
      <c r="A4976" s="97"/>
      <c r="B4976" s="97"/>
    </row>
    <row r="4977" spans="1:2" x14ac:dyDescent="0.3">
      <c r="A4977" s="97"/>
      <c r="B4977" s="97"/>
    </row>
    <row r="4978" spans="1:2" x14ac:dyDescent="0.3">
      <c r="A4978" s="97"/>
      <c r="B4978" s="97"/>
    </row>
    <row r="4979" spans="1:2" x14ac:dyDescent="0.3">
      <c r="A4979" s="97"/>
      <c r="B4979" s="97"/>
    </row>
    <row r="4980" spans="1:2" x14ac:dyDescent="0.3">
      <c r="A4980" s="97"/>
      <c r="B4980" s="97"/>
    </row>
    <row r="4981" spans="1:2" x14ac:dyDescent="0.3">
      <c r="A4981" s="97"/>
      <c r="B4981" s="97"/>
    </row>
    <row r="4982" spans="1:2" x14ac:dyDescent="0.3">
      <c r="A4982" s="97"/>
      <c r="B4982" s="97"/>
    </row>
    <row r="4983" spans="1:2" x14ac:dyDescent="0.3">
      <c r="A4983" s="97"/>
      <c r="B4983" s="97"/>
    </row>
    <row r="4984" spans="1:2" x14ac:dyDescent="0.3">
      <c r="A4984" s="97"/>
      <c r="B4984" s="97"/>
    </row>
    <row r="4985" spans="1:2" x14ac:dyDescent="0.3">
      <c r="A4985" s="97"/>
      <c r="B4985" s="97"/>
    </row>
    <row r="4986" spans="1:2" x14ac:dyDescent="0.3">
      <c r="A4986" s="97"/>
      <c r="B4986" s="97"/>
    </row>
    <row r="4987" spans="1:2" x14ac:dyDescent="0.3">
      <c r="A4987" s="97"/>
      <c r="B4987" s="97"/>
    </row>
    <row r="4988" spans="1:2" x14ac:dyDescent="0.3">
      <c r="A4988" s="97"/>
      <c r="B4988" s="97"/>
    </row>
    <row r="4989" spans="1:2" x14ac:dyDescent="0.3">
      <c r="A4989" s="97"/>
      <c r="B4989" s="97"/>
    </row>
    <row r="4990" spans="1:2" x14ac:dyDescent="0.3">
      <c r="A4990" s="97"/>
      <c r="B4990" s="97"/>
    </row>
    <row r="4991" spans="1:2" x14ac:dyDescent="0.3">
      <c r="A4991" s="97"/>
      <c r="B4991" s="97"/>
    </row>
    <row r="4992" spans="1:2" x14ac:dyDescent="0.3">
      <c r="A4992" s="97"/>
      <c r="B4992" s="97"/>
    </row>
    <row r="4993" spans="1:2" x14ac:dyDescent="0.3">
      <c r="A4993" s="97"/>
      <c r="B4993" s="97"/>
    </row>
    <row r="4994" spans="1:2" x14ac:dyDescent="0.3">
      <c r="A4994" s="97"/>
      <c r="B4994" s="97"/>
    </row>
    <row r="4995" spans="1:2" x14ac:dyDescent="0.3">
      <c r="A4995" s="97"/>
      <c r="B4995" s="97"/>
    </row>
    <row r="4996" spans="1:2" x14ac:dyDescent="0.3">
      <c r="A4996" s="97"/>
      <c r="B4996" s="97"/>
    </row>
    <row r="4997" spans="1:2" x14ac:dyDescent="0.3">
      <c r="A4997" s="97"/>
      <c r="B4997" s="97"/>
    </row>
    <row r="4998" spans="1:2" x14ac:dyDescent="0.3">
      <c r="A4998" s="97"/>
      <c r="B4998" s="97"/>
    </row>
    <row r="4999" spans="1:2" x14ac:dyDescent="0.3">
      <c r="A4999" s="97"/>
      <c r="B4999" s="97"/>
    </row>
    <row r="5000" spans="1:2" x14ac:dyDescent="0.3">
      <c r="A5000" s="97"/>
      <c r="B5000" s="97"/>
    </row>
    <row r="5001" spans="1:2" x14ac:dyDescent="0.3">
      <c r="A5001" s="97"/>
      <c r="B5001" s="97"/>
    </row>
    <row r="5002" spans="1:2" x14ac:dyDescent="0.3">
      <c r="A5002" s="97"/>
      <c r="B5002" s="97"/>
    </row>
    <row r="5003" spans="1:2" x14ac:dyDescent="0.3">
      <c r="A5003" s="97"/>
      <c r="B5003" s="97"/>
    </row>
    <row r="5004" spans="1:2" x14ac:dyDescent="0.3">
      <c r="A5004" s="97"/>
      <c r="B5004" s="97"/>
    </row>
    <row r="5005" spans="1:2" x14ac:dyDescent="0.3">
      <c r="A5005" s="97"/>
      <c r="B5005" s="97"/>
    </row>
    <row r="5006" spans="1:2" x14ac:dyDescent="0.3">
      <c r="A5006" s="97"/>
      <c r="B5006" s="97"/>
    </row>
    <row r="5007" spans="1:2" x14ac:dyDescent="0.3">
      <c r="A5007" s="97"/>
      <c r="B5007" s="97"/>
    </row>
    <row r="5008" spans="1:2" x14ac:dyDescent="0.3">
      <c r="A5008" s="97"/>
      <c r="B5008" s="97"/>
    </row>
    <row r="5009" spans="1:2" x14ac:dyDescent="0.3">
      <c r="A5009" s="97"/>
      <c r="B5009" s="97"/>
    </row>
    <row r="5010" spans="1:2" x14ac:dyDescent="0.3">
      <c r="A5010" s="97"/>
      <c r="B5010" s="97"/>
    </row>
    <row r="5011" spans="1:2" x14ac:dyDescent="0.3">
      <c r="A5011" s="97"/>
      <c r="B5011" s="97"/>
    </row>
    <row r="5012" spans="1:2" x14ac:dyDescent="0.3">
      <c r="A5012" s="97"/>
      <c r="B5012" s="97"/>
    </row>
    <row r="5013" spans="1:2" x14ac:dyDescent="0.3">
      <c r="A5013" s="97"/>
      <c r="B5013" s="97"/>
    </row>
    <row r="5014" spans="1:2" x14ac:dyDescent="0.3">
      <c r="A5014" s="97"/>
      <c r="B5014" s="97"/>
    </row>
    <row r="5015" spans="1:2" x14ac:dyDescent="0.3">
      <c r="A5015" s="97"/>
      <c r="B5015" s="97"/>
    </row>
    <row r="5016" spans="1:2" x14ac:dyDescent="0.3">
      <c r="A5016" s="97"/>
      <c r="B5016" s="97"/>
    </row>
    <row r="5017" spans="1:2" x14ac:dyDescent="0.3">
      <c r="A5017" s="97"/>
      <c r="B5017" s="97"/>
    </row>
    <row r="5018" spans="1:2" x14ac:dyDescent="0.3">
      <c r="A5018" s="97"/>
      <c r="B5018" s="97"/>
    </row>
    <row r="5019" spans="1:2" x14ac:dyDescent="0.3">
      <c r="A5019" s="97"/>
      <c r="B5019" s="97"/>
    </row>
    <row r="5020" spans="1:2" x14ac:dyDescent="0.3">
      <c r="A5020" s="97"/>
      <c r="B5020" s="97"/>
    </row>
    <row r="5021" spans="1:2" x14ac:dyDescent="0.3">
      <c r="A5021" s="97"/>
      <c r="B5021" s="97"/>
    </row>
    <row r="5022" spans="1:2" x14ac:dyDescent="0.3">
      <c r="A5022" s="97"/>
      <c r="B5022" s="97"/>
    </row>
    <row r="5023" spans="1:2" x14ac:dyDescent="0.3">
      <c r="A5023" s="97"/>
      <c r="B5023" s="97"/>
    </row>
    <row r="5024" spans="1:2" x14ac:dyDescent="0.3">
      <c r="A5024" s="97"/>
      <c r="B5024" s="97"/>
    </row>
    <row r="5025" spans="1:2" x14ac:dyDescent="0.3">
      <c r="A5025" s="97"/>
      <c r="B5025" s="97"/>
    </row>
    <row r="5026" spans="1:2" x14ac:dyDescent="0.3">
      <c r="A5026" s="97"/>
      <c r="B5026" s="97"/>
    </row>
    <row r="5027" spans="1:2" x14ac:dyDescent="0.3">
      <c r="A5027" s="97"/>
      <c r="B5027" s="97"/>
    </row>
    <row r="5028" spans="1:2" x14ac:dyDescent="0.3">
      <c r="A5028" s="97"/>
      <c r="B5028" s="97"/>
    </row>
    <row r="5029" spans="1:2" x14ac:dyDescent="0.3">
      <c r="A5029" s="97"/>
      <c r="B5029" s="97"/>
    </row>
    <row r="5030" spans="1:2" x14ac:dyDescent="0.3">
      <c r="A5030" s="97"/>
      <c r="B5030" s="97"/>
    </row>
    <row r="5031" spans="1:2" x14ac:dyDescent="0.3">
      <c r="A5031" s="97"/>
      <c r="B5031" s="97"/>
    </row>
    <row r="5032" spans="1:2" x14ac:dyDescent="0.3">
      <c r="A5032" s="97"/>
      <c r="B5032" s="97"/>
    </row>
    <row r="5033" spans="1:2" x14ac:dyDescent="0.3">
      <c r="A5033" s="97"/>
      <c r="B5033" s="97"/>
    </row>
    <row r="5034" spans="1:2" x14ac:dyDescent="0.3">
      <c r="A5034" s="97"/>
      <c r="B5034" s="97"/>
    </row>
    <row r="5035" spans="1:2" x14ac:dyDescent="0.3">
      <c r="A5035" s="97"/>
      <c r="B5035" s="97"/>
    </row>
    <row r="5036" spans="1:2" x14ac:dyDescent="0.3">
      <c r="A5036" s="97"/>
      <c r="B5036" s="97"/>
    </row>
    <row r="5037" spans="1:2" x14ac:dyDescent="0.3">
      <c r="A5037" s="97"/>
      <c r="B5037" s="97"/>
    </row>
    <row r="5038" spans="1:2" x14ac:dyDescent="0.3">
      <c r="A5038" s="97"/>
      <c r="B5038" s="97"/>
    </row>
    <row r="5039" spans="1:2" x14ac:dyDescent="0.3">
      <c r="A5039" s="97"/>
      <c r="B5039" s="97"/>
    </row>
    <row r="5040" spans="1:2" x14ac:dyDescent="0.3">
      <c r="A5040" s="97"/>
      <c r="B5040" s="97"/>
    </row>
    <row r="5041" spans="1:2" x14ac:dyDescent="0.3">
      <c r="A5041" s="97"/>
      <c r="B5041" s="97"/>
    </row>
    <row r="5042" spans="1:2" x14ac:dyDescent="0.3">
      <c r="A5042" s="97"/>
      <c r="B5042" s="97"/>
    </row>
    <row r="5043" spans="1:2" x14ac:dyDescent="0.3">
      <c r="A5043" s="97"/>
      <c r="B5043" s="97"/>
    </row>
    <row r="5044" spans="1:2" x14ac:dyDescent="0.3">
      <c r="A5044" s="97"/>
      <c r="B5044" s="97"/>
    </row>
    <row r="5045" spans="1:2" x14ac:dyDescent="0.3">
      <c r="A5045" s="97"/>
      <c r="B5045" s="97"/>
    </row>
    <row r="5046" spans="1:2" x14ac:dyDescent="0.3">
      <c r="A5046" s="97"/>
      <c r="B5046" s="97"/>
    </row>
    <row r="5047" spans="1:2" x14ac:dyDescent="0.3">
      <c r="A5047" s="97"/>
      <c r="B5047" s="97"/>
    </row>
    <row r="5048" spans="1:2" x14ac:dyDescent="0.3">
      <c r="A5048" s="97"/>
      <c r="B5048" s="97"/>
    </row>
    <row r="5049" spans="1:2" x14ac:dyDescent="0.3">
      <c r="A5049" s="97"/>
      <c r="B5049" s="97"/>
    </row>
    <row r="5050" spans="1:2" x14ac:dyDescent="0.3">
      <c r="A5050" s="97"/>
      <c r="B5050" s="97"/>
    </row>
    <row r="5051" spans="1:2" x14ac:dyDescent="0.3">
      <c r="A5051" s="97"/>
      <c r="B5051" s="97"/>
    </row>
    <row r="5052" spans="1:2" x14ac:dyDescent="0.3">
      <c r="A5052" s="97"/>
      <c r="B5052" s="97"/>
    </row>
    <row r="5053" spans="1:2" x14ac:dyDescent="0.3">
      <c r="A5053" s="97"/>
      <c r="B5053" s="97"/>
    </row>
    <row r="5054" spans="1:2" x14ac:dyDescent="0.3">
      <c r="A5054" s="97"/>
      <c r="B5054" s="97"/>
    </row>
    <row r="5055" spans="1:2" x14ac:dyDescent="0.3">
      <c r="A5055" s="97"/>
      <c r="B5055" s="97"/>
    </row>
    <row r="5056" spans="1:2" x14ac:dyDescent="0.3">
      <c r="A5056" s="97"/>
      <c r="B5056" s="97"/>
    </row>
    <row r="5057" spans="1:2" x14ac:dyDescent="0.3">
      <c r="A5057" s="97"/>
      <c r="B5057" s="97"/>
    </row>
    <row r="5058" spans="1:2" x14ac:dyDescent="0.3">
      <c r="A5058" s="97"/>
      <c r="B5058" s="97"/>
    </row>
    <row r="5059" spans="1:2" x14ac:dyDescent="0.3">
      <c r="A5059" s="97"/>
      <c r="B5059" s="97"/>
    </row>
    <row r="5060" spans="1:2" x14ac:dyDescent="0.3">
      <c r="A5060" s="97"/>
      <c r="B5060" s="97"/>
    </row>
    <row r="5061" spans="1:2" x14ac:dyDescent="0.3">
      <c r="A5061" s="97"/>
      <c r="B5061" s="97"/>
    </row>
    <row r="5062" spans="1:2" x14ac:dyDescent="0.3">
      <c r="A5062" s="97"/>
      <c r="B5062" s="97"/>
    </row>
    <row r="5063" spans="1:2" x14ac:dyDescent="0.3">
      <c r="A5063" s="97"/>
      <c r="B5063" s="97"/>
    </row>
    <row r="5064" spans="1:2" x14ac:dyDescent="0.3">
      <c r="A5064" s="97"/>
      <c r="B5064" s="97"/>
    </row>
    <row r="5065" spans="1:2" x14ac:dyDescent="0.3">
      <c r="A5065" s="97"/>
      <c r="B5065" s="97"/>
    </row>
    <row r="5066" spans="1:2" x14ac:dyDescent="0.3">
      <c r="A5066" s="97"/>
      <c r="B5066" s="97"/>
    </row>
    <row r="5067" spans="1:2" x14ac:dyDescent="0.3">
      <c r="A5067" s="97"/>
      <c r="B5067" s="97"/>
    </row>
    <row r="5068" spans="1:2" x14ac:dyDescent="0.3">
      <c r="A5068" s="97"/>
      <c r="B5068" s="97"/>
    </row>
    <row r="5069" spans="1:2" x14ac:dyDescent="0.3">
      <c r="A5069" s="97"/>
      <c r="B5069" s="97"/>
    </row>
    <row r="5070" spans="1:2" x14ac:dyDescent="0.3">
      <c r="A5070" s="97"/>
      <c r="B5070" s="97"/>
    </row>
    <row r="5071" spans="1:2" x14ac:dyDescent="0.3">
      <c r="A5071" s="97"/>
      <c r="B5071" s="97"/>
    </row>
    <row r="5072" spans="1:2" x14ac:dyDescent="0.3">
      <c r="A5072" s="97"/>
      <c r="B5072" s="97"/>
    </row>
    <row r="5073" spans="1:2" x14ac:dyDescent="0.3">
      <c r="A5073" s="97"/>
      <c r="B5073" s="97"/>
    </row>
    <row r="5074" spans="1:2" x14ac:dyDescent="0.3">
      <c r="A5074" s="97"/>
      <c r="B5074" s="97"/>
    </row>
    <row r="5075" spans="1:2" x14ac:dyDescent="0.3">
      <c r="A5075" s="97"/>
      <c r="B5075" s="97"/>
    </row>
    <row r="5076" spans="1:2" x14ac:dyDescent="0.3">
      <c r="A5076" s="97"/>
      <c r="B5076" s="97"/>
    </row>
    <row r="5077" spans="1:2" x14ac:dyDescent="0.3">
      <c r="A5077" s="97"/>
      <c r="B5077" s="97"/>
    </row>
    <row r="5078" spans="1:2" x14ac:dyDescent="0.3">
      <c r="A5078" s="97"/>
      <c r="B5078" s="97"/>
    </row>
    <row r="5079" spans="1:2" x14ac:dyDescent="0.3">
      <c r="A5079" s="97"/>
      <c r="B5079" s="97"/>
    </row>
    <row r="5080" spans="1:2" x14ac:dyDescent="0.3">
      <c r="A5080" s="97"/>
      <c r="B5080" s="97"/>
    </row>
    <row r="5081" spans="1:2" x14ac:dyDescent="0.3">
      <c r="A5081" s="97"/>
      <c r="B5081" s="97"/>
    </row>
    <row r="5082" spans="1:2" x14ac:dyDescent="0.3">
      <c r="A5082" s="97"/>
      <c r="B5082" s="97"/>
    </row>
    <row r="5083" spans="1:2" x14ac:dyDescent="0.3">
      <c r="A5083" s="97"/>
      <c r="B5083" s="97"/>
    </row>
    <row r="5084" spans="1:2" x14ac:dyDescent="0.3">
      <c r="A5084" s="97"/>
      <c r="B5084" s="97"/>
    </row>
    <row r="5085" spans="1:2" x14ac:dyDescent="0.3">
      <c r="A5085" s="97"/>
      <c r="B5085" s="97"/>
    </row>
    <row r="5086" spans="1:2" x14ac:dyDescent="0.3">
      <c r="A5086" s="97"/>
      <c r="B5086" s="97"/>
    </row>
    <row r="5087" spans="1:2" x14ac:dyDescent="0.3">
      <c r="A5087" s="97"/>
      <c r="B5087" s="97"/>
    </row>
    <row r="5088" spans="1:2" x14ac:dyDescent="0.3">
      <c r="A5088" s="97"/>
      <c r="B5088" s="97"/>
    </row>
    <row r="5089" spans="1:2" x14ac:dyDescent="0.3">
      <c r="A5089" s="97"/>
      <c r="B5089" s="97"/>
    </row>
    <row r="5090" spans="1:2" x14ac:dyDescent="0.3">
      <c r="A5090" s="97"/>
      <c r="B5090" s="97"/>
    </row>
    <row r="5091" spans="1:2" x14ac:dyDescent="0.3">
      <c r="A5091" s="97"/>
      <c r="B5091" s="97"/>
    </row>
    <row r="5092" spans="1:2" x14ac:dyDescent="0.3">
      <c r="A5092" s="97"/>
      <c r="B5092" s="97"/>
    </row>
    <row r="5093" spans="1:2" x14ac:dyDescent="0.3">
      <c r="A5093" s="97"/>
      <c r="B5093" s="97"/>
    </row>
    <row r="5094" spans="1:2" x14ac:dyDescent="0.3">
      <c r="A5094" s="97"/>
      <c r="B5094" s="97"/>
    </row>
    <row r="5095" spans="1:2" x14ac:dyDescent="0.3">
      <c r="A5095" s="97"/>
      <c r="B5095" s="97"/>
    </row>
    <row r="5096" spans="1:2" x14ac:dyDescent="0.3">
      <c r="A5096" s="97"/>
      <c r="B5096" s="97"/>
    </row>
    <row r="5097" spans="1:2" x14ac:dyDescent="0.3">
      <c r="A5097" s="97"/>
      <c r="B5097" s="97"/>
    </row>
    <row r="5098" spans="1:2" x14ac:dyDescent="0.3">
      <c r="A5098" s="97"/>
      <c r="B5098" s="97"/>
    </row>
    <row r="5099" spans="1:2" x14ac:dyDescent="0.3">
      <c r="A5099" s="97"/>
      <c r="B5099" s="97"/>
    </row>
    <row r="5100" spans="1:2" x14ac:dyDescent="0.3">
      <c r="A5100" s="97"/>
      <c r="B5100" s="97"/>
    </row>
    <row r="5101" spans="1:2" x14ac:dyDescent="0.3">
      <c r="A5101" s="97"/>
      <c r="B5101" s="97"/>
    </row>
    <row r="5102" spans="1:2" x14ac:dyDescent="0.3">
      <c r="A5102" s="97"/>
      <c r="B5102" s="97"/>
    </row>
    <row r="5103" spans="1:2" x14ac:dyDescent="0.3">
      <c r="A5103" s="97"/>
      <c r="B5103" s="97"/>
    </row>
    <row r="5104" spans="1:2" x14ac:dyDescent="0.3">
      <c r="A5104" s="97"/>
      <c r="B5104" s="97"/>
    </row>
    <row r="5105" spans="1:2" x14ac:dyDescent="0.3">
      <c r="A5105" s="97"/>
      <c r="B5105" s="97"/>
    </row>
    <row r="5106" spans="1:2" x14ac:dyDescent="0.3">
      <c r="A5106" s="97"/>
      <c r="B5106" s="97"/>
    </row>
    <row r="5107" spans="1:2" x14ac:dyDescent="0.3">
      <c r="A5107" s="97"/>
      <c r="B5107" s="97"/>
    </row>
    <row r="5108" spans="1:2" x14ac:dyDescent="0.3">
      <c r="A5108" s="97"/>
      <c r="B5108" s="97"/>
    </row>
    <row r="5109" spans="1:2" x14ac:dyDescent="0.3">
      <c r="A5109" s="97"/>
      <c r="B5109" s="97"/>
    </row>
    <row r="5110" spans="1:2" x14ac:dyDescent="0.3">
      <c r="A5110" s="97"/>
      <c r="B5110" s="97"/>
    </row>
    <row r="5111" spans="1:2" x14ac:dyDescent="0.3">
      <c r="A5111" s="97"/>
      <c r="B5111" s="97"/>
    </row>
    <row r="5112" spans="1:2" x14ac:dyDescent="0.3">
      <c r="A5112" s="97"/>
      <c r="B5112" s="97"/>
    </row>
    <row r="5113" spans="1:2" x14ac:dyDescent="0.3">
      <c r="A5113" s="97"/>
      <c r="B5113" s="97"/>
    </row>
    <row r="5114" spans="1:2" x14ac:dyDescent="0.3">
      <c r="A5114" s="97"/>
      <c r="B5114" s="97"/>
    </row>
    <row r="5115" spans="1:2" x14ac:dyDescent="0.3">
      <c r="A5115" s="97"/>
      <c r="B5115" s="97"/>
    </row>
    <row r="5116" spans="1:2" x14ac:dyDescent="0.3">
      <c r="A5116" s="97"/>
      <c r="B5116" s="97"/>
    </row>
    <row r="5117" spans="1:2" x14ac:dyDescent="0.3">
      <c r="A5117" s="97"/>
      <c r="B5117" s="97"/>
    </row>
    <row r="5118" spans="1:2" x14ac:dyDescent="0.3">
      <c r="A5118" s="97"/>
      <c r="B5118" s="97"/>
    </row>
    <row r="5119" spans="1:2" x14ac:dyDescent="0.3">
      <c r="A5119" s="97"/>
      <c r="B5119" s="97"/>
    </row>
    <row r="5120" spans="1:2" x14ac:dyDescent="0.3">
      <c r="A5120" s="97"/>
      <c r="B5120" s="97"/>
    </row>
    <row r="5121" spans="1:2" x14ac:dyDescent="0.3">
      <c r="A5121" s="97"/>
      <c r="B5121" s="97"/>
    </row>
    <row r="5122" spans="1:2" x14ac:dyDescent="0.3">
      <c r="A5122" s="97"/>
      <c r="B5122" s="97"/>
    </row>
    <row r="5123" spans="1:2" x14ac:dyDescent="0.3">
      <c r="A5123" s="97"/>
      <c r="B5123" s="97"/>
    </row>
    <row r="5124" spans="1:2" x14ac:dyDescent="0.3">
      <c r="A5124" s="97"/>
      <c r="B5124" s="97"/>
    </row>
    <row r="5125" spans="1:2" x14ac:dyDescent="0.3">
      <c r="A5125" s="97"/>
      <c r="B5125" s="97"/>
    </row>
    <row r="5126" spans="1:2" x14ac:dyDescent="0.3">
      <c r="A5126" s="97"/>
      <c r="B5126" s="97"/>
    </row>
    <row r="5127" spans="1:2" x14ac:dyDescent="0.3">
      <c r="A5127" s="97"/>
      <c r="B5127" s="97"/>
    </row>
    <row r="5128" spans="1:2" x14ac:dyDescent="0.3">
      <c r="A5128" s="97"/>
      <c r="B5128" s="97"/>
    </row>
    <row r="5129" spans="1:2" x14ac:dyDescent="0.3">
      <c r="A5129" s="97"/>
      <c r="B5129" s="97"/>
    </row>
    <row r="5130" spans="1:2" x14ac:dyDescent="0.3">
      <c r="A5130" s="97"/>
      <c r="B5130" s="97"/>
    </row>
    <row r="5131" spans="1:2" x14ac:dyDescent="0.3">
      <c r="A5131" s="97"/>
      <c r="B5131" s="97"/>
    </row>
    <row r="5132" spans="1:2" x14ac:dyDescent="0.3">
      <c r="A5132" s="97"/>
      <c r="B5132" s="97"/>
    </row>
    <row r="5133" spans="1:2" x14ac:dyDescent="0.3">
      <c r="A5133" s="97"/>
      <c r="B5133" s="97"/>
    </row>
    <row r="5134" spans="1:2" x14ac:dyDescent="0.3">
      <c r="A5134" s="97"/>
      <c r="B5134" s="97"/>
    </row>
    <row r="5135" spans="1:2" x14ac:dyDescent="0.3">
      <c r="A5135" s="97"/>
      <c r="B5135" s="97"/>
    </row>
    <row r="5136" spans="1:2" x14ac:dyDescent="0.3">
      <c r="A5136" s="97"/>
      <c r="B5136" s="97"/>
    </row>
    <row r="5137" spans="1:2" x14ac:dyDescent="0.3">
      <c r="A5137" s="97"/>
      <c r="B5137" s="97"/>
    </row>
    <row r="5138" spans="1:2" x14ac:dyDescent="0.3">
      <c r="A5138" s="97"/>
      <c r="B5138" s="97"/>
    </row>
    <row r="5139" spans="1:2" x14ac:dyDescent="0.3">
      <c r="A5139" s="97"/>
      <c r="B5139" s="97"/>
    </row>
    <row r="5140" spans="1:2" x14ac:dyDescent="0.3">
      <c r="A5140" s="97"/>
      <c r="B5140" s="97"/>
    </row>
    <row r="5141" spans="1:2" x14ac:dyDescent="0.3">
      <c r="A5141" s="97"/>
      <c r="B5141" s="97"/>
    </row>
    <row r="5142" spans="1:2" x14ac:dyDescent="0.3">
      <c r="A5142" s="97"/>
      <c r="B5142" s="97"/>
    </row>
    <row r="5143" spans="1:2" x14ac:dyDescent="0.3">
      <c r="A5143" s="97"/>
      <c r="B5143" s="97"/>
    </row>
    <row r="5144" spans="1:2" x14ac:dyDescent="0.3">
      <c r="A5144" s="97"/>
      <c r="B5144" s="97"/>
    </row>
    <row r="5145" spans="1:2" x14ac:dyDescent="0.3">
      <c r="A5145" s="97"/>
      <c r="B5145" s="97"/>
    </row>
    <row r="5146" spans="1:2" x14ac:dyDescent="0.3">
      <c r="A5146" s="97"/>
      <c r="B5146" s="97"/>
    </row>
    <row r="5147" spans="1:2" x14ac:dyDescent="0.3">
      <c r="A5147" s="97"/>
      <c r="B5147" s="97"/>
    </row>
    <row r="5148" spans="1:2" x14ac:dyDescent="0.3">
      <c r="A5148" s="97"/>
      <c r="B5148" s="97"/>
    </row>
    <row r="5149" spans="1:2" x14ac:dyDescent="0.3">
      <c r="A5149" s="97"/>
      <c r="B5149" s="97"/>
    </row>
    <row r="5150" spans="1:2" x14ac:dyDescent="0.3">
      <c r="A5150" s="97"/>
      <c r="B5150" s="97"/>
    </row>
    <row r="5151" spans="1:2" x14ac:dyDescent="0.3">
      <c r="A5151" s="97"/>
      <c r="B5151" s="97"/>
    </row>
    <row r="5152" spans="1:2" x14ac:dyDescent="0.3">
      <c r="A5152" s="97"/>
      <c r="B5152" s="97"/>
    </row>
    <row r="5153" spans="1:2" x14ac:dyDescent="0.3">
      <c r="A5153" s="97"/>
      <c r="B5153" s="97"/>
    </row>
    <row r="5154" spans="1:2" x14ac:dyDescent="0.3">
      <c r="A5154" s="97"/>
      <c r="B5154" s="97"/>
    </row>
    <row r="5155" spans="1:2" x14ac:dyDescent="0.3">
      <c r="A5155" s="97"/>
      <c r="B5155" s="97"/>
    </row>
    <row r="5156" spans="1:2" x14ac:dyDescent="0.3">
      <c r="A5156" s="97"/>
      <c r="B5156" s="97"/>
    </row>
    <row r="5157" spans="1:2" x14ac:dyDescent="0.3">
      <c r="A5157" s="97"/>
      <c r="B5157" s="97"/>
    </row>
    <row r="5158" spans="1:2" x14ac:dyDescent="0.3">
      <c r="A5158" s="97"/>
      <c r="B5158" s="97"/>
    </row>
    <row r="5159" spans="1:2" x14ac:dyDescent="0.3">
      <c r="A5159" s="97"/>
      <c r="B5159" s="97"/>
    </row>
    <row r="5160" spans="1:2" x14ac:dyDescent="0.3">
      <c r="A5160" s="97"/>
      <c r="B5160" s="97"/>
    </row>
    <row r="5161" spans="1:2" x14ac:dyDescent="0.3">
      <c r="A5161" s="97"/>
      <c r="B5161" s="97"/>
    </row>
    <row r="5162" spans="1:2" x14ac:dyDescent="0.3">
      <c r="A5162" s="97"/>
      <c r="B5162" s="97"/>
    </row>
    <row r="5163" spans="1:2" x14ac:dyDescent="0.3">
      <c r="A5163" s="97"/>
      <c r="B5163" s="97"/>
    </row>
    <row r="5164" spans="1:2" x14ac:dyDescent="0.3">
      <c r="A5164" s="97"/>
      <c r="B5164" s="97"/>
    </row>
    <row r="5165" spans="1:2" x14ac:dyDescent="0.3">
      <c r="A5165" s="97"/>
      <c r="B5165" s="97"/>
    </row>
    <row r="5166" spans="1:2" x14ac:dyDescent="0.3">
      <c r="A5166" s="97"/>
      <c r="B5166" s="97"/>
    </row>
    <row r="5167" spans="1:2" x14ac:dyDescent="0.3">
      <c r="A5167" s="97"/>
      <c r="B5167" s="97"/>
    </row>
    <row r="5168" spans="1:2" x14ac:dyDescent="0.3">
      <c r="A5168" s="97"/>
      <c r="B5168" s="97"/>
    </row>
    <row r="5169" spans="1:2" x14ac:dyDescent="0.3">
      <c r="A5169" s="97"/>
      <c r="B5169" s="97"/>
    </row>
    <row r="5170" spans="1:2" x14ac:dyDescent="0.3">
      <c r="A5170" s="97"/>
      <c r="B5170" s="97"/>
    </row>
    <row r="5171" spans="1:2" x14ac:dyDescent="0.3">
      <c r="A5171" s="97"/>
      <c r="B5171" s="97"/>
    </row>
    <row r="5172" spans="1:2" x14ac:dyDescent="0.3">
      <c r="A5172" s="97"/>
      <c r="B5172" s="97"/>
    </row>
    <row r="5173" spans="1:2" x14ac:dyDescent="0.3">
      <c r="A5173" s="97"/>
      <c r="B5173" s="97"/>
    </row>
    <row r="5174" spans="1:2" x14ac:dyDescent="0.3">
      <c r="A5174" s="97"/>
      <c r="B5174" s="97"/>
    </row>
    <row r="5175" spans="1:2" x14ac:dyDescent="0.3">
      <c r="A5175" s="97"/>
      <c r="B5175" s="97"/>
    </row>
    <row r="5176" spans="1:2" x14ac:dyDescent="0.3">
      <c r="A5176" s="97"/>
      <c r="B5176" s="97"/>
    </row>
    <row r="5177" spans="1:2" x14ac:dyDescent="0.3">
      <c r="A5177" s="97"/>
      <c r="B5177" s="97"/>
    </row>
    <row r="5178" spans="1:2" x14ac:dyDescent="0.3">
      <c r="A5178" s="97"/>
      <c r="B5178" s="97"/>
    </row>
    <row r="5179" spans="1:2" x14ac:dyDescent="0.3">
      <c r="A5179" s="97"/>
      <c r="B5179" s="97"/>
    </row>
    <row r="5180" spans="1:2" x14ac:dyDescent="0.3">
      <c r="A5180" s="97"/>
      <c r="B5180" s="97"/>
    </row>
    <row r="5181" spans="1:2" x14ac:dyDescent="0.3">
      <c r="A5181" s="97"/>
      <c r="B5181" s="97"/>
    </row>
    <row r="5182" spans="1:2" x14ac:dyDescent="0.3">
      <c r="A5182" s="97"/>
      <c r="B5182" s="97"/>
    </row>
    <row r="5183" spans="1:2" x14ac:dyDescent="0.3">
      <c r="A5183" s="97"/>
      <c r="B5183" s="97"/>
    </row>
    <row r="5184" spans="1:2" x14ac:dyDescent="0.3">
      <c r="A5184" s="97"/>
      <c r="B5184" s="97"/>
    </row>
    <row r="5185" spans="1:2" x14ac:dyDescent="0.3">
      <c r="A5185" s="97"/>
      <c r="B5185" s="97"/>
    </row>
    <row r="5186" spans="1:2" x14ac:dyDescent="0.3">
      <c r="A5186" s="97"/>
      <c r="B5186" s="97"/>
    </row>
    <row r="5187" spans="1:2" x14ac:dyDescent="0.3">
      <c r="A5187" s="97"/>
      <c r="B5187" s="97"/>
    </row>
    <row r="5188" spans="1:2" x14ac:dyDescent="0.3">
      <c r="A5188" s="97"/>
      <c r="B5188" s="97"/>
    </row>
    <row r="5189" spans="1:2" x14ac:dyDescent="0.3">
      <c r="A5189" s="97"/>
      <c r="B5189" s="97"/>
    </row>
    <row r="5190" spans="1:2" x14ac:dyDescent="0.3">
      <c r="A5190" s="97"/>
      <c r="B5190" s="97"/>
    </row>
    <row r="5191" spans="1:2" x14ac:dyDescent="0.3">
      <c r="A5191" s="97"/>
      <c r="B5191" s="97"/>
    </row>
    <row r="5192" spans="1:2" x14ac:dyDescent="0.3">
      <c r="A5192" s="97"/>
      <c r="B5192" s="97"/>
    </row>
    <row r="5193" spans="1:2" x14ac:dyDescent="0.3">
      <c r="A5193" s="97"/>
      <c r="B5193" s="97"/>
    </row>
    <row r="5194" spans="1:2" x14ac:dyDescent="0.3">
      <c r="A5194" s="97"/>
      <c r="B5194" s="97"/>
    </row>
    <row r="5195" spans="1:2" x14ac:dyDescent="0.3">
      <c r="A5195" s="97"/>
      <c r="B5195" s="97"/>
    </row>
    <row r="5196" spans="1:2" x14ac:dyDescent="0.3">
      <c r="A5196" s="97"/>
      <c r="B5196" s="97"/>
    </row>
    <row r="5197" spans="1:2" x14ac:dyDescent="0.3">
      <c r="A5197" s="97"/>
      <c r="B5197" s="97"/>
    </row>
    <row r="5198" spans="1:2" x14ac:dyDescent="0.3">
      <c r="A5198" s="97"/>
      <c r="B5198" s="97"/>
    </row>
    <row r="5199" spans="1:2" x14ac:dyDescent="0.3">
      <c r="A5199" s="97"/>
      <c r="B5199" s="97"/>
    </row>
    <row r="5200" spans="1:2" x14ac:dyDescent="0.3">
      <c r="A5200" s="97"/>
      <c r="B5200" s="97"/>
    </row>
    <row r="5201" spans="1:2" x14ac:dyDescent="0.3">
      <c r="A5201" s="97"/>
      <c r="B5201" s="97"/>
    </row>
    <row r="5202" spans="1:2" x14ac:dyDescent="0.3">
      <c r="A5202" s="97"/>
      <c r="B5202" s="97"/>
    </row>
    <row r="5203" spans="1:2" x14ac:dyDescent="0.3">
      <c r="A5203" s="97"/>
      <c r="B5203" s="97"/>
    </row>
    <row r="5204" spans="1:2" x14ac:dyDescent="0.3">
      <c r="A5204" s="97"/>
      <c r="B5204" s="97"/>
    </row>
    <row r="5205" spans="1:2" x14ac:dyDescent="0.3">
      <c r="A5205" s="97"/>
      <c r="B5205" s="97"/>
    </row>
    <row r="5206" spans="1:2" x14ac:dyDescent="0.3">
      <c r="A5206" s="97"/>
      <c r="B5206" s="97"/>
    </row>
    <row r="5207" spans="1:2" x14ac:dyDescent="0.3">
      <c r="A5207" s="97"/>
      <c r="B5207" s="97"/>
    </row>
    <row r="5208" spans="1:2" x14ac:dyDescent="0.3">
      <c r="A5208" s="97"/>
      <c r="B5208" s="97"/>
    </row>
    <row r="5209" spans="1:2" x14ac:dyDescent="0.3">
      <c r="A5209" s="97"/>
      <c r="B5209" s="97"/>
    </row>
    <row r="5210" spans="1:2" x14ac:dyDescent="0.3">
      <c r="A5210" s="97"/>
      <c r="B5210" s="97"/>
    </row>
    <row r="5211" spans="1:2" x14ac:dyDescent="0.3">
      <c r="A5211" s="97"/>
      <c r="B5211" s="97"/>
    </row>
    <row r="5212" spans="1:2" x14ac:dyDescent="0.3">
      <c r="A5212" s="97"/>
      <c r="B5212" s="97"/>
    </row>
    <row r="5213" spans="1:2" x14ac:dyDescent="0.3">
      <c r="A5213" s="97"/>
      <c r="B5213" s="97"/>
    </row>
    <row r="5214" spans="1:2" x14ac:dyDescent="0.3">
      <c r="A5214" s="97"/>
      <c r="B5214" s="97"/>
    </row>
    <row r="5215" spans="1:2" x14ac:dyDescent="0.3">
      <c r="A5215" s="97"/>
      <c r="B5215" s="97"/>
    </row>
    <row r="5216" spans="1:2" x14ac:dyDescent="0.3">
      <c r="A5216" s="97"/>
      <c r="B5216" s="97"/>
    </row>
    <row r="5217" spans="1:2" x14ac:dyDescent="0.3">
      <c r="A5217" s="97"/>
      <c r="B5217" s="97"/>
    </row>
    <row r="5218" spans="1:2" x14ac:dyDescent="0.3">
      <c r="A5218" s="97"/>
      <c r="B5218" s="97"/>
    </row>
    <row r="5219" spans="1:2" x14ac:dyDescent="0.3">
      <c r="A5219" s="97"/>
      <c r="B5219" s="97"/>
    </row>
    <row r="5220" spans="1:2" x14ac:dyDescent="0.3">
      <c r="A5220" s="97"/>
      <c r="B5220" s="97"/>
    </row>
    <row r="5221" spans="1:2" x14ac:dyDescent="0.3">
      <c r="A5221" s="97"/>
      <c r="B5221" s="97"/>
    </row>
    <row r="5222" spans="1:2" x14ac:dyDescent="0.3">
      <c r="A5222" s="97"/>
      <c r="B5222" s="97"/>
    </row>
    <row r="5223" spans="1:2" x14ac:dyDescent="0.3">
      <c r="A5223" s="97"/>
      <c r="B5223" s="97"/>
    </row>
    <row r="5224" spans="1:2" x14ac:dyDescent="0.3">
      <c r="A5224" s="97"/>
      <c r="B5224" s="97"/>
    </row>
    <row r="5225" spans="1:2" x14ac:dyDescent="0.3">
      <c r="A5225" s="97"/>
      <c r="B5225" s="97"/>
    </row>
    <row r="5226" spans="1:2" x14ac:dyDescent="0.3">
      <c r="A5226" s="97"/>
      <c r="B5226" s="97"/>
    </row>
    <row r="5227" spans="1:2" x14ac:dyDescent="0.3">
      <c r="A5227" s="97"/>
      <c r="B5227" s="97"/>
    </row>
    <row r="5228" spans="1:2" x14ac:dyDescent="0.3">
      <c r="A5228" s="97"/>
      <c r="B5228" s="97"/>
    </row>
    <row r="5229" spans="1:2" x14ac:dyDescent="0.3">
      <c r="A5229" s="97"/>
      <c r="B5229" s="97"/>
    </row>
    <row r="5230" spans="1:2" x14ac:dyDescent="0.3">
      <c r="A5230" s="97"/>
      <c r="B5230" s="97"/>
    </row>
    <row r="5231" spans="1:2" x14ac:dyDescent="0.3">
      <c r="A5231" s="97"/>
      <c r="B5231" s="97"/>
    </row>
    <row r="5232" spans="1:2" x14ac:dyDescent="0.3">
      <c r="A5232" s="97"/>
      <c r="B5232" s="97"/>
    </row>
    <row r="5233" spans="1:2" x14ac:dyDescent="0.3">
      <c r="A5233" s="97"/>
      <c r="B5233" s="97"/>
    </row>
    <row r="5234" spans="1:2" x14ac:dyDescent="0.3">
      <c r="A5234" s="97"/>
      <c r="B5234" s="97"/>
    </row>
    <row r="5235" spans="1:2" x14ac:dyDescent="0.3">
      <c r="A5235" s="97"/>
      <c r="B5235" s="97"/>
    </row>
    <row r="5236" spans="1:2" x14ac:dyDescent="0.3">
      <c r="A5236" s="97"/>
      <c r="B5236" s="97"/>
    </row>
    <row r="5237" spans="1:2" x14ac:dyDescent="0.3">
      <c r="A5237" s="97"/>
      <c r="B5237" s="97"/>
    </row>
    <row r="5238" spans="1:2" x14ac:dyDescent="0.3">
      <c r="A5238" s="97"/>
      <c r="B5238" s="97"/>
    </row>
    <row r="5239" spans="1:2" x14ac:dyDescent="0.3">
      <c r="A5239" s="97"/>
      <c r="B5239" s="97"/>
    </row>
    <row r="5240" spans="1:2" x14ac:dyDescent="0.3">
      <c r="A5240" s="97"/>
      <c r="B5240" s="97"/>
    </row>
    <row r="5241" spans="1:2" x14ac:dyDescent="0.3">
      <c r="A5241" s="97"/>
      <c r="B5241" s="97"/>
    </row>
    <row r="5242" spans="1:2" x14ac:dyDescent="0.3">
      <c r="A5242" s="97"/>
      <c r="B5242" s="97"/>
    </row>
    <row r="5243" spans="1:2" x14ac:dyDescent="0.3">
      <c r="A5243" s="97"/>
      <c r="B5243" s="97"/>
    </row>
    <row r="5244" spans="1:2" x14ac:dyDescent="0.3">
      <c r="A5244" s="97"/>
      <c r="B5244" s="97"/>
    </row>
    <row r="5245" spans="1:2" x14ac:dyDescent="0.3">
      <c r="A5245" s="97"/>
      <c r="B5245" s="97"/>
    </row>
    <row r="5246" spans="1:2" x14ac:dyDescent="0.3">
      <c r="A5246" s="97"/>
      <c r="B5246" s="97"/>
    </row>
    <row r="5247" spans="1:2" x14ac:dyDescent="0.3">
      <c r="A5247" s="97"/>
      <c r="B5247" s="97"/>
    </row>
    <row r="5248" spans="1:2" x14ac:dyDescent="0.3">
      <c r="A5248" s="97"/>
      <c r="B5248" s="97"/>
    </row>
    <row r="5249" spans="1:2" x14ac:dyDescent="0.3">
      <c r="A5249" s="97"/>
      <c r="B5249" s="97"/>
    </row>
    <row r="5250" spans="1:2" x14ac:dyDescent="0.3">
      <c r="A5250" s="97"/>
      <c r="B5250" s="97"/>
    </row>
    <row r="5251" spans="1:2" x14ac:dyDescent="0.3">
      <c r="A5251" s="97"/>
      <c r="B5251" s="97"/>
    </row>
    <row r="5252" spans="1:2" x14ac:dyDescent="0.3">
      <c r="A5252" s="97"/>
      <c r="B5252" s="97"/>
    </row>
    <row r="5253" spans="1:2" x14ac:dyDescent="0.3">
      <c r="A5253" s="97"/>
      <c r="B5253" s="97"/>
    </row>
    <row r="5254" spans="1:2" x14ac:dyDescent="0.3">
      <c r="A5254" s="97"/>
      <c r="B5254" s="97"/>
    </row>
    <row r="5255" spans="1:2" x14ac:dyDescent="0.3">
      <c r="A5255" s="97"/>
      <c r="B5255" s="97"/>
    </row>
    <row r="5256" spans="1:2" x14ac:dyDescent="0.3">
      <c r="A5256" s="97"/>
      <c r="B5256" s="97"/>
    </row>
    <row r="5257" spans="1:2" x14ac:dyDescent="0.3">
      <c r="A5257" s="97"/>
      <c r="B5257" s="97"/>
    </row>
    <row r="5258" spans="1:2" x14ac:dyDescent="0.3">
      <c r="A5258" s="97"/>
      <c r="B5258" s="97"/>
    </row>
    <row r="5259" spans="1:2" x14ac:dyDescent="0.3">
      <c r="A5259" s="97"/>
      <c r="B5259" s="97"/>
    </row>
    <row r="5260" spans="1:2" x14ac:dyDescent="0.3">
      <c r="A5260" s="97"/>
      <c r="B5260" s="97"/>
    </row>
    <row r="5261" spans="1:2" x14ac:dyDescent="0.3">
      <c r="A5261" s="97"/>
      <c r="B5261" s="97"/>
    </row>
    <row r="5262" spans="1:2" x14ac:dyDescent="0.3">
      <c r="A5262" s="97"/>
      <c r="B5262" s="97"/>
    </row>
    <row r="5263" spans="1:2" x14ac:dyDescent="0.3">
      <c r="A5263" s="97"/>
      <c r="B5263" s="97"/>
    </row>
    <row r="5264" spans="1:2" x14ac:dyDescent="0.3">
      <c r="A5264" s="97"/>
      <c r="B5264" s="97"/>
    </row>
    <row r="5265" spans="1:2" x14ac:dyDescent="0.3">
      <c r="A5265" s="97"/>
      <c r="B5265" s="97"/>
    </row>
    <row r="5266" spans="1:2" x14ac:dyDescent="0.3">
      <c r="A5266" s="97"/>
      <c r="B5266" s="97"/>
    </row>
    <row r="5267" spans="1:2" x14ac:dyDescent="0.3">
      <c r="A5267" s="97"/>
      <c r="B5267" s="97"/>
    </row>
    <row r="5268" spans="1:2" x14ac:dyDescent="0.3">
      <c r="A5268" s="97"/>
      <c r="B5268" s="97"/>
    </row>
    <row r="5269" spans="1:2" x14ac:dyDescent="0.3">
      <c r="A5269" s="97"/>
      <c r="B5269" s="97"/>
    </row>
    <row r="5270" spans="1:2" x14ac:dyDescent="0.3">
      <c r="A5270" s="97"/>
      <c r="B5270" s="97"/>
    </row>
    <row r="5271" spans="1:2" x14ac:dyDescent="0.3">
      <c r="A5271" s="97"/>
      <c r="B5271" s="97"/>
    </row>
    <row r="5272" spans="1:2" x14ac:dyDescent="0.3">
      <c r="A5272" s="97"/>
      <c r="B5272" s="97"/>
    </row>
    <row r="5273" spans="1:2" x14ac:dyDescent="0.3">
      <c r="A5273" s="97"/>
      <c r="B5273" s="97"/>
    </row>
    <row r="5274" spans="1:2" x14ac:dyDescent="0.3">
      <c r="A5274" s="97"/>
      <c r="B5274" s="97"/>
    </row>
    <row r="5275" spans="1:2" x14ac:dyDescent="0.3">
      <c r="A5275" s="97"/>
      <c r="B5275" s="97"/>
    </row>
    <row r="5276" spans="1:2" x14ac:dyDescent="0.3">
      <c r="A5276" s="97"/>
      <c r="B5276" s="97"/>
    </row>
    <row r="5277" spans="1:2" x14ac:dyDescent="0.3">
      <c r="A5277" s="97"/>
      <c r="B5277" s="97"/>
    </row>
    <row r="5278" spans="1:2" x14ac:dyDescent="0.3">
      <c r="A5278" s="97"/>
      <c r="B5278" s="97"/>
    </row>
    <row r="5279" spans="1:2" x14ac:dyDescent="0.3">
      <c r="A5279" s="97"/>
      <c r="B5279" s="97"/>
    </row>
    <row r="5280" spans="1:2" x14ac:dyDescent="0.3">
      <c r="A5280" s="97"/>
      <c r="B5280" s="97"/>
    </row>
    <row r="5281" spans="1:2" x14ac:dyDescent="0.3">
      <c r="A5281" s="97"/>
      <c r="B5281" s="97"/>
    </row>
    <row r="5282" spans="1:2" x14ac:dyDescent="0.3">
      <c r="A5282" s="97"/>
      <c r="B5282" s="97"/>
    </row>
    <row r="5283" spans="1:2" x14ac:dyDescent="0.3">
      <c r="A5283" s="97"/>
      <c r="B5283" s="97"/>
    </row>
    <row r="5284" spans="1:2" x14ac:dyDescent="0.3">
      <c r="A5284" s="97"/>
      <c r="B5284" s="97"/>
    </row>
    <row r="5285" spans="1:2" x14ac:dyDescent="0.3">
      <c r="A5285" s="97"/>
      <c r="B5285" s="97"/>
    </row>
    <row r="5286" spans="1:2" x14ac:dyDescent="0.3">
      <c r="A5286" s="97"/>
      <c r="B5286" s="97"/>
    </row>
    <row r="5287" spans="1:2" x14ac:dyDescent="0.3">
      <c r="A5287" s="97"/>
      <c r="B5287" s="97"/>
    </row>
    <row r="5288" spans="1:2" x14ac:dyDescent="0.3">
      <c r="A5288" s="97"/>
      <c r="B5288" s="97"/>
    </row>
    <row r="5289" spans="1:2" x14ac:dyDescent="0.3">
      <c r="A5289" s="97"/>
      <c r="B5289" s="97"/>
    </row>
    <row r="5290" spans="1:2" x14ac:dyDescent="0.3">
      <c r="A5290" s="97"/>
      <c r="B5290" s="97"/>
    </row>
    <row r="5291" spans="1:2" x14ac:dyDescent="0.3">
      <c r="A5291" s="97"/>
      <c r="B5291" s="97"/>
    </row>
    <row r="5292" spans="1:2" x14ac:dyDescent="0.3">
      <c r="A5292" s="97"/>
      <c r="B5292" s="97"/>
    </row>
    <row r="5293" spans="1:2" x14ac:dyDescent="0.3">
      <c r="A5293" s="97"/>
      <c r="B5293" s="97"/>
    </row>
    <row r="5294" spans="1:2" x14ac:dyDescent="0.3">
      <c r="A5294" s="97"/>
      <c r="B5294" s="97"/>
    </row>
    <row r="5295" spans="1:2" x14ac:dyDescent="0.3">
      <c r="A5295" s="97"/>
      <c r="B5295" s="97"/>
    </row>
    <row r="5296" spans="1:2" x14ac:dyDescent="0.3">
      <c r="A5296" s="97"/>
      <c r="B5296" s="97"/>
    </row>
    <row r="5297" spans="1:2" x14ac:dyDescent="0.3">
      <c r="A5297" s="97"/>
      <c r="B5297" s="97"/>
    </row>
    <row r="5298" spans="1:2" x14ac:dyDescent="0.3">
      <c r="A5298" s="97"/>
      <c r="B5298" s="97"/>
    </row>
    <row r="5299" spans="1:2" x14ac:dyDescent="0.3">
      <c r="A5299" s="97"/>
      <c r="B5299" s="97"/>
    </row>
    <row r="5300" spans="1:2" x14ac:dyDescent="0.3">
      <c r="A5300" s="97"/>
      <c r="B5300" s="97"/>
    </row>
    <row r="5301" spans="1:2" x14ac:dyDescent="0.3">
      <c r="A5301" s="97"/>
      <c r="B5301" s="97"/>
    </row>
    <row r="5302" spans="1:2" x14ac:dyDescent="0.3">
      <c r="A5302" s="97"/>
      <c r="B5302" s="97"/>
    </row>
    <row r="5303" spans="1:2" x14ac:dyDescent="0.3">
      <c r="A5303" s="97"/>
      <c r="B5303" s="97"/>
    </row>
    <row r="5304" spans="1:2" x14ac:dyDescent="0.3">
      <c r="A5304" s="97"/>
      <c r="B5304" s="97"/>
    </row>
    <row r="5305" spans="1:2" x14ac:dyDescent="0.3">
      <c r="A5305" s="97"/>
      <c r="B5305" s="97"/>
    </row>
    <row r="5306" spans="1:2" x14ac:dyDescent="0.3">
      <c r="A5306" s="97"/>
      <c r="B5306" s="97"/>
    </row>
    <row r="5307" spans="1:2" x14ac:dyDescent="0.3">
      <c r="A5307" s="97"/>
      <c r="B5307" s="97"/>
    </row>
    <row r="5308" spans="1:2" x14ac:dyDescent="0.3">
      <c r="A5308" s="97"/>
      <c r="B5308" s="97"/>
    </row>
    <row r="5309" spans="1:2" x14ac:dyDescent="0.3">
      <c r="A5309" s="97"/>
      <c r="B5309" s="97"/>
    </row>
    <row r="5310" spans="1:2" x14ac:dyDescent="0.3">
      <c r="A5310" s="97"/>
      <c r="B5310" s="97"/>
    </row>
    <row r="5311" spans="1:2" x14ac:dyDescent="0.3">
      <c r="A5311" s="97"/>
      <c r="B5311" s="97"/>
    </row>
    <row r="5312" spans="1:2" x14ac:dyDescent="0.3">
      <c r="A5312" s="97"/>
      <c r="B5312" s="97"/>
    </row>
    <row r="5313" spans="1:2" x14ac:dyDescent="0.3">
      <c r="A5313" s="97"/>
      <c r="B5313" s="97"/>
    </row>
    <row r="5314" spans="1:2" x14ac:dyDescent="0.3">
      <c r="A5314" s="97"/>
      <c r="B5314" s="97"/>
    </row>
    <row r="5315" spans="1:2" x14ac:dyDescent="0.3">
      <c r="A5315" s="97"/>
      <c r="B5315" s="97"/>
    </row>
    <row r="5316" spans="1:2" x14ac:dyDescent="0.3">
      <c r="A5316" s="97"/>
      <c r="B5316" s="97"/>
    </row>
    <row r="5317" spans="1:2" x14ac:dyDescent="0.3">
      <c r="A5317" s="97"/>
      <c r="B5317" s="97"/>
    </row>
    <row r="5318" spans="1:2" x14ac:dyDescent="0.3">
      <c r="A5318" s="97"/>
      <c r="B5318" s="97"/>
    </row>
    <row r="5319" spans="1:2" x14ac:dyDescent="0.3">
      <c r="A5319" s="97"/>
      <c r="B5319" s="97"/>
    </row>
    <row r="5320" spans="1:2" x14ac:dyDescent="0.3">
      <c r="A5320" s="97"/>
      <c r="B5320" s="97"/>
    </row>
    <row r="5321" spans="1:2" x14ac:dyDescent="0.3">
      <c r="A5321" s="97"/>
      <c r="B5321" s="97"/>
    </row>
    <row r="5322" spans="1:2" x14ac:dyDescent="0.3">
      <c r="A5322" s="97"/>
      <c r="B5322" s="97"/>
    </row>
    <row r="5323" spans="1:2" x14ac:dyDescent="0.3">
      <c r="A5323" s="97"/>
      <c r="B5323" s="97"/>
    </row>
    <row r="5324" spans="1:2" x14ac:dyDescent="0.3">
      <c r="A5324" s="97"/>
      <c r="B5324" s="97"/>
    </row>
    <row r="5325" spans="1:2" x14ac:dyDescent="0.3">
      <c r="A5325" s="97"/>
      <c r="B5325" s="97"/>
    </row>
    <row r="5326" spans="1:2" x14ac:dyDescent="0.3">
      <c r="A5326" s="97"/>
      <c r="B5326" s="97"/>
    </row>
    <row r="5327" spans="1:2" x14ac:dyDescent="0.3">
      <c r="A5327" s="97"/>
      <c r="B5327" s="97"/>
    </row>
    <row r="5328" spans="1:2" x14ac:dyDescent="0.3">
      <c r="A5328" s="97"/>
      <c r="B5328" s="97"/>
    </row>
    <row r="5329" spans="1:2" x14ac:dyDescent="0.3">
      <c r="A5329" s="97"/>
      <c r="B5329" s="97"/>
    </row>
    <row r="5330" spans="1:2" x14ac:dyDescent="0.3">
      <c r="A5330" s="97"/>
      <c r="B5330" s="97"/>
    </row>
    <row r="5331" spans="1:2" x14ac:dyDescent="0.3">
      <c r="A5331" s="97"/>
      <c r="B5331" s="97"/>
    </row>
    <row r="5332" spans="1:2" x14ac:dyDescent="0.3">
      <c r="A5332" s="97"/>
      <c r="B5332" s="97"/>
    </row>
    <row r="5333" spans="1:2" x14ac:dyDescent="0.3">
      <c r="A5333" s="97"/>
      <c r="B5333" s="97"/>
    </row>
    <row r="5334" spans="1:2" x14ac:dyDescent="0.3">
      <c r="A5334" s="97"/>
      <c r="B5334" s="97"/>
    </row>
    <row r="5335" spans="1:2" x14ac:dyDescent="0.3">
      <c r="A5335" s="97"/>
      <c r="B5335" s="97"/>
    </row>
    <row r="5336" spans="1:2" x14ac:dyDescent="0.3">
      <c r="A5336" s="97"/>
      <c r="B5336" s="97"/>
    </row>
    <row r="5337" spans="1:2" x14ac:dyDescent="0.3">
      <c r="A5337" s="97"/>
      <c r="B5337" s="97"/>
    </row>
    <row r="5338" spans="1:2" x14ac:dyDescent="0.3">
      <c r="A5338" s="97"/>
      <c r="B5338" s="97"/>
    </row>
    <row r="5339" spans="1:2" x14ac:dyDescent="0.3">
      <c r="A5339" s="97"/>
      <c r="B5339" s="97"/>
    </row>
    <row r="5340" spans="1:2" x14ac:dyDescent="0.3">
      <c r="A5340" s="97"/>
      <c r="B5340" s="97"/>
    </row>
    <row r="5341" spans="1:2" x14ac:dyDescent="0.3">
      <c r="A5341" s="97"/>
      <c r="B5341" s="97"/>
    </row>
    <row r="5342" spans="1:2" x14ac:dyDescent="0.3">
      <c r="A5342" s="97"/>
      <c r="B5342" s="97"/>
    </row>
    <row r="5343" spans="1:2" x14ac:dyDescent="0.3">
      <c r="A5343" s="97"/>
      <c r="B5343" s="97"/>
    </row>
    <row r="5344" spans="1:2" x14ac:dyDescent="0.3">
      <c r="A5344" s="97"/>
      <c r="B5344" s="97"/>
    </row>
    <row r="5345" spans="1:2" x14ac:dyDescent="0.3">
      <c r="A5345" s="97"/>
      <c r="B5345" s="97"/>
    </row>
    <row r="5346" spans="1:2" x14ac:dyDescent="0.3">
      <c r="A5346" s="97"/>
      <c r="B5346" s="97"/>
    </row>
    <row r="5347" spans="1:2" x14ac:dyDescent="0.3">
      <c r="A5347" s="97"/>
      <c r="B5347" s="97"/>
    </row>
    <row r="5348" spans="1:2" x14ac:dyDescent="0.3">
      <c r="A5348" s="97"/>
      <c r="B5348" s="97"/>
    </row>
    <row r="5349" spans="1:2" x14ac:dyDescent="0.3">
      <c r="A5349" s="97"/>
      <c r="B5349" s="97"/>
    </row>
    <row r="5350" spans="1:2" x14ac:dyDescent="0.3">
      <c r="A5350" s="97"/>
      <c r="B5350" s="97"/>
    </row>
    <row r="5351" spans="1:2" x14ac:dyDescent="0.3">
      <c r="A5351" s="97"/>
      <c r="B5351" s="97"/>
    </row>
    <row r="5352" spans="1:2" x14ac:dyDescent="0.3">
      <c r="A5352" s="97"/>
      <c r="B5352" s="97"/>
    </row>
    <row r="5353" spans="1:2" x14ac:dyDescent="0.3">
      <c r="A5353" s="97"/>
      <c r="B5353" s="97"/>
    </row>
    <row r="5354" spans="1:2" x14ac:dyDescent="0.3">
      <c r="A5354" s="97"/>
      <c r="B5354" s="97"/>
    </row>
    <row r="5355" spans="1:2" x14ac:dyDescent="0.3">
      <c r="A5355" s="97"/>
      <c r="B5355" s="97"/>
    </row>
    <row r="5356" spans="1:2" x14ac:dyDescent="0.3">
      <c r="A5356" s="97"/>
      <c r="B5356" s="97"/>
    </row>
    <row r="5357" spans="1:2" x14ac:dyDescent="0.3">
      <c r="A5357" s="97"/>
      <c r="B5357" s="97"/>
    </row>
    <row r="5358" spans="1:2" x14ac:dyDescent="0.3">
      <c r="A5358" s="97"/>
      <c r="B5358" s="97"/>
    </row>
    <row r="5359" spans="1:2" x14ac:dyDescent="0.3">
      <c r="A5359" s="97"/>
      <c r="B5359" s="97"/>
    </row>
    <row r="5360" spans="1:2" x14ac:dyDescent="0.3">
      <c r="A5360" s="97"/>
      <c r="B5360" s="97"/>
    </row>
    <row r="5361" spans="1:2" x14ac:dyDescent="0.3">
      <c r="A5361" s="97"/>
      <c r="B5361" s="97"/>
    </row>
    <row r="5362" spans="1:2" x14ac:dyDescent="0.3">
      <c r="A5362" s="97"/>
      <c r="B5362" s="97"/>
    </row>
    <row r="5363" spans="1:2" x14ac:dyDescent="0.3">
      <c r="A5363" s="97"/>
      <c r="B5363" s="97"/>
    </row>
    <row r="5364" spans="1:2" x14ac:dyDescent="0.3">
      <c r="A5364" s="97"/>
      <c r="B5364" s="97"/>
    </row>
    <row r="5365" spans="1:2" x14ac:dyDescent="0.3">
      <c r="A5365" s="97"/>
      <c r="B5365" s="97"/>
    </row>
    <row r="5366" spans="1:2" x14ac:dyDescent="0.3">
      <c r="A5366" s="97"/>
      <c r="B5366" s="97"/>
    </row>
    <row r="5367" spans="1:2" x14ac:dyDescent="0.3">
      <c r="A5367" s="97"/>
      <c r="B5367" s="97"/>
    </row>
    <row r="5368" spans="1:2" x14ac:dyDescent="0.3">
      <c r="A5368" s="97"/>
      <c r="B5368" s="97"/>
    </row>
    <row r="5369" spans="1:2" x14ac:dyDescent="0.3">
      <c r="A5369" s="97"/>
      <c r="B5369" s="97"/>
    </row>
    <row r="5370" spans="1:2" x14ac:dyDescent="0.3">
      <c r="A5370" s="97"/>
      <c r="B5370" s="97"/>
    </row>
    <row r="5371" spans="1:2" x14ac:dyDescent="0.3">
      <c r="A5371" s="97"/>
      <c r="B5371" s="97"/>
    </row>
    <row r="5372" spans="1:2" x14ac:dyDescent="0.3">
      <c r="A5372" s="97"/>
      <c r="B5372" s="97"/>
    </row>
    <row r="5373" spans="1:2" x14ac:dyDescent="0.3">
      <c r="A5373" s="97"/>
      <c r="B5373" s="97"/>
    </row>
    <row r="5374" spans="1:2" x14ac:dyDescent="0.3">
      <c r="A5374" s="97"/>
      <c r="B5374" s="97"/>
    </row>
    <row r="5375" spans="1:2" x14ac:dyDescent="0.3">
      <c r="A5375" s="97"/>
      <c r="B5375" s="97"/>
    </row>
    <row r="5376" spans="1:2" x14ac:dyDescent="0.3">
      <c r="A5376" s="97"/>
      <c r="B5376" s="97"/>
    </row>
    <row r="5377" spans="1:2" x14ac:dyDescent="0.3">
      <c r="A5377" s="97"/>
      <c r="B5377" s="97"/>
    </row>
    <row r="5378" spans="1:2" x14ac:dyDescent="0.3">
      <c r="A5378" s="97"/>
      <c r="B5378" s="97"/>
    </row>
    <row r="5379" spans="1:2" x14ac:dyDescent="0.3">
      <c r="A5379" s="97"/>
      <c r="B5379" s="97"/>
    </row>
    <row r="5380" spans="1:2" x14ac:dyDescent="0.3">
      <c r="A5380" s="97"/>
      <c r="B5380" s="97"/>
    </row>
    <row r="5381" spans="1:2" x14ac:dyDescent="0.3">
      <c r="A5381" s="97"/>
      <c r="B5381" s="97"/>
    </row>
    <row r="5382" spans="1:2" x14ac:dyDescent="0.3">
      <c r="A5382" s="97"/>
      <c r="B5382" s="97"/>
    </row>
    <row r="5383" spans="1:2" x14ac:dyDescent="0.3">
      <c r="A5383" s="97"/>
      <c r="B5383" s="97"/>
    </row>
    <row r="5384" spans="1:2" x14ac:dyDescent="0.3">
      <c r="A5384" s="97"/>
      <c r="B5384" s="97"/>
    </row>
    <row r="5385" spans="1:2" x14ac:dyDescent="0.3">
      <c r="A5385" s="97"/>
      <c r="B5385" s="97"/>
    </row>
    <row r="5386" spans="1:2" x14ac:dyDescent="0.3">
      <c r="A5386" s="97"/>
      <c r="B5386" s="97"/>
    </row>
    <row r="5387" spans="1:2" x14ac:dyDescent="0.3">
      <c r="A5387" s="97"/>
      <c r="B5387" s="97"/>
    </row>
    <row r="5388" spans="1:2" x14ac:dyDescent="0.3">
      <c r="A5388" s="97"/>
      <c r="B5388" s="97"/>
    </row>
    <row r="5389" spans="1:2" x14ac:dyDescent="0.3">
      <c r="A5389" s="97"/>
      <c r="B5389" s="97"/>
    </row>
    <row r="5390" spans="1:2" x14ac:dyDescent="0.3">
      <c r="A5390" s="97"/>
      <c r="B5390" s="97"/>
    </row>
    <row r="5391" spans="1:2" x14ac:dyDescent="0.3">
      <c r="A5391" s="97"/>
      <c r="B5391" s="97"/>
    </row>
    <row r="5392" spans="1:2" x14ac:dyDescent="0.3">
      <c r="A5392" s="97"/>
      <c r="B5392" s="97"/>
    </row>
    <row r="5393" spans="1:2" x14ac:dyDescent="0.3">
      <c r="A5393" s="97"/>
      <c r="B5393" s="97"/>
    </row>
    <row r="5394" spans="1:2" x14ac:dyDescent="0.3">
      <c r="A5394" s="97"/>
      <c r="B5394" s="97"/>
    </row>
    <row r="5395" spans="1:2" x14ac:dyDescent="0.3">
      <c r="A5395" s="97"/>
      <c r="B5395" s="97"/>
    </row>
    <row r="5396" spans="1:2" x14ac:dyDescent="0.3">
      <c r="A5396" s="97"/>
      <c r="B5396" s="97"/>
    </row>
    <row r="5397" spans="1:2" x14ac:dyDescent="0.3">
      <c r="A5397" s="97"/>
      <c r="B5397" s="97"/>
    </row>
    <row r="5398" spans="1:2" x14ac:dyDescent="0.3">
      <c r="A5398" s="97"/>
      <c r="B5398" s="97"/>
    </row>
    <row r="5399" spans="1:2" x14ac:dyDescent="0.3">
      <c r="A5399" s="97"/>
      <c r="B5399" s="97"/>
    </row>
    <row r="5400" spans="1:2" x14ac:dyDescent="0.3">
      <c r="A5400" s="97"/>
      <c r="B5400" s="97"/>
    </row>
    <row r="5401" spans="1:2" x14ac:dyDescent="0.3">
      <c r="A5401" s="97"/>
      <c r="B5401" s="97"/>
    </row>
    <row r="5402" spans="1:2" x14ac:dyDescent="0.3">
      <c r="A5402" s="97"/>
      <c r="B5402" s="97"/>
    </row>
    <row r="5403" spans="1:2" x14ac:dyDescent="0.3">
      <c r="A5403" s="97"/>
      <c r="B5403" s="97"/>
    </row>
    <row r="5404" spans="1:2" x14ac:dyDescent="0.3">
      <c r="A5404" s="97"/>
      <c r="B5404" s="97"/>
    </row>
    <row r="5405" spans="1:2" x14ac:dyDescent="0.3">
      <c r="A5405" s="97"/>
      <c r="B5405" s="97"/>
    </row>
    <row r="5406" spans="1:2" x14ac:dyDescent="0.3">
      <c r="A5406" s="97"/>
      <c r="B5406" s="97"/>
    </row>
    <row r="5407" spans="1:2" x14ac:dyDescent="0.3">
      <c r="A5407" s="97"/>
      <c r="B5407" s="97"/>
    </row>
    <row r="5408" spans="1:2" x14ac:dyDescent="0.3">
      <c r="A5408" s="97"/>
      <c r="B5408" s="97"/>
    </row>
    <row r="5409" spans="1:2" x14ac:dyDescent="0.3">
      <c r="A5409" s="97"/>
      <c r="B5409" s="97"/>
    </row>
    <row r="5410" spans="1:2" x14ac:dyDescent="0.3">
      <c r="A5410" s="97"/>
      <c r="B5410" s="97"/>
    </row>
    <row r="5411" spans="1:2" x14ac:dyDescent="0.3">
      <c r="A5411" s="97"/>
      <c r="B5411" s="97"/>
    </row>
    <row r="5412" spans="1:2" x14ac:dyDescent="0.3">
      <c r="A5412" s="97"/>
      <c r="B5412" s="97"/>
    </row>
    <row r="5413" spans="1:2" x14ac:dyDescent="0.3">
      <c r="A5413" s="97"/>
      <c r="B5413" s="97"/>
    </row>
    <row r="5414" spans="1:2" x14ac:dyDescent="0.3">
      <c r="A5414" s="97"/>
      <c r="B5414" s="97"/>
    </row>
    <row r="5415" spans="1:2" x14ac:dyDescent="0.3">
      <c r="A5415" s="97"/>
      <c r="B5415" s="97"/>
    </row>
    <row r="5416" spans="1:2" x14ac:dyDescent="0.3">
      <c r="A5416" s="97"/>
      <c r="B5416" s="97"/>
    </row>
    <row r="5417" spans="1:2" x14ac:dyDescent="0.3">
      <c r="A5417" s="97"/>
      <c r="B5417" s="97"/>
    </row>
    <row r="5418" spans="1:2" x14ac:dyDescent="0.3">
      <c r="A5418" s="97"/>
      <c r="B5418" s="97"/>
    </row>
    <row r="5419" spans="1:2" x14ac:dyDescent="0.3">
      <c r="A5419" s="97"/>
      <c r="B5419" s="97"/>
    </row>
    <row r="5420" spans="1:2" x14ac:dyDescent="0.3">
      <c r="A5420" s="97"/>
      <c r="B5420" s="97"/>
    </row>
    <row r="5421" spans="1:2" x14ac:dyDescent="0.3">
      <c r="A5421" s="97"/>
      <c r="B5421" s="97"/>
    </row>
    <row r="5422" spans="1:2" x14ac:dyDescent="0.3">
      <c r="A5422" s="97"/>
      <c r="B5422" s="97"/>
    </row>
    <row r="5423" spans="1:2" x14ac:dyDescent="0.3">
      <c r="A5423" s="97"/>
      <c r="B5423" s="97"/>
    </row>
    <row r="5424" spans="1:2" x14ac:dyDescent="0.3">
      <c r="A5424" s="97"/>
      <c r="B5424" s="97"/>
    </row>
    <row r="5425" spans="1:2" x14ac:dyDescent="0.3">
      <c r="A5425" s="97"/>
      <c r="B5425" s="97"/>
    </row>
    <row r="5426" spans="1:2" x14ac:dyDescent="0.3">
      <c r="A5426" s="97"/>
      <c r="B5426" s="97"/>
    </row>
    <row r="5427" spans="1:2" x14ac:dyDescent="0.3">
      <c r="A5427" s="97"/>
      <c r="B5427" s="97"/>
    </row>
    <row r="5428" spans="1:2" x14ac:dyDescent="0.3">
      <c r="A5428" s="97"/>
      <c r="B5428" s="97"/>
    </row>
    <row r="5429" spans="1:2" x14ac:dyDescent="0.3">
      <c r="A5429" s="97"/>
      <c r="B5429" s="97"/>
    </row>
    <row r="5430" spans="1:2" x14ac:dyDescent="0.3">
      <c r="A5430" s="97"/>
      <c r="B5430" s="97"/>
    </row>
    <row r="5431" spans="1:2" x14ac:dyDescent="0.3">
      <c r="A5431" s="97"/>
      <c r="B5431" s="97"/>
    </row>
    <row r="5432" spans="1:2" x14ac:dyDescent="0.3">
      <c r="A5432" s="97"/>
      <c r="B5432" s="97"/>
    </row>
    <row r="5433" spans="1:2" x14ac:dyDescent="0.3">
      <c r="A5433" s="97"/>
      <c r="B5433" s="97"/>
    </row>
    <row r="5434" spans="1:2" x14ac:dyDescent="0.3">
      <c r="A5434" s="97"/>
      <c r="B5434" s="97"/>
    </row>
    <row r="5435" spans="1:2" x14ac:dyDescent="0.3">
      <c r="A5435" s="97"/>
      <c r="B5435" s="97"/>
    </row>
    <row r="5436" spans="1:2" x14ac:dyDescent="0.3">
      <c r="A5436" s="97"/>
      <c r="B5436" s="97"/>
    </row>
    <row r="5437" spans="1:2" x14ac:dyDescent="0.3">
      <c r="A5437" s="97"/>
      <c r="B5437" s="97"/>
    </row>
    <row r="5438" spans="1:2" x14ac:dyDescent="0.3">
      <c r="A5438" s="97"/>
      <c r="B5438" s="97"/>
    </row>
    <row r="5439" spans="1:2" x14ac:dyDescent="0.3">
      <c r="A5439" s="97"/>
      <c r="B5439" s="97"/>
    </row>
    <row r="5440" spans="1:2" x14ac:dyDescent="0.3">
      <c r="A5440" s="97"/>
      <c r="B5440" s="97"/>
    </row>
    <row r="5441" spans="1:2" x14ac:dyDescent="0.3">
      <c r="A5441" s="97"/>
      <c r="B5441" s="97"/>
    </row>
    <row r="5442" spans="1:2" x14ac:dyDescent="0.3">
      <c r="A5442" s="97"/>
      <c r="B5442" s="97"/>
    </row>
    <row r="5443" spans="1:2" x14ac:dyDescent="0.3">
      <c r="A5443" s="97"/>
      <c r="B5443" s="97"/>
    </row>
    <row r="5444" spans="1:2" x14ac:dyDescent="0.3">
      <c r="A5444" s="97"/>
      <c r="B5444" s="97"/>
    </row>
    <row r="5445" spans="1:2" x14ac:dyDescent="0.3">
      <c r="A5445" s="97"/>
      <c r="B5445" s="97"/>
    </row>
    <row r="5446" spans="1:2" x14ac:dyDescent="0.3">
      <c r="A5446" s="97"/>
      <c r="B5446" s="97"/>
    </row>
    <row r="5447" spans="1:2" x14ac:dyDescent="0.3">
      <c r="A5447" s="97"/>
      <c r="B5447" s="97"/>
    </row>
    <row r="5448" spans="1:2" x14ac:dyDescent="0.3">
      <c r="A5448" s="97"/>
      <c r="B5448" s="97"/>
    </row>
    <row r="5449" spans="1:2" x14ac:dyDescent="0.3">
      <c r="A5449" s="97"/>
      <c r="B5449" s="97"/>
    </row>
    <row r="5450" spans="1:2" x14ac:dyDescent="0.3">
      <c r="A5450" s="97"/>
      <c r="B5450" s="97"/>
    </row>
    <row r="5451" spans="1:2" x14ac:dyDescent="0.3">
      <c r="A5451" s="97"/>
      <c r="B5451" s="97"/>
    </row>
    <row r="5452" spans="1:2" x14ac:dyDescent="0.3">
      <c r="A5452" s="97"/>
      <c r="B5452" s="97"/>
    </row>
    <row r="5453" spans="1:2" x14ac:dyDescent="0.3">
      <c r="A5453" s="97"/>
      <c r="B5453" s="97"/>
    </row>
    <row r="5454" spans="1:2" x14ac:dyDescent="0.3">
      <c r="A5454" s="97"/>
      <c r="B5454" s="97"/>
    </row>
    <row r="5455" spans="1:2" x14ac:dyDescent="0.3">
      <c r="A5455" s="97"/>
      <c r="B5455" s="97"/>
    </row>
    <row r="5456" spans="1:2" x14ac:dyDescent="0.3">
      <c r="A5456" s="97"/>
      <c r="B5456" s="97"/>
    </row>
    <row r="5457" spans="1:2" x14ac:dyDescent="0.3">
      <c r="A5457" s="97"/>
      <c r="B5457" s="97"/>
    </row>
    <row r="5458" spans="1:2" x14ac:dyDescent="0.3">
      <c r="A5458" s="97"/>
      <c r="B5458" s="97"/>
    </row>
    <row r="5459" spans="1:2" x14ac:dyDescent="0.3">
      <c r="A5459" s="97"/>
      <c r="B5459" s="97"/>
    </row>
    <row r="5460" spans="1:2" x14ac:dyDescent="0.3">
      <c r="A5460" s="97"/>
      <c r="B5460" s="97"/>
    </row>
    <row r="5461" spans="1:2" x14ac:dyDescent="0.3">
      <c r="A5461" s="97"/>
      <c r="B5461" s="97"/>
    </row>
    <row r="5462" spans="1:2" x14ac:dyDescent="0.3">
      <c r="A5462" s="97"/>
      <c r="B5462" s="97"/>
    </row>
    <row r="5463" spans="1:2" x14ac:dyDescent="0.3">
      <c r="A5463" s="97"/>
      <c r="B5463" s="97"/>
    </row>
    <row r="5464" spans="1:2" x14ac:dyDescent="0.3">
      <c r="A5464" s="97"/>
      <c r="B5464" s="97"/>
    </row>
    <row r="5465" spans="1:2" x14ac:dyDescent="0.3">
      <c r="A5465" s="97"/>
      <c r="B5465" s="97"/>
    </row>
    <row r="5466" spans="1:2" x14ac:dyDescent="0.3">
      <c r="A5466" s="97"/>
      <c r="B5466" s="97"/>
    </row>
    <row r="5467" spans="1:2" x14ac:dyDescent="0.3">
      <c r="A5467" s="97"/>
      <c r="B5467" s="97"/>
    </row>
    <row r="5468" spans="1:2" x14ac:dyDescent="0.3">
      <c r="A5468" s="97"/>
      <c r="B5468" s="97"/>
    </row>
    <row r="5469" spans="1:2" x14ac:dyDescent="0.3">
      <c r="A5469" s="97"/>
      <c r="B5469" s="97"/>
    </row>
    <row r="5470" spans="1:2" x14ac:dyDescent="0.3">
      <c r="A5470" s="97"/>
      <c r="B5470" s="97"/>
    </row>
    <row r="5471" spans="1:2" x14ac:dyDescent="0.3">
      <c r="A5471" s="97"/>
      <c r="B5471" s="97"/>
    </row>
    <row r="5472" spans="1:2" x14ac:dyDescent="0.3">
      <c r="A5472" s="97"/>
      <c r="B5472" s="97"/>
    </row>
    <row r="5473" spans="1:2" x14ac:dyDescent="0.3">
      <c r="A5473" s="97"/>
      <c r="B5473" s="97"/>
    </row>
    <row r="5474" spans="1:2" x14ac:dyDescent="0.3">
      <c r="A5474" s="97"/>
      <c r="B5474" s="97"/>
    </row>
    <row r="5475" spans="1:2" x14ac:dyDescent="0.3">
      <c r="A5475" s="97"/>
      <c r="B5475" s="97"/>
    </row>
    <row r="5476" spans="1:2" x14ac:dyDescent="0.3">
      <c r="A5476" s="97"/>
      <c r="B5476" s="97"/>
    </row>
    <row r="5477" spans="1:2" x14ac:dyDescent="0.3">
      <c r="A5477" s="97"/>
      <c r="B5477" s="97"/>
    </row>
    <row r="5478" spans="1:2" x14ac:dyDescent="0.3">
      <c r="A5478" s="97"/>
      <c r="B5478" s="97"/>
    </row>
    <row r="5479" spans="1:2" x14ac:dyDescent="0.3">
      <c r="A5479" s="97"/>
      <c r="B5479" s="97"/>
    </row>
    <row r="5480" spans="1:2" x14ac:dyDescent="0.3">
      <c r="A5480" s="97"/>
      <c r="B5480" s="97"/>
    </row>
    <row r="5481" spans="1:2" x14ac:dyDescent="0.3">
      <c r="A5481" s="97"/>
      <c r="B5481" s="97"/>
    </row>
    <row r="5482" spans="1:2" x14ac:dyDescent="0.3">
      <c r="A5482" s="97"/>
      <c r="B5482" s="97"/>
    </row>
    <row r="5483" spans="1:2" x14ac:dyDescent="0.3">
      <c r="A5483" s="97"/>
      <c r="B5483" s="97"/>
    </row>
    <row r="5484" spans="1:2" x14ac:dyDescent="0.3">
      <c r="A5484" s="97"/>
      <c r="B5484" s="97"/>
    </row>
    <row r="5485" spans="1:2" x14ac:dyDescent="0.3">
      <c r="A5485" s="97"/>
      <c r="B5485" s="97"/>
    </row>
    <row r="5486" spans="1:2" x14ac:dyDescent="0.3">
      <c r="A5486" s="97"/>
      <c r="B5486" s="97"/>
    </row>
    <row r="5487" spans="1:2" x14ac:dyDescent="0.3">
      <c r="A5487" s="97"/>
      <c r="B5487" s="97"/>
    </row>
    <row r="5488" spans="1:2" x14ac:dyDescent="0.3">
      <c r="A5488" s="97"/>
      <c r="B5488" s="97"/>
    </row>
    <row r="5489" spans="1:2" x14ac:dyDescent="0.3">
      <c r="A5489" s="97"/>
      <c r="B5489" s="97"/>
    </row>
    <row r="5490" spans="1:2" x14ac:dyDescent="0.3">
      <c r="A5490" s="97"/>
      <c r="B5490" s="97"/>
    </row>
    <row r="5491" spans="1:2" x14ac:dyDescent="0.3">
      <c r="A5491" s="97"/>
      <c r="B5491" s="97"/>
    </row>
    <row r="5492" spans="1:2" x14ac:dyDescent="0.3">
      <c r="A5492" s="97"/>
      <c r="B5492" s="97"/>
    </row>
    <row r="5493" spans="1:2" x14ac:dyDescent="0.3">
      <c r="A5493" s="97"/>
      <c r="B5493" s="97"/>
    </row>
    <row r="5494" spans="1:2" x14ac:dyDescent="0.3">
      <c r="A5494" s="97"/>
      <c r="B5494" s="97"/>
    </row>
    <row r="5495" spans="1:2" x14ac:dyDescent="0.3">
      <c r="A5495" s="97"/>
      <c r="B5495" s="97"/>
    </row>
    <row r="5496" spans="1:2" x14ac:dyDescent="0.3">
      <c r="A5496" s="97"/>
      <c r="B5496" s="97"/>
    </row>
    <row r="5497" spans="1:2" x14ac:dyDescent="0.3">
      <c r="A5497" s="97"/>
      <c r="B5497" s="97"/>
    </row>
    <row r="5498" spans="1:2" x14ac:dyDescent="0.3">
      <c r="A5498" s="97"/>
      <c r="B5498" s="97"/>
    </row>
    <row r="5499" spans="1:2" x14ac:dyDescent="0.3">
      <c r="A5499" s="97"/>
      <c r="B5499" s="97"/>
    </row>
    <row r="5500" spans="1:2" x14ac:dyDescent="0.3">
      <c r="A5500" s="97"/>
      <c r="B5500" s="97"/>
    </row>
    <row r="5501" spans="1:2" x14ac:dyDescent="0.3">
      <c r="A5501" s="97"/>
      <c r="B5501" s="97"/>
    </row>
    <row r="5502" spans="1:2" x14ac:dyDescent="0.3">
      <c r="A5502" s="97"/>
      <c r="B5502" s="97"/>
    </row>
    <row r="5503" spans="1:2" x14ac:dyDescent="0.3">
      <c r="A5503" s="97"/>
      <c r="B5503" s="97"/>
    </row>
    <row r="5504" spans="1:2" x14ac:dyDescent="0.3">
      <c r="A5504" s="97"/>
      <c r="B5504" s="97"/>
    </row>
    <row r="5505" spans="1:2" x14ac:dyDescent="0.3">
      <c r="A5505" s="97"/>
      <c r="B5505" s="97"/>
    </row>
    <row r="5506" spans="1:2" x14ac:dyDescent="0.3">
      <c r="A5506" s="97"/>
      <c r="B5506" s="97"/>
    </row>
    <row r="5507" spans="1:2" x14ac:dyDescent="0.3">
      <c r="A5507" s="97"/>
      <c r="B5507" s="97"/>
    </row>
    <row r="5508" spans="1:2" x14ac:dyDescent="0.3">
      <c r="A5508" s="97"/>
      <c r="B5508" s="97"/>
    </row>
    <row r="5509" spans="1:2" x14ac:dyDescent="0.3">
      <c r="A5509" s="97"/>
      <c r="B5509" s="97"/>
    </row>
    <row r="5510" spans="1:2" x14ac:dyDescent="0.3">
      <c r="A5510" s="97"/>
      <c r="B5510" s="97"/>
    </row>
    <row r="5511" spans="1:2" x14ac:dyDescent="0.3">
      <c r="A5511" s="97"/>
      <c r="B5511" s="97"/>
    </row>
    <row r="5512" spans="1:2" x14ac:dyDescent="0.3">
      <c r="A5512" s="97"/>
      <c r="B5512" s="97"/>
    </row>
    <row r="5513" spans="1:2" x14ac:dyDescent="0.3">
      <c r="A5513" s="97"/>
      <c r="B5513" s="97"/>
    </row>
    <row r="5514" spans="1:2" x14ac:dyDescent="0.3">
      <c r="A5514" s="97"/>
      <c r="B5514" s="97"/>
    </row>
    <row r="5515" spans="1:2" x14ac:dyDescent="0.3">
      <c r="A5515" s="97"/>
      <c r="B5515" s="97"/>
    </row>
    <row r="5516" spans="1:2" x14ac:dyDescent="0.3">
      <c r="A5516" s="97"/>
      <c r="B5516" s="97"/>
    </row>
    <row r="5517" spans="1:2" x14ac:dyDescent="0.3">
      <c r="A5517" s="97"/>
      <c r="B5517" s="97"/>
    </row>
    <row r="5518" spans="1:2" x14ac:dyDescent="0.3">
      <c r="A5518" s="97"/>
      <c r="B5518" s="97"/>
    </row>
    <row r="5519" spans="1:2" x14ac:dyDescent="0.3">
      <c r="A5519" s="97"/>
      <c r="B5519" s="97"/>
    </row>
    <row r="5520" spans="1:2" x14ac:dyDescent="0.3">
      <c r="A5520" s="97"/>
      <c r="B5520" s="97"/>
    </row>
    <row r="5521" spans="1:2" x14ac:dyDescent="0.3">
      <c r="A5521" s="97"/>
      <c r="B5521" s="97"/>
    </row>
    <row r="5522" spans="1:2" x14ac:dyDescent="0.3">
      <c r="A5522" s="97"/>
      <c r="B5522" s="97"/>
    </row>
    <row r="5523" spans="1:2" x14ac:dyDescent="0.3">
      <c r="A5523" s="97"/>
      <c r="B5523" s="97"/>
    </row>
    <row r="5524" spans="1:2" x14ac:dyDescent="0.3">
      <c r="A5524" s="97"/>
      <c r="B5524" s="97"/>
    </row>
    <row r="5525" spans="1:2" x14ac:dyDescent="0.3">
      <c r="A5525" s="97"/>
      <c r="B5525" s="97"/>
    </row>
    <row r="5526" spans="1:2" x14ac:dyDescent="0.3">
      <c r="A5526" s="97"/>
      <c r="B5526" s="97"/>
    </row>
    <row r="5527" spans="1:2" x14ac:dyDescent="0.3">
      <c r="A5527" s="97"/>
      <c r="B5527" s="97"/>
    </row>
    <row r="5528" spans="1:2" x14ac:dyDescent="0.3">
      <c r="A5528" s="97"/>
      <c r="B5528" s="97"/>
    </row>
    <row r="5529" spans="1:2" x14ac:dyDescent="0.3">
      <c r="A5529" s="97"/>
      <c r="B5529" s="97"/>
    </row>
    <row r="5530" spans="1:2" x14ac:dyDescent="0.3">
      <c r="A5530" s="97"/>
      <c r="B5530" s="97"/>
    </row>
    <row r="5531" spans="1:2" x14ac:dyDescent="0.3">
      <c r="A5531" s="97"/>
      <c r="B5531" s="97"/>
    </row>
    <row r="5532" spans="1:2" x14ac:dyDescent="0.3">
      <c r="A5532" s="97"/>
      <c r="B5532" s="97"/>
    </row>
    <row r="5533" spans="1:2" x14ac:dyDescent="0.3">
      <c r="A5533" s="97"/>
      <c r="B5533" s="97"/>
    </row>
    <row r="5534" spans="1:2" x14ac:dyDescent="0.3">
      <c r="A5534" s="97"/>
      <c r="B5534" s="97"/>
    </row>
    <row r="5535" spans="1:2" x14ac:dyDescent="0.3">
      <c r="A5535" s="97"/>
      <c r="B5535" s="97"/>
    </row>
    <row r="5536" spans="1:2" x14ac:dyDescent="0.3">
      <c r="A5536" s="97"/>
      <c r="B5536" s="97"/>
    </row>
    <row r="5537" spans="1:2" x14ac:dyDescent="0.3">
      <c r="A5537" s="97"/>
      <c r="B5537" s="97"/>
    </row>
    <row r="5538" spans="1:2" x14ac:dyDescent="0.3">
      <c r="A5538" s="97"/>
      <c r="B5538" s="97"/>
    </row>
    <row r="5539" spans="1:2" x14ac:dyDescent="0.3">
      <c r="A5539" s="97"/>
      <c r="B5539" s="97"/>
    </row>
    <row r="5540" spans="1:2" x14ac:dyDescent="0.3">
      <c r="A5540" s="97"/>
      <c r="B5540" s="97"/>
    </row>
    <row r="5541" spans="1:2" x14ac:dyDescent="0.3">
      <c r="A5541" s="97"/>
      <c r="B5541" s="97"/>
    </row>
    <row r="5542" spans="1:2" x14ac:dyDescent="0.3">
      <c r="A5542" s="97"/>
      <c r="B5542" s="97"/>
    </row>
    <row r="5543" spans="1:2" x14ac:dyDescent="0.3">
      <c r="A5543" s="97"/>
      <c r="B5543" s="97"/>
    </row>
    <row r="5544" spans="1:2" x14ac:dyDescent="0.3">
      <c r="A5544" s="97"/>
      <c r="B5544" s="97"/>
    </row>
    <row r="5545" spans="1:2" x14ac:dyDescent="0.3">
      <c r="A5545" s="97"/>
      <c r="B5545" s="97"/>
    </row>
    <row r="5546" spans="1:2" x14ac:dyDescent="0.3">
      <c r="A5546" s="97"/>
      <c r="B5546" s="97"/>
    </row>
    <row r="5547" spans="1:2" x14ac:dyDescent="0.3">
      <c r="A5547" s="97"/>
      <c r="B5547" s="97"/>
    </row>
    <row r="5548" spans="1:2" x14ac:dyDescent="0.3">
      <c r="A5548" s="97"/>
      <c r="B5548" s="97"/>
    </row>
    <row r="5549" spans="1:2" x14ac:dyDescent="0.3">
      <c r="A5549" s="97"/>
      <c r="B5549" s="97"/>
    </row>
    <row r="5550" spans="1:2" x14ac:dyDescent="0.3">
      <c r="A5550" s="97"/>
      <c r="B5550" s="97"/>
    </row>
    <row r="5551" spans="1:2" x14ac:dyDescent="0.3">
      <c r="A5551" s="97"/>
      <c r="B5551" s="97"/>
    </row>
    <row r="5552" spans="1:2" x14ac:dyDescent="0.3">
      <c r="A5552" s="97"/>
      <c r="B5552" s="97"/>
    </row>
    <row r="5553" spans="1:2" x14ac:dyDescent="0.3">
      <c r="A5553" s="97"/>
      <c r="B5553" s="97"/>
    </row>
    <row r="5554" spans="1:2" x14ac:dyDescent="0.3">
      <c r="A5554" s="97"/>
      <c r="B5554" s="97"/>
    </row>
    <row r="5555" spans="1:2" x14ac:dyDescent="0.3">
      <c r="A5555" s="97"/>
      <c r="B5555" s="97"/>
    </row>
    <row r="5556" spans="1:2" x14ac:dyDescent="0.3">
      <c r="A5556" s="97"/>
      <c r="B5556" s="97"/>
    </row>
    <row r="5557" spans="1:2" x14ac:dyDescent="0.3">
      <c r="A5557" s="97"/>
      <c r="B5557" s="97"/>
    </row>
    <row r="5558" spans="1:2" x14ac:dyDescent="0.3">
      <c r="A5558" s="97"/>
      <c r="B5558" s="97"/>
    </row>
    <row r="5559" spans="1:2" x14ac:dyDescent="0.3">
      <c r="A5559" s="97"/>
      <c r="B5559" s="97"/>
    </row>
    <row r="5560" spans="1:2" x14ac:dyDescent="0.3">
      <c r="A5560" s="97"/>
      <c r="B5560" s="97"/>
    </row>
    <row r="5561" spans="1:2" x14ac:dyDescent="0.3">
      <c r="A5561" s="97"/>
      <c r="B5561" s="97"/>
    </row>
    <row r="5562" spans="1:2" x14ac:dyDescent="0.3">
      <c r="A5562" s="97"/>
      <c r="B5562" s="97"/>
    </row>
    <row r="5563" spans="1:2" x14ac:dyDescent="0.3">
      <c r="A5563" s="97"/>
      <c r="B5563" s="97"/>
    </row>
    <row r="5564" spans="1:2" x14ac:dyDescent="0.3">
      <c r="A5564" s="97"/>
      <c r="B5564" s="97"/>
    </row>
    <row r="5565" spans="1:2" x14ac:dyDescent="0.3">
      <c r="A5565" s="97"/>
      <c r="B5565" s="97"/>
    </row>
    <row r="5566" spans="1:2" x14ac:dyDescent="0.3">
      <c r="A5566" s="97"/>
      <c r="B5566" s="97"/>
    </row>
    <row r="5567" spans="1:2" x14ac:dyDescent="0.3">
      <c r="A5567" s="97"/>
      <c r="B5567" s="97"/>
    </row>
    <row r="5568" spans="1:2" x14ac:dyDescent="0.3">
      <c r="A5568" s="97"/>
      <c r="B5568" s="97"/>
    </row>
    <row r="5569" spans="1:2" x14ac:dyDescent="0.3">
      <c r="A5569" s="97"/>
      <c r="B5569" s="97"/>
    </row>
    <row r="5570" spans="1:2" x14ac:dyDescent="0.3">
      <c r="A5570" s="97"/>
      <c r="B5570" s="97"/>
    </row>
    <row r="5571" spans="1:2" x14ac:dyDescent="0.3">
      <c r="A5571" s="97"/>
      <c r="B5571" s="97"/>
    </row>
    <row r="5572" spans="1:2" x14ac:dyDescent="0.3">
      <c r="A5572" s="97"/>
      <c r="B5572" s="97"/>
    </row>
    <row r="5573" spans="1:2" x14ac:dyDescent="0.3">
      <c r="A5573" s="97"/>
      <c r="B5573" s="97"/>
    </row>
    <row r="5574" spans="1:2" x14ac:dyDescent="0.3">
      <c r="A5574" s="97"/>
      <c r="B5574" s="97"/>
    </row>
    <row r="5575" spans="1:2" x14ac:dyDescent="0.3">
      <c r="A5575" s="97"/>
      <c r="B5575" s="97"/>
    </row>
    <row r="5576" spans="1:2" x14ac:dyDescent="0.3">
      <c r="A5576" s="97"/>
      <c r="B5576" s="97"/>
    </row>
    <row r="5577" spans="1:2" x14ac:dyDescent="0.3">
      <c r="A5577" s="97"/>
      <c r="B5577" s="97"/>
    </row>
    <row r="5578" spans="1:2" x14ac:dyDescent="0.3">
      <c r="A5578" s="97"/>
      <c r="B5578" s="97"/>
    </row>
    <row r="5579" spans="1:2" x14ac:dyDescent="0.3">
      <c r="A5579" s="97"/>
      <c r="B5579" s="97"/>
    </row>
    <row r="5580" spans="1:2" x14ac:dyDescent="0.3">
      <c r="A5580" s="97"/>
      <c r="B5580" s="97"/>
    </row>
    <row r="5581" spans="1:2" x14ac:dyDescent="0.3">
      <c r="A5581" s="97"/>
      <c r="B5581" s="97"/>
    </row>
    <row r="5582" spans="1:2" x14ac:dyDescent="0.3">
      <c r="A5582" s="97"/>
      <c r="B5582" s="97"/>
    </row>
    <row r="5583" spans="1:2" x14ac:dyDescent="0.3">
      <c r="A5583" s="97"/>
      <c r="B5583" s="97"/>
    </row>
    <row r="5584" spans="1:2" x14ac:dyDescent="0.3">
      <c r="A5584" s="97"/>
      <c r="B5584" s="97"/>
    </row>
    <row r="5585" spans="1:2" x14ac:dyDescent="0.3">
      <c r="A5585" s="97"/>
      <c r="B5585" s="97"/>
    </row>
    <row r="5586" spans="1:2" x14ac:dyDescent="0.3">
      <c r="A5586" s="97"/>
      <c r="B5586" s="97"/>
    </row>
    <row r="5587" spans="1:2" x14ac:dyDescent="0.3">
      <c r="A5587" s="97"/>
      <c r="B5587" s="97"/>
    </row>
    <row r="5588" spans="1:2" x14ac:dyDescent="0.3">
      <c r="A5588" s="97"/>
      <c r="B5588" s="97"/>
    </row>
    <row r="5589" spans="1:2" x14ac:dyDescent="0.3">
      <c r="A5589" s="97"/>
      <c r="B5589" s="97"/>
    </row>
    <row r="5590" spans="1:2" x14ac:dyDescent="0.3">
      <c r="A5590" s="97"/>
      <c r="B5590" s="97"/>
    </row>
    <row r="5591" spans="1:2" x14ac:dyDescent="0.3">
      <c r="A5591" s="97"/>
      <c r="B5591" s="97"/>
    </row>
    <row r="5592" spans="1:2" x14ac:dyDescent="0.3">
      <c r="A5592" s="97"/>
      <c r="B5592" s="97"/>
    </row>
    <row r="5593" spans="1:2" x14ac:dyDescent="0.3">
      <c r="A5593" s="97"/>
      <c r="B5593" s="97"/>
    </row>
    <row r="5594" spans="1:2" x14ac:dyDescent="0.3">
      <c r="A5594" s="97"/>
      <c r="B5594" s="97"/>
    </row>
    <row r="5595" spans="1:2" x14ac:dyDescent="0.3">
      <c r="A5595" s="97"/>
      <c r="B5595" s="97"/>
    </row>
    <row r="5596" spans="1:2" x14ac:dyDescent="0.3">
      <c r="A5596" s="97"/>
      <c r="B5596" s="97"/>
    </row>
    <row r="5597" spans="1:2" x14ac:dyDescent="0.3">
      <c r="A5597" s="97"/>
      <c r="B5597" s="97"/>
    </row>
    <row r="5598" spans="1:2" x14ac:dyDescent="0.3">
      <c r="A5598" s="97"/>
      <c r="B5598" s="97"/>
    </row>
    <row r="5599" spans="1:2" x14ac:dyDescent="0.3">
      <c r="A5599" s="97"/>
      <c r="B5599" s="97"/>
    </row>
    <row r="5600" spans="1:2" x14ac:dyDescent="0.3">
      <c r="A5600" s="97"/>
      <c r="B5600" s="97"/>
    </row>
    <row r="5601" spans="1:2" x14ac:dyDescent="0.3">
      <c r="A5601" s="97"/>
      <c r="B5601" s="97"/>
    </row>
    <row r="5602" spans="1:2" x14ac:dyDescent="0.3">
      <c r="A5602" s="97"/>
      <c r="B5602" s="97"/>
    </row>
    <row r="5603" spans="1:2" x14ac:dyDescent="0.3">
      <c r="A5603" s="97"/>
      <c r="B5603" s="97"/>
    </row>
    <row r="5604" spans="1:2" x14ac:dyDescent="0.3">
      <c r="A5604" s="97"/>
      <c r="B5604" s="97"/>
    </row>
    <row r="5605" spans="1:2" x14ac:dyDescent="0.3">
      <c r="A5605" s="97"/>
      <c r="B5605" s="97"/>
    </row>
    <row r="5606" spans="1:2" x14ac:dyDescent="0.3">
      <c r="A5606" s="97"/>
      <c r="B5606" s="97"/>
    </row>
    <row r="5607" spans="1:2" x14ac:dyDescent="0.3">
      <c r="A5607" s="97"/>
      <c r="B5607" s="97"/>
    </row>
    <row r="5608" spans="1:2" x14ac:dyDescent="0.3">
      <c r="A5608" s="97"/>
      <c r="B5608" s="97"/>
    </row>
    <row r="5609" spans="1:2" x14ac:dyDescent="0.3">
      <c r="A5609" s="97"/>
      <c r="B5609" s="97"/>
    </row>
    <row r="5610" spans="1:2" x14ac:dyDescent="0.3">
      <c r="A5610" s="97"/>
      <c r="B5610" s="97"/>
    </row>
    <row r="5611" spans="1:2" x14ac:dyDescent="0.3">
      <c r="A5611" s="97"/>
      <c r="B5611" s="97"/>
    </row>
    <row r="5612" spans="1:2" x14ac:dyDescent="0.3">
      <c r="A5612" s="97"/>
      <c r="B5612" s="97"/>
    </row>
    <row r="5613" spans="1:2" x14ac:dyDescent="0.3">
      <c r="A5613" s="97"/>
      <c r="B5613" s="97"/>
    </row>
    <row r="5614" spans="1:2" x14ac:dyDescent="0.3">
      <c r="A5614" s="97"/>
      <c r="B5614" s="97"/>
    </row>
    <row r="5615" spans="1:2" x14ac:dyDescent="0.3">
      <c r="A5615" s="97"/>
      <c r="B5615" s="97"/>
    </row>
    <row r="5616" spans="1:2" x14ac:dyDescent="0.3">
      <c r="A5616" s="97"/>
      <c r="B5616" s="97"/>
    </row>
    <row r="5617" spans="1:2" x14ac:dyDescent="0.3">
      <c r="A5617" s="97"/>
      <c r="B5617" s="97"/>
    </row>
    <row r="5618" spans="1:2" x14ac:dyDescent="0.3">
      <c r="A5618" s="97"/>
      <c r="B5618" s="97"/>
    </row>
    <row r="5619" spans="1:2" x14ac:dyDescent="0.3">
      <c r="A5619" s="97"/>
      <c r="B5619" s="97"/>
    </row>
    <row r="5620" spans="1:2" x14ac:dyDescent="0.3">
      <c r="A5620" s="97"/>
      <c r="B5620" s="97"/>
    </row>
    <row r="5621" spans="1:2" x14ac:dyDescent="0.3">
      <c r="A5621" s="97"/>
      <c r="B5621" s="97"/>
    </row>
    <row r="5622" spans="1:2" x14ac:dyDescent="0.3">
      <c r="A5622" s="97"/>
      <c r="B5622" s="97"/>
    </row>
    <row r="5623" spans="1:2" x14ac:dyDescent="0.3">
      <c r="A5623" s="97"/>
      <c r="B5623" s="97"/>
    </row>
    <row r="5624" spans="1:2" x14ac:dyDescent="0.3">
      <c r="A5624" s="97"/>
      <c r="B5624" s="97"/>
    </row>
    <row r="5625" spans="1:2" x14ac:dyDescent="0.3">
      <c r="A5625" s="97"/>
      <c r="B5625" s="97"/>
    </row>
    <row r="5626" spans="1:2" x14ac:dyDescent="0.3">
      <c r="A5626" s="97"/>
      <c r="B5626" s="97"/>
    </row>
    <row r="5627" spans="1:2" x14ac:dyDescent="0.3">
      <c r="A5627" s="97"/>
      <c r="B5627" s="97"/>
    </row>
    <row r="5628" spans="1:2" x14ac:dyDescent="0.3">
      <c r="A5628" s="97"/>
      <c r="B5628" s="97"/>
    </row>
    <row r="5629" spans="1:2" x14ac:dyDescent="0.3">
      <c r="A5629" s="97"/>
      <c r="B5629" s="97"/>
    </row>
    <row r="5630" spans="1:2" x14ac:dyDescent="0.3">
      <c r="A5630" s="97"/>
      <c r="B5630" s="97"/>
    </row>
    <row r="5631" spans="1:2" x14ac:dyDescent="0.3">
      <c r="A5631" s="97"/>
      <c r="B5631" s="97"/>
    </row>
    <row r="5632" spans="1:2" x14ac:dyDescent="0.3">
      <c r="A5632" s="97"/>
      <c r="B5632" s="97"/>
    </row>
    <row r="5633" spans="1:2" x14ac:dyDescent="0.3">
      <c r="A5633" s="97"/>
      <c r="B5633" s="97"/>
    </row>
    <row r="5634" spans="1:2" x14ac:dyDescent="0.3">
      <c r="A5634" s="97"/>
      <c r="B5634" s="97"/>
    </row>
    <row r="5635" spans="1:2" x14ac:dyDescent="0.3">
      <c r="A5635" s="97"/>
      <c r="B5635" s="97"/>
    </row>
    <row r="5636" spans="1:2" x14ac:dyDescent="0.3">
      <c r="A5636" s="97"/>
      <c r="B5636" s="97"/>
    </row>
    <row r="5637" spans="1:2" x14ac:dyDescent="0.3">
      <c r="A5637" s="97"/>
      <c r="B5637" s="97"/>
    </row>
    <row r="5638" spans="1:2" x14ac:dyDescent="0.3">
      <c r="A5638" s="97"/>
      <c r="B5638" s="97"/>
    </row>
    <row r="5639" spans="1:2" x14ac:dyDescent="0.3">
      <c r="A5639" s="97"/>
      <c r="B5639" s="97"/>
    </row>
    <row r="5640" spans="1:2" x14ac:dyDescent="0.3">
      <c r="A5640" s="97"/>
      <c r="B5640" s="97"/>
    </row>
    <row r="5641" spans="1:2" x14ac:dyDescent="0.3">
      <c r="A5641" s="97"/>
      <c r="B5641" s="97"/>
    </row>
    <row r="5642" spans="1:2" x14ac:dyDescent="0.3">
      <c r="A5642" s="97"/>
      <c r="B5642" s="97"/>
    </row>
    <row r="5643" spans="1:2" x14ac:dyDescent="0.3">
      <c r="A5643" s="97"/>
      <c r="B5643" s="97"/>
    </row>
    <row r="5644" spans="1:2" x14ac:dyDescent="0.3">
      <c r="A5644" s="97"/>
      <c r="B5644" s="97"/>
    </row>
    <row r="5645" spans="1:2" x14ac:dyDescent="0.3">
      <c r="A5645" s="97"/>
      <c r="B5645" s="97"/>
    </row>
    <row r="5646" spans="1:2" x14ac:dyDescent="0.3">
      <c r="A5646" s="97"/>
      <c r="B5646" s="97"/>
    </row>
    <row r="5647" spans="1:2" x14ac:dyDescent="0.3">
      <c r="A5647" s="97"/>
      <c r="B5647" s="97"/>
    </row>
    <row r="5648" spans="1:2" x14ac:dyDescent="0.3">
      <c r="A5648" s="97"/>
      <c r="B5648" s="97"/>
    </row>
    <row r="5649" spans="1:2" x14ac:dyDescent="0.3">
      <c r="A5649" s="97"/>
      <c r="B5649" s="97"/>
    </row>
    <row r="5650" spans="1:2" x14ac:dyDescent="0.3">
      <c r="A5650" s="97"/>
      <c r="B5650" s="97"/>
    </row>
    <row r="5651" spans="1:2" x14ac:dyDescent="0.3">
      <c r="A5651" s="97"/>
      <c r="B5651" s="97"/>
    </row>
    <row r="5652" spans="1:2" x14ac:dyDescent="0.3">
      <c r="A5652" s="97"/>
      <c r="B5652" s="97"/>
    </row>
    <row r="5653" spans="1:2" x14ac:dyDescent="0.3">
      <c r="A5653" s="97"/>
      <c r="B5653" s="97"/>
    </row>
    <row r="5654" spans="1:2" x14ac:dyDescent="0.3">
      <c r="A5654" s="97"/>
      <c r="B5654" s="97"/>
    </row>
    <row r="5655" spans="1:2" x14ac:dyDescent="0.3">
      <c r="A5655" s="97"/>
      <c r="B5655" s="97"/>
    </row>
    <row r="5656" spans="1:2" x14ac:dyDescent="0.3">
      <c r="A5656" s="97"/>
      <c r="B5656" s="97"/>
    </row>
    <row r="5657" spans="1:2" x14ac:dyDescent="0.3">
      <c r="A5657" s="97"/>
      <c r="B5657" s="97"/>
    </row>
    <row r="5658" spans="1:2" x14ac:dyDescent="0.3">
      <c r="A5658" s="97"/>
      <c r="B5658" s="97"/>
    </row>
    <row r="5659" spans="1:2" x14ac:dyDescent="0.3">
      <c r="A5659" s="97"/>
      <c r="B5659" s="97"/>
    </row>
    <row r="5660" spans="1:2" x14ac:dyDescent="0.3">
      <c r="A5660" s="97"/>
      <c r="B5660" s="97"/>
    </row>
    <row r="5661" spans="1:2" x14ac:dyDescent="0.3">
      <c r="A5661" s="97"/>
      <c r="B5661" s="97"/>
    </row>
    <row r="5662" spans="1:2" x14ac:dyDescent="0.3">
      <c r="A5662" s="97"/>
      <c r="B5662" s="97"/>
    </row>
    <row r="5663" spans="1:2" x14ac:dyDescent="0.3">
      <c r="A5663" s="97"/>
      <c r="B5663" s="97"/>
    </row>
    <row r="5664" spans="1:2" x14ac:dyDescent="0.3">
      <c r="A5664" s="97"/>
      <c r="B5664" s="97"/>
    </row>
    <row r="5665" spans="1:2" x14ac:dyDescent="0.3">
      <c r="A5665" s="97"/>
      <c r="B5665" s="97"/>
    </row>
    <row r="5666" spans="1:2" x14ac:dyDescent="0.3">
      <c r="A5666" s="97"/>
      <c r="B5666" s="97"/>
    </row>
    <row r="5667" spans="1:2" x14ac:dyDescent="0.3">
      <c r="A5667" s="97"/>
      <c r="B5667" s="97"/>
    </row>
    <row r="5668" spans="1:2" x14ac:dyDescent="0.3">
      <c r="A5668" s="97"/>
      <c r="B5668" s="97"/>
    </row>
    <row r="5669" spans="1:2" x14ac:dyDescent="0.3">
      <c r="A5669" s="97"/>
      <c r="B5669" s="97"/>
    </row>
    <row r="5670" spans="1:2" x14ac:dyDescent="0.3">
      <c r="A5670" s="97"/>
      <c r="B5670" s="97"/>
    </row>
    <row r="5671" spans="1:2" x14ac:dyDescent="0.3">
      <c r="A5671" s="97"/>
      <c r="B5671" s="97"/>
    </row>
    <row r="5672" spans="1:2" x14ac:dyDescent="0.3">
      <c r="A5672" s="97"/>
      <c r="B5672" s="97"/>
    </row>
    <row r="5673" spans="1:2" x14ac:dyDescent="0.3">
      <c r="A5673" s="97"/>
      <c r="B5673" s="97"/>
    </row>
    <row r="5674" spans="1:2" x14ac:dyDescent="0.3">
      <c r="A5674" s="97"/>
      <c r="B5674" s="97"/>
    </row>
    <row r="5675" spans="1:2" x14ac:dyDescent="0.3">
      <c r="A5675" s="97"/>
      <c r="B5675" s="97"/>
    </row>
    <row r="5676" spans="1:2" x14ac:dyDescent="0.3">
      <c r="A5676" s="97"/>
      <c r="B5676" s="97"/>
    </row>
    <row r="5677" spans="1:2" x14ac:dyDescent="0.3">
      <c r="A5677" s="97"/>
      <c r="B5677" s="97"/>
    </row>
    <row r="5678" spans="1:2" x14ac:dyDescent="0.3">
      <c r="A5678" s="97"/>
      <c r="B5678" s="97"/>
    </row>
    <row r="5679" spans="1:2" x14ac:dyDescent="0.3">
      <c r="A5679" s="97"/>
      <c r="B5679" s="97"/>
    </row>
    <row r="5680" spans="1:2" x14ac:dyDescent="0.3">
      <c r="A5680" s="97"/>
      <c r="B5680" s="97"/>
    </row>
    <row r="5681" spans="1:2" x14ac:dyDescent="0.3">
      <c r="A5681" s="97"/>
      <c r="B5681" s="97"/>
    </row>
    <row r="5682" spans="1:2" x14ac:dyDescent="0.3">
      <c r="A5682" s="97"/>
      <c r="B5682" s="97"/>
    </row>
    <row r="5683" spans="1:2" x14ac:dyDescent="0.3">
      <c r="A5683" s="97"/>
      <c r="B5683" s="97"/>
    </row>
    <row r="5684" spans="1:2" x14ac:dyDescent="0.3">
      <c r="A5684" s="97"/>
      <c r="B5684" s="97"/>
    </row>
    <row r="5685" spans="1:2" x14ac:dyDescent="0.3">
      <c r="A5685" s="97"/>
      <c r="B5685" s="97"/>
    </row>
    <row r="5686" spans="1:2" x14ac:dyDescent="0.3">
      <c r="A5686" s="97"/>
      <c r="B5686" s="97"/>
    </row>
    <row r="5687" spans="1:2" x14ac:dyDescent="0.3">
      <c r="A5687" s="97"/>
      <c r="B5687" s="97"/>
    </row>
    <row r="5688" spans="1:2" x14ac:dyDescent="0.3">
      <c r="A5688" s="97"/>
      <c r="B5688" s="97"/>
    </row>
    <row r="5689" spans="1:2" x14ac:dyDescent="0.3">
      <c r="A5689" s="97"/>
      <c r="B5689" s="97"/>
    </row>
    <row r="5690" spans="1:2" x14ac:dyDescent="0.3">
      <c r="A5690" s="97"/>
      <c r="B5690" s="97"/>
    </row>
    <row r="5691" spans="1:2" x14ac:dyDescent="0.3">
      <c r="A5691" s="97"/>
      <c r="B5691" s="97"/>
    </row>
    <row r="5692" spans="1:2" x14ac:dyDescent="0.3">
      <c r="A5692" s="97"/>
      <c r="B5692" s="97"/>
    </row>
    <row r="5693" spans="1:2" x14ac:dyDescent="0.3">
      <c r="A5693" s="97"/>
      <c r="B5693" s="97"/>
    </row>
    <row r="5694" spans="1:2" x14ac:dyDescent="0.3">
      <c r="A5694" s="97"/>
      <c r="B5694" s="97"/>
    </row>
    <row r="5695" spans="1:2" x14ac:dyDescent="0.3">
      <c r="A5695" s="97"/>
      <c r="B5695" s="97"/>
    </row>
    <row r="5696" spans="1:2" x14ac:dyDescent="0.3">
      <c r="A5696" s="97"/>
      <c r="B5696" s="97"/>
    </row>
    <row r="5697" spans="1:2" x14ac:dyDescent="0.3">
      <c r="A5697" s="97"/>
      <c r="B5697" s="97"/>
    </row>
    <row r="5698" spans="1:2" x14ac:dyDescent="0.3">
      <c r="A5698" s="97"/>
      <c r="B5698" s="97"/>
    </row>
    <row r="5699" spans="1:2" x14ac:dyDescent="0.3">
      <c r="A5699" s="97"/>
      <c r="B5699" s="97"/>
    </row>
    <row r="5700" spans="1:2" x14ac:dyDescent="0.3">
      <c r="A5700" s="97"/>
      <c r="B5700" s="97"/>
    </row>
    <row r="5701" spans="1:2" x14ac:dyDescent="0.3">
      <c r="A5701" s="97"/>
      <c r="B5701" s="97"/>
    </row>
    <row r="5702" spans="1:2" x14ac:dyDescent="0.3">
      <c r="A5702" s="97"/>
      <c r="B5702" s="97"/>
    </row>
    <row r="5703" spans="1:2" x14ac:dyDescent="0.3">
      <c r="A5703" s="97"/>
      <c r="B5703" s="97"/>
    </row>
    <row r="5704" spans="1:2" x14ac:dyDescent="0.3">
      <c r="A5704" s="97"/>
      <c r="B5704" s="97"/>
    </row>
    <row r="5705" spans="1:2" x14ac:dyDescent="0.3">
      <c r="A5705" s="97"/>
      <c r="B5705" s="97"/>
    </row>
    <row r="5706" spans="1:2" x14ac:dyDescent="0.3">
      <c r="A5706" s="97"/>
      <c r="B5706" s="97"/>
    </row>
    <row r="5707" spans="1:2" x14ac:dyDescent="0.3">
      <c r="A5707" s="97"/>
      <c r="B5707" s="97"/>
    </row>
    <row r="5708" spans="1:2" x14ac:dyDescent="0.3">
      <c r="A5708" s="97"/>
      <c r="B5708" s="97"/>
    </row>
    <row r="5709" spans="1:2" x14ac:dyDescent="0.3">
      <c r="A5709" s="97"/>
      <c r="B5709" s="97"/>
    </row>
    <row r="5710" spans="1:2" x14ac:dyDescent="0.3">
      <c r="A5710" s="97"/>
      <c r="B5710" s="97"/>
    </row>
    <row r="5711" spans="1:2" x14ac:dyDescent="0.3">
      <c r="A5711" s="97"/>
      <c r="B5711" s="97"/>
    </row>
    <row r="5712" spans="1:2" x14ac:dyDescent="0.3">
      <c r="A5712" s="97"/>
      <c r="B5712" s="97"/>
    </row>
    <row r="5713" spans="1:2" x14ac:dyDescent="0.3">
      <c r="A5713" s="97"/>
      <c r="B5713" s="97"/>
    </row>
    <row r="5714" spans="1:2" x14ac:dyDescent="0.3">
      <c r="A5714" s="97"/>
      <c r="B5714" s="97"/>
    </row>
    <row r="5715" spans="1:2" x14ac:dyDescent="0.3">
      <c r="A5715" s="97"/>
      <c r="B5715" s="97"/>
    </row>
    <row r="5716" spans="1:2" x14ac:dyDescent="0.3">
      <c r="A5716" s="97"/>
      <c r="B5716" s="97"/>
    </row>
    <row r="5717" spans="1:2" x14ac:dyDescent="0.3">
      <c r="A5717" s="97"/>
      <c r="B5717" s="97"/>
    </row>
    <row r="5718" spans="1:2" x14ac:dyDescent="0.3">
      <c r="A5718" s="97"/>
      <c r="B5718" s="97"/>
    </row>
    <row r="5719" spans="1:2" x14ac:dyDescent="0.3">
      <c r="A5719" s="97"/>
      <c r="B5719" s="97"/>
    </row>
    <row r="5720" spans="1:2" x14ac:dyDescent="0.3">
      <c r="A5720" s="97"/>
      <c r="B5720" s="97"/>
    </row>
    <row r="5721" spans="1:2" x14ac:dyDescent="0.3">
      <c r="A5721" s="97"/>
      <c r="B5721" s="97"/>
    </row>
    <row r="5722" spans="1:2" x14ac:dyDescent="0.3">
      <c r="A5722" s="97"/>
      <c r="B5722" s="97"/>
    </row>
    <row r="5723" spans="1:2" x14ac:dyDescent="0.3">
      <c r="A5723" s="97"/>
      <c r="B5723" s="97"/>
    </row>
    <row r="5724" spans="1:2" x14ac:dyDescent="0.3">
      <c r="A5724" s="97"/>
      <c r="B5724" s="97"/>
    </row>
    <row r="5725" spans="1:2" x14ac:dyDescent="0.3">
      <c r="A5725" s="97"/>
      <c r="B5725" s="97"/>
    </row>
    <row r="5726" spans="1:2" x14ac:dyDescent="0.3">
      <c r="A5726" s="97"/>
      <c r="B5726" s="97"/>
    </row>
    <row r="5727" spans="1:2" x14ac:dyDescent="0.3">
      <c r="A5727" s="97"/>
      <c r="B5727" s="97"/>
    </row>
    <row r="5728" spans="1:2" x14ac:dyDescent="0.3">
      <c r="A5728" s="97"/>
      <c r="B5728" s="97"/>
    </row>
    <row r="5729" spans="1:2" x14ac:dyDescent="0.3">
      <c r="A5729" s="97"/>
      <c r="B5729" s="97"/>
    </row>
    <row r="5730" spans="1:2" x14ac:dyDescent="0.3">
      <c r="A5730" s="97"/>
      <c r="B5730" s="97"/>
    </row>
    <row r="5731" spans="1:2" x14ac:dyDescent="0.3">
      <c r="A5731" s="97"/>
      <c r="B5731" s="97"/>
    </row>
    <row r="5732" spans="1:2" x14ac:dyDescent="0.3">
      <c r="A5732" s="97"/>
      <c r="B5732" s="97"/>
    </row>
    <row r="5733" spans="1:2" x14ac:dyDescent="0.3">
      <c r="A5733" s="97"/>
      <c r="B5733" s="97"/>
    </row>
    <row r="5734" spans="1:2" x14ac:dyDescent="0.3">
      <c r="A5734" s="97"/>
      <c r="B5734" s="97"/>
    </row>
    <row r="5735" spans="1:2" x14ac:dyDescent="0.3">
      <c r="A5735" s="97"/>
      <c r="B5735" s="97"/>
    </row>
    <row r="5736" spans="1:2" x14ac:dyDescent="0.3">
      <c r="A5736" s="97"/>
      <c r="B5736" s="97"/>
    </row>
    <row r="5737" spans="1:2" x14ac:dyDescent="0.3">
      <c r="A5737" s="97"/>
      <c r="B5737" s="97"/>
    </row>
    <row r="5738" spans="1:2" x14ac:dyDescent="0.3">
      <c r="A5738" s="97"/>
      <c r="B5738" s="97"/>
    </row>
    <row r="5739" spans="1:2" x14ac:dyDescent="0.3">
      <c r="A5739" s="97"/>
      <c r="B5739" s="97"/>
    </row>
    <row r="5740" spans="1:2" x14ac:dyDescent="0.3">
      <c r="A5740" s="97"/>
      <c r="B5740" s="97"/>
    </row>
    <row r="5741" spans="1:2" x14ac:dyDescent="0.3">
      <c r="A5741" s="97"/>
      <c r="B5741" s="97"/>
    </row>
    <row r="5742" spans="1:2" x14ac:dyDescent="0.3">
      <c r="A5742" s="97"/>
      <c r="B5742" s="97"/>
    </row>
    <row r="5743" spans="1:2" x14ac:dyDescent="0.3">
      <c r="A5743" s="97"/>
      <c r="B5743" s="97"/>
    </row>
    <row r="5744" spans="1:2" x14ac:dyDescent="0.3">
      <c r="A5744" s="97"/>
      <c r="B5744" s="97"/>
    </row>
    <row r="5745" spans="1:2" x14ac:dyDescent="0.3">
      <c r="A5745" s="97"/>
      <c r="B5745" s="97"/>
    </row>
    <row r="5746" spans="1:2" x14ac:dyDescent="0.3">
      <c r="A5746" s="97"/>
      <c r="B5746" s="97"/>
    </row>
    <row r="5747" spans="1:2" x14ac:dyDescent="0.3">
      <c r="A5747" s="97"/>
      <c r="B5747" s="97"/>
    </row>
    <row r="5748" spans="1:2" x14ac:dyDescent="0.3">
      <c r="A5748" s="97"/>
      <c r="B5748" s="97"/>
    </row>
    <row r="5749" spans="1:2" x14ac:dyDescent="0.3">
      <c r="A5749" s="97"/>
      <c r="B5749" s="97"/>
    </row>
    <row r="5750" spans="1:2" x14ac:dyDescent="0.3">
      <c r="A5750" s="97"/>
      <c r="B5750" s="97"/>
    </row>
    <row r="5751" spans="1:2" x14ac:dyDescent="0.3">
      <c r="A5751" s="97"/>
      <c r="B5751" s="97"/>
    </row>
    <row r="5752" spans="1:2" x14ac:dyDescent="0.3">
      <c r="A5752" s="97"/>
      <c r="B5752" s="97"/>
    </row>
    <row r="5753" spans="1:2" x14ac:dyDescent="0.3">
      <c r="A5753" s="97"/>
      <c r="B5753" s="97"/>
    </row>
    <row r="5754" spans="1:2" x14ac:dyDescent="0.3">
      <c r="A5754" s="97"/>
      <c r="B5754" s="97"/>
    </row>
    <row r="5755" spans="1:2" x14ac:dyDescent="0.3">
      <c r="A5755" s="97"/>
      <c r="B5755" s="97"/>
    </row>
    <row r="5756" spans="1:2" x14ac:dyDescent="0.3">
      <c r="A5756" s="97"/>
      <c r="B5756" s="97"/>
    </row>
    <row r="5757" spans="1:2" x14ac:dyDescent="0.3">
      <c r="A5757" s="97"/>
      <c r="B5757" s="97"/>
    </row>
    <row r="5758" spans="1:2" x14ac:dyDescent="0.3">
      <c r="A5758" s="97"/>
      <c r="B5758" s="97"/>
    </row>
    <row r="5759" spans="1:2" x14ac:dyDescent="0.3">
      <c r="A5759" s="97"/>
      <c r="B5759" s="97"/>
    </row>
    <row r="5760" spans="1:2" x14ac:dyDescent="0.3">
      <c r="A5760" s="97"/>
      <c r="B5760" s="97"/>
    </row>
    <row r="5761" spans="1:2" x14ac:dyDescent="0.3">
      <c r="A5761" s="97"/>
      <c r="B5761" s="97"/>
    </row>
    <row r="5762" spans="1:2" x14ac:dyDescent="0.3">
      <c r="A5762" s="97"/>
      <c r="B5762" s="97"/>
    </row>
    <row r="5763" spans="1:2" x14ac:dyDescent="0.3">
      <c r="A5763" s="97"/>
      <c r="B5763" s="97"/>
    </row>
    <row r="5764" spans="1:2" x14ac:dyDescent="0.3">
      <c r="A5764" s="97"/>
      <c r="B5764" s="97"/>
    </row>
    <row r="5765" spans="1:2" x14ac:dyDescent="0.3">
      <c r="A5765" s="97"/>
      <c r="B5765" s="97"/>
    </row>
    <row r="5766" spans="1:2" x14ac:dyDescent="0.3">
      <c r="A5766" s="97"/>
      <c r="B5766" s="97"/>
    </row>
    <row r="5767" spans="1:2" x14ac:dyDescent="0.3">
      <c r="A5767" s="97"/>
      <c r="B5767" s="97"/>
    </row>
    <row r="5768" spans="1:2" x14ac:dyDescent="0.3">
      <c r="A5768" s="97"/>
      <c r="B5768" s="97"/>
    </row>
    <row r="5769" spans="1:2" x14ac:dyDescent="0.3">
      <c r="A5769" s="97"/>
      <c r="B5769" s="97"/>
    </row>
    <row r="5770" spans="1:2" x14ac:dyDescent="0.3">
      <c r="A5770" s="97"/>
      <c r="B5770" s="97"/>
    </row>
    <row r="5771" spans="1:2" x14ac:dyDescent="0.3">
      <c r="A5771" s="97"/>
      <c r="B5771" s="97"/>
    </row>
    <row r="5772" spans="1:2" x14ac:dyDescent="0.3">
      <c r="A5772" s="97"/>
      <c r="B5772" s="97"/>
    </row>
    <row r="5773" spans="1:2" x14ac:dyDescent="0.3">
      <c r="A5773" s="97"/>
      <c r="B5773" s="97"/>
    </row>
    <row r="5774" spans="1:2" x14ac:dyDescent="0.3">
      <c r="A5774" s="97"/>
      <c r="B5774" s="97"/>
    </row>
    <row r="5775" spans="1:2" x14ac:dyDescent="0.3">
      <c r="A5775" s="97"/>
      <c r="B5775" s="97"/>
    </row>
    <row r="5776" spans="1:2" x14ac:dyDescent="0.3">
      <c r="A5776" s="97"/>
      <c r="B5776" s="97"/>
    </row>
    <row r="5777" spans="1:2" x14ac:dyDescent="0.3">
      <c r="A5777" s="97"/>
      <c r="B5777" s="97"/>
    </row>
    <row r="5778" spans="1:2" x14ac:dyDescent="0.3">
      <c r="A5778" s="97"/>
      <c r="B5778" s="97"/>
    </row>
    <row r="5779" spans="1:2" x14ac:dyDescent="0.3">
      <c r="A5779" s="97"/>
      <c r="B5779" s="97"/>
    </row>
    <row r="5780" spans="1:2" x14ac:dyDescent="0.3">
      <c r="A5780" s="97"/>
      <c r="B5780" s="97"/>
    </row>
    <row r="5781" spans="1:2" x14ac:dyDescent="0.3">
      <c r="A5781" s="97"/>
      <c r="B5781" s="97"/>
    </row>
    <row r="5782" spans="1:2" x14ac:dyDescent="0.3">
      <c r="A5782" s="97"/>
      <c r="B5782" s="97"/>
    </row>
    <row r="5783" spans="1:2" x14ac:dyDescent="0.3">
      <c r="A5783" s="97"/>
      <c r="B5783" s="97"/>
    </row>
    <row r="5784" spans="1:2" x14ac:dyDescent="0.3">
      <c r="A5784" s="97"/>
      <c r="B5784" s="97"/>
    </row>
    <row r="5785" spans="1:2" x14ac:dyDescent="0.3">
      <c r="A5785" s="97"/>
      <c r="B5785" s="97"/>
    </row>
    <row r="5786" spans="1:2" x14ac:dyDescent="0.3">
      <c r="A5786" s="97"/>
      <c r="B5786" s="97"/>
    </row>
    <row r="5787" spans="1:2" x14ac:dyDescent="0.3">
      <c r="A5787" s="97"/>
      <c r="B5787" s="97"/>
    </row>
    <row r="5788" spans="1:2" x14ac:dyDescent="0.3">
      <c r="A5788" s="97"/>
      <c r="B5788" s="97"/>
    </row>
    <row r="5789" spans="1:2" x14ac:dyDescent="0.3">
      <c r="A5789" s="97"/>
      <c r="B5789" s="97"/>
    </row>
    <row r="5790" spans="1:2" x14ac:dyDescent="0.3">
      <c r="A5790" s="97"/>
      <c r="B5790" s="97"/>
    </row>
    <row r="5791" spans="1:2" x14ac:dyDescent="0.3">
      <c r="A5791" s="97"/>
      <c r="B5791" s="97"/>
    </row>
    <row r="5792" spans="1:2" x14ac:dyDescent="0.3">
      <c r="A5792" s="97"/>
      <c r="B5792" s="97"/>
    </row>
    <row r="5793" spans="1:2" x14ac:dyDescent="0.3">
      <c r="A5793" s="97"/>
      <c r="B5793" s="97"/>
    </row>
    <row r="5794" spans="1:2" x14ac:dyDescent="0.3">
      <c r="A5794" s="97"/>
      <c r="B5794" s="97"/>
    </row>
    <row r="5795" spans="1:2" x14ac:dyDescent="0.3">
      <c r="A5795" s="97"/>
      <c r="B5795" s="97"/>
    </row>
    <row r="5796" spans="1:2" x14ac:dyDescent="0.3">
      <c r="A5796" s="97"/>
      <c r="B5796" s="97"/>
    </row>
    <row r="5797" spans="1:2" x14ac:dyDescent="0.3">
      <c r="A5797" s="97"/>
      <c r="B5797" s="97"/>
    </row>
    <row r="5798" spans="1:2" x14ac:dyDescent="0.3">
      <c r="A5798" s="97"/>
      <c r="B5798" s="97"/>
    </row>
    <row r="5799" spans="1:2" x14ac:dyDescent="0.3">
      <c r="A5799" s="97"/>
      <c r="B5799" s="97"/>
    </row>
    <row r="5800" spans="1:2" x14ac:dyDescent="0.3">
      <c r="A5800" s="97"/>
      <c r="B5800" s="97"/>
    </row>
    <row r="5801" spans="1:2" x14ac:dyDescent="0.3">
      <c r="A5801" s="97"/>
      <c r="B5801" s="97"/>
    </row>
    <row r="5802" spans="1:2" x14ac:dyDescent="0.3">
      <c r="A5802" s="97"/>
      <c r="B5802" s="97"/>
    </row>
    <row r="5803" spans="1:2" x14ac:dyDescent="0.3">
      <c r="A5803" s="97"/>
      <c r="B5803" s="97"/>
    </row>
    <row r="5804" spans="1:2" x14ac:dyDescent="0.3">
      <c r="A5804" s="97"/>
      <c r="B5804" s="97"/>
    </row>
    <row r="5805" spans="1:2" x14ac:dyDescent="0.3">
      <c r="A5805" s="97"/>
      <c r="B5805" s="97"/>
    </row>
    <row r="5806" spans="1:2" x14ac:dyDescent="0.3">
      <c r="A5806" s="97"/>
      <c r="B5806" s="97"/>
    </row>
    <row r="5807" spans="1:2" x14ac:dyDescent="0.3">
      <c r="A5807" s="97"/>
      <c r="B5807" s="97"/>
    </row>
    <row r="5808" spans="1:2" x14ac:dyDescent="0.3">
      <c r="A5808" s="97"/>
      <c r="B5808" s="97"/>
    </row>
    <row r="5809" spans="1:2" x14ac:dyDescent="0.3">
      <c r="A5809" s="97"/>
      <c r="B5809" s="97"/>
    </row>
    <row r="5810" spans="1:2" x14ac:dyDescent="0.3">
      <c r="A5810" s="97"/>
      <c r="B5810" s="97"/>
    </row>
    <row r="5811" spans="1:2" x14ac:dyDescent="0.3">
      <c r="A5811" s="97"/>
      <c r="B5811" s="97"/>
    </row>
    <row r="5812" spans="1:2" x14ac:dyDescent="0.3">
      <c r="A5812" s="97"/>
      <c r="B5812" s="97"/>
    </row>
    <row r="5813" spans="1:2" x14ac:dyDescent="0.3">
      <c r="A5813" s="97"/>
      <c r="B5813" s="97"/>
    </row>
    <row r="5814" spans="1:2" x14ac:dyDescent="0.3">
      <c r="A5814" s="97"/>
      <c r="B5814" s="97"/>
    </row>
    <row r="5815" spans="1:2" x14ac:dyDescent="0.3">
      <c r="A5815" s="97"/>
      <c r="B5815" s="97"/>
    </row>
    <row r="5816" spans="1:2" x14ac:dyDescent="0.3">
      <c r="A5816" s="97"/>
      <c r="B5816" s="97"/>
    </row>
    <row r="5817" spans="1:2" x14ac:dyDescent="0.3">
      <c r="A5817" s="97"/>
      <c r="B5817" s="97"/>
    </row>
    <row r="5818" spans="1:2" x14ac:dyDescent="0.3">
      <c r="A5818" s="97"/>
      <c r="B5818" s="97"/>
    </row>
    <row r="5819" spans="1:2" x14ac:dyDescent="0.3">
      <c r="A5819" s="97"/>
      <c r="B5819" s="97"/>
    </row>
    <row r="5820" spans="1:2" x14ac:dyDescent="0.3">
      <c r="A5820" s="97"/>
      <c r="B5820" s="97"/>
    </row>
    <row r="5821" spans="1:2" x14ac:dyDescent="0.3">
      <c r="A5821" s="97"/>
      <c r="B5821" s="97"/>
    </row>
    <row r="5822" spans="1:2" x14ac:dyDescent="0.3">
      <c r="A5822" s="97"/>
      <c r="B5822" s="97"/>
    </row>
    <row r="5823" spans="1:2" x14ac:dyDescent="0.3">
      <c r="A5823" s="97"/>
      <c r="B5823" s="97"/>
    </row>
    <row r="5824" spans="1:2" x14ac:dyDescent="0.3">
      <c r="A5824" s="97"/>
      <c r="B5824" s="97"/>
    </row>
    <row r="5825" spans="1:2" x14ac:dyDescent="0.3">
      <c r="A5825" s="97"/>
      <c r="B5825" s="97"/>
    </row>
    <row r="5826" spans="1:2" x14ac:dyDescent="0.3">
      <c r="A5826" s="97"/>
      <c r="B5826" s="97"/>
    </row>
    <row r="5827" spans="1:2" x14ac:dyDescent="0.3">
      <c r="A5827" s="97"/>
      <c r="B5827" s="97"/>
    </row>
    <row r="5828" spans="1:2" x14ac:dyDescent="0.3">
      <c r="A5828" s="97"/>
      <c r="B5828" s="97"/>
    </row>
    <row r="5829" spans="1:2" x14ac:dyDescent="0.3">
      <c r="A5829" s="97"/>
      <c r="B5829" s="97"/>
    </row>
    <row r="5830" spans="1:2" x14ac:dyDescent="0.3">
      <c r="A5830" s="97"/>
      <c r="B5830" s="97"/>
    </row>
    <row r="5831" spans="1:2" x14ac:dyDescent="0.3">
      <c r="A5831" s="97"/>
      <c r="B5831" s="97"/>
    </row>
    <row r="5832" spans="1:2" x14ac:dyDescent="0.3">
      <c r="A5832" s="97"/>
      <c r="B5832" s="97"/>
    </row>
    <row r="5833" spans="1:2" x14ac:dyDescent="0.3">
      <c r="A5833" s="97"/>
      <c r="B5833" s="97"/>
    </row>
    <row r="5834" spans="1:2" x14ac:dyDescent="0.3">
      <c r="A5834" s="97"/>
      <c r="B5834" s="97"/>
    </row>
    <row r="5835" spans="1:2" x14ac:dyDescent="0.3">
      <c r="A5835" s="97"/>
      <c r="B5835" s="97"/>
    </row>
    <row r="5836" spans="1:2" x14ac:dyDescent="0.3">
      <c r="A5836" s="97"/>
      <c r="B5836" s="97"/>
    </row>
    <row r="5837" spans="1:2" x14ac:dyDescent="0.3">
      <c r="A5837" s="97"/>
      <c r="B5837" s="97"/>
    </row>
    <row r="5838" spans="1:2" x14ac:dyDescent="0.3">
      <c r="A5838" s="97"/>
      <c r="B5838" s="97"/>
    </row>
    <row r="5839" spans="1:2" x14ac:dyDescent="0.3">
      <c r="A5839" s="97"/>
      <c r="B5839" s="97"/>
    </row>
    <row r="5840" spans="1:2" x14ac:dyDescent="0.3">
      <c r="A5840" s="97"/>
      <c r="B5840" s="97"/>
    </row>
    <row r="5841" spans="1:2" x14ac:dyDescent="0.3">
      <c r="A5841" s="97"/>
      <c r="B5841" s="97"/>
    </row>
    <row r="5842" spans="1:2" x14ac:dyDescent="0.3">
      <c r="A5842" s="97"/>
      <c r="B5842" s="97"/>
    </row>
    <row r="5843" spans="1:2" x14ac:dyDescent="0.3">
      <c r="A5843" s="97"/>
      <c r="B5843" s="97"/>
    </row>
    <row r="5844" spans="1:2" x14ac:dyDescent="0.3">
      <c r="A5844" s="97"/>
      <c r="B5844" s="97"/>
    </row>
    <row r="5845" spans="1:2" x14ac:dyDescent="0.3">
      <c r="A5845" s="97"/>
      <c r="B5845" s="97"/>
    </row>
    <row r="5846" spans="1:2" x14ac:dyDescent="0.3">
      <c r="A5846" s="97"/>
      <c r="B5846" s="97"/>
    </row>
    <row r="5847" spans="1:2" x14ac:dyDescent="0.3">
      <c r="A5847" s="97"/>
      <c r="B5847" s="97"/>
    </row>
    <row r="5848" spans="1:2" x14ac:dyDescent="0.3">
      <c r="A5848" s="97"/>
      <c r="B5848" s="97"/>
    </row>
    <row r="5849" spans="1:2" x14ac:dyDescent="0.3">
      <c r="A5849" s="97"/>
      <c r="B5849" s="97"/>
    </row>
    <row r="5850" spans="1:2" x14ac:dyDescent="0.3">
      <c r="A5850" s="97"/>
      <c r="B5850" s="97"/>
    </row>
    <row r="5851" spans="1:2" x14ac:dyDescent="0.3">
      <c r="A5851" s="97"/>
      <c r="B5851" s="97"/>
    </row>
    <row r="5852" spans="1:2" x14ac:dyDescent="0.3">
      <c r="A5852" s="97"/>
      <c r="B5852" s="97"/>
    </row>
    <row r="5853" spans="1:2" x14ac:dyDescent="0.3">
      <c r="A5853" s="97"/>
      <c r="B5853" s="97"/>
    </row>
    <row r="5854" spans="1:2" x14ac:dyDescent="0.3">
      <c r="A5854" s="97"/>
      <c r="B5854" s="97"/>
    </row>
    <row r="5855" spans="1:2" x14ac:dyDescent="0.3">
      <c r="A5855" s="97"/>
      <c r="B5855" s="97"/>
    </row>
    <row r="5856" spans="1:2" x14ac:dyDescent="0.3">
      <c r="A5856" s="97"/>
      <c r="B5856" s="97"/>
    </row>
    <row r="5857" spans="1:2" x14ac:dyDescent="0.3">
      <c r="A5857" s="97"/>
      <c r="B5857" s="97"/>
    </row>
    <row r="5858" spans="1:2" x14ac:dyDescent="0.3">
      <c r="A5858" s="97"/>
      <c r="B5858" s="97"/>
    </row>
    <row r="5859" spans="1:2" x14ac:dyDescent="0.3">
      <c r="A5859" s="97"/>
      <c r="B5859" s="97"/>
    </row>
    <row r="5860" spans="1:2" x14ac:dyDescent="0.3">
      <c r="A5860" s="97"/>
      <c r="B5860" s="97"/>
    </row>
    <row r="5861" spans="1:2" x14ac:dyDescent="0.3">
      <c r="A5861" s="97"/>
      <c r="B5861" s="97"/>
    </row>
    <row r="5862" spans="1:2" x14ac:dyDescent="0.3">
      <c r="A5862" s="97"/>
      <c r="B5862" s="97"/>
    </row>
    <row r="5863" spans="1:2" x14ac:dyDescent="0.3">
      <c r="A5863" s="97"/>
      <c r="B5863" s="97"/>
    </row>
    <row r="5864" spans="1:2" x14ac:dyDescent="0.3">
      <c r="A5864" s="97"/>
      <c r="B5864" s="97"/>
    </row>
    <row r="5865" spans="1:2" x14ac:dyDescent="0.3">
      <c r="A5865" s="97"/>
      <c r="B5865" s="97"/>
    </row>
    <row r="5866" spans="1:2" x14ac:dyDescent="0.3">
      <c r="A5866" s="97"/>
      <c r="B5866" s="97"/>
    </row>
    <row r="5867" spans="1:2" x14ac:dyDescent="0.3">
      <c r="A5867" s="97"/>
      <c r="B5867" s="97"/>
    </row>
    <row r="5868" spans="1:2" x14ac:dyDescent="0.3">
      <c r="A5868" s="97"/>
      <c r="B5868" s="97"/>
    </row>
    <row r="5869" spans="1:2" x14ac:dyDescent="0.3">
      <c r="A5869" s="97"/>
      <c r="B5869" s="97"/>
    </row>
    <row r="5870" spans="1:2" x14ac:dyDescent="0.3">
      <c r="A5870" s="97"/>
      <c r="B5870" s="97"/>
    </row>
    <row r="5871" spans="1:2" x14ac:dyDescent="0.3">
      <c r="A5871" s="97"/>
      <c r="B5871" s="97"/>
    </row>
    <row r="5872" spans="1:2" x14ac:dyDescent="0.3">
      <c r="A5872" s="97"/>
      <c r="B5872" s="97"/>
    </row>
    <row r="5873" spans="1:2" x14ac:dyDescent="0.3">
      <c r="A5873" s="97"/>
      <c r="B5873" s="97"/>
    </row>
    <row r="5874" spans="1:2" x14ac:dyDescent="0.3">
      <c r="A5874" s="97"/>
      <c r="B5874" s="97"/>
    </row>
    <row r="5875" spans="1:2" x14ac:dyDescent="0.3">
      <c r="A5875" s="97"/>
      <c r="B5875" s="97"/>
    </row>
    <row r="5876" spans="1:2" x14ac:dyDescent="0.3">
      <c r="A5876" s="97"/>
      <c r="B5876" s="97"/>
    </row>
    <row r="5877" spans="1:2" x14ac:dyDescent="0.3">
      <c r="A5877" s="97"/>
      <c r="B5877" s="97"/>
    </row>
    <row r="5878" spans="1:2" x14ac:dyDescent="0.3">
      <c r="A5878" s="97"/>
      <c r="B5878" s="97"/>
    </row>
    <row r="5879" spans="1:2" x14ac:dyDescent="0.3">
      <c r="A5879" s="97"/>
      <c r="B5879" s="97"/>
    </row>
    <row r="5880" spans="1:2" x14ac:dyDescent="0.3">
      <c r="A5880" s="97"/>
      <c r="B5880" s="97"/>
    </row>
    <row r="5881" spans="1:2" x14ac:dyDescent="0.3">
      <c r="A5881" s="97"/>
      <c r="B5881" s="97"/>
    </row>
    <row r="5882" spans="1:2" x14ac:dyDescent="0.3">
      <c r="A5882" s="97"/>
      <c r="B5882" s="97"/>
    </row>
    <row r="5883" spans="1:2" x14ac:dyDescent="0.3">
      <c r="A5883" s="97"/>
      <c r="B5883" s="97"/>
    </row>
    <row r="5884" spans="1:2" x14ac:dyDescent="0.3">
      <c r="A5884" s="97"/>
      <c r="B5884" s="97"/>
    </row>
    <row r="5885" spans="1:2" x14ac:dyDescent="0.3">
      <c r="A5885" s="97"/>
      <c r="B5885" s="97"/>
    </row>
    <row r="5886" spans="1:2" x14ac:dyDescent="0.3">
      <c r="A5886" s="97"/>
      <c r="B5886" s="97"/>
    </row>
    <row r="5887" spans="1:2" x14ac:dyDescent="0.3">
      <c r="A5887" s="97"/>
      <c r="B5887" s="97"/>
    </row>
    <row r="5888" spans="1:2" x14ac:dyDescent="0.3">
      <c r="A5888" s="97"/>
      <c r="B5888" s="97"/>
    </row>
    <row r="5889" spans="1:2" x14ac:dyDescent="0.3">
      <c r="A5889" s="97"/>
      <c r="B5889" s="97"/>
    </row>
    <row r="5890" spans="1:2" x14ac:dyDescent="0.3">
      <c r="A5890" s="97"/>
      <c r="B5890" s="97"/>
    </row>
    <row r="5891" spans="1:2" x14ac:dyDescent="0.3">
      <c r="A5891" s="97"/>
      <c r="B5891" s="97"/>
    </row>
    <row r="5892" spans="1:2" x14ac:dyDescent="0.3">
      <c r="A5892" s="97"/>
      <c r="B5892" s="97"/>
    </row>
    <row r="5893" spans="1:2" x14ac:dyDescent="0.3">
      <c r="A5893" s="97"/>
      <c r="B5893" s="97"/>
    </row>
    <row r="5894" spans="1:2" x14ac:dyDescent="0.3">
      <c r="A5894" s="97"/>
      <c r="B5894" s="97"/>
    </row>
    <row r="5895" spans="1:2" x14ac:dyDescent="0.3">
      <c r="A5895" s="97"/>
      <c r="B5895" s="97"/>
    </row>
    <row r="5896" spans="1:2" x14ac:dyDescent="0.3">
      <c r="A5896" s="97"/>
      <c r="B5896" s="97"/>
    </row>
    <row r="5897" spans="1:2" x14ac:dyDescent="0.3">
      <c r="A5897" s="97"/>
      <c r="B5897" s="97"/>
    </row>
    <row r="5898" spans="1:2" x14ac:dyDescent="0.3">
      <c r="A5898" s="97"/>
      <c r="B5898" s="97"/>
    </row>
    <row r="5899" spans="1:2" x14ac:dyDescent="0.3">
      <c r="A5899" s="97"/>
      <c r="B5899" s="97"/>
    </row>
    <row r="5900" spans="1:2" x14ac:dyDescent="0.3">
      <c r="A5900" s="97"/>
      <c r="B5900" s="97"/>
    </row>
    <row r="5901" spans="1:2" x14ac:dyDescent="0.3">
      <c r="A5901" s="97"/>
      <c r="B5901" s="97"/>
    </row>
    <row r="5902" spans="1:2" x14ac:dyDescent="0.3">
      <c r="A5902" s="97"/>
      <c r="B5902" s="97"/>
    </row>
    <row r="5903" spans="1:2" x14ac:dyDescent="0.3">
      <c r="A5903" s="97"/>
      <c r="B5903" s="97"/>
    </row>
    <row r="5904" spans="1:2" x14ac:dyDescent="0.3">
      <c r="A5904" s="97"/>
      <c r="B5904" s="97"/>
    </row>
    <row r="5905" spans="1:2" x14ac:dyDescent="0.3">
      <c r="A5905" s="97"/>
      <c r="B5905" s="97"/>
    </row>
    <row r="5906" spans="1:2" x14ac:dyDescent="0.3">
      <c r="A5906" s="97"/>
      <c r="B5906" s="97"/>
    </row>
    <row r="5907" spans="1:2" x14ac:dyDescent="0.3">
      <c r="A5907" s="97"/>
      <c r="B5907" s="97"/>
    </row>
    <row r="5908" spans="1:2" x14ac:dyDescent="0.3">
      <c r="A5908" s="97"/>
      <c r="B5908" s="97"/>
    </row>
    <row r="5909" spans="1:2" x14ac:dyDescent="0.3">
      <c r="A5909" s="97"/>
      <c r="B5909" s="97"/>
    </row>
    <row r="5910" spans="1:2" x14ac:dyDescent="0.3">
      <c r="A5910" s="97"/>
      <c r="B5910" s="97"/>
    </row>
    <row r="5911" spans="1:2" x14ac:dyDescent="0.3">
      <c r="A5911" s="97"/>
      <c r="B5911" s="97"/>
    </row>
    <row r="5912" spans="1:2" x14ac:dyDescent="0.3">
      <c r="A5912" s="97"/>
      <c r="B5912" s="97"/>
    </row>
    <row r="5913" spans="1:2" x14ac:dyDescent="0.3">
      <c r="A5913" s="97"/>
      <c r="B5913" s="97"/>
    </row>
    <row r="5914" spans="1:2" x14ac:dyDescent="0.3">
      <c r="A5914" s="97"/>
      <c r="B5914" s="97"/>
    </row>
    <row r="5915" spans="1:2" x14ac:dyDescent="0.3">
      <c r="A5915" s="97"/>
      <c r="B5915" s="97"/>
    </row>
    <row r="5916" spans="1:2" x14ac:dyDescent="0.3">
      <c r="A5916" s="97"/>
      <c r="B5916" s="97"/>
    </row>
    <row r="5917" spans="1:2" x14ac:dyDescent="0.3">
      <c r="A5917" s="97"/>
      <c r="B5917" s="97"/>
    </row>
    <row r="5918" spans="1:2" x14ac:dyDescent="0.3">
      <c r="A5918" s="97"/>
      <c r="B5918" s="97"/>
    </row>
    <row r="5919" spans="1:2" x14ac:dyDescent="0.3">
      <c r="A5919" s="97"/>
      <c r="B5919" s="97"/>
    </row>
    <row r="5920" spans="1:2" x14ac:dyDescent="0.3">
      <c r="A5920" s="97"/>
      <c r="B5920" s="97"/>
    </row>
    <row r="5921" spans="1:2" x14ac:dyDescent="0.3">
      <c r="A5921" s="97"/>
      <c r="B5921" s="97"/>
    </row>
    <row r="5922" spans="1:2" x14ac:dyDescent="0.3">
      <c r="A5922" s="97"/>
      <c r="B5922" s="97"/>
    </row>
    <row r="5923" spans="1:2" x14ac:dyDescent="0.3">
      <c r="A5923" s="97"/>
      <c r="B5923" s="97"/>
    </row>
    <row r="5924" spans="1:2" x14ac:dyDescent="0.3">
      <c r="A5924" s="97"/>
      <c r="B5924" s="97"/>
    </row>
    <row r="5925" spans="1:2" x14ac:dyDescent="0.3">
      <c r="A5925" s="97"/>
      <c r="B5925" s="97"/>
    </row>
    <row r="5926" spans="1:2" x14ac:dyDescent="0.3">
      <c r="A5926" s="97"/>
      <c r="B5926" s="97"/>
    </row>
    <row r="5927" spans="1:2" x14ac:dyDescent="0.3">
      <c r="A5927" s="97"/>
      <c r="B5927" s="97"/>
    </row>
    <row r="5928" spans="1:2" x14ac:dyDescent="0.3">
      <c r="A5928" s="97"/>
      <c r="B5928" s="97"/>
    </row>
    <row r="5929" spans="1:2" x14ac:dyDescent="0.3">
      <c r="A5929" s="97"/>
      <c r="B5929" s="97"/>
    </row>
    <row r="5930" spans="1:2" x14ac:dyDescent="0.3">
      <c r="A5930" s="97"/>
      <c r="B5930" s="97"/>
    </row>
    <row r="5931" spans="1:2" x14ac:dyDescent="0.3">
      <c r="A5931" s="97"/>
      <c r="B5931" s="97"/>
    </row>
    <row r="5932" spans="1:2" x14ac:dyDescent="0.3">
      <c r="A5932" s="97"/>
      <c r="B5932" s="97"/>
    </row>
    <row r="5933" spans="1:2" x14ac:dyDescent="0.3">
      <c r="A5933" s="97"/>
      <c r="B5933" s="97"/>
    </row>
    <row r="5934" spans="1:2" x14ac:dyDescent="0.3">
      <c r="A5934" s="97"/>
      <c r="B5934" s="97"/>
    </row>
    <row r="5935" spans="1:2" x14ac:dyDescent="0.3">
      <c r="A5935" s="97"/>
      <c r="B5935" s="97"/>
    </row>
    <row r="5936" spans="1:2" x14ac:dyDescent="0.3">
      <c r="A5936" s="97"/>
      <c r="B5936" s="97"/>
    </row>
    <row r="5937" spans="1:2" x14ac:dyDescent="0.3">
      <c r="A5937" s="97"/>
      <c r="B5937" s="97"/>
    </row>
    <row r="5938" spans="1:2" x14ac:dyDescent="0.3">
      <c r="A5938" s="97"/>
      <c r="B5938" s="97"/>
    </row>
    <row r="5939" spans="1:2" x14ac:dyDescent="0.3">
      <c r="A5939" s="97"/>
      <c r="B5939" s="97"/>
    </row>
    <row r="5940" spans="1:2" x14ac:dyDescent="0.3">
      <c r="A5940" s="97"/>
      <c r="B5940" s="97"/>
    </row>
    <row r="5941" spans="1:2" x14ac:dyDescent="0.3">
      <c r="A5941" s="97"/>
      <c r="B5941" s="97"/>
    </row>
    <row r="5942" spans="1:2" x14ac:dyDescent="0.3">
      <c r="A5942" s="97"/>
      <c r="B5942" s="97"/>
    </row>
    <row r="5943" spans="1:2" x14ac:dyDescent="0.3">
      <c r="A5943" s="97"/>
      <c r="B5943" s="97"/>
    </row>
    <row r="5944" spans="1:2" x14ac:dyDescent="0.3">
      <c r="A5944" s="97"/>
      <c r="B5944" s="97"/>
    </row>
    <row r="5945" spans="1:2" x14ac:dyDescent="0.3">
      <c r="A5945" s="97"/>
      <c r="B5945" s="97"/>
    </row>
    <row r="5946" spans="1:2" x14ac:dyDescent="0.3">
      <c r="A5946" s="97"/>
      <c r="B5946" s="97"/>
    </row>
    <row r="5947" spans="1:2" x14ac:dyDescent="0.3">
      <c r="A5947" s="97"/>
      <c r="B5947" s="97"/>
    </row>
    <row r="5948" spans="1:2" x14ac:dyDescent="0.3">
      <c r="A5948" s="97"/>
      <c r="B5948" s="97"/>
    </row>
    <row r="5949" spans="1:2" x14ac:dyDescent="0.3">
      <c r="A5949" s="97"/>
      <c r="B5949" s="97"/>
    </row>
    <row r="5950" spans="1:2" x14ac:dyDescent="0.3">
      <c r="A5950" s="97"/>
      <c r="B5950" s="97"/>
    </row>
    <row r="5951" spans="1:2" x14ac:dyDescent="0.3">
      <c r="A5951" s="97"/>
      <c r="B5951" s="97"/>
    </row>
    <row r="5952" spans="1:2" x14ac:dyDescent="0.3">
      <c r="A5952" s="97"/>
      <c r="B5952" s="97"/>
    </row>
    <row r="5953" spans="1:2" x14ac:dyDescent="0.3">
      <c r="A5953" s="97"/>
      <c r="B5953" s="97"/>
    </row>
    <row r="5954" spans="1:2" x14ac:dyDescent="0.3">
      <c r="A5954" s="97"/>
      <c r="B5954" s="97"/>
    </row>
    <row r="5955" spans="1:2" x14ac:dyDescent="0.3">
      <c r="A5955" s="97"/>
      <c r="B5955" s="97"/>
    </row>
    <row r="5956" spans="1:2" x14ac:dyDescent="0.3">
      <c r="A5956" s="97"/>
      <c r="B5956" s="97"/>
    </row>
    <row r="5957" spans="1:2" x14ac:dyDescent="0.3">
      <c r="A5957" s="97"/>
      <c r="B5957" s="97"/>
    </row>
    <row r="5958" spans="1:2" x14ac:dyDescent="0.3">
      <c r="A5958" s="97"/>
      <c r="B5958" s="97"/>
    </row>
    <row r="5959" spans="1:2" x14ac:dyDescent="0.3">
      <c r="A5959" s="97"/>
      <c r="B5959" s="97"/>
    </row>
    <row r="5960" spans="1:2" x14ac:dyDescent="0.3">
      <c r="A5960" s="97"/>
      <c r="B5960" s="97"/>
    </row>
    <row r="5961" spans="1:2" x14ac:dyDescent="0.3">
      <c r="A5961" s="97"/>
      <c r="B5961" s="97"/>
    </row>
    <row r="5962" spans="1:2" x14ac:dyDescent="0.3">
      <c r="A5962" s="97"/>
      <c r="B5962" s="97"/>
    </row>
    <row r="5963" spans="1:2" x14ac:dyDescent="0.3">
      <c r="A5963" s="97"/>
      <c r="B5963" s="97"/>
    </row>
    <row r="5964" spans="1:2" x14ac:dyDescent="0.3">
      <c r="A5964" s="97"/>
      <c r="B5964" s="97"/>
    </row>
    <row r="5965" spans="1:2" x14ac:dyDescent="0.3">
      <c r="A5965" s="97"/>
      <c r="B5965" s="97"/>
    </row>
    <row r="5966" spans="1:2" x14ac:dyDescent="0.3">
      <c r="A5966" s="97"/>
      <c r="B5966" s="97"/>
    </row>
    <row r="5967" spans="1:2" x14ac:dyDescent="0.3">
      <c r="A5967" s="97"/>
      <c r="B5967" s="97"/>
    </row>
    <row r="5968" spans="1:2" x14ac:dyDescent="0.3">
      <c r="A5968" s="97"/>
      <c r="B5968" s="97"/>
    </row>
    <row r="5969" spans="1:2" x14ac:dyDescent="0.3">
      <c r="A5969" s="97"/>
      <c r="B5969" s="97"/>
    </row>
    <row r="5970" spans="1:2" x14ac:dyDescent="0.3">
      <c r="A5970" s="97"/>
      <c r="B5970" s="97"/>
    </row>
    <row r="5971" spans="1:2" x14ac:dyDescent="0.3">
      <c r="A5971" s="97"/>
      <c r="B5971" s="97"/>
    </row>
    <row r="5972" spans="1:2" x14ac:dyDescent="0.3">
      <c r="A5972" s="97"/>
      <c r="B5972" s="97"/>
    </row>
    <row r="5973" spans="1:2" x14ac:dyDescent="0.3">
      <c r="A5973" s="97"/>
      <c r="B5973" s="97"/>
    </row>
    <row r="5974" spans="1:2" x14ac:dyDescent="0.3">
      <c r="A5974" s="97"/>
      <c r="B5974" s="97"/>
    </row>
    <row r="5975" spans="1:2" x14ac:dyDescent="0.3">
      <c r="A5975" s="97"/>
      <c r="B5975" s="97"/>
    </row>
    <row r="5976" spans="1:2" x14ac:dyDescent="0.3">
      <c r="A5976" s="97"/>
      <c r="B5976" s="97"/>
    </row>
    <row r="5977" spans="1:2" x14ac:dyDescent="0.3">
      <c r="A5977" s="97"/>
      <c r="B5977" s="97"/>
    </row>
    <row r="5978" spans="1:2" x14ac:dyDescent="0.3">
      <c r="A5978" s="97"/>
      <c r="B5978" s="97"/>
    </row>
    <row r="5979" spans="1:2" x14ac:dyDescent="0.3">
      <c r="A5979" s="97"/>
      <c r="B5979" s="97"/>
    </row>
    <row r="5980" spans="1:2" x14ac:dyDescent="0.3">
      <c r="A5980" s="97"/>
      <c r="B5980" s="97"/>
    </row>
    <row r="5981" spans="1:2" x14ac:dyDescent="0.3">
      <c r="A5981" s="97"/>
      <c r="B5981" s="97"/>
    </row>
    <row r="5982" spans="1:2" x14ac:dyDescent="0.3">
      <c r="A5982" s="97"/>
      <c r="B5982" s="97"/>
    </row>
    <row r="5983" spans="1:2" x14ac:dyDescent="0.3">
      <c r="A5983" s="97"/>
      <c r="B5983" s="97"/>
    </row>
    <row r="5984" spans="1:2" x14ac:dyDescent="0.3">
      <c r="A5984" s="97"/>
      <c r="B5984" s="97"/>
    </row>
    <row r="5985" spans="1:2" x14ac:dyDescent="0.3">
      <c r="A5985" s="97"/>
      <c r="B5985" s="97"/>
    </row>
    <row r="5986" spans="1:2" x14ac:dyDescent="0.3">
      <c r="A5986" s="97"/>
      <c r="B5986" s="97"/>
    </row>
    <row r="5987" spans="1:2" x14ac:dyDescent="0.3">
      <c r="A5987" s="97"/>
      <c r="B5987" s="97"/>
    </row>
    <row r="5988" spans="1:2" x14ac:dyDescent="0.3">
      <c r="A5988" s="97"/>
      <c r="B5988" s="97"/>
    </row>
    <row r="5989" spans="1:2" x14ac:dyDescent="0.3">
      <c r="A5989" s="97"/>
      <c r="B5989" s="97"/>
    </row>
    <row r="5990" spans="1:2" x14ac:dyDescent="0.3">
      <c r="A5990" s="97"/>
      <c r="B5990" s="97"/>
    </row>
    <row r="5991" spans="1:2" x14ac:dyDescent="0.3">
      <c r="A5991" s="97"/>
      <c r="B5991" s="97"/>
    </row>
    <row r="5992" spans="1:2" x14ac:dyDescent="0.3">
      <c r="A5992" s="97"/>
      <c r="B5992" s="97"/>
    </row>
    <row r="5993" spans="1:2" x14ac:dyDescent="0.3">
      <c r="A5993" s="97"/>
      <c r="B5993" s="97"/>
    </row>
    <row r="5994" spans="1:2" x14ac:dyDescent="0.3">
      <c r="A5994" s="97"/>
      <c r="B5994" s="97"/>
    </row>
    <row r="5995" spans="1:2" x14ac:dyDescent="0.3">
      <c r="A5995" s="97"/>
      <c r="B5995" s="97"/>
    </row>
    <row r="5996" spans="1:2" x14ac:dyDescent="0.3">
      <c r="A5996" s="97"/>
      <c r="B5996" s="97"/>
    </row>
    <row r="5997" spans="1:2" x14ac:dyDescent="0.3">
      <c r="A5997" s="97"/>
      <c r="B5997" s="97"/>
    </row>
    <row r="5998" spans="1:2" x14ac:dyDescent="0.3">
      <c r="A5998" s="97"/>
      <c r="B5998" s="97"/>
    </row>
    <row r="5999" spans="1:2" x14ac:dyDescent="0.3">
      <c r="A5999" s="97"/>
      <c r="B5999" s="97"/>
    </row>
    <row r="6000" spans="1:2" x14ac:dyDescent="0.3">
      <c r="A6000" s="97"/>
      <c r="B6000" s="97"/>
    </row>
    <row r="6001" spans="1:2" x14ac:dyDescent="0.3">
      <c r="A6001" s="97"/>
      <c r="B6001" s="97"/>
    </row>
    <row r="6002" spans="1:2" x14ac:dyDescent="0.3">
      <c r="A6002" s="97"/>
      <c r="B6002" s="97"/>
    </row>
    <row r="6003" spans="1:2" x14ac:dyDescent="0.3">
      <c r="A6003" s="97"/>
      <c r="B6003" s="97"/>
    </row>
    <row r="6004" spans="1:2" x14ac:dyDescent="0.3">
      <c r="A6004" s="97"/>
      <c r="B6004" s="97"/>
    </row>
    <row r="6005" spans="1:2" x14ac:dyDescent="0.3">
      <c r="A6005" s="97"/>
      <c r="B6005" s="97"/>
    </row>
    <row r="6006" spans="1:2" x14ac:dyDescent="0.3">
      <c r="A6006" s="97"/>
      <c r="B6006" s="97"/>
    </row>
    <row r="6007" spans="1:2" x14ac:dyDescent="0.3">
      <c r="A6007" s="97"/>
      <c r="B6007" s="97"/>
    </row>
    <row r="6008" spans="1:2" x14ac:dyDescent="0.3">
      <c r="A6008" s="97"/>
      <c r="B6008" s="97"/>
    </row>
    <row r="6009" spans="1:2" x14ac:dyDescent="0.3">
      <c r="A6009" s="97"/>
      <c r="B6009" s="97"/>
    </row>
    <row r="6010" spans="1:2" x14ac:dyDescent="0.3">
      <c r="A6010" s="97"/>
      <c r="B6010" s="97"/>
    </row>
    <row r="6011" spans="1:2" x14ac:dyDescent="0.3">
      <c r="A6011" s="97"/>
      <c r="B6011" s="97"/>
    </row>
    <row r="6012" spans="1:2" x14ac:dyDescent="0.3">
      <c r="A6012" s="97"/>
      <c r="B6012" s="97"/>
    </row>
    <row r="6013" spans="1:2" x14ac:dyDescent="0.3">
      <c r="A6013" s="97"/>
      <c r="B6013" s="97"/>
    </row>
    <row r="6014" spans="1:2" x14ac:dyDescent="0.3">
      <c r="A6014" s="97"/>
      <c r="B6014" s="97"/>
    </row>
    <row r="6015" spans="1:2" x14ac:dyDescent="0.3">
      <c r="A6015" s="97"/>
      <c r="B6015" s="97"/>
    </row>
    <row r="6016" spans="1:2" x14ac:dyDescent="0.3">
      <c r="A6016" s="97"/>
      <c r="B6016" s="97"/>
    </row>
    <row r="6017" spans="1:2" x14ac:dyDescent="0.3">
      <c r="A6017" s="97"/>
      <c r="B6017" s="97"/>
    </row>
    <row r="6018" spans="1:2" x14ac:dyDescent="0.3">
      <c r="A6018" s="97"/>
      <c r="B6018" s="97"/>
    </row>
    <row r="6019" spans="1:2" x14ac:dyDescent="0.3">
      <c r="A6019" s="97"/>
      <c r="B6019" s="97"/>
    </row>
    <row r="6020" spans="1:2" x14ac:dyDescent="0.3">
      <c r="A6020" s="97"/>
      <c r="B6020" s="97"/>
    </row>
    <row r="6021" spans="1:2" x14ac:dyDescent="0.3">
      <c r="A6021" s="97"/>
      <c r="B6021" s="97"/>
    </row>
    <row r="6022" spans="1:2" x14ac:dyDescent="0.3">
      <c r="A6022" s="97"/>
      <c r="B6022" s="97"/>
    </row>
    <row r="6023" spans="1:2" x14ac:dyDescent="0.3">
      <c r="A6023" s="97"/>
      <c r="B6023" s="97"/>
    </row>
    <row r="6024" spans="1:2" x14ac:dyDescent="0.3">
      <c r="A6024" s="97"/>
      <c r="B6024" s="97"/>
    </row>
    <row r="6025" spans="1:2" x14ac:dyDescent="0.3">
      <c r="A6025" s="97"/>
      <c r="B6025" s="97"/>
    </row>
    <row r="6026" spans="1:2" x14ac:dyDescent="0.3">
      <c r="A6026" s="97"/>
      <c r="B6026" s="97"/>
    </row>
    <row r="6027" spans="1:2" x14ac:dyDescent="0.3">
      <c r="A6027" s="97"/>
      <c r="B6027" s="97"/>
    </row>
    <row r="6028" spans="1:2" x14ac:dyDescent="0.3">
      <c r="A6028" s="97"/>
      <c r="B6028" s="97"/>
    </row>
    <row r="6029" spans="1:2" x14ac:dyDescent="0.3">
      <c r="A6029" s="97"/>
      <c r="B6029" s="97"/>
    </row>
    <row r="6030" spans="1:2" x14ac:dyDescent="0.3">
      <c r="A6030" s="97"/>
      <c r="B6030" s="97"/>
    </row>
    <row r="6031" spans="1:2" x14ac:dyDescent="0.3">
      <c r="A6031" s="97"/>
      <c r="B6031" s="97"/>
    </row>
    <row r="6032" spans="1:2" x14ac:dyDescent="0.3">
      <c r="A6032" s="97"/>
      <c r="B6032" s="97"/>
    </row>
    <row r="6033" spans="1:2" x14ac:dyDescent="0.3">
      <c r="A6033" s="97"/>
      <c r="B6033" s="97"/>
    </row>
    <row r="6034" spans="1:2" x14ac:dyDescent="0.3">
      <c r="A6034" s="97"/>
      <c r="B6034" s="97"/>
    </row>
    <row r="6035" spans="1:2" x14ac:dyDescent="0.3">
      <c r="A6035" s="97"/>
      <c r="B6035" s="97"/>
    </row>
    <row r="6036" spans="1:2" x14ac:dyDescent="0.3">
      <c r="A6036" s="97"/>
      <c r="B6036" s="97"/>
    </row>
    <row r="6037" spans="1:2" x14ac:dyDescent="0.3">
      <c r="A6037" s="97"/>
      <c r="B6037" s="97"/>
    </row>
    <row r="6038" spans="1:2" x14ac:dyDescent="0.3">
      <c r="A6038" s="97"/>
      <c r="B6038" s="97"/>
    </row>
    <row r="6039" spans="1:2" x14ac:dyDescent="0.3">
      <c r="A6039" s="97"/>
      <c r="B6039" s="97"/>
    </row>
    <row r="6040" spans="1:2" x14ac:dyDescent="0.3">
      <c r="A6040" s="97"/>
      <c r="B6040" s="97"/>
    </row>
    <row r="6041" spans="1:2" x14ac:dyDescent="0.3">
      <c r="A6041" s="97"/>
      <c r="B6041" s="97"/>
    </row>
    <row r="6042" spans="1:2" x14ac:dyDescent="0.3">
      <c r="A6042" s="97"/>
      <c r="B6042" s="97"/>
    </row>
    <row r="6043" spans="1:2" x14ac:dyDescent="0.3">
      <c r="A6043" s="97"/>
      <c r="B6043" s="97"/>
    </row>
    <row r="6044" spans="1:2" x14ac:dyDescent="0.3">
      <c r="A6044" s="97"/>
      <c r="B6044" s="97"/>
    </row>
    <row r="6045" spans="1:2" x14ac:dyDescent="0.3">
      <c r="A6045" s="97"/>
      <c r="B6045" s="97"/>
    </row>
    <row r="6046" spans="1:2" x14ac:dyDescent="0.3">
      <c r="A6046" s="97"/>
      <c r="B6046" s="97"/>
    </row>
    <row r="6047" spans="1:2" x14ac:dyDescent="0.3">
      <c r="A6047" s="97"/>
      <c r="B6047" s="97"/>
    </row>
    <row r="6048" spans="1:2" x14ac:dyDescent="0.3">
      <c r="A6048" s="97"/>
      <c r="B6048" s="97"/>
    </row>
    <row r="6049" spans="1:2" x14ac:dyDescent="0.3">
      <c r="A6049" s="97"/>
      <c r="B6049" s="97"/>
    </row>
    <row r="6050" spans="1:2" x14ac:dyDescent="0.3">
      <c r="A6050" s="97"/>
      <c r="B6050" s="97"/>
    </row>
    <row r="6051" spans="1:2" x14ac:dyDescent="0.3">
      <c r="A6051" s="97"/>
      <c r="B6051" s="97"/>
    </row>
    <row r="6052" spans="1:2" x14ac:dyDescent="0.3">
      <c r="A6052" s="97"/>
      <c r="B6052" s="97"/>
    </row>
    <row r="6053" spans="1:2" x14ac:dyDescent="0.3">
      <c r="A6053" s="97"/>
      <c r="B6053" s="97"/>
    </row>
    <row r="6054" spans="1:2" x14ac:dyDescent="0.3">
      <c r="A6054" s="97"/>
      <c r="B6054" s="97"/>
    </row>
    <row r="6055" spans="1:2" x14ac:dyDescent="0.3">
      <c r="A6055" s="97"/>
      <c r="B6055" s="97"/>
    </row>
    <row r="6056" spans="1:2" x14ac:dyDescent="0.3">
      <c r="A6056" s="97"/>
      <c r="B6056" s="97"/>
    </row>
    <row r="6057" spans="1:2" x14ac:dyDescent="0.3">
      <c r="A6057" s="97"/>
      <c r="B6057" s="97"/>
    </row>
    <row r="6058" spans="1:2" x14ac:dyDescent="0.3">
      <c r="A6058" s="97"/>
      <c r="B6058" s="97"/>
    </row>
    <row r="6059" spans="1:2" x14ac:dyDescent="0.3">
      <c r="A6059" s="97"/>
      <c r="B6059" s="97"/>
    </row>
    <row r="6060" spans="1:2" x14ac:dyDescent="0.3">
      <c r="A6060" s="97"/>
      <c r="B6060" s="97"/>
    </row>
    <row r="6061" spans="1:2" x14ac:dyDescent="0.3">
      <c r="A6061" s="97"/>
      <c r="B6061" s="97"/>
    </row>
    <row r="6062" spans="1:2" x14ac:dyDescent="0.3">
      <c r="A6062" s="97"/>
      <c r="B6062" s="97"/>
    </row>
    <row r="6063" spans="1:2" x14ac:dyDescent="0.3">
      <c r="A6063" s="97"/>
      <c r="B6063" s="97"/>
    </row>
    <row r="6064" spans="1:2" x14ac:dyDescent="0.3">
      <c r="A6064" s="97"/>
      <c r="B6064" s="97"/>
    </row>
    <row r="6065" spans="1:2" x14ac:dyDescent="0.3">
      <c r="A6065" s="97"/>
      <c r="B6065" s="97"/>
    </row>
    <row r="6066" spans="1:2" x14ac:dyDescent="0.3">
      <c r="A6066" s="97"/>
      <c r="B6066" s="97"/>
    </row>
    <row r="6067" spans="1:2" x14ac:dyDescent="0.3">
      <c r="A6067" s="97"/>
      <c r="B6067" s="97"/>
    </row>
    <row r="6068" spans="1:2" x14ac:dyDescent="0.3">
      <c r="A6068" s="97"/>
      <c r="B6068" s="97"/>
    </row>
    <row r="6069" spans="1:2" x14ac:dyDescent="0.3">
      <c r="A6069" s="97"/>
      <c r="B6069" s="97"/>
    </row>
    <row r="6070" spans="1:2" x14ac:dyDescent="0.3">
      <c r="A6070" s="97"/>
      <c r="B6070" s="97"/>
    </row>
    <row r="6071" spans="1:2" x14ac:dyDescent="0.3">
      <c r="A6071" s="97"/>
      <c r="B6071" s="97"/>
    </row>
    <row r="6072" spans="1:2" x14ac:dyDescent="0.3">
      <c r="A6072" s="97"/>
      <c r="B6072" s="97"/>
    </row>
    <row r="6073" spans="1:2" x14ac:dyDescent="0.3">
      <c r="A6073" s="97"/>
      <c r="B6073" s="97"/>
    </row>
    <row r="6074" spans="1:2" x14ac:dyDescent="0.3">
      <c r="A6074" s="97"/>
      <c r="B6074" s="97"/>
    </row>
    <row r="6075" spans="1:2" x14ac:dyDescent="0.3">
      <c r="A6075" s="97"/>
      <c r="B6075" s="97"/>
    </row>
    <row r="6076" spans="1:2" x14ac:dyDescent="0.3">
      <c r="A6076" s="97"/>
      <c r="B6076" s="97"/>
    </row>
    <row r="6077" spans="1:2" x14ac:dyDescent="0.3">
      <c r="A6077" s="97"/>
      <c r="B6077" s="97"/>
    </row>
    <row r="6078" spans="1:2" x14ac:dyDescent="0.3">
      <c r="A6078" s="97"/>
      <c r="B6078" s="97"/>
    </row>
    <row r="6079" spans="1:2" x14ac:dyDescent="0.3">
      <c r="A6079" s="97"/>
      <c r="B6079" s="97"/>
    </row>
    <row r="6080" spans="1:2" x14ac:dyDescent="0.3">
      <c r="A6080" s="97"/>
      <c r="B6080" s="97"/>
    </row>
    <row r="6081" spans="1:2" x14ac:dyDescent="0.3">
      <c r="A6081" s="97"/>
      <c r="B6081" s="97"/>
    </row>
    <row r="6082" spans="1:2" x14ac:dyDescent="0.3">
      <c r="A6082" s="97"/>
      <c r="B6082" s="97"/>
    </row>
    <row r="6083" spans="1:2" x14ac:dyDescent="0.3">
      <c r="A6083" s="97"/>
      <c r="B6083" s="97"/>
    </row>
    <row r="6084" spans="1:2" x14ac:dyDescent="0.3">
      <c r="A6084" s="97"/>
      <c r="B6084" s="97"/>
    </row>
    <row r="6085" spans="1:2" x14ac:dyDescent="0.3">
      <c r="A6085" s="97"/>
      <c r="B6085" s="97"/>
    </row>
    <row r="6086" spans="1:2" x14ac:dyDescent="0.3">
      <c r="A6086" s="97"/>
      <c r="B6086" s="97"/>
    </row>
    <row r="6087" spans="1:2" x14ac:dyDescent="0.3">
      <c r="A6087" s="97"/>
      <c r="B6087" s="97"/>
    </row>
    <row r="6088" spans="1:2" x14ac:dyDescent="0.3">
      <c r="A6088" s="97"/>
      <c r="B6088" s="97"/>
    </row>
    <row r="6089" spans="1:2" x14ac:dyDescent="0.3">
      <c r="A6089" s="97"/>
      <c r="B6089" s="97"/>
    </row>
    <row r="6090" spans="1:2" x14ac:dyDescent="0.3">
      <c r="A6090" s="97"/>
      <c r="B6090" s="97"/>
    </row>
    <row r="6091" spans="1:2" x14ac:dyDescent="0.3">
      <c r="A6091" s="97"/>
      <c r="B6091" s="97"/>
    </row>
    <row r="6092" spans="1:2" x14ac:dyDescent="0.3">
      <c r="A6092" s="97"/>
      <c r="B6092" s="97"/>
    </row>
    <row r="6093" spans="1:2" x14ac:dyDescent="0.3">
      <c r="A6093" s="97"/>
      <c r="B6093" s="97"/>
    </row>
    <row r="6094" spans="1:2" x14ac:dyDescent="0.3">
      <c r="A6094" s="97"/>
      <c r="B6094" s="97"/>
    </row>
    <row r="6095" spans="1:2" x14ac:dyDescent="0.3">
      <c r="A6095" s="97"/>
      <c r="B6095" s="97"/>
    </row>
    <row r="6096" spans="1:2" x14ac:dyDescent="0.3">
      <c r="A6096" s="97"/>
      <c r="B6096" s="97"/>
    </row>
    <row r="6097" spans="1:2" x14ac:dyDescent="0.3">
      <c r="A6097" s="97"/>
      <c r="B6097" s="97"/>
    </row>
    <row r="6098" spans="1:2" x14ac:dyDescent="0.3">
      <c r="A6098" s="97"/>
      <c r="B6098" s="97"/>
    </row>
    <row r="6099" spans="1:2" x14ac:dyDescent="0.3">
      <c r="A6099" s="97"/>
      <c r="B6099" s="97"/>
    </row>
    <row r="6100" spans="1:2" x14ac:dyDescent="0.3">
      <c r="A6100" s="97"/>
      <c r="B6100" s="97"/>
    </row>
    <row r="6101" spans="1:2" x14ac:dyDescent="0.3">
      <c r="A6101" s="97"/>
      <c r="B6101" s="97"/>
    </row>
    <row r="6102" spans="1:2" x14ac:dyDescent="0.3">
      <c r="A6102" s="97"/>
      <c r="B6102" s="97"/>
    </row>
    <row r="6103" spans="1:2" x14ac:dyDescent="0.3">
      <c r="A6103" s="97"/>
      <c r="B6103" s="97"/>
    </row>
    <row r="6104" spans="1:2" x14ac:dyDescent="0.3">
      <c r="A6104" s="97"/>
      <c r="B6104" s="97"/>
    </row>
    <row r="6105" spans="1:2" x14ac:dyDescent="0.3">
      <c r="A6105" s="97"/>
      <c r="B6105" s="97"/>
    </row>
    <row r="6106" spans="1:2" x14ac:dyDescent="0.3">
      <c r="A6106" s="97"/>
      <c r="B6106" s="97"/>
    </row>
    <row r="6107" spans="1:2" x14ac:dyDescent="0.3">
      <c r="A6107" s="97"/>
      <c r="B6107" s="97"/>
    </row>
    <row r="6108" spans="1:2" x14ac:dyDescent="0.3">
      <c r="A6108" s="97"/>
      <c r="B6108" s="97"/>
    </row>
    <row r="6109" spans="1:2" x14ac:dyDescent="0.3">
      <c r="A6109" s="97"/>
      <c r="B6109" s="97"/>
    </row>
    <row r="6110" spans="1:2" x14ac:dyDescent="0.3">
      <c r="A6110" s="97"/>
      <c r="B6110" s="97"/>
    </row>
    <row r="6111" spans="1:2" x14ac:dyDescent="0.3">
      <c r="A6111" s="97"/>
      <c r="B6111" s="97"/>
    </row>
    <row r="6112" spans="1:2" x14ac:dyDescent="0.3">
      <c r="A6112" s="97"/>
      <c r="B6112" s="97"/>
    </row>
    <row r="6113" spans="1:2" x14ac:dyDescent="0.3">
      <c r="A6113" s="97"/>
      <c r="B6113" s="97"/>
    </row>
    <row r="6114" spans="1:2" x14ac:dyDescent="0.3">
      <c r="A6114" s="97"/>
      <c r="B6114" s="97"/>
    </row>
    <row r="6115" spans="1:2" x14ac:dyDescent="0.3">
      <c r="A6115" s="97"/>
      <c r="B6115" s="97"/>
    </row>
    <row r="6116" spans="1:2" x14ac:dyDescent="0.3">
      <c r="A6116" s="97"/>
      <c r="B6116" s="97"/>
    </row>
    <row r="6117" spans="1:2" x14ac:dyDescent="0.3">
      <c r="A6117" s="97"/>
      <c r="B6117" s="97"/>
    </row>
    <row r="6118" spans="1:2" x14ac:dyDescent="0.3">
      <c r="A6118" s="97"/>
      <c r="B6118" s="97"/>
    </row>
    <row r="6119" spans="1:2" x14ac:dyDescent="0.3">
      <c r="A6119" s="97"/>
      <c r="B6119" s="97"/>
    </row>
    <row r="6120" spans="1:2" x14ac:dyDescent="0.3">
      <c r="A6120" s="97"/>
      <c r="B6120" s="97"/>
    </row>
    <row r="6121" spans="1:2" x14ac:dyDescent="0.3">
      <c r="A6121" s="97"/>
      <c r="B6121" s="97"/>
    </row>
    <row r="6122" spans="1:2" x14ac:dyDescent="0.3">
      <c r="A6122" s="97"/>
      <c r="B6122" s="97"/>
    </row>
    <row r="6123" spans="1:2" x14ac:dyDescent="0.3">
      <c r="A6123" s="97"/>
      <c r="B6123" s="97"/>
    </row>
    <row r="6124" spans="1:2" x14ac:dyDescent="0.3">
      <c r="A6124" s="97"/>
      <c r="B6124" s="97"/>
    </row>
    <row r="6125" spans="1:2" x14ac:dyDescent="0.3">
      <c r="A6125" s="97"/>
      <c r="B6125" s="97"/>
    </row>
    <row r="6126" spans="1:2" x14ac:dyDescent="0.3">
      <c r="A6126" s="97"/>
      <c r="B6126" s="97"/>
    </row>
    <row r="6127" spans="1:2" x14ac:dyDescent="0.3">
      <c r="A6127" s="97"/>
      <c r="B6127" s="97"/>
    </row>
    <row r="6128" spans="1:2" x14ac:dyDescent="0.3">
      <c r="A6128" s="97"/>
      <c r="B6128" s="97"/>
    </row>
    <row r="6129" spans="1:2" x14ac:dyDescent="0.3">
      <c r="A6129" s="97"/>
      <c r="B6129" s="97"/>
    </row>
    <row r="6130" spans="1:2" x14ac:dyDescent="0.3">
      <c r="A6130" s="97"/>
      <c r="B6130" s="97"/>
    </row>
    <row r="6131" spans="1:2" x14ac:dyDescent="0.3">
      <c r="A6131" s="97"/>
      <c r="B6131" s="97"/>
    </row>
    <row r="6132" spans="1:2" x14ac:dyDescent="0.3">
      <c r="A6132" s="97"/>
      <c r="B6132" s="97"/>
    </row>
    <row r="6133" spans="1:2" x14ac:dyDescent="0.3">
      <c r="A6133" s="97"/>
      <c r="B6133" s="97"/>
    </row>
    <row r="6134" spans="1:2" x14ac:dyDescent="0.3">
      <c r="A6134" s="97"/>
      <c r="B6134" s="97"/>
    </row>
    <row r="6135" spans="1:2" x14ac:dyDescent="0.3">
      <c r="A6135" s="97"/>
      <c r="B6135" s="97"/>
    </row>
    <row r="6136" spans="1:2" x14ac:dyDescent="0.3">
      <c r="A6136" s="97"/>
      <c r="B6136" s="97"/>
    </row>
    <row r="6137" spans="1:2" x14ac:dyDescent="0.3">
      <c r="A6137" s="97"/>
      <c r="B6137" s="97"/>
    </row>
    <row r="6138" spans="1:2" x14ac:dyDescent="0.3">
      <c r="A6138" s="97"/>
      <c r="B6138" s="97"/>
    </row>
    <row r="6139" spans="1:2" x14ac:dyDescent="0.3">
      <c r="A6139" s="97"/>
      <c r="B6139" s="97"/>
    </row>
    <row r="6140" spans="1:2" x14ac:dyDescent="0.3">
      <c r="A6140" s="97"/>
      <c r="B6140" s="97"/>
    </row>
    <row r="6141" spans="1:2" x14ac:dyDescent="0.3">
      <c r="A6141" s="97"/>
      <c r="B6141" s="97"/>
    </row>
    <row r="6142" spans="1:2" x14ac:dyDescent="0.3">
      <c r="A6142" s="97"/>
      <c r="B6142" s="97"/>
    </row>
    <row r="6143" spans="1:2" x14ac:dyDescent="0.3">
      <c r="A6143" s="97"/>
      <c r="B6143" s="97"/>
    </row>
    <row r="6144" spans="1:2" x14ac:dyDescent="0.3">
      <c r="A6144" s="97"/>
      <c r="B6144" s="97"/>
    </row>
    <row r="6145" spans="1:2" x14ac:dyDescent="0.3">
      <c r="A6145" s="97"/>
      <c r="B6145" s="97"/>
    </row>
    <row r="6146" spans="1:2" x14ac:dyDescent="0.3">
      <c r="A6146" s="97"/>
      <c r="B6146" s="97"/>
    </row>
    <row r="6147" spans="1:2" x14ac:dyDescent="0.3">
      <c r="A6147" s="97"/>
      <c r="B6147" s="97"/>
    </row>
    <row r="6148" spans="1:2" x14ac:dyDescent="0.3">
      <c r="A6148" s="97"/>
      <c r="B6148" s="97"/>
    </row>
    <row r="6149" spans="1:2" x14ac:dyDescent="0.3">
      <c r="A6149" s="97"/>
      <c r="B6149" s="97"/>
    </row>
    <row r="6150" spans="1:2" x14ac:dyDescent="0.3">
      <c r="A6150" s="97"/>
      <c r="B6150" s="97"/>
    </row>
    <row r="6151" spans="1:2" x14ac:dyDescent="0.3">
      <c r="A6151" s="97"/>
      <c r="B6151" s="97"/>
    </row>
    <row r="6152" spans="1:2" x14ac:dyDescent="0.3">
      <c r="A6152" s="97"/>
      <c r="B6152" s="97"/>
    </row>
    <row r="6153" spans="1:2" x14ac:dyDescent="0.3">
      <c r="A6153" s="97"/>
      <c r="B6153" s="97"/>
    </row>
    <row r="6154" spans="1:2" x14ac:dyDescent="0.3">
      <c r="A6154" s="97"/>
      <c r="B6154" s="97"/>
    </row>
    <row r="6155" spans="1:2" x14ac:dyDescent="0.3">
      <c r="A6155" s="97"/>
      <c r="B6155" s="97"/>
    </row>
    <row r="6156" spans="1:2" x14ac:dyDescent="0.3">
      <c r="A6156" s="97"/>
      <c r="B6156" s="97"/>
    </row>
    <row r="6157" spans="1:2" x14ac:dyDescent="0.3">
      <c r="A6157" s="97"/>
      <c r="B6157" s="97"/>
    </row>
    <row r="6158" spans="1:2" x14ac:dyDescent="0.3">
      <c r="A6158" s="97"/>
      <c r="B6158" s="97"/>
    </row>
    <row r="6159" spans="1:2" x14ac:dyDescent="0.3">
      <c r="A6159" s="97"/>
      <c r="B6159" s="97"/>
    </row>
    <row r="6160" spans="1:2" x14ac:dyDescent="0.3">
      <c r="A6160" s="97"/>
      <c r="B6160" s="97"/>
    </row>
    <row r="6161" spans="1:2" x14ac:dyDescent="0.3">
      <c r="A6161" s="97"/>
      <c r="B6161" s="97"/>
    </row>
    <row r="6162" spans="1:2" x14ac:dyDescent="0.3">
      <c r="A6162" s="97"/>
      <c r="B6162" s="97"/>
    </row>
    <row r="6163" spans="1:2" x14ac:dyDescent="0.3">
      <c r="A6163" s="97"/>
      <c r="B6163" s="97"/>
    </row>
    <row r="6164" spans="1:2" x14ac:dyDescent="0.3">
      <c r="A6164" s="97"/>
      <c r="B6164" s="97"/>
    </row>
    <row r="6165" spans="1:2" x14ac:dyDescent="0.3">
      <c r="A6165" s="97"/>
      <c r="B6165" s="97"/>
    </row>
    <row r="6166" spans="1:2" x14ac:dyDescent="0.3">
      <c r="A6166" s="97"/>
      <c r="B6166" s="97"/>
    </row>
    <row r="6167" spans="1:2" x14ac:dyDescent="0.3">
      <c r="A6167" s="97"/>
      <c r="B6167" s="97"/>
    </row>
    <row r="6168" spans="1:2" x14ac:dyDescent="0.3">
      <c r="A6168" s="97"/>
      <c r="B6168" s="97"/>
    </row>
    <row r="6169" spans="1:2" x14ac:dyDescent="0.3">
      <c r="A6169" s="97"/>
      <c r="B6169" s="97"/>
    </row>
    <row r="6170" spans="1:2" x14ac:dyDescent="0.3">
      <c r="A6170" s="97"/>
      <c r="B6170" s="97"/>
    </row>
    <row r="6171" spans="1:2" x14ac:dyDescent="0.3">
      <c r="A6171" s="97"/>
      <c r="B6171" s="97"/>
    </row>
    <row r="6172" spans="1:2" x14ac:dyDescent="0.3">
      <c r="A6172" s="97"/>
      <c r="B6172" s="97"/>
    </row>
    <row r="6173" spans="1:2" x14ac:dyDescent="0.3">
      <c r="A6173" s="97"/>
      <c r="B6173" s="97"/>
    </row>
    <row r="6174" spans="1:2" x14ac:dyDescent="0.3">
      <c r="A6174" s="97"/>
      <c r="B6174" s="97"/>
    </row>
    <row r="6175" spans="1:2" x14ac:dyDescent="0.3">
      <c r="A6175" s="97"/>
      <c r="B6175" s="97"/>
    </row>
    <row r="6176" spans="1:2" x14ac:dyDescent="0.3">
      <c r="A6176" s="97"/>
      <c r="B6176" s="97"/>
    </row>
    <row r="6177" spans="1:2" x14ac:dyDescent="0.3">
      <c r="A6177" s="97"/>
      <c r="B6177" s="97"/>
    </row>
    <row r="6178" spans="1:2" x14ac:dyDescent="0.3">
      <c r="A6178" s="97"/>
      <c r="B6178" s="97"/>
    </row>
    <row r="6179" spans="1:2" x14ac:dyDescent="0.3">
      <c r="A6179" s="97"/>
      <c r="B6179" s="97"/>
    </row>
    <row r="6180" spans="1:2" x14ac:dyDescent="0.3">
      <c r="A6180" s="97"/>
      <c r="B6180" s="97"/>
    </row>
    <row r="6181" spans="1:2" x14ac:dyDescent="0.3">
      <c r="A6181" s="97"/>
      <c r="B6181" s="97"/>
    </row>
    <row r="6182" spans="1:2" x14ac:dyDescent="0.3">
      <c r="A6182" s="97"/>
      <c r="B6182" s="97"/>
    </row>
    <row r="6183" spans="1:2" x14ac:dyDescent="0.3">
      <c r="A6183" s="97"/>
      <c r="B6183" s="97"/>
    </row>
    <row r="6184" spans="1:2" x14ac:dyDescent="0.3">
      <c r="A6184" s="97"/>
      <c r="B6184" s="97"/>
    </row>
    <row r="6185" spans="1:2" x14ac:dyDescent="0.3">
      <c r="A6185" s="97"/>
      <c r="B6185" s="97"/>
    </row>
    <row r="6186" spans="1:2" x14ac:dyDescent="0.3">
      <c r="A6186" s="97"/>
      <c r="B6186" s="97"/>
    </row>
    <row r="6187" spans="1:2" x14ac:dyDescent="0.3">
      <c r="A6187" s="97"/>
      <c r="B6187" s="97"/>
    </row>
    <row r="6188" spans="1:2" x14ac:dyDescent="0.3">
      <c r="A6188" s="97"/>
      <c r="B6188" s="97"/>
    </row>
    <row r="6189" spans="1:2" x14ac:dyDescent="0.3">
      <c r="A6189" s="97"/>
      <c r="B6189" s="97"/>
    </row>
    <row r="6190" spans="1:2" x14ac:dyDescent="0.3">
      <c r="A6190" s="97"/>
      <c r="B6190" s="97"/>
    </row>
    <row r="6191" spans="1:2" x14ac:dyDescent="0.3">
      <c r="A6191" s="97"/>
      <c r="B6191" s="97"/>
    </row>
    <row r="6192" spans="1:2" x14ac:dyDescent="0.3">
      <c r="A6192" s="97"/>
      <c r="B6192" s="97"/>
    </row>
    <row r="6193" spans="1:2" x14ac:dyDescent="0.3">
      <c r="A6193" s="97"/>
      <c r="B6193" s="97"/>
    </row>
    <row r="6194" spans="1:2" x14ac:dyDescent="0.3">
      <c r="A6194" s="97"/>
      <c r="B6194" s="97"/>
    </row>
    <row r="6195" spans="1:2" x14ac:dyDescent="0.3">
      <c r="A6195" s="97"/>
      <c r="B6195" s="97"/>
    </row>
    <row r="6196" spans="1:2" x14ac:dyDescent="0.3">
      <c r="A6196" s="97"/>
      <c r="B6196" s="97"/>
    </row>
    <row r="6197" spans="1:2" x14ac:dyDescent="0.3">
      <c r="A6197" s="97"/>
      <c r="B6197" s="97"/>
    </row>
    <row r="6198" spans="1:2" x14ac:dyDescent="0.3">
      <c r="A6198" s="97"/>
      <c r="B6198" s="97"/>
    </row>
    <row r="6199" spans="1:2" x14ac:dyDescent="0.3">
      <c r="A6199" s="97"/>
      <c r="B6199" s="97"/>
    </row>
    <row r="6200" spans="1:2" x14ac:dyDescent="0.3">
      <c r="A6200" s="97"/>
      <c r="B6200" s="97"/>
    </row>
    <row r="6201" spans="1:2" x14ac:dyDescent="0.3">
      <c r="A6201" s="97"/>
      <c r="B6201" s="97"/>
    </row>
    <row r="6202" spans="1:2" x14ac:dyDescent="0.3">
      <c r="A6202" s="97"/>
      <c r="B6202" s="97"/>
    </row>
    <row r="6203" spans="1:2" x14ac:dyDescent="0.3">
      <c r="A6203" s="97"/>
      <c r="B6203" s="97"/>
    </row>
    <row r="6204" spans="1:2" x14ac:dyDescent="0.3">
      <c r="A6204" s="97"/>
      <c r="B6204" s="97"/>
    </row>
    <row r="6205" spans="1:2" x14ac:dyDescent="0.3">
      <c r="A6205" s="97"/>
      <c r="B6205" s="97"/>
    </row>
    <row r="6206" spans="1:2" x14ac:dyDescent="0.3">
      <c r="A6206" s="97"/>
      <c r="B6206" s="97"/>
    </row>
    <row r="6207" spans="1:2" x14ac:dyDescent="0.3">
      <c r="A6207" s="97"/>
      <c r="B6207" s="97"/>
    </row>
    <row r="6208" spans="1:2" x14ac:dyDescent="0.3">
      <c r="A6208" s="97"/>
      <c r="B6208" s="97"/>
    </row>
    <row r="6209" spans="1:2" x14ac:dyDescent="0.3">
      <c r="A6209" s="97"/>
      <c r="B6209" s="97"/>
    </row>
    <row r="6210" spans="1:2" x14ac:dyDescent="0.3">
      <c r="A6210" s="97"/>
      <c r="B6210" s="97"/>
    </row>
    <row r="6211" spans="1:2" x14ac:dyDescent="0.3">
      <c r="A6211" s="97"/>
      <c r="B6211" s="97"/>
    </row>
    <row r="6212" spans="1:2" x14ac:dyDescent="0.3">
      <c r="A6212" s="97"/>
      <c r="B6212" s="97"/>
    </row>
    <row r="6213" spans="1:2" x14ac:dyDescent="0.3">
      <c r="A6213" s="97"/>
      <c r="B6213" s="97"/>
    </row>
    <row r="6214" spans="1:2" x14ac:dyDescent="0.3">
      <c r="A6214" s="97"/>
      <c r="B6214" s="97"/>
    </row>
    <row r="6215" spans="1:2" x14ac:dyDescent="0.3">
      <c r="A6215" s="97"/>
      <c r="B6215" s="97"/>
    </row>
    <row r="6216" spans="1:2" x14ac:dyDescent="0.3">
      <c r="A6216" s="97"/>
      <c r="B6216" s="97"/>
    </row>
    <row r="6217" spans="1:2" x14ac:dyDescent="0.3">
      <c r="A6217" s="97"/>
      <c r="B6217" s="97"/>
    </row>
    <row r="6218" spans="1:2" x14ac:dyDescent="0.3">
      <c r="A6218" s="97"/>
      <c r="B6218" s="97"/>
    </row>
    <row r="6219" spans="1:2" x14ac:dyDescent="0.3">
      <c r="A6219" s="97"/>
      <c r="B6219" s="97"/>
    </row>
    <row r="6220" spans="1:2" x14ac:dyDescent="0.3">
      <c r="A6220" s="97"/>
      <c r="B6220" s="97"/>
    </row>
    <row r="6221" spans="1:2" x14ac:dyDescent="0.3">
      <c r="A6221" s="97"/>
      <c r="B6221" s="97"/>
    </row>
    <row r="6222" spans="1:2" x14ac:dyDescent="0.3">
      <c r="A6222" s="97"/>
      <c r="B6222" s="97"/>
    </row>
    <row r="6223" spans="1:2" x14ac:dyDescent="0.3">
      <c r="A6223" s="97"/>
      <c r="B6223" s="97"/>
    </row>
    <row r="6224" spans="1:2" x14ac:dyDescent="0.3">
      <c r="A6224" s="97"/>
      <c r="B6224" s="97"/>
    </row>
    <row r="6225" spans="1:2" x14ac:dyDescent="0.3">
      <c r="A6225" s="97"/>
      <c r="B6225" s="97"/>
    </row>
    <row r="6226" spans="1:2" x14ac:dyDescent="0.3">
      <c r="A6226" s="97"/>
      <c r="B6226" s="97"/>
    </row>
    <row r="6227" spans="1:2" x14ac:dyDescent="0.3">
      <c r="A6227" s="97"/>
      <c r="B6227" s="97"/>
    </row>
    <row r="6228" spans="1:2" x14ac:dyDescent="0.3">
      <c r="A6228" s="97"/>
      <c r="B6228" s="97"/>
    </row>
    <row r="6229" spans="1:2" x14ac:dyDescent="0.3">
      <c r="A6229" s="97"/>
      <c r="B6229" s="97"/>
    </row>
    <row r="6230" spans="1:2" x14ac:dyDescent="0.3">
      <c r="A6230" s="97"/>
      <c r="B6230" s="97"/>
    </row>
    <row r="6231" spans="1:2" x14ac:dyDescent="0.3">
      <c r="A6231" s="97"/>
      <c r="B6231" s="97"/>
    </row>
    <row r="6232" spans="1:2" x14ac:dyDescent="0.3">
      <c r="A6232" s="97"/>
      <c r="B6232" s="97"/>
    </row>
    <row r="6233" spans="1:2" x14ac:dyDescent="0.3">
      <c r="A6233" s="97"/>
      <c r="B6233" s="97"/>
    </row>
    <row r="6234" spans="1:2" x14ac:dyDescent="0.3">
      <c r="A6234" s="97"/>
      <c r="B6234" s="97"/>
    </row>
    <row r="6235" spans="1:2" x14ac:dyDescent="0.3">
      <c r="A6235" s="97"/>
      <c r="B6235" s="97"/>
    </row>
    <row r="6236" spans="1:2" x14ac:dyDescent="0.3">
      <c r="A6236" s="97"/>
      <c r="B6236" s="97"/>
    </row>
    <row r="6237" spans="1:2" x14ac:dyDescent="0.3">
      <c r="A6237" s="97"/>
      <c r="B6237" s="97"/>
    </row>
    <row r="6238" spans="1:2" x14ac:dyDescent="0.3">
      <c r="A6238" s="97"/>
      <c r="B6238" s="97"/>
    </row>
    <row r="6239" spans="1:2" x14ac:dyDescent="0.3">
      <c r="A6239" s="97"/>
      <c r="B6239" s="97"/>
    </row>
    <row r="6240" spans="1:2" x14ac:dyDescent="0.3">
      <c r="A6240" s="97"/>
      <c r="B6240" s="97"/>
    </row>
    <row r="6241" spans="1:2" x14ac:dyDescent="0.3">
      <c r="A6241" s="97"/>
      <c r="B6241" s="97"/>
    </row>
    <row r="6242" spans="1:2" x14ac:dyDescent="0.3">
      <c r="A6242" s="97"/>
      <c r="B6242" s="97"/>
    </row>
    <row r="6243" spans="1:2" x14ac:dyDescent="0.3">
      <c r="A6243" s="97"/>
      <c r="B6243" s="97"/>
    </row>
    <row r="6244" spans="1:2" x14ac:dyDescent="0.3">
      <c r="A6244" s="97"/>
      <c r="B6244" s="97"/>
    </row>
    <row r="6245" spans="1:2" x14ac:dyDescent="0.3">
      <c r="A6245" s="97"/>
      <c r="B6245" s="97"/>
    </row>
    <row r="6246" spans="1:2" x14ac:dyDescent="0.3">
      <c r="A6246" s="97"/>
      <c r="B6246" s="97"/>
    </row>
    <row r="6247" spans="1:2" x14ac:dyDescent="0.3">
      <c r="A6247" s="97"/>
      <c r="B6247" s="97"/>
    </row>
    <row r="6248" spans="1:2" x14ac:dyDescent="0.3">
      <c r="A6248" s="97"/>
      <c r="B6248" s="97"/>
    </row>
    <row r="6249" spans="1:2" x14ac:dyDescent="0.3">
      <c r="A6249" s="97"/>
      <c r="B6249" s="97"/>
    </row>
    <row r="6250" spans="1:2" x14ac:dyDescent="0.3">
      <c r="A6250" s="97"/>
      <c r="B6250" s="97"/>
    </row>
    <row r="6251" spans="1:2" x14ac:dyDescent="0.3">
      <c r="A6251" s="97"/>
      <c r="B6251" s="97"/>
    </row>
    <row r="6252" spans="1:2" x14ac:dyDescent="0.3">
      <c r="A6252" s="97"/>
      <c r="B6252" s="97"/>
    </row>
    <row r="6253" spans="1:2" x14ac:dyDescent="0.3">
      <c r="A6253" s="97"/>
      <c r="B6253" s="97"/>
    </row>
    <row r="6254" spans="1:2" x14ac:dyDescent="0.3">
      <c r="A6254" s="97"/>
      <c r="B6254" s="97"/>
    </row>
    <row r="6255" spans="1:2" x14ac:dyDescent="0.3">
      <c r="A6255" s="97"/>
      <c r="B6255" s="97"/>
    </row>
    <row r="6256" spans="1:2" x14ac:dyDescent="0.3">
      <c r="A6256" s="97"/>
      <c r="B6256" s="97"/>
    </row>
    <row r="6257" spans="1:2" x14ac:dyDescent="0.3">
      <c r="A6257" s="97"/>
      <c r="B6257" s="97"/>
    </row>
    <row r="6258" spans="1:2" x14ac:dyDescent="0.3">
      <c r="A6258" s="97"/>
      <c r="B6258" s="97"/>
    </row>
    <row r="6259" spans="1:2" x14ac:dyDescent="0.3">
      <c r="A6259" s="97"/>
      <c r="B6259" s="97"/>
    </row>
    <row r="6260" spans="1:2" x14ac:dyDescent="0.3">
      <c r="A6260" s="97"/>
      <c r="B6260" s="97"/>
    </row>
    <row r="6261" spans="1:2" x14ac:dyDescent="0.3">
      <c r="A6261" s="97"/>
      <c r="B6261" s="97"/>
    </row>
    <row r="6262" spans="1:2" x14ac:dyDescent="0.3">
      <c r="A6262" s="97"/>
      <c r="B6262" s="97"/>
    </row>
    <row r="6263" spans="1:2" x14ac:dyDescent="0.3">
      <c r="A6263" s="97"/>
      <c r="B6263" s="97"/>
    </row>
    <row r="6264" spans="1:2" x14ac:dyDescent="0.3">
      <c r="A6264" s="97"/>
      <c r="B6264" s="97"/>
    </row>
    <row r="6265" spans="1:2" x14ac:dyDescent="0.3">
      <c r="A6265" s="97"/>
      <c r="B6265" s="97"/>
    </row>
    <row r="6266" spans="1:2" x14ac:dyDescent="0.3">
      <c r="A6266" s="97"/>
      <c r="B6266" s="97"/>
    </row>
    <row r="6267" spans="1:2" x14ac:dyDescent="0.3">
      <c r="A6267" s="97"/>
      <c r="B6267" s="97"/>
    </row>
    <row r="6268" spans="1:2" x14ac:dyDescent="0.3">
      <c r="A6268" s="97"/>
      <c r="B6268" s="97"/>
    </row>
    <row r="6269" spans="1:2" x14ac:dyDescent="0.3">
      <c r="A6269" s="97"/>
      <c r="B6269" s="97"/>
    </row>
    <row r="6270" spans="1:2" x14ac:dyDescent="0.3">
      <c r="A6270" s="97"/>
      <c r="B6270" s="97"/>
    </row>
    <row r="6271" spans="1:2" x14ac:dyDescent="0.3">
      <c r="A6271" s="97"/>
      <c r="B6271" s="97"/>
    </row>
    <row r="6272" spans="1:2" x14ac:dyDescent="0.3">
      <c r="A6272" s="97"/>
      <c r="B6272" s="97"/>
    </row>
    <row r="6273" spans="1:2" x14ac:dyDescent="0.3">
      <c r="A6273" s="97"/>
      <c r="B6273" s="97"/>
    </row>
    <row r="6274" spans="1:2" x14ac:dyDescent="0.3">
      <c r="A6274" s="97"/>
      <c r="B6274" s="97"/>
    </row>
    <row r="6275" spans="1:2" x14ac:dyDescent="0.3">
      <c r="A6275" s="97"/>
      <c r="B6275" s="97"/>
    </row>
    <row r="6276" spans="1:2" x14ac:dyDescent="0.3">
      <c r="A6276" s="97"/>
      <c r="B6276" s="97"/>
    </row>
    <row r="6277" spans="1:2" x14ac:dyDescent="0.3">
      <c r="A6277" s="97"/>
      <c r="B6277" s="97"/>
    </row>
    <row r="6278" spans="1:2" x14ac:dyDescent="0.3">
      <c r="A6278" s="97"/>
      <c r="B6278" s="97"/>
    </row>
    <row r="6279" spans="1:2" x14ac:dyDescent="0.3">
      <c r="A6279" s="97"/>
      <c r="B6279" s="97"/>
    </row>
    <row r="6280" spans="1:2" x14ac:dyDescent="0.3">
      <c r="A6280" s="97"/>
      <c r="B6280" s="97"/>
    </row>
    <row r="6281" spans="1:2" x14ac:dyDescent="0.3">
      <c r="A6281" s="97"/>
      <c r="B6281" s="97"/>
    </row>
    <row r="6282" spans="1:2" x14ac:dyDescent="0.3">
      <c r="A6282" s="97"/>
      <c r="B6282" s="97"/>
    </row>
    <row r="6283" spans="1:2" x14ac:dyDescent="0.3">
      <c r="A6283" s="97"/>
      <c r="B6283" s="97"/>
    </row>
    <row r="6284" spans="1:2" x14ac:dyDescent="0.3">
      <c r="A6284" s="97"/>
      <c r="B6284" s="97"/>
    </row>
    <row r="6285" spans="1:2" x14ac:dyDescent="0.3">
      <c r="A6285" s="97"/>
      <c r="B6285" s="97"/>
    </row>
    <row r="6286" spans="1:2" x14ac:dyDescent="0.3">
      <c r="A6286" s="97"/>
      <c r="B6286" s="97"/>
    </row>
    <row r="6287" spans="1:2" x14ac:dyDescent="0.3">
      <c r="A6287" s="97"/>
      <c r="B6287" s="97"/>
    </row>
    <row r="6288" spans="1:2" x14ac:dyDescent="0.3">
      <c r="A6288" s="97"/>
      <c r="B6288" s="97"/>
    </row>
    <row r="6289" spans="1:2" x14ac:dyDescent="0.3">
      <c r="A6289" s="97"/>
      <c r="B6289" s="97"/>
    </row>
    <row r="6290" spans="1:2" x14ac:dyDescent="0.3">
      <c r="A6290" s="97"/>
      <c r="B6290" s="97"/>
    </row>
    <row r="6291" spans="1:2" x14ac:dyDescent="0.3">
      <c r="A6291" s="97"/>
      <c r="B6291" s="97"/>
    </row>
    <row r="6292" spans="1:2" x14ac:dyDescent="0.3">
      <c r="A6292" s="97"/>
      <c r="B6292" s="97"/>
    </row>
    <row r="6293" spans="1:2" x14ac:dyDescent="0.3">
      <c r="A6293" s="97"/>
      <c r="B6293" s="97"/>
    </row>
    <row r="6294" spans="1:2" x14ac:dyDescent="0.3">
      <c r="A6294" s="97"/>
      <c r="B6294" s="97"/>
    </row>
    <row r="6295" spans="1:2" x14ac:dyDescent="0.3">
      <c r="A6295" s="97"/>
      <c r="B6295" s="97"/>
    </row>
    <row r="6296" spans="1:2" x14ac:dyDescent="0.3">
      <c r="A6296" s="97"/>
      <c r="B6296" s="97"/>
    </row>
    <row r="6297" spans="1:2" x14ac:dyDescent="0.3">
      <c r="A6297" s="97"/>
      <c r="B6297" s="97"/>
    </row>
    <row r="6298" spans="1:2" x14ac:dyDescent="0.3">
      <c r="A6298" s="97"/>
      <c r="B6298" s="97"/>
    </row>
    <row r="6299" spans="1:2" x14ac:dyDescent="0.3">
      <c r="A6299" s="97"/>
      <c r="B6299" s="97"/>
    </row>
    <row r="6300" spans="1:2" x14ac:dyDescent="0.3">
      <c r="A6300" s="97"/>
      <c r="B6300" s="97"/>
    </row>
    <row r="6301" spans="1:2" x14ac:dyDescent="0.3">
      <c r="A6301" s="97"/>
      <c r="B6301" s="97"/>
    </row>
    <row r="6302" spans="1:2" x14ac:dyDescent="0.3">
      <c r="A6302" s="97"/>
      <c r="B6302" s="97"/>
    </row>
    <row r="6303" spans="1:2" x14ac:dyDescent="0.3">
      <c r="A6303" s="97"/>
      <c r="B6303" s="97"/>
    </row>
    <row r="6304" spans="1:2" x14ac:dyDescent="0.3">
      <c r="A6304" s="97"/>
      <c r="B6304" s="97"/>
    </row>
    <row r="6305" spans="1:2" x14ac:dyDescent="0.3">
      <c r="A6305" s="97"/>
      <c r="B6305" s="97"/>
    </row>
    <row r="6306" spans="1:2" x14ac:dyDescent="0.3">
      <c r="A6306" s="97"/>
      <c r="B6306" s="97"/>
    </row>
    <row r="6307" spans="1:2" x14ac:dyDescent="0.3">
      <c r="A6307" s="97"/>
      <c r="B6307" s="97"/>
    </row>
    <row r="6308" spans="1:2" x14ac:dyDescent="0.3">
      <c r="A6308" s="97"/>
      <c r="B6308" s="97"/>
    </row>
    <row r="6309" spans="1:2" x14ac:dyDescent="0.3">
      <c r="A6309" s="97"/>
      <c r="B6309" s="97"/>
    </row>
    <row r="6310" spans="1:2" x14ac:dyDescent="0.3">
      <c r="A6310" s="97"/>
      <c r="B6310" s="97"/>
    </row>
    <row r="6311" spans="1:2" x14ac:dyDescent="0.3">
      <c r="A6311" s="97"/>
      <c r="B6311" s="97"/>
    </row>
    <row r="6312" spans="1:2" x14ac:dyDescent="0.3">
      <c r="A6312" s="97"/>
      <c r="B6312" s="97"/>
    </row>
    <row r="6313" spans="1:2" x14ac:dyDescent="0.3">
      <c r="A6313" s="97"/>
      <c r="B6313" s="97"/>
    </row>
    <row r="6314" spans="1:2" x14ac:dyDescent="0.3">
      <c r="A6314" s="97"/>
      <c r="B6314" s="97"/>
    </row>
    <row r="6315" spans="1:2" x14ac:dyDescent="0.3">
      <c r="A6315" s="97"/>
      <c r="B6315" s="97"/>
    </row>
    <row r="6316" spans="1:2" x14ac:dyDescent="0.3">
      <c r="A6316" s="97"/>
      <c r="B6316" s="97"/>
    </row>
    <row r="6317" spans="1:2" x14ac:dyDescent="0.3">
      <c r="A6317" s="97"/>
      <c r="B6317" s="97"/>
    </row>
    <row r="6318" spans="1:2" x14ac:dyDescent="0.3">
      <c r="A6318" s="97"/>
      <c r="B6318" s="97"/>
    </row>
    <row r="6319" spans="1:2" x14ac:dyDescent="0.3">
      <c r="A6319" s="97"/>
      <c r="B6319" s="97"/>
    </row>
    <row r="6320" spans="1:2" x14ac:dyDescent="0.3">
      <c r="A6320" s="97"/>
      <c r="B6320" s="97"/>
    </row>
    <row r="6321" spans="1:2" x14ac:dyDescent="0.3">
      <c r="A6321" s="97"/>
      <c r="B6321" s="97"/>
    </row>
    <row r="6322" spans="1:2" x14ac:dyDescent="0.3">
      <c r="A6322" s="97"/>
      <c r="B6322" s="97"/>
    </row>
    <row r="6323" spans="1:2" x14ac:dyDescent="0.3">
      <c r="A6323" s="97"/>
      <c r="B6323" s="97"/>
    </row>
    <row r="6324" spans="1:2" x14ac:dyDescent="0.3">
      <c r="A6324" s="97"/>
      <c r="B6324" s="97"/>
    </row>
    <row r="6325" spans="1:2" x14ac:dyDescent="0.3">
      <c r="A6325" s="97"/>
      <c r="B6325" s="97"/>
    </row>
    <row r="6326" spans="1:2" x14ac:dyDescent="0.3">
      <c r="A6326" s="97"/>
      <c r="B6326" s="97"/>
    </row>
    <row r="6327" spans="1:2" x14ac:dyDescent="0.3">
      <c r="A6327" s="97"/>
      <c r="B6327" s="97"/>
    </row>
    <row r="6328" spans="1:2" x14ac:dyDescent="0.3">
      <c r="A6328" s="97"/>
      <c r="B6328" s="97"/>
    </row>
    <row r="6329" spans="1:2" x14ac:dyDescent="0.3">
      <c r="A6329" s="97"/>
      <c r="B6329" s="97"/>
    </row>
    <row r="6330" spans="1:2" x14ac:dyDescent="0.3">
      <c r="A6330" s="97"/>
      <c r="B6330" s="97"/>
    </row>
    <row r="6331" spans="1:2" x14ac:dyDescent="0.3">
      <c r="A6331" s="97"/>
      <c r="B6331" s="97"/>
    </row>
    <row r="6332" spans="1:2" x14ac:dyDescent="0.3">
      <c r="A6332" s="97"/>
      <c r="B6332" s="97"/>
    </row>
    <row r="6333" spans="1:2" x14ac:dyDescent="0.3">
      <c r="A6333" s="97"/>
      <c r="B6333" s="97"/>
    </row>
    <row r="6334" spans="1:2" x14ac:dyDescent="0.3">
      <c r="A6334" s="97"/>
      <c r="B6334" s="97"/>
    </row>
    <row r="6335" spans="1:2" x14ac:dyDescent="0.3">
      <c r="A6335" s="97"/>
      <c r="B6335" s="97"/>
    </row>
    <row r="6336" spans="1:2" x14ac:dyDescent="0.3">
      <c r="A6336" s="97"/>
      <c r="B6336" s="97"/>
    </row>
    <row r="6337" spans="1:2" x14ac:dyDescent="0.3">
      <c r="A6337" s="97"/>
      <c r="B6337" s="97"/>
    </row>
    <row r="6338" spans="1:2" x14ac:dyDescent="0.3">
      <c r="A6338" s="97"/>
      <c r="B6338" s="97"/>
    </row>
    <row r="6339" spans="1:2" x14ac:dyDescent="0.3">
      <c r="A6339" s="97"/>
      <c r="B6339" s="97"/>
    </row>
    <row r="6340" spans="1:2" x14ac:dyDescent="0.3">
      <c r="A6340" s="97"/>
      <c r="B6340" s="97"/>
    </row>
    <row r="6341" spans="1:2" x14ac:dyDescent="0.3">
      <c r="A6341" s="97"/>
      <c r="B6341" s="97"/>
    </row>
    <row r="6342" spans="1:2" x14ac:dyDescent="0.3">
      <c r="A6342" s="97"/>
      <c r="B6342" s="97"/>
    </row>
    <row r="6343" spans="1:2" x14ac:dyDescent="0.3">
      <c r="A6343" s="97"/>
      <c r="B6343" s="97"/>
    </row>
    <row r="6344" spans="1:2" x14ac:dyDescent="0.3">
      <c r="A6344" s="97"/>
      <c r="B6344" s="97"/>
    </row>
    <row r="6345" spans="1:2" x14ac:dyDescent="0.3">
      <c r="A6345" s="97"/>
      <c r="B6345" s="97"/>
    </row>
    <row r="6346" spans="1:2" x14ac:dyDescent="0.3">
      <c r="A6346" s="97"/>
      <c r="B6346" s="97"/>
    </row>
    <row r="6347" spans="1:2" x14ac:dyDescent="0.3">
      <c r="A6347" s="97"/>
      <c r="B6347" s="97"/>
    </row>
    <row r="6348" spans="1:2" x14ac:dyDescent="0.3">
      <c r="A6348" s="97"/>
      <c r="B6348" s="97"/>
    </row>
    <row r="6349" spans="1:2" x14ac:dyDescent="0.3">
      <c r="A6349" s="97"/>
      <c r="B6349" s="97"/>
    </row>
    <row r="6350" spans="1:2" x14ac:dyDescent="0.3">
      <c r="A6350" s="97"/>
      <c r="B6350" s="97"/>
    </row>
    <row r="6351" spans="1:2" x14ac:dyDescent="0.3">
      <c r="A6351" s="97"/>
      <c r="B6351" s="97"/>
    </row>
    <row r="6352" spans="1:2" x14ac:dyDescent="0.3">
      <c r="A6352" s="97"/>
      <c r="B6352" s="97"/>
    </row>
    <row r="6353" spans="1:2" x14ac:dyDescent="0.3">
      <c r="A6353" s="97"/>
      <c r="B6353" s="97"/>
    </row>
    <row r="6354" spans="1:2" x14ac:dyDescent="0.3">
      <c r="A6354" s="97"/>
      <c r="B6354" s="97"/>
    </row>
    <row r="6355" spans="1:2" x14ac:dyDescent="0.3">
      <c r="A6355" s="97"/>
      <c r="B6355" s="97"/>
    </row>
    <row r="6356" spans="1:2" x14ac:dyDescent="0.3">
      <c r="A6356" s="97"/>
      <c r="B6356" s="97"/>
    </row>
    <row r="6357" spans="1:2" x14ac:dyDescent="0.3">
      <c r="A6357" s="97"/>
      <c r="B6357" s="97"/>
    </row>
    <row r="6358" spans="1:2" x14ac:dyDescent="0.3">
      <c r="A6358" s="97"/>
      <c r="B6358" s="97"/>
    </row>
    <row r="6359" spans="1:2" x14ac:dyDescent="0.3">
      <c r="A6359" s="97"/>
      <c r="B6359" s="97"/>
    </row>
    <row r="6360" spans="1:2" x14ac:dyDescent="0.3">
      <c r="A6360" s="97"/>
      <c r="B6360" s="97"/>
    </row>
    <row r="6361" spans="1:2" x14ac:dyDescent="0.3">
      <c r="A6361" s="97"/>
      <c r="B6361" s="97"/>
    </row>
    <row r="6362" spans="1:2" x14ac:dyDescent="0.3">
      <c r="A6362" s="97"/>
      <c r="B6362" s="97"/>
    </row>
    <row r="6363" spans="1:2" x14ac:dyDescent="0.3">
      <c r="A6363" s="97"/>
      <c r="B6363" s="97"/>
    </row>
    <row r="6364" spans="1:2" x14ac:dyDescent="0.3">
      <c r="A6364" s="97"/>
      <c r="B6364" s="97"/>
    </row>
    <row r="6365" spans="1:2" x14ac:dyDescent="0.3">
      <c r="A6365" s="97"/>
      <c r="B6365" s="97"/>
    </row>
    <row r="6366" spans="1:2" x14ac:dyDescent="0.3">
      <c r="A6366" s="97"/>
      <c r="B6366" s="97"/>
    </row>
    <row r="6367" spans="1:2" x14ac:dyDescent="0.3">
      <c r="A6367" s="97"/>
      <c r="B6367" s="97"/>
    </row>
    <row r="6368" spans="1:2" x14ac:dyDescent="0.3">
      <c r="A6368" s="97"/>
      <c r="B6368" s="97"/>
    </row>
    <row r="6369" spans="1:2" x14ac:dyDescent="0.3">
      <c r="A6369" s="97"/>
      <c r="B6369" s="97"/>
    </row>
    <row r="6370" spans="1:2" x14ac:dyDescent="0.3">
      <c r="A6370" s="97"/>
      <c r="B6370" s="97"/>
    </row>
    <row r="6371" spans="1:2" x14ac:dyDescent="0.3">
      <c r="A6371" s="97"/>
      <c r="B6371" s="97"/>
    </row>
    <row r="6372" spans="1:2" x14ac:dyDescent="0.3">
      <c r="A6372" s="97"/>
      <c r="B6372" s="97"/>
    </row>
    <row r="6373" spans="1:2" x14ac:dyDescent="0.3">
      <c r="A6373" s="97"/>
      <c r="B6373" s="97"/>
    </row>
    <row r="6374" spans="1:2" x14ac:dyDescent="0.3">
      <c r="A6374" s="97"/>
      <c r="B6374" s="97"/>
    </row>
    <row r="6375" spans="1:2" x14ac:dyDescent="0.3">
      <c r="A6375" s="97"/>
      <c r="B6375" s="97"/>
    </row>
    <row r="6376" spans="1:2" x14ac:dyDescent="0.3">
      <c r="A6376" s="97"/>
      <c r="B6376" s="97"/>
    </row>
    <row r="6377" spans="1:2" x14ac:dyDescent="0.3">
      <c r="A6377" s="97"/>
      <c r="B6377" s="97"/>
    </row>
    <row r="6378" spans="1:2" x14ac:dyDescent="0.3">
      <c r="A6378" s="97"/>
      <c r="B6378" s="97"/>
    </row>
    <row r="6379" spans="1:2" x14ac:dyDescent="0.3">
      <c r="A6379" s="97"/>
      <c r="B6379" s="97"/>
    </row>
    <row r="6380" spans="1:2" x14ac:dyDescent="0.3">
      <c r="A6380" s="97"/>
      <c r="B6380" s="97"/>
    </row>
    <row r="6381" spans="1:2" x14ac:dyDescent="0.3">
      <c r="A6381" s="97"/>
      <c r="B6381" s="97"/>
    </row>
    <row r="6382" spans="1:2" x14ac:dyDescent="0.3">
      <c r="A6382" s="97"/>
      <c r="B6382" s="97"/>
    </row>
    <row r="6383" spans="1:2" x14ac:dyDescent="0.3">
      <c r="A6383" s="97"/>
      <c r="B6383" s="97"/>
    </row>
    <row r="6384" spans="1:2" x14ac:dyDescent="0.3">
      <c r="A6384" s="97"/>
      <c r="B6384" s="97"/>
    </row>
    <row r="6385" spans="1:2" x14ac:dyDescent="0.3">
      <c r="A6385" s="97"/>
      <c r="B6385" s="97"/>
    </row>
    <row r="6386" spans="1:2" x14ac:dyDescent="0.3">
      <c r="A6386" s="97"/>
      <c r="B6386" s="97"/>
    </row>
    <row r="6387" spans="1:2" x14ac:dyDescent="0.3">
      <c r="A6387" s="97"/>
      <c r="B6387" s="97"/>
    </row>
    <row r="6388" spans="1:2" x14ac:dyDescent="0.3">
      <c r="A6388" s="97"/>
      <c r="B6388" s="97"/>
    </row>
    <row r="6389" spans="1:2" x14ac:dyDescent="0.3">
      <c r="A6389" s="97"/>
      <c r="B6389" s="97"/>
    </row>
    <row r="6390" spans="1:2" x14ac:dyDescent="0.3">
      <c r="A6390" s="97"/>
      <c r="B6390" s="97"/>
    </row>
    <row r="6391" spans="1:2" x14ac:dyDescent="0.3">
      <c r="A6391" s="97"/>
      <c r="B6391" s="97"/>
    </row>
    <row r="6392" spans="1:2" x14ac:dyDescent="0.3">
      <c r="A6392" s="97"/>
      <c r="B6392" s="97"/>
    </row>
    <row r="6393" spans="1:2" x14ac:dyDescent="0.3">
      <c r="A6393" s="97"/>
      <c r="B6393" s="97"/>
    </row>
    <row r="6394" spans="1:2" x14ac:dyDescent="0.3">
      <c r="A6394" s="97"/>
      <c r="B6394" s="97"/>
    </row>
    <row r="6395" spans="1:2" x14ac:dyDescent="0.3">
      <c r="A6395" s="97"/>
      <c r="B6395" s="97"/>
    </row>
    <row r="6396" spans="1:2" x14ac:dyDescent="0.3">
      <c r="A6396" s="97"/>
      <c r="B6396" s="97"/>
    </row>
    <row r="6397" spans="1:2" x14ac:dyDescent="0.3">
      <c r="A6397" s="97"/>
      <c r="B6397" s="97"/>
    </row>
    <row r="6398" spans="1:2" x14ac:dyDescent="0.3">
      <c r="A6398" s="97"/>
      <c r="B6398" s="97"/>
    </row>
    <row r="6399" spans="1:2" x14ac:dyDescent="0.3">
      <c r="A6399" s="97"/>
      <c r="B6399" s="97"/>
    </row>
    <row r="6400" spans="1:2" x14ac:dyDescent="0.3">
      <c r="A6400" s="97"/>
      <c r="B6400" s="97"/>
    </row>
    <row r="6401" spans="1:2" x14ac:dyDescent="0.3">
      <c r="A6401" s="97"/>
      <c r="B6401" s="97"/>
    </row>
    <row r="6402" spans="1:2" x14ac:dyDescent="0.3">
      <c r="A6402" s="97"/>
      <c r="B6402" s="97"/>
    </row>
    <row r="6403" spans="1:2" x14ac:dyDescent="0.3">
      <c r="A6403" s="97"/>
      <c r="B6403" s="97"/>
    </row>
    <row r="6404" spans="1:2" x14ac:dyDescent="0.3">
      <c r="A6404" s="97"/>
      <c r="B6404" s="97"/>
    </row>
    <row r="6405" spans="1:2" x14ac:dyDescent="0.3">
      <c r="A6405" s="97"/>
      <c r="B6405" s="97"/>
    </row>
    <row r="6406" spans="1:2" x14ac:dyDescent="0.3">
      <c r="A6406" s="97"/>
      <c r="B6406" s="97"/>
    </row>
    <row r="6407" spans="1:2" x14ac:dyDescent="0.3">
      <c r="A6407" s="97"/>
      <c r="B6407" s="97"/>
    </row>
    <row r="6408" spans="1:2" x14ac:dyDescent="0.3">
      <c r="A6408" s="97"/>
      <c r="B6408" s="97"/>
    </row>
    <row r="6409" spans="1:2" x14ac:dyDescent="0.3">
      <c r="A6409" s="97"/>
      <c r="B6409" s="97"/>
    </row>
    <row r="6410" spans="1:2" x14ac:dyDescent="0.3">
      <c r="A6410" s="97"/>
      <c r="B6410" s="97"/>
    </row>
    <row r="6411" spans="1:2" x14ac:dyDescent="0.3">
      <c r="A6411" s="97"/>
      <c r="B6411" s="97"/>
    </row>
    <row r="6412" spans="1:2" x14ac:dyDescent="0.3">
      <c r="A6412" s="97"/>
      <c r="B6412" s="97"/>
    </row>
    <row r="6413" spans="1:2" x14ac:dyDescent="0.3">
      <c r="A6413" s="97"/>
      <c r="B6413" s="97"/>
    </row>
    <row r="6414" spans="1:2" x14ac:dyDescent="0.3">
      <c r="A6414" s="97"/>
      <c r="B6414" s="97"/>
    </row>
    <row r="6415" spans="1:2" x14ac:dyDescent="0.3">
      <c r="A6415" s="97"/>
      <c r="B6415" s="97"/>
    </row>
    <row r="6416" spans="1:2" x14ac:dyDescent="0.3">
      <c r="A6416" s="97"/>
      <c r="B6416" s="97"/>
    </row>
    <row r="6417" spans="1:2" x14ac:dyDescent="0.3">
      <c r="A6417" s="97"/>
      <c r="B6417" s="97"/>
    </row>
    <row r="6418" spans="1:2" x14ac:dyDescent="0.3">
      <c r="A6418" s="97"/>
      <c r="B6418" s="97"/>
    </row>
    <row r="6419" spans="1:2" x14ac:dyDescent="0.3">
      <c r="A6419" s="97"/>
      <c r="B6419" s="97"/>
    </row>
    <row r="6420" spans="1:2" x14ac:dyDescent="0.3">
      <c r="A6420" s="97"/>
      <c r="B6420" s="97"/>
    </row>
    <row r="6421" spans="1:2" x14ac:dyDescent="0.3">
      <c r="A6421" s="97"/>
      <c r="B6421" s="97"/>
    </row>
    <row r="6422" spans="1:2" x14ac:dyDescent="0.3">
      <c r="A6422" s="97"/>
      <c r="B6422" s="97"/>
    </row>
    <row r="6423" spans="1:2" x14ac:dyDescent="0.3">
      <c r="A6423" s="97"/>
      <c r="B6423" s="97"/>
    </row>
    <row r="6424" spans="1:2" x14ac:dyDescent="0.3">
      <c r="A6424" s="97"/>
      <c r="B6424" s="97"/>
    </row>
    <row r="6425" spans="1:2" x14ac:dyDescent="0.3">
      <c r="A6425" s="97"/>
      <c r="B6425" s="97"/>
    </row>
    <row r="6426" spans="1:2" x14ac:dyDescent="0.3">
      <c r="A6426" s="97"/>
      <c r="B6426" s="97"/>
    </row>
    <row r="6427" spans="1:2" x14ac:dyDescent="0.3">
      <c r="A6427" s="97"/>
      <c r="B6427" s="97"/>
    </row>
    <row r="6428" spans="1:2" x14ac:dyDescent="0.3">
      <c r="A6428" s="97"/>
      <c r="B6428" s="97"/>
    </row>
    <row r="6429" spans="1:2" x14ac:dyDescent="0.3">
      <c r="A6429" s="97"/>
      <c r="B6429" s="97"/>
    </row>
    <row r="6430" spans="1:2" x14ac:dyDescent="0.3">
      <c r="A6430" s="97"/>
      <c r="B6430" s="97"/>
    </row>
    <row r="6431" spans="1:2" x14ac:dyDescent="0.3">
      <c r="A6431" s="97"/>
      <c r="B6431" s="97"/>
    </row>
    <row r="6432" spans="1:2" x14ac:dyDescent="0.3">
      <c r="A6432" s="97"/>
      <c r="B6432" s="97"/>
    </row>
    <row r="6433" spans="1:2" x14ac:dyDescent="0.3">
      <c r="A6433" s="97"/>
      <c r="B6433" s="97"/>
    </row>
    <row r="6434" spans="1:2" x14ac:dyDescent="0.3">
      <c r="A6434" s="97"/>
      <c r="B6434" s="97"/>
    </row>
    <row r="6435" spans="1:2" x14ac:dyDescent="0.3">
      <c r="A6435" s="97"/>
      <c r="B6435" s="97"/>
    </row>
    <row r="6436" spans="1:2" x14ac:dyDescent="0.3">
      <c r="A6436" s="97"/>
      <c r="B6436" s="97"/>
    </row>
    <row r="6437" spans="1:2" x14ac:dyDescent="0.3">
      <c r="A6437" s="97"/>
      <c r="B6437" s="97"/>
    </row>
    <row r="6438" spans="1:2" x14ac:dyDescent="0.3">
      <c r="A6438" s="97"/>
      <c r="B6438" s="97"/>
    </row>
    <row r="6439" spans="1:2" x14ac:dyDescent="0.3">
      <c r="A6439" s="97"/>
      <c r="B6439" s="97"/>
    </row>
    <row r="6440" spans="1:2" x14ac:dyDescent="0.3">
      <c r="A6440" s="97"/>
      <c r="B6440" s="97"/>
    </row>
    <row r="6441" spans="1:2" x14ac:dyDescent="0.3">
      <c r="A6441" s="97"/>
      <c r="B6441" s="97"/>
    </row>
    <row r="6442" spans="1:2" x14ac:dyDescent="0.3">
      <c r="A6442" s="97"/>
      <c r="B6442" s="97"/>
    </row>
    <row r="6443" spans="1:2" x14ac:dyDescent="0.3">
      <c r="A6443" s="97"/>
      <c r="B6443" s="97"/>
    </row>
    <row r="6444" spans="1:2" x14ac:dyDescent="0.3">
      <c r="A6444" s="97"/>
      <c r="B6444" s="97"/>
    </row>
    <row r="6445" spans="1:2" x14ac:dyDescent="0.3">
      <c r="A6445" s="97"/>
      <c r="B6445" s="97"/>
    </row>
    <row r="6446" spans="1:2" x14ac:dyDescent="0.3">
      <c r="A6446" s="97"/>
      <c r="B6446" s="97"/>
    </row>
    <row r="6447" spans="1:2" x14ac:dyDescent="0.3">
      <c r="A6447" s="97"/>
      <c r="B6447" s="97"/>
    </row>
    <row r="6448" spans="1:2" x14ac:dyDescent="0.3">
      <c r="A6448" s="97"/>
      <c r="B6448" s="97"/>
    </row>
    <row r="6449" spans="1:2" x14ac:dyDescent="0.3">
      <c r="A6449" s="97"/>
      <c r="B6449" s="97"/>
    </row>
    <row r="6450" spans="1:2" x14ac:dyDescent="0.3">
      <c r="A6450" s="97"/>
      <c r="B6450" s="97"/>
    </row>
    <row r="6451" spans="1:2" x14ac:dyDescent="0.3">
      <c r="A6451" s="97"/>
      <c r="B6451" s="97"/>
    </row>
    <row r="6452" spans="1:2" x14ac:dyDescent="0.3">
      <c r="A6452" s="97"/>
      <c r="B6452" s="97"/>
    </row>
    <row r="6453" spans="1:2" x14ac:dyDescent="0.3">
      <c r="A6453" s="97"/>
      <c r="B6453" s="97"/>
    </row>
    <row r="6454" spans="1:2" x14ac:dyDescent="0.3">
      <c r="A6454" s="97"/>
      <c r="B6454" s="97"/>
    </row>
    <row r="6455" spans="1:2" x14ac:dyDescent="0.3">
      <c r="A6455" s="97"/>
      <c r="B6455" s="97"/>
    </row>
    <row r="6456" spans="1:2" x14ac:dyDescent="0.3">
      <c r="A6456" s="97"/>
      <c r="B6456" s="97"/>
    </row>
    <row r="6457" spans="1:2" x14ac:dyDescent="0.3">
      <c r="A6457" s="97"/>
      <c r="B6457" s="97"/>
    </row>
    <row r="6458" spans="1:2" x14ac:dyDescent="0.3">
      <c r="A6458" s="97"/>
      <c r="B6458" s="97"/>
    </row>
    <row r="6459" spans="1:2" x14ac:dyDescent="0.3">
      <c r="A6459" s="97"/>
      <c r="B6459" s="97"/>
    </row>
    <row r="6460" spans="1:2" x14ac:dyDescent="0.3">
      <c r="A6460" s="97"/>
      <c r="B6460" s="97"/>
    </row>
    <row r="6461" spans="1:2" x14ac:dyDescent="0.3">
      <c r="A6461" s="97"/>
      <c r="B6461" s="97"/>
    </row>
    <row r="6462" spans="1:2" x14ac:dyDescent="0.3">
      <c r="A6462" s="97"/>
      <c r="B6462" s="97"/>
    </row>
    <row r="6463" spans="1:2" x14ac:dyDescent="0.3">
      <c r="A6463" s="97"/>
      <c r="B6463" s="97"/>
    </row>
    <row r="6464" spans="1:2" x14ac:dyDescent="0.3">
      <c r="A6464" s="97"/>
      <c r="B6464" s="97"/>
    </row>
    <row r="6465" spans="1:2" x14ac:dyDescent="0.3">
      <c r="A6465" s="97"/>
      <c r="B6465" s="97"/>
    </row>
    <row r="6466" spans="1:2" x14ac:dyDescent="0.3">
      <c r="A6466" s="97"/>
      <c r="B6466" s="97"/>
    </row>
    <row r="6467" spans="1:2" x14ac:dyDescent="0.3">
      <c r="A6467" s="97"/>
      <c r="B6467" s="97"/>
    </row>
    <row r="6468" spans="1:2" x14ac:dyDescent="0.3">
      <c r="A6468" s="97"/>
      <c r="B6468" s="97"/>
    </row>
    <row r="6469" spans="1:2" x14ac:dyDescent="0.3">
      <c r="A6469" s="97"/>
      <c r="B6469" s="97"/>
    </row>
    <row r="6470" spans="1:2" x14ac:dyDescent="0.3">
      <c r="A6470" s="97"/>
      <c r="B6470" s="97"/>
    </row>
    <row r="6471" spans="1:2" x14ac:dyDescent="0.3">
      <c r="A6471" s="97"/>
      <c r="B6471" s="97"/>
    </row>
    <row r="6472" spans="1:2" x14ac:dyDescent="0.3">
      <c r="A6472" s="97"/>
      <c r="B6472" s="97"/>
    </row>
    <row r="6473" spans="1:2" x14ac:dyDescent="0.3">
      <c r="A6473" s="97"/>
      <c r="B6473" s="97"/>
    </row>
    <row r="6474" spans="1:2" x14ac:dyDescent="0.3">
      <c r="A6474" s="97"/>
      <c r="B6474" s="97"/>
    </row>
    <row r="6475" spans="1:2" x14ac:dyDescent="0.3">
      <c r="A6475" s="97"/>
      <c r="B6475" s="97"/>
    </row>
    <row r="6476" spans="1:2" x14ac:dyDescent="0.3">
      <c r="A6476" s="97"/>
      <c r="B6476" s="97"/>
    </row>
    <row r="6477" spans="1:2" x14ac:dyDescent="0.3">
      <c r="A6477" s="97"/>
      <c r="B6477" s="97"/>
    </row>
    <row r="6478" spans="1:2" x14ac:dyDescent="0.3">
      <c r="A6478" s="97"/>
      <c r="B6478" s="97"/>
    </row>
    <row r="6479" spans="1:2" x14ac:dyDescent="0.3">
      <c r="A6479" s="97"/>
      <c r="B6479" s="97"/>
    </row>
    <row r="6480" spans="1:2" x14ac:dyDescent="0.3">
      <c r="A6480" s="97"/>
      <c r="B6480" s="97"/>
    </row>
    <row r="6481" spans="1:2" x14ac:dyDescent="0.3">
      <c r="A6481" s="97"/>
      <c r="B6481" s="97"/>
    </row>
    <row r="6482" spans="1:2" x14ac:dyDescent="0.3">
      <c r="A6482" s="97"/>
      <c r="B6482" s="97"/>
    </row>
    <row r="6483" spans="1:2" x14ac:dyDescent="0.3">
      <c r="A6483" s="97"/>
      <c r="B6483" s="97"/>
    </row>
    <row r="6484" spans="1:2" x14ac:dyDescent="0.3">
      <c r="A6484" s="97"/>
      <c r="B6484" s="97"/>
    </row>
    <row r="6485" spans="1:2" x14ac:dyDescent="0.3">
      <c r="A6485" s="97"/>
      <c r="B6485" s="97"/>
    </row>
    <row r="6486" spans="1:2" x14ac:dyDescent="0.3">
      <c r="A6486" s="97"/>
      <c r="B6486" s="97"/>
    </row>
    <row r="6487" spans="1:2" x14ac:dyDescent="0.3">
      <c r="A6487" s="97"/>
      <c r="B6487" s="97"/>
    </row>
    <row r="6488" spans="1:2" x14ac:dyDescent="0.3">
      <c r="A6488" s="97"/>
      <c r="B6488" s="97"/>
    </row>
    <row r="6489" spans="1:2" x14ac:dyDescent="0.3">
      <c r="A6489" s="97"/>
      <c r="B6489" s="97"/>
    </row>
    <row r="6490" spans="1:2" x14ac:dyDescent="0.3">
      <c r="A6490" s="97"/>
      <c r="B6490" s="97"/>
    </row>
    <row r="6491" spans="1:2" x14ac:dyDescent="0.3">
      <c r="A6491" s="97"/>
      <c r="B6491" s="97"/>
    </row>
    <row r="6492" spans="1:2" x14ac:dyDescent="0.3">
      <c r="A6492" s="97"/>
      <c r="B6492" s="97"/>
    </row>
    <row r="6493" spans="1:2" x14ac:dyDescent="0.3">
      <c r="A6493" s="97"/>
      <c r="B6493" s="97"/>
    </row>
    <row r="6494" spans="1:2" x14ac:dyDescent="0.3">
      <c r="A6494" s="97"/>
      <c r="B6494" s="97"/>
    </row>
    <row r="6495" spans="1:2" x14ac:dyDescent="0.3">
      <c r="A6495" s="97"/>
      <c r="B6495" s="97"/>
    </row>
    <row r="6496" spans="1:2" x14ac:dyDescent="0.3">
      <c r="A6496" s="97"/>
      <c r="B6496" s="97"/>
    </row>
    <row r="6497" spans="1:2" x14ac:dyDescent="0.3">
      <c r="A6497" s="97"/>
      <c r="B6497" s="97"/>
    </row>
    <row r="6498" spans="1:2" x14ac:dyDescent="0.3">
      <c r="A6498" s="97"/>
      <c r="B6498" s="97"/>
    </row>
    <row r="6499" spans="1:2" x14ac:dyDescent="0.3">
      <c r="A6499" s="97"/>
      <c r="B6499" s="97"/>
    </row>
    <row r="6500" spans="1:2" x14ac:dyDescent="0.3">
      <c r="A6500" s="97"/>
      <c r="B6500" s="97"/>
    </row>
    <row r="6501" spans="1:2" x14ac:dyDescent="0.3">
      <c r="A6501" s="97"/>
      <c r="B6501" s="97"/>
    </row>
    <row r="6502" spans="1:2" x14ac:dyDescent="0.3">
      <c r="A6502" s="97"/>
      <c r="B6502" s="97"/>
    </row>
    <row r="6503" spans="1:2" x14ac:dyDescent="0.3">
      <c r="A6503" s="97"/>
      <c r="B6503" s="97"/>
    </row>
    <row r="6504" spans="1:2" x14ac:dyDescent="0.3">
      <c r="A6504" s="97"/>
      <c r="B6504" s="97"/>
    </row>
    <row r="6505" spans="1:2" x14ac:dyDescent="0.3">
      <c r="A6505" s="97"/>
      <c r="B6505" s="97"/>
    </row>
    <row r="6506" spans="1:2" x14ac:dyDescent="0.3">
      <c r="A6506" s="97"/>
      <c r="B6506" s="97"/>
    </row>
    <row r="6507" spans="1:2" x14ac:dyDescent="0.3">
      <c r="A6507" s="97"/>
      <c r="B6507" s="97"/>
    </row>
    <row r="6508" spans="1:2" x14ac:dyDescent="0.3">
      <c r="A6508" s="97"/>
      <c r="B6508" s="97"/>
    </row>
    <row r="6509" spans="1:2" x14ac:dyDescent="0.3">
      <c r="A6509" s="97"/>
      <c r="B6509" s="97"/>
    </row>
    <row r="6510" spans="1:2" x14ac:dyDescent="0.3">
      <c r="A6510" s="97"/>
      <c r="B6510" s="97"/>
    </row>
    <row r="6511" spans="1:2" x14ac:dyDescent="0.3">
      <c r="A6511" s="97"/>
      <c r="B6511" s="97"/>
    </row>
    <row r="6512" spans="1:2" x14ac:dyDescent="0.3">
      <c r="A6512" s="97"/>
      <c r="B6512" s="97"/>
    </row>
    <row r="6513" spans="1:2" x14ac:dyDescent="0.3">
      <c r="A6513" s="97"/>
      <c r="B6513" s="97"/>
    </row>
    <row r="6514" spans="1:2" x14ac:dyDescent="0.3">
      <c r="A6514" s="97"/>
      <c r="B6514" s="97"/>
    </row>
    <row r="6515" spans="1:2" x14ac:dyDescent="0.3">
      <c r="A6515" s="97"/>
      <c r="B6515" s="97"/>
    </row>
    <row r="6516" spans="1:2" x14ac:dyDescent="0.3">
      <c r="A6516" s="97"/>
      <c r="B6516" s="97"/>
    </row>
    <row r="6517" spans="1:2" x14ac:dyDescent="0.3">
      <c r="A6517" s="97"/>
      <c r="B6517" s="97"/>
    </row>
    <row r="6518" spans="1:2" x14ac:dyDescent="0.3">
      <c r="A6518" s="97"/>
      <c r="B6518" s="97"/>
    </row>
    <row r="6519" spans="1:2" x14ac:dyDescent="0.3">
      <c r="A6519" s="97"/>
      <c r="B6519" s="97"/>
    </row>
    <row r="6520" spans="1:2" x14ac:dyDescent="0.3">
      <c r="A6520" s="97"/>
      <c r="B6520" s="97"/>
    </row>
    <row r="6521" spans="1:2" x14ac:dyDescent="0.3">
      <c r="A6521" s="97"/>
      <c r="B6521" s="97"/>
    </row>
    <row r="6522" spans="1:2" x14ac:dyDescent="0.3">
      <c r="A6522" s="97"/>
      <c r="B6522" s="97"/>
    </row>
    <row r="6523" spans="1:2" x14ac:dyDescent="0.3">
      <c r="A6523" s="97"/>
      <c r="B6523" s="97"/>
    </row>
    <row r="6524" spans="1:2" x14ac:dyDescent="0.3">
      <c r="A6524" s="97"/>
      <c r="B6524" s="97"/>
    </row>
    <row r="6525" spans="1:2" x14ac:dyDescent="0.3">
      <c r="A6525" s="97"/>
      <c r="B6525" s="97"/>
    </row>
    <row r="6526" spans="1:2" x14ac:dyDescent="0.3">
      <c r="A6526" s="97"/>
      <c r="B6526" s="97"/>
    </row>
    <row r="6527" spans="1:2" x14ac:dyDescent="0.3">
      <c r="A6527" s="97"/>
      <c r="B6527" s="97"/>
    </row>
    <row r="6528" spans="1:2" x14ac:dyDescent="0.3">
      <c r="A6528" s="97"/>
      <c r="B6528" s="97"/>
    </row>
    <row r="6529" spans="1:2" x14ac:dyDescent="0.3">
      <c r="A6529" s="97"/>
      <c r="B6529" s="97"/>
    </row>
    <row r="6530" spans="1:2" x14ac:dyDescent="0.3">
      <c r="A6530" s="97"/>
      <c r="B6530" s="97"/>
    </row>
    <row r="6531" spans="1:2" x14ac:dyDescent="0.3">
      <c r="A6531" s="97"/>
      <c r="B6531" s="97"/>
    </row>
    <row r="6532" spans="1:2" x14ac:dyDescent="0.3">
      <c r="A6532" s="97"/>
      <c r="B6532" s="97"/>
    </row>
    <row r="6533" spans="1:2" x14ac:dyDescent="0.3">
      <c r="A6533" s="97"/>
      <c r="B6533" s="97"/>
    </row>
    <row r="6534" spans="1:2" x14ac:dyDescent="0.3">
      <c r="A6534" s="97"/>
      <c r="B6534" s="97"/>
    </row>
    <row r="6535" spans="1:2" x14ac:dyDescent="0.3">
      <c r="A6535" s="97"/>
      <c r="B6535" s="97"/>
    </row>
    <row r="6536" spans="1:2" x14ac:dyDescent="0.3">
      <c r="A6536" s="97"/>
      <c r="B6536" s="97"/>
    </row>
    <row r="6537" spans="1:2" x14ac:dyDescent="0.3">
      <c r="A6537" s="97"/>
      <c r="B6537" s="97"/>
    </row>
    <row r="6538" spans="1:2" x14ac:dyDescent="0.3">
      <c r="A6538" s="97"/>
      <c r="B6538" s="97"/>
    </row>
    <row r="6539" spans="1:2" x14ac:dyDescent="0.3">
      <c r="A6539" s="97"/>
      <c r="B6539" s="97"/>
    </row>
    <row r="6540" spans="1:2" x14ac:dyDescent="0.3">
      <c r="A6540" s="97"/>
      <c r="B6540" s="97"/>
    </row>
    <row r="6541" spans="1:2" x14ac:dyDescent="0.3">
      <c r="A6541" s="97"/>
      <c r="B6541" s="97"/>
    </row>
    <row r="6542" spans="1:2" x14ac:dyDescent="0.3">
      <c r="A6542" s="97"/>
      <c r="B6542" s="97"/>
    </row>
    <row r="6543" spans="1:2" x14ac:dyDescent="0.3">
      <c r="A6543" s="97"/>
      <c r="B6543" s="97"/>
    </row>
    <row r="6544" spans="1:2" x14ac:dyDescent="0.3">
      <c r="A6544" s="97"/>
      <c r="B6544" s="97"/>
    </row>
    <row r="6545" spans="1:2" x14ac:dyDescent="0.3">
      <c r="A6545" s="97"/>
      <c r="B6545" s="97"/>
    </row>
    <row r="6546" spans="1:2" x14ac:dyDescent="0.3">
      <c r="A6546" s="97"/>
      <c r="B6546" s="97"/>
    </row>
    <row r="6547" spans="1:2" x14ac:dyDescent="0.3">
      <c r="A6547" s="97"/>
      <c r="B6547" s="97"/>
    </row>
    <row r="6548" spans="1:2" x14ac:dyDescent="0.3">
      <c r="A6548" s="97"/>
      <c r="B6548" s="97"/>
    </row>
    <row r="6549" spans="1:2" x14ac:dyDescent="0.3">
      <c r="A6549" s="97"/>
      <c r="B6549" s="97"/>
    </row>
    <row r="6550" spans="1:2" x14ac:dyDescent="0.3">
      <c r="A6550" s="97"/>
      <c r="B6550" s="97"/>
    </row>
    <row r="6551" spans="1:2" x14ac:dyDescent="0.3">
      <c r="A6551" s="97"/>
      <c r="B6551" s="97"/>
    </row>
    <row r="6552" spans="1:2" x14ac:dyDescent="0.3">
      <c r="A6552" s="97"/>
      <c r="B6552" s="97"/>
    </row>
    <row r="6553" spans="1:2" x14ac:dyDescent="0.3">
      <c r="A6553" s="97"/>
      <c r="B6553" s="97"/>
    </row>
    <row r="6554" spans="1:2" x14ac:dyDescent="0.3">
      <c r="A6554" s="97"/>
      <c r="B6554" s="97"/>
    </row>
    <row r="6555" spans="1:2" x14ac:dyDescent="0.3">
      <c r="A6555" s="97"/>
      <c r="B6555" s="97"/>
    </row>
    <row r="6556" spans="1:2" x14ac:dyDescent="0.3">
      <c r="A6556" s="97"/>
      <c r="B6556" s="97"/>
    </row>
    <row r="6557" spans="1:2" x14ac:dyDescent="0.3">
      <c r="A6557" s="97"/>
      <c r="B6557" s="97"/>
    </row>
    <row r="6558" spans="1:2" x14ac:dyDescent="0.3">
      <c r="A6558" s="97"/>
      <c r="B6558" s="97"/>
    </row>
    <row r="6559" spans="1:2" x14ac:dyDescent="0.3">
      <c r="A6559" s="97"/>
      <c r="B6559" s="97"/>
    </row>
    <row r="6560" spans="1:2" x14ac:dyDescent="0.3">
      <c r="A6560" s="97"/>
      <c r="B6560" s="97"/>
    </row>
    <row r="6561" spans="1:2" x14ac:dyDescent="0.3">
      <c r="A6561" s="97"/>
      <c r="B6561" s="97"/>
    </row>
    <row r="6562" spans="1:2" x14ac:dyDescent="0.3">
      <c r="A6562" s="97"/>
      <c r="B6562" s="97"/>
    </row>
    <row r="6563" spans="1:2" x14ac:dyDescent="0.3">
      <c r="A6563" s="97"/>
      <c r="B6563" s="97"/>
    </row>
    <row r="6564" spans="1:2" x14ac:dyDescent="0.3">
      <c r="A6564" s="97"/>
      <c r="B6564" s="97"/>
    </row>
    <row r="6565" spans="1:2" x14ac:dyDescent="0.3">
      <c r="A6565" s="97"/>
      <c r="B6565" s="97"/>
    </row>
    <row r="6566" spans="1:2" x14ac:dyDescent="0.3">
      <c r="A6566" s="97"/>
      <c r="B6566" s="97"/>
    </row>
    <row r="6567" spans="1:2" x14ac:dyDescent="0.3">
      <c r="A6567" s="97"/>
      <c r="B6567" s="97"/>
    </row>
    <row r="6568" spans="1:2" x14ac:dyDescent="0.3">
      <c r="A6568" s="97"/>
      <c r="B6568" s="97"/>
    </row>
    <row r="6569" spans="1:2" x14ac:dyDescent="0.3">
      <c r="A6569" s="97"/>
      <c r="B6569" s="97"/>
    </row>
    <row r="6570" spans="1:2" x14ac:dyDescent="0.3">
      <c r="A6570" s="97"/>
      <c r="B6570" s="97"/>
    </row>
    <row r="6571" spans="1:2" x14ac:dyDescent="0.3">
      <c r="A6571" s="97"/>
      <c r="B6571" s="97"/>
    </row>
    <row r="6572" spans="1:2" x14ac:dyDescent="0.3">
      <c r="A6572" s="97"/>
      <c r="B6572" s="97"/>
    </row>
    <row r="6573" spans="1:2" x14ac:dyDescent="0.3">
      <c r="A6573" s="97"/>
      <c r="B6573" s="97"/>
    </row>
    <row r="6574" spans="1:2" x14ac:dyDescent="0.3">
      <c r="A6574" s="97"/>
      <c r="B6574" s="97"/>
    </row>
    <row r="6575" spans="1:2" x14ac:dyDescent="0.3">
      <c r="A6575" s="97"/>
      <c r="B6575" s="97"/>
    </row>
    <row r="6576" spans="1:2" x14ac:dyDescent="0.3">
      <c r="A6576" s="97"/>
      <c r="B6576" s="97"/>
    </row>
    <row r="6577" spans="1:2" x14ac:dyDescent="0.3">
      <c r="A6577" s="97"/>
      <c r="B6577" s="97"/>
    </row>
    <row r="6578" spans="1:2" x14ac:dyDescent="0.3">
      <c r="A6578" s="97"/>
      <c r="B6578" s="97"/>
    </row>
    <row r="6579" spans="1:2" x14ac:dyDescent="0.3">
      <c r="A6579" s="97"/>
      <c r="B6579" s="97"/>
    </row>
    <row r="6580" spans="1:2" x14ac:dyDescent="0.3">
      <c r="A6580" s="97"/>
      <c r="B6580" s="97"/>
    </row>
    <row r="6581" spans="1:2" x14ac:dyDescent="0.3">
      <c r="A6581" s="97"/>
      <c r="B6581" s="97"/>
    </row>
    <row r="6582" spans="1:2" x14ac:dyDescent="0.3">
      <c r="A6582" s="97"/>
      <c r="B6582" s="97"/>
    </row>
    <row r="6583" spans="1:2" x14ac:dyDescent="0.3">
      <c r="A6583" s="97"/>
      <c r="B6583" s="97"/>
    </row>
    <row r="6584" spans="1:2" x14ac:dyDescent="0.3">
      <c r="A6584" s="97"/>
      <c r="B6584" s="97"/>
    </row>
    <row r="6585" spans="1:2" x14ac:dyDescent="0.3">
      <c r="A6585" s="97"/>
      <c r="B6585" s="97"/>
    </row>
    <row r="6586" spans="1:2" x14ac:dyDescent="0.3">
      <c r="A6586" s="97"/>
      <c r="B6586" s="97"/>
    </row>
    <row r="6587" spans="1:2" x14ac:dyDescent="0.3">
      <c r="A6587" s="97"/>
      <c r="B6587" s="97"/>
    </row>
    <row r="6588" spans="1:2" x14ac:dyDescent="0.3">
      <c r="A6588" s="97"/>
      <c r="B6588" s="97"/>
    </row>
    <row r="6589" spans="1:2" x14ac:dyDescent="0.3">
      <c r="A6589" s="97"/>
      <c r="B6589" s="97"/>
    </row>
    <row r="6590" spans="1:2" x14ac:dyDescent="0.3">
      <c r="A6590" s="97"/>
      <c r="B6590" s="97"/>
    </row>
    <row r="6591" spans="1:2" x14ac:dyDescent="0.3">
      <c r="A6591" s="97"/>
      <c r="B6591" s="97"/>
    </row>
    <row r="6592" spans="1:2" x14ac:dyDescent="0.3">
      <c r="A6592" s="97"/>
      <c r="B6592" s="97"/>
    </row>
    <row r="6593" spans="1:2" x14ac:dyDescent="0.3">
      <c r="A6593" s="97"/>
      <c r="B6593" s="97"/>
    </row>
    <row r="6594" spans="1:2" x14ac:dyDescent="0.3">
      <c r="A6594" s="97"/>
      <c r="B6594" s="97"/>
    </row>
    <row r="6595" spans="1:2" x14ac:dyDescent="0.3">
      <c r="A6595" s="97"/>
      <c r="B6595" s="97"/>
    </row>
    <row r="6596" spans="1:2" x14ac:dyDescent="0.3">
      <c r="A6596" s="97"/>
      <c r="B6596" s="97"/>
    </row>
    <row r="6597" spans="1:2" x14ac:dyDescent="0.3">
      <c r="A6597" s="97"/>
      <c r="B6597" s="97"/>
    </row>
    <row r="6598" spans="1:2" x14ac:dyDescent="0.3">
      <c r="A6598" s="97"/>
      <c r="B6598" s="97"/>
    </row>
    <row r="6599" spans="1:2" x14ac:dyDescent="0.3">
      <c r="A6599" s="97"/>
      <c r="B6599" s="97"/>
    </row>
    <row r="6600" spans="1:2" x14ac:dyDescent="0.3">
      <c r="A6600" s="97"/>
      <c r="B6600" s="97"/>
    </row>
    <row r="6601" spans="1:2" x14ac:dyDescent="0.3">
      <c r="A6601" s="97"/>
      <c r="B6601" s="97"/>
    </row>
    <row r="6602" spans="1:2" x14ac:dyDescent="0.3">
      <c r="A6602" s="97"/>
      <c r="B6602" s="97"/>
    </row>
    <row r="6603" spans="1:2" x14ac:dyDescent="0.3">
      <c r="A6603" s="97"/>
      <c r="B6603" s="97"/>
    </row>
    <row r="6604" spans="1:2" x14ac:dyDescent="0.3">
      <c r="A6604" s="97"/>
      <c r="B6604" s="97"/>
    </row>
    <row r="6605" spans="1:2" x14ac:dyDescent="0.3">
      <c r="A6605" s="97"/>
      <c r="B6605" s="97"/>
    </row>
    <row r="6606" spans="1:2" x14ac:dyDescent="0.3">
      <c r="A6606" s="97"/>
      <c r="B6606" s="97"/>
    </row>
    <row r="6607" spans="1:2" x14ac:dyDescent="0.3">
      <c r="A6607" s="97"/>
      <c r="B6607" s="97"/>
    </row>
    <row r="6608" spans="1:2" x14ac:dyDescent="0.3">
      <c r="A6608" s="97"/>
      <c r="B6608" s="97"/>
    </row>
    <row r="6609" spans="1:2" x14ac:dyDescent="0.3">
      <c r="A6609" s="97"/>
      <c r="B6609" s="97"/>
    </row>
    <row r="6610" spans="1:2" x14ac:dyDescent="0.3">
      <c r="A6610" s="97"/>
      <c r="B6610" s="97"/>
    </row>
    <row r="6611" spans="1:2" x14ac:dyDescent="0.3">
      <c r="A6611" s="97"/>
      <c r="B6611" s="97"/>
    </row>
    <row r="6612" spans="1:2" x14ac:dyDescent="0.3">
      <c r="A6612" s="97"/>
      <c r="B6612" s="97"/>
    </row>
    <row r="6613" spans="1:2" x14ac:dyDescent="0.3">
      <c r="A6613" s="97"/>
      <c r="B6613" s="97"/>
    </row>
    <row r="6614" spans="1:2" x14ac:dyDescent="0.3">
      <c r="A6614" s="97"/>
      <c r="B6614" s="97"/>
    </row>
    <row r="6615" spans="1:2" x14ac:dyDescent="0.3">
      <c r="A6615" s="97"/>
      <c r="B6615" s="97"/>
    </row>
    <row r="6616" spans="1:2" x14ac:dyDescent="0.3">
      <c r="A6616" s="97"/>
      <c r="B6616" s="97"/>
    </row>
    <row r="6617" spans="1:2" x14ac:dyDescent="0.3">
      <c r="A6617" s="97"/>
      <c r="B6617" s="97"/>
    </row>
    <row r="6618" spans="1:2" x14ac:dyDescent="0.3">
      <c r="A6618" s="97"/>
      <c r="B6618" s="97"/>
    </row>
    <row r="6619" spans="1:2" x14ac:dyDescent="0.3">
      <c r="A6619" s="97"/>
      <c r="B6619" s="97"/>
    </row>
    <row r="6620" spans="1:2" x14ac:dyDescent="0.3">
      <c r="A6620" s="97"/>
      <c r="B6620" s="97"/>
    </row>
    <row r="6621" spans="1:2" x14ac:dyDescent="0.3">
      <c r="A6621" s="97"/>
      <c r="B6621" s="97"/>
    </row>
    <row r="6622" spans="1:2" x14ac:dyDescent="0.3">
      <c r="A6622" s="97"/>
      <c r="B6622" s="97"/>
    </row>
    <row r="6623" spans="1:2" x14ac:dyDescent="0.3">
      <c r="A6623" s="97"/>
      <c r="B6623" s="97"/>
    </row>
    <row r="6624" spans="1:2" x14ac:dyDescent="0.3">
      <c r="A6624" s="97"/>
      <c r="B6624" s="97"/>
    </row>
    <row r="6625" spans="1:2" x14ac:dyDescent="0.3">
      <c r="A6625" s="97"/>
      <c r="B6625" s="97"/>
    </row>
    <row r="6626" spans="1:2" x14ac:dyDescent="0.3">
      <c r="A6626" s="97"/>
      <c r="B6626" s="97"/>
    </row>
    <row r="6627" spans="1:2" x14ac:dyDescent="0.3">
      <c r="A6627" s="97"/>
      <c r="B6627" s="97"/>
    </row>
    <row r="6628" spans="1:2" x14ac:dyDescent="0.3">
      <c r="A6628" s="97"/>
      <c r="B6628" s="97"/>
    </row>
    <row r="6629" spans="1:2" x14ac:dyDescent="0.3">
      <c r="A6629" s="97"/>
      <c r="B6629" s="97"/>
    </row>
    <row r="6630" spans="1:2" x14ac:dyDescent="0.3">
      <c r="A6630" s="97"/>
      <c r="B6630" s="97"/>
    </row>
    <row r="6631" spans="1:2" x14ac:dyDescent="0.3">
      <c r="A6631" s="97"/>
      <c r="B6631" s="97"/>
    </row>
    <row r="6632" spans="1:2" x14ac:dyDescent="0.3">
      <c r="A6632" s="97"/>
      <c r="B6632" s="97"/>
    </row>
    <row r="6633" spans="1:2" x14ac:dyDescent="0.3">
      <c r="A6633" s="97"/>
      <c r="B6633" s="97"/>
    </row>
    <row r="6634" spans="1:2" x14ac:dyDescent="0.3">
      <c r="A6634" s="97"/>
      <c r="B6634" s="97"/>
    </row>
    <row r="6635" spans="1:2" x14ac:dyDescent="0.3">
      <c r="A6635" s="97"/>
      <c r="B6635" s="97"/>
    </row>
    <row r="6636" spans="1:2" x14ac:dyDescent="0.3">
      <c r="A6636" s="97"/>
      <c r="B6636" s="97"/>
    </row>
    <row r="6637" spans="1:2" x14ac:dyDescent="0.3">
      <c r="A6637" s="97"/>
      <c r="B6637" s="97"/>
    </row>
    <row r="6638" spans="1:2" x14ac:dyDescent="0.3">
      <c r="A6638" s="97"/>
      <c r="B6638" s="97"/>
    </row>
    <row r="6639" spans="1:2" x14ac:dyDescent="0.3">
      <c r="A6639" s="97"/>
      <c r="B6639" s="97"/>
    </row>
    <row r="6640" spans="1:2" x14ac:dyDescent="0.3">
      <c r="A6640" s="97"/>
      <c r="B6640" s="97"/>
    </row>
    <row r="6641" spans="1:2" x14ac:dyDescent="0.3">
      <c r="A6641" s="97"/>
      <c r="B6641" s="97"/>
    </row>
    <row r="6642" spans="1:2" x14ac:dyDescent="0.3">
      <c r="A6642" s="97"/>
      <c r="B6642" s="97"/>
    </row>
    <row r="6643" spans="1:2" x14ac:dyDescent="0.3">
      <c r="A6643" s="97"/>
      <c r="B6643" s="97"/>
    </row>
    <row r="6644" spans="1:2" x14ac:dyDescent="0.3">
      <c r="A6644" s="97"/>
      <c r="B6644" s="97"/>
    </row>
    <row r="6645" spans="1:2" x14ac:dyDescent="0.3">
      <c r="A6645" s="97"/>
      <c r="B6645" s="97"/>
    </row>
    <row r="6646" spans="1:2" x14ac:dyDescent="0.3">
      <c r="A6646" s="97"/>
      <c r="B6646" s="97"/>
    </row>
    <row r="6647" spans="1:2" x14ac:dyDescent="0.3">
      <c r="A6647" s="97"/>
      <c r="B6647" s="97"/>
    </row>
    <row r="6648" spans="1:2" x14ac:dyDescent="0.3">
      <c r="A6648" s="97"/>
      <c r="B6648" s="97"/>
    </row>
    <row r="6649" spans="1:2" x14ac:dyDescent="0.3">
      <c r="A6649" s="97"/>
      <c r="B6649" s="97"/>
    </row>
    <row r="6650" spans="1:2" x14ac:dyDescent="0.3">
      <c r="A6650" s="97"/>
      <c r="B6650" s="97"/>
    </row>
    <row r="6651" spans="1:2" x14ac:dyDescent="0.3">
      <c r="A6651" s="97"/>
      <c r="B6651" s="97"/>
    </row>
    <row r="6652" spans="1:2" x14ac:dyDescent="0.3">
      <c r="A6652" s="97"/>
      <c r="B6652" s="97"/>
    </row>
    <row r="6653" spans="1:2" x14ac:dyDescent="0.3">
      <c r="A6653" s="97"/>
      <c r="B6653" s="97"/>
    </row>
    <row r="6654" spans="1:2" x14ac:dyDescent="0.3">
      <c r="A6654" s="97"/>
      <c r="B6654" s="97"/>
    </row>
    <row r="6655" spans="1:2" x14ac:dyDescent="0.3">
      <c r="A6655" s="97"/>
      <c r="B6655" s="97"/>
    </row>
    <row r="6656" spans="1:2" x14ac:dyDescent="0.3">
      <c r="A6656" s="97"/>
      <c r="B6656" s="97"/>
    </row>
    <row r="6657" spans="1:2" x14ac:dyDescent="0.3">
      <c r="A6657" s="97"/>
      <c r="B6657" s="97"/>
    </row>
    <row r="6658" spans="1:2" x14ac:dyDescent="0.3">
      <c r="A6658" s="97"/>
      <c r="B6658" s="97"/>
    </row>
    <row r="6659" spans="1:2" x14ac:dyDescent="0.3">
      <c r="A6659" s="97"/>
      <c r="B6659" s="97"/>
    </row>
    <row r="6660" spans="1:2" x14ac:dyDescent="0.3">
      <c r="A6660" s="97"/>
      <c r="B6660" s="97"/>
    </row>
    <row r="6661" spans="1:2" x14ac:dyDescent="0.3">
      <c r="A6661" s="97"/>
      <c r="B6661" s="97"/>
    </row>
    <row r="6662" spans="1:2" x14ac:dyDescent="0.3">
      <c r="A6662" s="97"/>
      <c r="B6662" s="97"/>
    </row>
    <row r="6663" spans="1:2" x14ac:dyDescent="0.3">
      <c r="A6663" s="97"/>
      <c r="B6663" s="97"/>
    </row>
    <row r="6664" spans="1:2" x14ac:dyDescent="0.3">
      <c r="A6664" s="97"/>
      <c r="B6664" s="97"/>
    </row>
    <row r="6665" spans="1:2" x14ac:dyDescent="0.3">
      <c r="A6665" s="97"/>
      <c r="B6665" s="97"/>
    </row>
    <row r="6666" spans="1:2" x14ac:dyDescent="0.3">
      <c r="A6666" s="97"/>
      <c r="B6666" s="97"/>
    </row>
    <row r="6667" spans="1:2" x14ac:dyDescent="0.3">
      <c r="A6667" s="97"/>
      <c r="B6667" s="97"/>
    </row>
    <row r="6668" spans="1:2" x14ac:dyDescent="0.3">
      <c r="A6668" s="97"/>
      <c r="B6668" s="97"/>
    </row>
    <row r="6669" spans="1:2" x14ac:dyDescent="0.3">
      <c r="A6669" s="97"/>
      <c r="B6669" s="97"/>
    </row>
    <row r="6670" spans="1:2" x14ac:dyDescent="0.3">
      <c r="A6670" s="97"/>
      <c r="B6670" s="97"/>
    </row>
    <row r="6671" spans="1:2" x14ac:dyDescent="0.3">
      <c r="A6671" s="97"/>
      <c r="B6671" s="97"/>
    </row>
    <row r="6672" spans="1:2" x14ac:dyDescent="0.3">
      <c r="A6672" s="97"/>
      <c r="B6672" s="97"/>
    </row>
    <row r="6673" spans="1:2" x14ac:dyDescent="0.3">
      <c r="A6673" s="97"/>
      <c r="B6673" s="97"/>
    </row>
    <row r="6674" spans="1:2" x14ac:dyDescent="0.3">
      <c r="A6674" s="97"/>
      <c r="B6674" s="97"/>
    </row>
    <row r="6675" spans="1:2" x14ac:dyDescent="0.3">
      <c r="A6675" s="97"/>
      <c r="B6675" s="97"/>
    </row>
    <row r="6676" spans="1:2" x14ac:dyDescent="0.3">
      <c r="A6676" s="97"/>
      <c r="B6676" s="97"/>
    </row>
    <row r="6677" spans="1:2" x14ac:dyDescent="0.3">
      <c r="A6677" s="97"/>
      <c r="B6677" s="97"/>
    </row>
    <row r="6678" spans="1:2" x14ac:dyDescent="0.3">
      <c r="A6678" s="97"/>
      <c r="B6678" s="97"/>
    </row>
    <row r="6679" spans="1:2" x14ac:dyDescent="0.3">
      <c r="A6679" s="97"/>
      <c r="B6679" s="97"/>
    </row>
    <row r="6680" spans="1:2" x14ac:dyDescent="0.3">
      <c r="A6680" s="97"/>
      <c r="B6680" s="97"/>
    </row>
    <row r="6681" spans="1:2" x14ac:dyDescent="0.3">
      <c r="A6681" s="97"/>
      <c r="B6681" s="97"/>
    </row>
    <row r="6682" spans="1:2" x14ac:dyDescent="0.3">
      <c r="A6682" s="97"/>
      <c r="B6682" s="97"/>
    </row>
    <row r="6683" spans="1:2" x14ac:dyDescent="0.3">
      <c r="A6683" s="97"/>
      <c r="B6683" s="97"/>
    </row>
    <row r="6684" spans="1:2" x14ac:dyDescent="0.3">
      <c r="A6684" s="97"/>
      <c r="B6684" s="97"/>
    </row>
    <row r="6685" spans="1:2" x14ac:dyDescent="0.3">
      <c r="A6685" s="97"/>
      <c r="B6685" s="97"/>
    </row>
    <row r="6686" spans="1:2" x14ac:dyDescent="0.3">
      <c r="A6686" s="97"/>
      <c r="B6686" s="97"/>
    </row>
    <row r="6687" spans="1:2" x14ac:dyDescent="0.3">
      <c r="A6687" s="97"/>
      <c r="B6687" s="97"/>
    </row>
    <row r="6688" spans="1:2" x14ac:dyDescent="0.3">
      <c r="A6688" s="97"/>
      <c r="B6688" s="97"/>
    </row>
    <row r="6689" spans="1:2" x14ac:dyDescent="0.3">
      <c r="A6689" s="97"/>
      <c r="B6689" s="97"/>
    </row>
    <row r="6690" spans="1:2" x14ac:dyDescent="0.3">
      <c r="A6690" s="97"/>
      <c r="B6690" s="97"/>
    </row>
    <row r="6691" spans="1:2" x14ac:dyDescent="0.3">
      <c r="A6691" s="97"/>
      <c r="B6691" s="97"/>
    </row>
    <row r="6692" spans="1:2" x14ac:dyDescent="0.3">
      <c r="A6692" s="97"/>
      <c r="B6692" s="97"/>
    </row>
    <row r="6693" spans="1:2" x14ac:dyDescent="0.3">
      <c r="A6693" s="97"/>
      <c r="B6693" s="97"/>
    </row>
    <row r="6694" spans="1:2" x14ac:dyDescent="0.3">
      <c r="A6694" s="97"/>
      <c r="B6694" s="97"/>
    </row>
    <row r="6695" spans="1:2" x14ac:dyDescent="0.3">
      <c r="A6695" s="97"/>
      <c r="B6695" s="97"/>
    </row>
    <row r="6696" spans="1:2" x14ac:dyDescent="0.3">
      <c r="A6696" s="97"/>
      <c r="B6696" s="97"/>
    </row>
    <row r="6697" spans="1:2" x14ac:dyDescent="0.3">
      <c r="A6697" s="97"/>
      <c r="B6697" s="97"/>
    </row>
    <row r="6698" spans="1:2" x14ac:dyDescent="0.3">
      <c r="A6698" s="97"/>
      <c r="B6698" s="97"/>
    </row>
    <row r="6699" spans="1:2" x14ac:dyDescent="0.3">
      <c r="A6699" s="97"/>
      <c r="B6699" s="97"/>
    </row>
    <row r="6700" spans="1:2" x14ac:dyDescent="0.3">
      <c r="A6700" s="97"/>
      <c r="B6700" s="97"/>
    </row>
    <row r="6701" spans="1:2" x14ac:dyDescent="0.3">
      <c r="A6701" s="97"/>
      <c r="B6701" s="97"/>
    </row>
    <row r="6702" spans="1:2" x14ac:dyDescent="0.3">
      <c r="A6702" s="97"/>
      <c r="B6702" s="97"/>
    </row>
    <row r="6703" spans="1:2" x14ac:dyDescent="0.3">
      <c r="A6703" s="97"/>
      <c r="B6703" s="97"/>
    </row>
    <row r="6704" spans="1:2" x14ac:dyDescent="0.3">
      <c r="A6704" s="97"/>
      <c r="B6704" s="97"/>
    </row>
    <row r="6705" spans="1:2" x14ac:dyDescent="0.3">
      <c r="A6705" s="97"/>
      <c r="B6705" s="97"/>
    </row>
    <row r="6706" spans="1:2" x14ac:dyDescent="0.3">
      <c r="A6706" s="97"/>
      <c r="B6706" s="97"/>
    </row>
    <row r="6707" spans="1:2" x14ac:dyDescent="0.3">
      <c r="A6707" s="97"/>
      <c r="B6707" s="97"/>
    </row>
    <row r="6708" spans="1:2" x14ac:dyDescent="0.3">
      <c r="A6708" s="97"/>
      <c r="B6708" s="97"/>
    </row>
    <row r="6709" spans="1:2" x14ac:dyDescent="0.3">
      <c r="A6709" s="97"/>
      <c r="B6709" s="97"/>
    </row>
    <row r="6710" spans="1:2" x14ac:dyDescent="0.3">
      <c r="A6710" s="97"/>
      <c r="B6710" s="97"/>
    </row>
    <row r="6711" spans="1:2" x14ac:dyDescent="0.3">
      <c r="A6711" s="97"/>
      <c r="B6711" s="97"/>
    </row>
    <row r="6712" spans="1:2" x14ac:dyDescent="0.3">
      <c r="A6712" s="97"/>
      <c r="B6712" s="97"/>
    </row>
    <row r="6713" spans="1:2" x14ac:dyDescent="0.3">
      <c r="A6713" s="97"/>
      <c r="B6713" s="97"/>
    </row>
    <row r="6714" spans="1:2" x14ac:dyDescent="0.3">
      <c r="A6714" s="97"/>
      <c r="B6714" s="97"/>
    </row>
    <row r="6715" spans="1:2" x14ac:dyDescent="0.3">
      <c r="A6715" s="97"/>
      <c r="B6715" s="97"/>
    </row>
    <row r="6716" spans="1:2" x14ac:dyDescent="0.3">
      <c r="A6716" s="97"/>
      <c r="B6716" s="97"/>
    </row>
    <row r="6717" spans="1:2" x14ac:dyDescent="0.3">
      <c r="A6717" s="97"/>
      <c r="B6717" s="97"/>
    </row>
    <row r="6718" spans="1:2" x14ac:dyDescent="0.3">
      <c r="A6718" s="97"/>
      <c r="B6718" s="97"/>
    </row>
    <row r="6719" spans="1:2" x14ac:dyDescent="0.3">
      <c r="A6719" s="97"/>
      <c r="B6719" s="97"/>
    </row>
    <row r="6720" spans="1:2" x14ac:dyDescent="0.3">
      <c r="A6720" s="97"/>
      <c r="B6720" s="97"/>
    </row>
    <row r="6721" spans="1:2" x14ac:dyDescent="0.3">
      <c r="A6721" s="97"/>
      <c r="B6721" s="97"/>
    </row>
    <row r="6722" spans="1:2" x14ac:dyDescent="0.3">
      <c r="A6722" s="97"/>
      <c r="B6722" s="97"/>
    </row>
    <row r="6723" spans="1:2" x14ac:dyDescent="0.3">
      <c r="A6723" s="97"/>
      <c r="B6723" s="97"/>
    </row>
    <row r="6724" spans="1:2" x14ac:dyDescent="0.3">
      <c r="A6724" s="97"/>
      <c r="B6724" s="97"/>
    </row>
    <row r="6725" spans="1:2" x14ac:dyDescent="0.3">
      <c r="A6725" s="97"/>
      <c r="B6725" s="97"/>
    </row>
    <row r="6726" spans="1:2" x14ac:dyDescent="0.3">
      <c r="A6726" s="97"/>
      <c r="B6726" s="97"/>
    </row>
    <row r="6727" spans="1:2" x14ac:dyDescent="0.3">
      <c r="A6727" s="97"/>
      <c r="B6727" s="97"/>
    </row>
    <row r="6728" spans="1:2" x14ac:dyDescent="0.3">
      <c r="A6728" s="97"/>
      <c r="B6728" s="97"/>
    </row>
    <row r="6729" spans="1:2" x14ac:dyDescent="0.3">
      <c r="A6729" s="97"/>
      <c r="B6729" s="97"/>
    </row>
    <row r="6730" spans="1:2" x14ac:dyDescent="0.3">
      <c r="A6730" s="97"/>
      <c r="B6730" s="97"/>
    </row>
    <row r="6731" spans="1:2" x14ac:dyDescent="0.3">
      <c r="A6731" s="97"/>
      <c r="B6731" s="97"/>
    </row>
    <row r="6732" spans="1:2" x14ac:dyDescent="0.3">
      <c r="A6732" s="97"/>
      <c r="B6732" s="97"/>
    </row>
    <row r="6733" spans="1:2" x14ac:dyDescent="0.3">
      <c r="A6733" s="97"/>
      <c r="B6733" s="97"/>
    </row>
    <row r="6734" spans="1:2" x14ac:dyDescent="0.3">
      <c r="A6734" s="97"/>
      <c r="B6734" s="97"/>
    </row>
    <row r="6735" spans="1:2" x14ac:dyDescent="0.3">
      <c r="A6735" s="97"/>
      <c r="B6735" s="97"/>
    </row>
    <row r="6736" spans="1:2" x14ac:dyDescent="0.3">
      <c r="A6736" s="97"/>
      <c r="B6736" s="97"/>
    </row>
    <row r="6737" spans="1:2" x14ac:dyDescent="0.3">
      <c r="A6737" s="97"/>
      <c r="B6737" s="97"/>
    </row>
    <row r="6738" spans="1:2" x14ac:dyDescent="0.3">
      <c r="A6738" s="97"/>
      <c r="B6738" s="97"/>
    </row>
    <row r="6739" spans="1:2" x14ac:dyDescent="0.3">
      <c r="A6739" s="97"/>
      <c r="B6739" s="97"/>
    </row>
    <row r="6740" spans="1:2" x14ac:dyDescent="0.3">
      <c r="A6740" s="97"/>
      <c r="B6740" s="97"/>
    </row>
    <row r="6741" spans="1:2" x14ac:dyDescent="0.3">
      <c r="A6741" s="97"/>
      <c r="B6741" s="97"/>
    </row>
    <row r="6742" spans="1:2" x14ac:dyDescent="0.3">
      <c r="A6742" s="97"/>
      <c r="B6742" s="97"/>
    </row>
    <row r="6743" spans="1:2" x14ac:dyDescent="0.3">
      <c r="A6743" s="97"/>
      <c r="B6743" s="97"/>
    </row>
    <row r="6744" spans="1:2" x14ac:dyDescent="0.3">
      <c r="A6744" s="97"/>
      <c r="B6744" s="97"/>
    </row>
    <row r="6745" spans="1:2" x14ac:dyDescent="0.3">
      <c r="A6745" s="97"/>
      <c r="B6745" s="97"/>
    </row>
    <row r="6746" spans="1:2" x14ac:dyDescent="0.3">
      <c r="A6746" s="97"/>
      <c r="B6746" s="97"/>
    </row>
    <row r="6747" spans="1:2" x14ac:dyDescent="0.3">
      <c r="A6747" s="97"/>
      <c r="B6747" s="97"/>
    </row>
    <row r="6748" spans="1:2" x14ac:dyDescent="0.3">
      <c r="A6748" s="97"/>
      <c r="B6748" s="97"/>
    </row>
    <row r="6749" spans="1:2" x14ac:dyDescent="0.3">
      <c r="A6749" s="97"/>
      <c r="B6749" s="97"/>
    </row>
    <row r="6750" spans="1:2" x14ac:dyDescent="0.3">
      <c r="A6750" s="97"/>
      <c r="B6750" s="97"/>
    </row>
    <row r="6751" spans="1:2" x14ac:dyDescent="0.3">
      <c r="A6751" s="97"/>
      <c r="B6751" s="97"/>
    </row>
    <row r="6752" spans="1:2" x14ac:dyDescent="0.3">
      <c r="A6752" s="97"/>
      <c r="B6752" s="97"/>
    </row>
    <row r="6753" spans="1:2" x14ac:dyDescent="0.3">
      <c r="A6753" s="97"/>
      <c r="B6753" s="97"/>
    </row>
    <row r="6754" spans="1:2" x14ac:dyDescent="0.3">
      <c r="A6754" s="97"/>
      <c r="B6754" s="97"/>
    </row>
    <row r="6755" spans="1:2" x14ac:dyDescent="0.3">
      <c r="A6755" s="97"/>
      <c r="B6755" s="97"/>
    </row>
    <row r="6756" spans="1:2" x14ac:dyDescent="0.3">
      <c r="A6756" s="97"/>
      <c r="B6756" s="97"/>
    </row>
    <row r="6757" spans="1:2" x14ac:dyDescent="0.3">
      <c r="A6757" s="97"/>
      <c r="B6757" s="97"/>
    </row>
    <row r="6758" spans="1:2" x14ac:dyDescent="0.3">
      <c r="A6758" s="97"/>
      <c r="B6758" s="97"/>
    </row>
    <row r="6759" spans="1:2" x14ac:dyDescent="0.3">
      <c r="A6759" s="97"/>
      <c r="B6759" s="97"/>
    </row>
    <row r="6760" spans="1:2" x14ac:dyDescent="0.3">
      <c r="A6760" s="97"/>
      <c r="B6760" s="97"/>
    </row>
    <row r="6761" spans="1:2" x14ac:dyDescent="0.3">
      <c r="A6761" s="97"/>
      <c r="B6761" s="97"/>
    </row>
    <row r="6762" spans="1:2" x14ac:dyDescent="0.3">
      <c r="A6762" s="97"/>
      <c r="B6762" s="97"/>
    </row>
    <row r="6763" spans="1:2" x14ac:dyDescent="0.3">
      <c r="A6763" s="97"/>
      <c r="B6763" s="97"/>
    </row>
    <row r="6764" spans="1:2" x14ac:dyDescent="0.3">
      <c r="A6764" s="97"/>
      <c r="B6764" s="97"/>
    </row>
    <row r="6765" spans="1:2" x14ac:dyDescent="0.3">
      <c r="A6765" s="97"/>
      <c r="B6765" s="97"/>
    </row>
    <row r="6766" spans="1:2" x14ac:dyDescent="0.3">
      <c r="A6766" s="97"/>
      <c r="B6766" s="97"/>
    </row>
    <row r="6767" spans="1:2" x14ac:dyDescent="0.3">
      <c r="A6767" s="97"/>
      <c r="B6767" s="97"/>
    </row>
    <row r="6768" spans="1:2" x14ac:dyDescent="0.3">
      <c r="A6768" s="97"/>
      <c r="B6768" s="97"/>
    </row>
    <row r="6769" spans="1:2" x14ac:dyDescent="0.3">
      <c r="A6769" s="97"/>
      <c r="B6769" s="97"/>
    </row>
    <row r="6770" spans="1:2" x14ac:dyDescent="0.3">
      <c r="A6770" s="97"/>
      <c r="B6770" s="97"/>
    </row>
    <row r="6771" spans="1:2" x14ac:dyDescent="0.3">
      <c r="A6771" s="97"/>
      <c r="B6771" s="97"/>
    </row>
    <row r="6772" spans="1:2" x14ac:dyDescent="0.3">
      <c r="A6772" s="97"/>
      <c r="B6772" s="97"/>
    </row>
    <row r="6773" spans="1:2" x14ac:dyDescent="0.3">
      <c r="A6773" s="97"/>
      <c r="B6773" s="97"/>
    </row>
    <row r="6774" spans="1:2" x14ac:dyDescent="0.3">
      <c r="A6774" s="97"/>
      <c r="B6774" s="97"/>
    </row>
    <row r="6775" spans="1:2" x14ac:dyDescent="0.3">
      <c r="A6775" s="97"/>
      <c r="B6775" s="97"/>
    </row>
    <row r="6776" spans="1:2" x14ac:dyDescent="0.3">
      <c r="A6776" s="97"/>
      <c r="B6776" s="97"/>
    </row>
    <row r="6777" spans="1:2" x14ac:dyDescent="0.3">
      <c r="A6777" s="97"/>
      <c r="B6777" s="97"/>
    </row>
    <row r="6778" spans="1:2" x14ac:dyDescent="0.3">
      <c r="A6778" s="97"/>
      <c r="B6778" s="97"/>
    </row>
    <row r="6779" spans="1:2" x14ac:dyDescent="0.3">
      <c r="A6779" s="97"/>
      <c r="B6779" s="97"/>
    </row>
    <row r="6780" spans="1:2" x14ac:dyDescent="0.3">
      <c r="A6780" s="97"/>
      <c r="B6780" s="97"/>
    </row>
    <row r="6781" spans="1:2" x14ac:dyDescent="0.3">
      <c r="A6781" s="97"/>
      <c r="B6781" s="97"/>
    </row>
    <row r="6782" spans="1:2" x14ac:dyDescent="0.3">
      <c r="A6782" s="97"/>
      <c r="B6782" s="97"/>
    </row>
    <row r="6783" spans="1:2" x14ac:dyDescent="0.3">
      <c r="A6783" s="97"/>
      <c r="B6783" s="97"/>
    </row>
    <row r="6784" spans="1:2" x14ac:dyDescent="0.3">
      <c r="A6784" s="97"/>
      <c r="B6784" s="97"/>
    </row>
    <row r="6785" spans="1:2" x14ac:dyDescent="0.3">
      <c r="A6785" s="97"/>
      <c r="B6785" s="97"/>
    </row>
    <row r="6786" spans="1:2" x14ac:dyDescent="0.3">
      <c r="A6786" s="97"/>
      <c r="B6786" s="97"/>
    </row>
    <row r="6787" spans="1:2" x14ac:dyDescent="0.3">
      <c r="A6787" s="97"/>
      <c r="B6787" s="97"/>
    </row>
    <row r="6788" spans="1:2" x14ac:dyDescent="0.3">
      <c r="A6788" s="97"/>
      <c r="B6788" s="97"/>
    </row>
    <row r="6789" spans="1:2" x14ac:dyDescent="0.3">
      <c r="A6789" s="97"/>
      <c r="B6789" s="97"/>
    </row>
    <row r="6790" spans="1:2" x14ac:dyDescent="0.3">
      <c r="A6790" s="97"/>
      <c r="B6790" s="97"/>
    </row>
    <row r="6791" spans="1:2" x14ac:dyDescent="0.3">
      <c r="A6791" s="97"/>
      <c r="B6791" s="97"/>
    </row>
    <row r="6792" spans="1:2" x14ac:dyDescent="0.3">
      <c r="A6792" s="97"/>
      <c r="B6792" s="97"/>
    </row>
    <row r="6793" spans="1:2" x14ac:dyDescent="0.3">
      <c r="A6793" s="97"/>
      <c r="B6793" s="97"/>
    </row>
    <row r="6794" spans="1:2" x14ac:dyDescent="0.3">
      <c r="A6794" s="97"/>
      <c r="B6794" s="97"/>
    </row>
    <row r="6795" spans="1:2" x14ac:dyDescent="0.3">
      <c r="A6795" s="97"/>
      <c r="B6795" s="97"/>
    </row>
    <row r="6796" spans="1:2" x14ac:dyDescent="0.3">
      <c r="A6796" s="97"/>
      <c r="B6796" s="97"/>
    </row>
    <row r="6797" spans="1:2" x14ac:dyDescent="0.3">
      <c r="A6797" s="97"/>
      <c r="B6797" s="97"/>
    </row>
    <row r="6798" spans="1:2" x14ac:dyDescent="0.3">
      <c r="A6798" s="97"/>
      <c r="B6798" s="97"/>
    </row>
    <row r="6799" spans="1:2" x14ac:dyDescent="0.3">
      <c r="A6799" s="97"/>
      <c r="B6799" s="97"/>
    </row>
    <row r="6800" spans="1:2" x14ac:dyDescent="0.3">
      <c r="A6800" s="97"/>
      <c r="B6800" s="97"/>
    </row>
    <row r="6801" spans="1:2" x14ac:dyDescent="0.3">
      <c r="A6801" s="97"/>
      <c r="B6801" s="97"/>
    </row>
    <row r="6802" spans="1:2" x14ac:dyDescent="0.3">
      <c r="A6802" s="97"/>
      <c r="B6802" s="97"/>
    </row>
    <row r="6803" spans="1:2" x14ac:dyDescent="0.3">
      <c r="A6803" s="97"/>
      <c r="B6803" s="97"/>
    </row>
    <row r="6804" spans="1:2" x14ac:dyDescent="0.3">
      <c r="A6804" s="97"/>
      <c r="B6804" s="97"/>
    </row>
    <row r="6805" spans="1:2" x14ac:dyDescent="0.3">
      <c r="A6805" s="97"/>
      <c r="B6805" s="97"/>
    </row>
    <row r="6806" spans="1:2" x14ac:dyDescent="0.3">
      <c r="A6806" s="97"/>
      <c r="B6806" s="97"/>
    </row>
    <row r="6807" spans="1:2" x14ac:dyDescent="0.3">
      <c r="A6807" s="97"/>
      <c r="B6807" s="97"/>
    </row>
    <row r="6808" spans="1:2" x14ac:dyDescent="0.3">
      <c r="A6808" s="97"/>
      <c r="B6808" s="97"/>
    </row>
    <row r="6809" spans="1:2" x14ac:dyDescent="0.3">
      <c r="A6809" s="97"/>
      <c r="B6809" s="97"/>
    </row>
    <row r="6810" spans="1:2" x14ac:dyDescent="0.3">
      <c r="A6810" s="97"/>
      <c r="B6810" s="97"/>
    </row>
    <row r="6811" spans="1:2" x14ac:dyDescent="0.3">
      <c r="A6811" s="97"/>
      <c r="B6811" s="97"/>
    </row>
    <row r="6812" spans="1:2" x14ac:dyDescent="0.3">
      <c r="A6812" s="97"/>
      <c r="B6812" s="97"/>
    </row>
    <row r="6813" spans="1:2" x14ac:dyDescent="0.3">
      <c r="A6813" s="97"/>
      <c r="B6813" s="97"/>
    </row>
    <row r="6814" spans="1:2" x14ac:dyDescent="0.3">
      <c r="A6814" s="97"/>
      <c r="B6814" s="97"/>
    </row>
    <row r="6815" spans="1:2" x14ac:dyDescent="0.3">
      <c r="A6815" s="97"/>
      <c r="B6815" s="97"/>
    </row>
    <row r="6816" spans="1:2" x14ac:dyDescent="0.3">
      <c r="A6816" s="97"/>
      <c r="B6816" s="97"/>
    </row>
    <row r="6817" spans="1:2" x14ac:dyDescent="0.3">
      <c r="A6817" s="97"/>
      <c r="B6817" s="97"/>
    </row>
    <row r="6818" spans="1:2" x14ac:dyDescent="0.3">
      <c r="A6818" s="97"/>
      <c r="B6818" s="97"/>
    </row>
    <row r="6819" spans="1:2" x14ac:dyDescent="0.3">
      <c r="A6819" s="97"/>
      <c r="B6819" s="97"/>
    </row>
    <row r="6820" spans="1:2" x14ac:dyDescent="0.3">
      <c r="A6820" s="97"/>
      <c r="B6820" s="97"/>
    </row>
    <row r="6821" spans="1:2" x14ac:dyDescent="0.3">
      <c r="A6821" s="97"/>
      <c r="B6821" s="97"/>
    </row>
    <row r="6822" spans="1:2" x14ac:dyDescent="0.3">
      <c r="A6822" s="97"/>
      <c r="B6822" s="97"/>
    </row>
    <row r="6823" spans="1:2" x14ac:dyDescent="0.3">
      <c r="A6823" s="97"/>
      <c r="B6823" s="97"/>
    </row>
    <row r="6824" spans="1:2" x14ac:dyDescent="0.3">
      <c r="A6824" s="97"/>
      <c r="B6824" s="97"/>
    </row>
    <row r="6825" spans="1:2" x14ac:dyDescent="0.3">
      <c r="A6825" s="97"/>
      <c r="B6825" s="97"/>
    </row>
    <row r="6826" spans="1:2" x14ac:dyDescent="0.3">
      <c r="A6826" s="97"/>
      <c r="B6826" s="97"/>
    </row>
    <row r="6827" spans="1:2" x14ac:dyDescent="0.3">
      <c r="A6827" s="97"/>
      <c r="B6827" s="97"/>
    </row>
    <row r="6828" spans="1:2" x14ac:dyDescent="0.3">
      <c r="A6828" s="97"/>
      <c r="B6828" s="97"/>
    </row>
    <row r="6829" spans="1:2" x14ac:dyDescent="0.3">
      <c r="A6829" s="97"/>
      <c r="B6829" s="97"/>
    </row>
    <row r="6830" spans="1:2" x14ac:dyDescent="0.3">
      <c r="A6830" s="97"/>
      <c r="B6830" s="97"/>
    </row>
    <row r="6831" spans="1:2" x14ac:dyDescent="0.3">
      <c r="A6831" s="97"/>
      <c r="B6831" s="97"/>
    </row>
    <row r="6832" spans="1:2" x14ac:dyDescent="0.3">
      <c r="A6832" s="97"/>
      <c r="B6832" s="97"/>
    </row>
    <row r="6833" spans="1:2" x14ac:dyDescent="0.3">
      <c r="A6833" s="97"/>
      <c r="B6833" s="97"/>
    </row>
    <row r="6834" spans="1:2" x14ac:dyDescent="0.3">
      <c r="A6834" s="97"/>
      <c r="B6834" s="97"/>
    </row>
    <row r="6835" spans="1:2" x14ac:dyDescent="0.3">
      <c r="A6835" s="97"/>
      <c r="B6835" s="97"/>
    </row>
    <row r="6836" spans="1:2" x14ac:dyDescent="0.3">
      <c r="A6836" s="97"/>
      <c r="B6836" s="97"/>
    </row>
    <row r="6837" spans="1:2" x14ac:dyDescent="0.3">
      <c r="A6837" s="97"/>
      <c r="B6837" s="97"/>
    </row>
    <row r="6838" spans="1:2" x14ac:dyDescent="0.3">
      <c r="A6838" s="97"/>
      <c r="B6838" s="97"/>
    </row>
    <row r="6839" spans="1:2" x14ac:dyDescent="0.3">
      <c r="A6839" s="97"/>
      <c r="B6839" s="97"/>
    </row>
    <row r="6840" spans="1:2" x14ac:dyDescent="0.3">
      <c r="A6840" s="97"/>
      <c r="B6840" s="97"/>
    </row>
    <row r="6841" spans="1:2" x14ac:dyDescent="0.3">
      <c r="A6841" s="97"/>
      <c r="B6841" s="97"/>
    </row>
    <row r="6842" spans="1:2" x14ac:dyDescent="0.3">
      <c r="A6842" s="97"/>
      <c r="B6842" s="97"/>
    </row>
    <row r="6843" spans="1:2" x14ac:dyDescent="0.3">
      <c r="A6843" s="97"/>
      <c r="B6843" s="97"/>
    </row>
    <row r="6844" spans="1:2" x14ac:dyDescent="0.3">
      <c r="A6844" s="97"/>
      <c r="B6844" s="97"/>
    </row>
    <row r="6845" spans="1:2" x14ac:dyDescent="0.3">
      <c r="A6845" s="97"/>
      <c r="B6845" s="97"/>
    </row>
    <row r="6846" spans="1:2" x14ac:dyDescent="0.3">
      <c r="A6846" s="97"/>
      <c r="B6846" s="97"/>
    </row>
    <row r="6847" spans="1:2" x14ac:dyDescent="0.3">
      <c r="A6847" s="97"/>
      <c r="B6847" s="97"/>
    </row>
    <row r="6848" spans="1:2" x14ac:dyDescent="0.3">
      <c r="A6848" s="97"/>
      <c r="B6848" s="97"/>
    </row>
    <row r="6849" spans="1:2" x14ac:dyDescent="0.3">
      <c r="A6849" s="97"/>
      <c r="B6849" s="97"/>
    </row>
    <row r="6850" spans="1:2" x14ac:dyDescent="0.3">
      <c r="A6850" s="97"/>
      <c r="B6850" s="97"/>
    </row>
    <row r="6851" spans="1:2" x14ac:dyDescent="0.3">
      <c r="A6851" s="97"/>
      <c r="B6851" s="97"/>
    </row>
    <row r="6852" spans="1:2" x14ac:dyDescent="0.3">
      <c r="A6852" s="97"/>
      <c r="B6852" s="97"/>
    </row>
    <row r="6853" spans="1:2" x14ac:dyDescent="0.3">
      <c r="A6853" s="97"/>
      <c r="B6853" s="97"/>
    </row>
    <row r="6854" spans="1:2" x14ac:dyDescent="0.3">
      <c r="A6854" s="97"/>
      <c r="B6854" s="97"/>
    </row>
    <row r="6855" spans="1:2" x14ac:dyDescent="0.3">
      <c r="A6855" s="97"/>
      <c r="B6855" s="97"/>
    </row>
    <row r="6856" spans="1:2" x14ac:dyDescent="0.3">
      <c r="A6856" s="97"/>
      <c r="B6856" s="97"/>
    </row>
    <row r="6857" spans="1:2" x14ac:dyDescent="0.3">
      <c r="A6857" s="97"/>
      <c r="B6857" s="97"/>
    </row>
    <row r="6858" spans="1:2" x14ac:dyDescent="0.3">
      <c r="A6858" s="97"/>
      <c r="B6858" s="97"/>
    </row>
    <row r="6859" spans="1:2" x14ac:dyDescent="0.3">
      <c r="A6859" s="97"/>
      <c r="B6859" s="97"/>
    </row>
    <row r="6860" spans="1:2" x14ac:dyDescent="0.3">
      <c r="A6860" s="97"/>
      <c r="B6860" s="97"/>
    </row>
    <row r="6861" spans="1:2" x14ac:dyDescent="0.3">
      <c r="A6861" s="97"/>
      <c r="B6861" s="97"/>
    </row>
    <row r="6862" spans="1:2" x14ac:dyDescent="0.3">
      <c r="A6862" s="97"/>
      <c r="B6862" s="97"/>
    </row>
    <row r="6863" spans="1:2" x14ac:dyDescent="0.3">
      <c r="A6863" s="97"/>
      <c r="B6863" s="97"/>
    </row>
    <row r="6864" spans="1:2" x14ac:dyDescent="0.3">
      <c r="A6864" s="97"/>
      <c r="B6864" s="97"/>
    </row>
    <row r="6865" spans="1:2" x14ac:dyDescent="0.3">
      <c r="A6865" s="97"/>
      <c r="B6865" s="97"/>
    </row>
    <row r="6866" spans="1:2" x14ac:dyDescent="0.3">
      <c r="A6866" s="97"/>
      <c r="B6866" s="97"/>
    </row>
    <row r="6867" spans="1:2" x14ac:dyDescent="0.3">
      <c r="A6867" s="97"/>
      <c r="B6867" s="97"/>
    </row>
    <row r="6868" spans="1:2" x14ac:dyDescent="0.3">
      <c r="A6868" s="97"/>
      <c r="B6868" s="97"/>
    </row>
    <row r="6869" spans="1:2" x14ac:dyDescent="0.3">
      <c r="A6869" s="97"/>
      <c r="B6869" s="97"/>
    </row>
    <row r="6870" spans="1:2" x14ac:dyDescent="0.3">
      <c r="A6870" s="97"/>
      <c r="B6870" s="97"/>
    </row>
    <row r="6871" spans="1:2" x14ac:dyDescent="0.3">
      <c r="A6871" s="97"/>
      <c r="B6871" s="97"/>
    </row>
    <row r="6872" spans="1:2" x14ac:dyDescent="0.3">
      <c r="A6872" s="97"/>
      <c r="B6872" s="97"/>
    </row>
    <row r="6873" spans="1:2" x14ac:dyDescent="0.3">
      <c r="A6873" s="97"/>
      <c r="B6873" s="97"/>
    </row>
    <row r="6874" spans="1:2" x14ac:dyDescent="0.3">
      <c r="A6874" s="97"/>
      <c r="B6874" s="97"/>
    </row>
    <row r="6875" spans="1:2" x14ac:dyDescent="0.3">
      <c r="A6875" s="97"/>
      <c r="B6875" s="97"/>
    </row>
    <row r="6876" spans="1:2" x14ac:dyDescent="0.3">
      <c r="A6876" s="97"/>
      <c r="B6876" s="97"/>
    </row>
    <row r="6877" spans="1:2" x14ac:dyDescent="0.3">
      <c r="A6877" s="97"/>
      <c r="B6877" s="97"/>
    </row>
    <row r="6878" spans="1:2" x14ac:dyDescent="0.3">
      <c r="A6878" s="97"/>
      <c r="B6878" s="97"/>
    </row>
    <row r="6879" spans="1:2" x14ac:dyDescent="0.3">
      <c r="A6879" s="97"/>
      <c r="B6879" s="97"/>
    </row>
    <row r="6880" spans="1:2" x14ac:dyDescent="0.3">
      <c r="A6880" s="97"/>
      <c r="B6880" s="97"/>
    </row>
    <row r="6881" spans="1:2" x14ac:dyDescent="0.3">
      <c r="A6881" s="97"/>
      <c r="B6881" s="97"/>
    </row>
    <row r="6882" spans="1:2" x14ac:dyDescent="0.3">
      <c r="A6882" s="97"/>
      <c r="B6882" s="97"/>
    </row>
    <row r="6883" spans="1:2" x14ac:dyDescent="0.3">
      <c r="A6883" s="97"/>
      <c r="B6883" s="97"/>
    </row>
    <row r="6884" spans="1:2" x14ac:dyDescent="0.3">
      <c r="A6884" s="97"/>
      <c r="B6884" s="97"/>
    </row>
    <row r="6885" spans="1:2" x14ac:dyDescent="0.3">
      <c r="A6885" s="97"/>
      <c r="B6885" s="97"/>
    </row>
    <row r="6886" spans="1:2" x14ac:dyDescent="0.3">
      <c r="A6886" s="97"/>
      <c r="B6886" s="97"/>
    </row>
    <row r="6887" spans="1:2" x14ac:dyDescent="0.3">
      <c r="A6887" s="97"/>
      <c r="B6887" s="97"/>
    </row>
    <row r="6888" spans="1:2" x14ac:dyDescent="0.3">
      <c r="A6888" s="97"/>
      <c r="B6888" s="97"/>
    </row>
    <row r="6889" spans="1:2" x14ac:dyDescent="0.3">
      <c r="A6889" s="97"/>
      <c r="B6889" s="97"/>
    </row>
    <row r="6890" spans="1:2" x14ac:dyDescent="0.3">
      <c r="A6890" s="97"/>
      <c r="B6890" s="97"/>
    </row>
    <row r="6891" spans="1:2" x14ac:dyDescent="0.3">
      <c r="A6891" s="97"/>
      <c r="B6891" s="97"/>
    </row>
    <row r="6892" spans="1:2" x14ac:dyDescent="0.3">
      <c r="A6892" s="97"/>
      <c r="B6892" s="97"/>
    </row>
    <row r="6893" spans="1:2" x14ac:dyDescent="0.3">
      <c r="A6893" s="97"/>
      <c r="B6893" s="97"/>
    </row>
    <row r="6894" spans="1:2" x14ac:dyDescent="0.3">
      <c r="A6894" s="97"/>
      <c r="B6894" s="97"/>
    </row>
    <row r="6895" spans="1:2" x14ac:dyDescent="0.3">
      <c r="A6895" s="97"/>
      <c r="B6895" s="97"/>
    </row>
    <row r="6896" spans="1:2" x14ac:dyDescent="0.3">
      <c r="A6896" s="97"/>
      <c r="B6896" s="97"/>
    </row>
    <row r="6897" spans="1:2" x14ac:dyDescent="0.3">
      <c r="A6897" s="97"/>
      <c r="B6897" s="97"/>
    </row>
    <row r="6898" spans="1:2" x14ac:dyDescent="0.3">
      <c r="A6898" s="97"/>
      <c r="B6898" s="97"/>
    </row>
    <row r="6899" spans="1:2" x14ac:dyDescent="0.3">
      <c r="A6899" s="97"/>
      <c r="B6899" s="97"/>
    </row>
    <row r="6900" spans="1:2" x14ac:dyDescent="0.3">
      <c r="A6900" s="97"/>
      <c r="B6900" s="97"/>
    </row>
    <row r="6901" spans="1:2" x14ac:dyDescent="0.3">
      <c r="A6901" s="97"/>
      <c r="B6901" s="97"/>
    </row>
    <row r="6902" spans="1:2" x14ac:dyDescent="0.3">
      <c r="A6902" s="97"/>
      <c r="B6902" s="97"/>
    </row>
    <row r="6903" spans="1:2" x14ac:dyDescent="0.3">
      <c r="A6903" s="97"/>
      <c r="B6903" s="97"/>
    </row>
    <row r="6904" spans="1:2" x14ac:dyDescent="0.3">
      <c r="A6904" s="97"/>
      <c r="B6904" s="97"/>
    </row>
    <row r="6905" spans="1:2" x14ac:dyDescent="0.3">
      <c r="A6905" s="97"/>
      <c r="B6905" s="97"/>
    </row>
    <row r="6906" spans="1:2" x14ac:dyDescent="0.3">
      <c r="A6906" s="97"/>
      <c r="B6906" s="97"/>
    </row>
    <row r="6907" spans="1:2" x14ac:dyDescent="0.3">
      <c r="A6907" s="97"/>
      <c r="B6907" s="97"/>
    </row>
    <row r="6908" spans="1:2" x14ac:dyDescent="0.3">
      <c r="A6908" s="97"/>
      <c r="B6908" s="97"/>
    </row>
    <row r="6909" spans="1:2" x14ac:dyDescent="0.3">
      <c r="A6909" s="97"/>
      <c r="B6909" s="97"/>
    </row>
    <row r="6910" spans="1:2" x14ac:dyDescent="0.3">
      <c r="A6910" s="97"/>
      <c r="B6910" s="97"/>
    </row>
    <row r="6911" spans="1:2" x14ac:dyDescent="0.3">
      <c r="A6911" s="97"/>
      <c r="B6911" s="97"/>
    </row>
    <row r="6912" spans="1:2" x14ac:dyDescent="0.3">
      <c r="A6912" s="97"/>
      <c r="B6912" s="97"/>
    </row>
    <row r="6913" spans="1:2" x14ac:dyDescent="0.3">
      <c r="A6913" s="97"/>
      <c r="B6913" s="97"/>
    </row>
    <row r="6914" spans="1:2" x14ac:dyDescent="0.3">
      <c r="A6914" s="97"/>
      <c r="B6914" s="97"/>
    </row>
    <row r="6915" spans="1:2" x14ac:dyDescent="0.3">
      <c r="A6915" s="97"/>
      <c r="B6915" s="97"/>
    </row>
    <row r="6916" spans="1:2" x14ac:dyDescent="0.3">
      <c r="A6916" s="97"/>
      <c r="B6916" s="97"/>
    </row>
    <row r="6917" spans="1:2" x14ac:dyDescent="0.3">
      <c r="A6917" s="97"/>
      <c r="B6917" s="97"/>
    </row>
    <row r="6918" spans="1:2" x14ac:dyDescent="0.3">
      <c r="A6918" s="97"/>
      <c r="B6918" s="97"/>
    </row>
    <row r="6919" spans="1:2" x14ac:dyDescent="0.3">
      <c r="A6919" s="97"/>
      <c r="B6919" s="97"/>
    </row>
    <row r="6920" spans="1:2" x14ac:dyDescent="0.3">
      <c r="A6920" s="97"/>
      <c r="B6920" s="97"/>
    </row>
    <row r="6921" spans="1:2" x14ac:dyDescent="0.3">
      <c r="A6921" s="97"/>
      <c r="B6921" s="97"/>
    </row>
    <row r="6922" spans="1:2" x14ac:dyDescent="0.3">
      <c r="A6922" s="97"/>
      <c r="B6922" s="97"/>
    </row>
    <row r="6923" spans="1:2" x14ac:dyDescent="0.3">
      <c r="A6923" s="97"/>
      <c r="B6923" s="97"/>
    </row>
    <row r="6924" spans="1:2" x14ac:dyDescent="0.3">
      <c r="A6924" s="97"/>
      <c r="B6924" s="97"/>
    </row>
    <row r="6925" spans="1:2" x14ac:dyDescent="0.3">
      <c r="A6925" s="97"/>
      <c r="B6925" s="97"/>
    </row>
    <row r="6926" spans="1:2" x14ac:dyDescent="0.3">
      <c r="A6926" s="97"/>
      <c r="B6926" s="97"/>
    </row>
    <row r="6927" spans="1:2" x14ac:dyDescent="0.3">
      <c r="A6927" s="97"/>
      <c r="B6927" s="97"/>
    </row>
    <row r="6928" spans="1:2" x14ac:dyDescent="0.3">
      <c r="A6928" s="97"/>
      <c r="B6928" s="97"/>
    </row>
    <row r="6929" spans="1:2" x14ac:dyDescent="0.3">
      <c r="A6929" s="97"/>
      <c r="B6929" s="97"/>
    </row>
    <row r="6930" spans="1:2" x14ac:dyDescent="0.3">
      <c r="A6930" s="97"/>
      <c r="B6930" s="97"/>
    </row>
    <row r="6931" spans="1:2" x14ac:dyDescent="0.3">
      <c r="A6931" s="97"/>
      <c r="B6931" s="97"/>
    </row>
    <row r="6932" spans="1:2" x14ac:dyDescent="0.3">
      <c r="A6932" s="97"/>
      <c r="B6932" s="97"/>
    </row>
    <row r="6933" spans="1:2" x14ac:dyDescent="0.3">
      <c r="A6933" s="97"/>
      <c r="B6933" s="97"/>
    </row>
    <row r="6934" spans="1:2" x14ac:dyDescent="0.3">
      <c r="A6934" s="97"/>
      <c r="B6934" s="97"/>
    </row>
    <row r="6935" spans="1:2" x14ac:dyDescent="0.3">
      <c r="A6935" s="97"/>
      <c r="B6935" s="97"/>
    </row>
    <row r="6936" spans="1:2" x14ac:dyDescent="0.3">
      <c r="A6936" s="97"/>
      <c r="B6936" s="97"/>
    </row>
    <row r="6937" spans="1:2" x14ac:dyDescent="0.3">
      <c r="A6937" s="97"/>
      <c r="B6937" s="97"/>
    </row>
    <row r="6938" spans="1:2" x14ac:dyDescent="0.3">
      <c r="A6938" s="97"/>
      <c r="B6938" s="97"/>
    </row>
    <row r="6939" spans="1:2" x14ac:dyDescent="0.3">
      <c r="A6939" s="97"/>
      <c r="B6939" s="97"/>
    </row>
    <row r="6940" spans="1:2" x14ac:dyDescent="0.3">
      <c r="A6940" s="97"/>
      <c r="B6940" s="97"/>
    </row>
    <row r="6941" spans="1:2" x14ac:dyDescent="0.3">
      <c r="A6941" s="97"/>
      <c r="B6941" s="97"/>
    </row>
    <row r="6942" spans="1:2" x14ac:dyDescent="0.3">
      <c r="A6942" s="97"/>
      <c r="B6942" s="97"/>
    </row>
    <row r="6943" spans="1:2" x14ac:dyDescent="0.3">
      <c r="A6943" s="97"/>
      <c r="B6943" s="97"/>
    </row>
    <row r="6944" spans="1:2" x14ac:dyDescent="0.3">
      <c r="A6944" s="97"/>
      <c r="B6944" s="97"/>
    </row>
    <row r="6945" spans="1:2" x14ac:dyDescent="0.3">
      <c r="A6945" s="97"/>
      <c r="B6945" s="97"/>
    </row>
    <row r="6946" spans="1:2" x14ac:dyDescent="0.3">
      <c r="A6946" s="97"/>
      <c r="B6946" s="97"/>
    </row>
    <row r="6947" spans="1:2" x14ac:dyDescent="0.3">
      <c r="A6947" s="97"/>
      <c r="B6947" s="97"/>
    </row>
    <row r="6948" spans="1:2" x14ac:dyDescent="0.3">
      <c r="A6948" s="97"/>
      <c r="B6948" s="97"/>
    </row>
    <row r="6949" spans="1:2" x14ac:dyDescent="0.3">
      <c r="A6949" s="97"/>
      <c r="B6949" s="97"/>
    </row>
    <row r="6950" spans="1:2" x14ac:dyDescent="0.3">
      <c r="A6950" s="97"/>
      <c r="B6950" s="97"/>
    </row>
    <row r="6951" spans="1:2" x14ac:dyDescent="0.3">
      <c r="A6951" s="97"/>
      <c r="B6951" s="97"/>
    </row>
    <row r="6952" spans="1:2" x14ac:dyDescent="0.3">
      <c r="A6952" s="97"/>
      <c r="B6952" s="97"/>
    </row>
    <row r="6953" spans="1:2" x14ac:dyDescent="0.3">
      <c r="A6953" s="97"/>
      <c r="B6953" s="97"/>
    </row>
    <row r="6954" spans="1:2" x14ac:dyDescent="0.3">
      <c r="A6954" s="97"/>
      <c r="B6954" s="97"/>
    </row>
    <row r="6955" spans="1:2" x14ac:dyDescent="0.3">
      <c r="A6955" s="97"/>
      <c r="B6955" s="97"/>
    </row>
    <row r="6956" spans="1:2" x14ac:dyDescent="0.3">
      <c r="A6956" s="97"/>
      <c r="B6956" s="97"/>
    </row>
    <row r="6957" spans="1:2" x14ac:dyDescent="0.3">
      <c r="A6957" s="97"/>
      <c r="B6957" s="97"/>
    </row>
    <row r="6958" spans="1:2" x14ac:dyDescent="0.3">
      <c r="A6958" s="97"/>
      <c r="B6958" s="97"/>
    </row>
    <row r="6959" spans="1:2" x14ac:dyDescent="0.3">
      <c r="A6959" s="97"/>
      <c r="B6959" s="97"/>
    </row>
    <row r="6960" spans="1:2" x14ac:dyDescent="0.3">
      <c r="A6960" s="97"/>
      <c r="B6960" s="97"/>
    </row>
    <row r="6961" spans="1:2" x14ac:dyDescent="0.3">
      <c r="A6961" s="97"/>
      <c r="B6961" s="97"/>
    </row>
    <row r="6962" spans="1:2" x14ac:dyDescent="0.3">
      <c r="A6962" s="97"/>
      <c r="B6962" s="97"/>
    </row>
    <row r="6963" spans="1:2" x14ac:dyDescent="0.3">
      <c r="A6963" s="97"/>
      <c r="B6963" s="97"/>
    </row>
    <row r="6964" spans="1:2" x14ac:dyDescent="0.3">
      <c r="A6964" s="97"/>
      <c r="B6964" s="97"/>
    </row>
    <row r="6965" spans="1:2" x14ac:dyDescent="0.3">
      <c r="A6965" s="97"/>
      <c r="B6965" s="97"/>
    </row>
    <row r="6966" spans="1:2" x14ac:dyDescent="0.3">
      <c r="A6966" s="97"/>
      <c r="B6966" s="97"/>
    </row>
    <row r="6967" spans="1:2" x14ac:dyDescent="0.3">
      <c r="A6967" s="97"/>
      <c r="B6967" s="97"/>
    </row>
    <row r="6968" spans="1:2" x14ac:dyDescent="0.3">
      <c r="A6968" s="97"/>
      <c r="B6968" s="97"/>
    </row>
    <row r="6969" spans="1:2" x14ac:dyDescent="0.3">
      <c r="A6969" s="97"/>
      <c r="B6969" s="97"/>
    </row>
    <row r="6970" spans="1:2" x14ac:dyDescent="0.3">
      <c r="A6970" s="97"/>
      <c r="B6970" s="97"/>
    </row>
    <row r="6971" spans="1:2" x14ac:dyDescent="0.3">
      <c r="A6971" s="97"/>
      <c r="B6971" s="97"/>
    </row>
    <row r="6972" spans="1:2" x14ac:dyDescent="0.3">
      <c r="A6972" s="97"/>
      <c r="B6972" s="97"/>
    </row>
    <row r="6973" spans="1:2" x14ac:dyDescent="0.3">
      <c r="A6973" s="97"/>
      <c r="B6973" s="97"/>
    </row>
    <row r="6974" spans="1:2" x14ac:dyDescent="0.3">
      <c r="A6974" s="97"/>
      <c r="B6974" s="97"/>
    </row>
    <row r="6975" spans="1:2" x14ac:dyDescent="0.3">
      <c r="A6975" s="97"/>
      <c r="B6975" s="97"/>
    </row>
    <row r="6976" spans="1:2" x14ac:dyDescent="0.3">
      <c r="A6976" s="97"/>
      <c r="B6976" s="97"/>
    </row>
    <row r="6977" spans="1:2" x14ac:dyDescent="0.3">
      <c r="A6977" s="97"/>
      <c r="B6977" s="97"/>
    </row>
    <row r="6978" spans="1:2" x14ac:dyDescent="0.3">
      <c r="A6978" s="97"/>
      <c r="B6978" s="97"/>
    </row>
    <row r="6979" spans="1:2" x14ac:dyDescent="0.3">
      <c r="A6979" s="97"/>
      <c r="B6979" s="97"/>
    </row>
    <row r="6980" spans="1:2" x14ac:dyDescent="0.3">
      <c r="A6980" s="97"/>
      <c r="B6980" s="97"/>
    </row>
    <row r="6981" spans="1:2" x14ac:dyDescent="0.3">
      <c r="A6981" s="97"/>
      <c r="B6981" s="97"/>
    </row>
    <row r="6982" spans="1:2" x14ac:dyDescent="0.3">
      <c r="A6982" s="97"/>
      <c r="B6982" s="97"/>
    </row>
    <row r="6983" spans="1:2" x14ac:dyDescent="0.3">
      <c r="A6983" s="97"/>
      <c r="B6983" s="97"/>
    </row>
    <row r="6984" spans="1:2" x14ac:dyDescent="0.3">
      <c r="A6984" s="97"/>
      <c r="B6984" s="97"/>
    </row>
    <row r="6985" spans="1:2" x14ac:dyDescent="0.3">
      <c r="A6985" s="97"/>
      <c r="B6985" s="97"/>
    </row>
    <row r="6986" spans="1:2" x14ac:dyDescent="0.3">
      <c r="A6986" s="97"/>
      <c r="B6986" s="97"/>
    </row>
    <row r="6987" spans="1:2" x14ac:dyDescent="0.3">
      <c r="A6987" s="97"/>
      <c r="B6987" s="97"/>
    </row>
    <row r="6988" spans="1:2" x14ac:dyDescent="0.3">
      <c r="A6988" s="97"/>
      <c r="B6988" s="97"/>
    </row>
    <row r="6989" spans="1:2" x14ac:dyDescent="0.3">
      <c r="A6989" s="97"/>
      <c r="B6989" s="97"/>
    </row>
    <row r="6990" spans="1:2" x14ac:dyDescent="0.3">
      <c r="A6990" s="97"/>
      <c r="B6990" s="97"/>
    </row>
    <row r="6991" spans="1:2" x14ac:dyDescent="0.3">
      <c r="A6991" s="97"/>
      <c r="B6991" s="97"/>
    </row>
    <row r="6992" spans="1:2" x14ac:dyDescent="0.3">
      <c r="A6992" s="97"/>
      <c r="B6992" s="97"/>
    </row>
    <row r="6993" spans="1:2" x14ac:dyDescent="0.3">
      <c r="A6993" s="97"/>
      <c r="B6993" s="97"/>
    </row>
    <row r="6994" spans="1:2" x14ac:dyDescent="0.3">
      <c r="A6994" s="97"/>
      <c r="B6994" s="97"/>
    </row>
    <row r="6995" spans="1:2" x14ac:dyDescent="0.3">
      <c r="A6995" s="97"/>
      <c r="B6995" s="97"/>
    </row>
    <row r="6996" spans="1:2" x14ac:dyDescent="0.3">
      <c r="A6996" s="97"/>
      <c r="B6996" s="97"/>
    </row>
    <row r="6997" spans="1:2" x14ac:dyDescent="0.3">
      <c r="A6997" s="97"/>
      <c r="B6997" s="97"/>
    </row>
    <row r="6998" spans="1:2" x14ac:dyDescent="0.3">
      <c r="A6998" s="97"/>
      <c r="B6998" s="97"/>
    </row>
    <row r="6999" spans="1:2" x14ac:dyDescent="0.3">
      <c r="A6999" s="97"/>
      <c r="B6999" s="97"/>
    </row>
    <row r="7000" spans="1:2" x14ac:dyDescent="0.3">
      <c r="A7000" s="97"/>
      <c r="B7000" s="97"/>
    </row>
    <row r="7001" spans="1:2" x14ac:dyDescent="0.3">
      <c r="A7001" s="97"/>
      <c r="B7001" s="97"/>
    </row>
    <row r="7002" spans="1:2" x14ac:dyDescent="0.3">
      <c r="A7002" s="97"/>
      <c r="B7002" s="97"/>
    </row>
    <row r="7003" spans="1:2" x14ac:dyDescent="0.3">
      <c r="A7003" s="97"/>
      <c r="B7003" s="97"/>
    </row>
    <row r="7004" spans="1:2" x14ac:dyDescent="0.3">
      <c r="A7004" s="97"/>
      <c r="B7004" s="97"/>
    </row>
    <row r="7005" spans="1:2" x14ac:dyDescent="0.3">
      <c r="A7005" s="97"/>
      <c r="B7005" s="97"/>
    </row>
    <row r="7006" spans="1:2" x14ac:dyDescent="0.3">
      <c r="A7006" s="97"/>
      <c r="B7006" s="97"/>
    </row>
    <row r="7007" spans="1:2" x14ac:dyDescent="0.3">
      <c r="A7007" s="97"/>
      <c r="B7007" s="97"/>
    </row>
    <row r="7008" spans="1:2" x14ac:dyDescent="0.3">
      <c r="A7008" s="97"/>
      <c r="B7008" s="97"/>
    </row>
    <row r="7009" spans="1:2" x14ac:dyDescent="0.3">
      <c r="A7009" s="97"/>
      <c r="B7009" s="97"/>
    </row>
    <row r="7010" spans="1:2" x14ac:dyDescent="0.3">
      <c r="A7010" s="97"/>
      <c r="B7010" s="97"/>
    </row>
    <row r="7011" spans="1:2" x14ac:dyDescent="0.3">
      <c r="A7011" s="97"/>
      <c r="B7011" s="97"/>
    </row>
    <row r="7012" spans="1:2" x14ac:dyDescent="0.3">
      <c r="A7012" s="97"/>
      <c r="B7012" s="97"/>
    </row>
    <row r="7013" spans="1:2" x14ac:dyDescent="0.3">
      <c r="A7013" s="97"/>
      <c r="B7013" s="97"/>
    </row>
    <row r="7014" spans="1:2" x14ac:dyDescent="0.3">
      <c r="A7014" s="97"/>
      <c r="B7014" s="97"/>
    </row>
    <row r="7015" spans="1:2" x14ac:dyDescent="0.3">
      <c r="A7015" s="97"/>
      <c r="B7015" s="97"/>
    </row>
    <row r="7016" spans="1:2" x14ac:dyDescent="0.3">
      <c r="A7016" s="97"/>
      <c r="B7016" s="97"/>
    </row>
    <row r="7017" spans="1:2" x14ac:dyDescent="0.3">
      <c r="A7017" s="97"/>
      <c r="B7017" s="97"/>
    </row>
    <row r="7018" spans="1:2" x14ac:dyDescent="0.3">
      <c r="A7018" s="97"/>
      <c r="B7018" s="97"/>
    </row>
    <row r="7019" spans="1:2" x14ac:dyDescent="0.3">
      <c r="A7019" s="97"/>
      <c r="B7019" s="97"/>
    </row>
    <row r="7020" spans="1:2" x14ac:dyDescent="0.3">
      <c r="A7020" s="97"/>
      <c r="B7020" s="97"/>
    </row>
    <row r="7021" spans="1:2" x14ac:dyDescent="0.3">
      <c r="A7021" s="97"/>
      <c r="B7021" s="97"/>
    </row>
    <row r="7022" spans="1:2" x14ac:dyDescent="0.3">
      <c r="A7022" s="97"/>
      <c r="B7022" s="97"/>
    </row>
    <row r="7023" spans="1:2" x14ac:dyDescent="0.3">
      <c r="A7023" s="97"/>
      <c r="B7023" s="97"/>
    </row>
    <row r="7024" spans="1:2" x14ac:dyDescent="0.3">
      <c r="A7024" s="97"/>
      <c r="B7024" s="97"/>
    </row>
    <row r="7025" spans="1:2" x14ac:dyDescent="0.3">
      <c r="A7025" s="97"/>
      <c r="B7025" s="97"/>
    </row>
    <row r="7026" spans="1:2" x14ac:dyDescent="0.3">
      <c r="A7026" s="97"/>
      <c r="B7026" s="97"/>
    </row>
    <row r="7027" spans="1:2" x14ac:dyDescent="0.3">
      <c r="A7027" s="97"/>
      <c r="B7027" s="97"/>
    </row>
    <row r="7028" spans="1:2" x14ac:dyDescent="0.3">
      <c r="A7028" s="97"/>
      <c r="B7028" s="97"/>
    </row>
    <row r="7029" spans="1:2" x14ac:dyDescent="0.3">
      <c r="A7029" s="97"/>
      <c r="B7029" s="97"/>
    </row>
    <row r="7030" spans="1:2" x14ac:dyDescent="0.3">
      <c r="A7030" s="97"/>
      <c r="B7030" s="97"/>
    </row>
    <row r="7031" spans="1:2" x14ac:dyDescent="0.3">
      <c r="A7031" s="97"/>
      <c r="B7031" s="97"/>
    </row>
    <row r="7032" spans="1:2" x14ac:dyDescent="0.3">
      <c r="A7032" s="97"/>
      <c r="B7032" s="97"/>
    </row>
    <row r="7033" spans="1:2" x14ac:dyDescent="0.3">
      <c r="A7033" s="97"/>
      <c r="B7033" s="97"/>
    </row>
    <row r="7034" spans="1:2" x14ac:dyDescent="0.3">
      <c r="A7034" s="97"/>
      <c r="B7034" s="97"/>
    </row>
    <row r="7035" spans="1:2" x14ac:dyDescent="0.3">
      <c r="A7035" s="97"/>
      <c r="B7035" s="97"/>
    </row>
    <row r="7036" spans="1:2" x14ac:dyDescent="0.3">
      <c r="A7036" s="97"/>
      <c r="B7036" s="97"/>
    </row>
    <row r="7037" spans="1:2" x14ac:dyDescent="0.3">
      <c r="A7037" s="97"/>
      <c r="B7037" s="97"/>
    </row>
    <row r="7038" spans="1:2" x14ac:dyDescent="0.3">
      <c r="A7038" s="97"/>
      <c r="B7038" s="97"/>
    </row>
    <row r="7039" spans="1:2" x14ac:dyDescent="0.3">
      <c r="A7039" s="97"/>
      <c r="B7039" s="97"/>
    </row>
    <row r="7040" spans="1:2" x14ac:dyDescent="0.3">
      <c r="A7040" s="97"/>
      <c r="B7040" s="97"/>
    </row>
    <row r="7041" spans="1:2" x14ac:dyDescent="0.3">
      <c r="A7041" s="97"/>
      <c r="B7041" s="97"/>
    </row>
    <row r="7042" spans="1:2" x14ac:dyDescent="0.3">
      <c r="A7042" s="97"/>
      <c r="B7042" s="97"/>
    </row>
    <row r="7043" spans="1:2" x14ac:dyDescent="0.3">
      <c r="A7043" s="97"/>
      <c r="B7043" s="97"/>
    </row>
    <row r="7044" spans="1:2" x14ac:dyDescent="0.3">
      <c r="A7044" s="97"/>
      <c r="B7044" s="97"/>
    </row>
    <row r="7045" spans="1:2" x14ac:dyDescent="0.3">
      <c r="A7045" s="97"/>
      <c r="B7045" s="97"/>
    </row>
    <row r="7046" spans="1:2" x14ac:dyDescent="0.3">
      <c r="A7046" s="97"/>
      <c r="B7046" s="97"/>
    </row>
    <row r="7047" spans="1:2" x14ac:dyDescent="0.3">
      <c r="A7047" s="97"/>
      <c r="B7047" s="97"/>
    </row>
    <row r="7048" spans="1:2" x14ac:dyDescent="0.3">
      <c r="A7048" s="97"/>
      <c r="B7048" s="97"/>
    </row>
    <row r="7049" spans="1:2" x14ac:dyDescent="0.3">
      <c r="A7049" s="97"/>
      <c r="B7049" s="97"/>
    </row>
    <row r="7050" spans="1:2" x14ac:dyDescent="0.3">
      <c r="A7050" s="97"/>
      <c r="B7050" s="97"/>
    </row>
    <row r="7051" spans="1:2" x14ac:dyDescent="0.3">
      <c r="A7051" s="97"/>
      <c r="B7051" s="97"/>
    </row>
    <row r="7052" spans="1:2" x14ac:dyDescent="0.3">
      <c r="A7052" s="97"/>
      <c r="B7052" s="97"/>
    </row>
    <row r="7053" spans="1:2" x14ac:dyDescent="0.3">
      <c r="A7053" s="97"/>
      <c r="B7053" s="97"/>
    </row>
    <row r="7054" spans="1:2" x14ac:dyDescent="0.3">
      <c r="A7054" s="97"/>
      <c r="B7054" s="97"/>
    </row>
    <row r="7055" spans="1:2" x14ac:dyDescent="0.3">
      <c r="A7055" s="97"/>
      <c r="B7055" s="97"/>
    </row>
    <row r="7056" spans="1:2" x14ac:dyDescent="0.3">
      <c r="A7056" s="97"/>
      <c r="B7056" s="97"/>
    </row>
    <row r="7057" spans="1:2" x14ac:dyDescent="0.3">
      <c r="A7057" s="97"/>
      <c r="B7057" s="97"/>
    </row>
    <row r="7058" spans="1:2" x14ac:dyDescent="0.3">
      <c r="A7058" s="97"/>
      <c r="B7058" s="97"/>
    </row>
    <row r="7059" spans="1:2" x14ac:dyDescent="0.3">
      <c r="A7059" s="97"/>
      <c r="B7059" s="97"/>
    </row>
    <row r="7060" spans="1:2" x14ac:dyDescent="0.3">
      <c r="A7060" s="97"/>
      <c r="B7060" s="97"/>
    </row>
    <row r="7061" spans="1:2" x14ac:dyDescent="0.3">
      <c r="A7061" s="97"/>
      <c r="B7061" s="97"/>
    </row>
    <row r="7062" spans="1:2" x14ac:dyDescent="0.3">
      <c r="A7062" s="97"/>
      <c r="B7062" s="97"/>
    </row>
    <row r="7063" spans="1:2" x14ac:dyDescent="0.3">
      <c r="A7063" s="97"/>
      <c r="B7063" s="97"/>
    </row>
    <row r="7064" spans="1:2" x14ac:dyDescent="0.3">
      <c r="A7064" s="97"/>
      <c r="B7064" s="97"/>
    </row>
    <row r="7065" spans="1:2" x14ac:dyDescent="0.3">
      <c r="A7065" s="97"/>
      <c r="B7065" s="97"/>
    </row>
    <row r="7066" spans="1:2" x14ac:dyDescent="0.3">
      <c r="A7066" s="97"/>
      <c r="B7066" s="97"/>
    </row>
    <row r="7067" spans="1:2" x14ac:dyDescent="0.3">
      <c r="A7067" s="97"/>
      <c r="B7067" s="97"/>
    </row>
    <row r="7068" spans="1:2" x14ac:dyDescent="0.3">
      <c r="A7068" s="97"/>
      <c r="B7068" s="97"/>
    </row>
    <row r="7069" spans="1:2" x14ac:dyDescent="0.3">
      <c r="A7069" s="97"/>
      <c r="B7069" s="97"/>
    </row>
    <row r="7070" spans="1:2" x14ac:dyDescent="0.3">
      <c r="A7070" s="97"/>
      <c r="B7070" s="97"/>
    </row>
    <row r="7071" spans="1:2" x14ac:dyDescent="0.3">
      <c r="A7071" s="97"/>
      <c r="B7071" s="97"/>
    </row>
    <row r="7072" spans="1:2" x14ac:dyDescent="0.3">
      <c r="A7072" s="97"/>
      <c r="B7072" s="97"/>
    </row>
    <row r="7073" spans="1:2" x14ac:dyDescent="0.3">
      <c r="A7073" s="97"/>
      <c r="B7073" s="97"/>
    </row>
    <row r="7074" spans="1:2" x14ac:dyDescent="0.3">
      <c r="A7074" s="97"/>
      <c r="B7074" s="97"/>
    </row>
    <row r="7075" spans="1:2" x14ac:dyDescent="0.3">
      <c r="A7075" s="97"/>
      <c r="B7075" s="97"/>
    </row>
    <row r="7076" spans="1:2" x14ac:dyDescent="0.3">
      <c r="A7076" s="97"/>
      <c r="B7076" s="97"/>
    </row>
    <row r="7077" spans="1:2" x14ac:dyDescent="0.3">
      <c r="A7077" s="97"/>
      <c r="B7077" s="97"/>
    </row>
    <row r="7078" spans="1:2" x14ac:dyDescent="0.3">
      <c r="A7078" s="97"/>
      <c r="B7078" s="97"/>
    </row>
    <row r="7079" spans="1:2" x14ac:dyDescent="0.3">
      <c r="A7079" s="97"/>
      <c r="B7079" s="97"/>
    </row>
    <row r="7080" spans="1:2" x14ac:dyDescent="0.3">
      <c r="A7080" s="97"/>
      <c r="B7080" s="97"/>
    </row>
    <row r="7081" spans="1:2" x14ac:dyDescent="0.3">
      <c r="A7081" s="97"/>
      <c r="B7081" s="97"/>
    </row>
    <row r="7082" spans="1:2" x14ac:dyDescent="0.3">
      <c r="A7082" s="97"/>
      <c r="B7082" s="97"/>
    </row>
    <row r="7083" spans="1:2" x14ac:dyDescent="0.3">
      <c r="A7083" s="97"/>
      <c r="B7083" s="97"/>
    </row>
    <row r="7084" spans="1:2" x14ac:dyDescent="0.3">
      <c r="A7084" s="97"/>
      <c r="B7084" s="97"/>
    </row>
    <row r="7085" spans="1:2" x14ac:dyDescent="0.3">
      <c r="A7085" s="97"/>
      <c r="B7085" s="97"/>
    </row>
    <row r="7086" spans="1:2" x14ac:dyDescent="0.3">
      <c r="A7086" s="97"/>
      <c r="B7086" s="97"/>
    </row>
    <row r="7087" spans="1:2" x14ac:dyDescent="0.3">
      <c r="A7087" s="97"/>
      <c r="B7087" s="97"/>
    </row>
    <row r="7088" spans="1:2" x14ac:dyDescent="0.3">
      <c r="A7088" s="97"/>
      <c r="B7088" s="97"/>
    </row>
    <row r="7089" spans="1:2" x14ac:dyDescent="0.3">
      <c r="A7089" s="97"/>
      <c r="B7089" s="97"/>
    </row>
    <row r="7090" spans="1:2" x14ac:dyDescent="0.3">
      <c r="A7090" s="97"/>
      <c r="B7090" s="97"/>
    </row>
    <row r="7091" spans="1:2" x14ac:dyDescent="0.3">
      <c r="A7091" s="97"/>
      <c r="B7091" s="97"/>
    </row>
    <row r="7092" spans="1:2" x14ac:dyDescent="0.3">
      <c r="A7092" s="97"/>
      <c r="B7092" s="97"/>
    </row>
    <row r="7093" spans="1:2" x14ac:dyDescent="0.3">
      <c r="A7093" s="97"/>
      <c r="B7093" s="97"/>
    </row>
    <row r="7094" spans="1:2" x14ac:dyDescent="0.3">
      <c r="A7094" s="97"/>
      <c r="B7094" s="97"/>
    </row>
    <row r="7095" spans="1:2" x14ac:dyDescent="0.3">
      <c r="A7095" s="97"/>
      <c r="B7095" s="97"/>
    </row>
    <row r="7096" spans="1:2" x14ac:dyDescent="0.3">
      <c r="A7096" s="97"/>
      <c r="B7096" s="97"/>
    </row>
    <row r="7097" spans="1:2" x14ac:dyDescent="0.3">
      <c r="A7097" s="97"/>
      <c r="B7097" s="97"/>
    </row>
    <row r="7098" spans="1:2" x14ac:dyDescent="0.3">
      <c r="A7098" s="97"/>
      <c r="B7098" s="97"/>
    </row>
    <row r="7099" spans="1:2" x14ac:dyDescent="0.3">
      <c r="A7099" s="97"/>
      <c r="B7099" s="97"/>
    </row>
    <row r="7100" spans="1:2" x14ac:dyDescent="0.3">
      <c r="A7100" s="97"/>
      <c r="B7100" s="97"/>
    </row>
    <row r="7101" spans="1:2" x14ac:dyDescent="0.3">
      <c r="A7101" s="97"/>
      <c r="B7101" s="97"/>
    </row>
    <row r="7102" spans="1:2" x14ac:dyDescent="0.3">
      <c r="A7102" s="97"/>
      <c r="B7102" s="97"/>
    </row>
    <row r="7103" spans="1:2" x14ac:dyDescent="0.3">
      <c r="A7103" s="97"/>
      <c r="B7103" s="97"/>
    </row>
    <row r="7104" spans="1:2" x14ac:dyDescent="0.3">
      <c r="A7104" s="97"/>
      <c r="B7104" s="97"/>
    </row>
    <row r="7105" spans="1:2" x14ac:dyDescent="0.3">
      <c r="A7105" s="97"/>
      <c r="B7105" s="97"/>
    </row>
    <row r="7106" spans="1:2" x14ac:dyDescent="0.3">
      <c r="A7106" s="97"/>
      <c r="B7106" s="97"/>
    </row>
    <row r="7107" spans="1:2" x14ac:dyDescent="0.3">
      <c r="A7107" s="97"/>
      <c r="B7107" s="97"/>
    </row>
    <row r="7108" spans="1:2" x14ac:dyDescent="0.3">
      <c r="A7108" s="97"/>
      <c r="B7108" s="97"/>
    </row>
    <row r="7109" spans="1:2" x14ac:dyDescent="0.3">
      <c r="A7109" s="97"/>
      <c r="B7109" s="97"/>
    </row>
    <row r="7110" spans="1:2" x14ac:dyDescent="0.3">
      <c r="A7110" s="97"/>
      <c r="B7110" s="97"/>
    </row>
    <row r="7111" spans="1:2" x14ac:dyDescent="0.3">
      <c r="A7111" s="97"/>
      <c r="B7111" s="97"/>
    </row>
    <row r="7112" spans="1:2" x14ac:dyDescent="0.3">
      <c r="A7112" s="97"/>
      <c r="B7112" s="97"/>
    </row>
    <row r="7113" spans="1:2" x14ac:dyDescent="0.3">
      <c r="A7113" s="97"/>
      <c r="B7113" s="97"/>
    </row>
    <row r="7114" spans="1:2" x14ac:dyDescent="0.3">
      <c r="A7114" s="97"/>
      <c r="B7114" s="97"/>
    </row>
    <row r="7115" spans="1:2" x14ac:dyDescent="0.3">
      <c r="A7115" s="97"/>
      <c r="B7115" s="97"/>
    </row>
    <row r="7116" spans="1:2" x14ac:dyDescent="0.3">
      <c r="A7116" s="97"/>
      <c r="B7116" s="97"/>
    </row>
    <row r="7117" spans="1:2" x14ac:dyDescent="0.3">
      <c r="A7117" s="97"/>
      <c r="B7117" s="97"/>
    </row>
    <row r="7118" spans="1:2" x14ac:dyDescent="0.3">
      <c r="A7118" s="97"/>
      <c r="B7118" s="97"/>
    </row>
    <row r="7119" spans="1:2" x14ac:dyDescent="0.3">
      <c r="A7119" s="97"/>
      <c r="B7119" s="97"/>
    </row>
    <row r="7120" spans="1:2" x14ac:dyDescent="0.3">
      <c r="A7120" s="97"/>
      <c r="B7120" s="97"/>
    </row>
    <row r="7121" spans="1:2" x14ac:dyDescent="0.3">
      <c r="A7121" s="97"/>
      <c r="B7121" s="97"/>
    </row>
    <row r="7122" spans="1:2" x14ac:dyDescent="0.3">
      <c r="A7122" s="97"/>
      <c r="B7122" s="97"/>
    </row>
    <row r="7123" spans="1:2" x14ac:dyDescent="0.3">
      <c r="A7123" s="97"/>
      <c r="B7123" s="97"/>
    </row>
    <row r="7124" spans="1:2" x14ac:dyDescent="0.3">
      <c r="A7124" s="97"/>
      <c r="B7124" s="97"/>
    </row>
    <row r="7125" spans="1:2" x14ac:dyDescent="0.3">
      <c r="A7125" s="97"/>
      <c r="B7125" s="97"/>
    </row>
    <row r="7126" spans="1:2" x14ac:dyDescent="0.3">
      <c r="A7126" s="97"/>
      <c r="B7126" s="97"/>
    </row>
    <row r="7127" spans="1:2" x14ac:dyDescent="0.3">
      <c r="A7127" s="97"/>
      <c r="B7127" s="97"/>
    </row>
    <row r="7128" spans="1:2" x14ac:dyDescent="0.3">
      <c r="A7128" s="97"/>
      <c r="B7128" s="97"/>
    </row>
    <row r="7129" spans="1:2" x14ac:dyDescent="0.3">
      <c r="A7129" s="97"/>
      <c r="B7129" s="97"/>
    </row>
    <row r="7130" spans="1:2" x14ac:dyDescent="0.3">
      <c r="A7130" s="97"/>
      <c r="B7130" s="97"/>
    </row>
    <row r="7131" spans="1:2" x14ac:dyDescent="0.3">
      <c r="A7131" s="97"/>
      <c r="B7131" s="97"/>
    </row>
    <row r="7132" spans="1:2" x14ac:dyDescent="0.3">
      <c r="A7132" s="97"/>
      <c r="B7132" s="97"/>
    </row>
    <row r="7133" spans="1:2" x14ac:dyDescent="0.3">
      <c r="A7133" s="97"/>
      <c r="B7133" s="97"/>
    </row>
    <row r="7134" spans="1:2" x14ac:dyDescent="0.3">
      <c r="A7134" s="97"/>
      <c r="B7134" s="97"/>
    </row>
    <row r="7135" spans="1:2" x14ac:dyDescent="0.3">
      <c r="A7135" s="97"/>
      <c r="B7135" s="97"/>
    </row>
    <row r="7136" spans="1:2" x14ac:dyDescent="0.3">
      <c r="A7136" s="97"/>
      <c r="B7136" s="97"/>
    </row>
    <row r="7137" spans="1:2" x14ac:dyDescent="0.3">
      <c r="A7137" s="97"/>
      <c r="B7137" s="97"/>
    </row>
    <row r="7138" spans="1:2" x14ac:dyDescent="0.3">
      <c r="A7138" s="97"/>
      <c r="B7138" s="97"/>
    </row>
    <row r="7139" spans="1:2" x14ac:dyDescent="0.3">
      <c r="A7139" s="97"/>
      <c r="B7139" s="97"/>
    </row>
    <row r="7140" spans="1:2" x14ac:dyDescent="0.3">
      <c r="A7140" s="97"/>
      <c r="B7140" s="97"/>
    </row>
    <row r="7141" spans="1:2" x14ac:dyDescent="0.3">
      <c r="A7141" s="97"/>
      <c r="B7141" s="97"/>
    </row>
    <row r="7142" spans="1:2" x14ac:dyDescent="0.3">
      <c r="A7142" s="97"/>
      <c r="B7142" s="97"/>
    </row>
    <row r="7143" spans="1:2" x14ac:dyDescent="0.3">
      <c r="A7143" s="97"/>
      <c r="B7143" s="97"/>
    </row>
    <row r="7144" spans="1:2" x14ac:dyDescent="0.3">
      <c r="A7144" s="97"/>
      <c r="B7144" s="97"/>
    </row>
    <row r="7145" spans="1:2" x14ac:dyDescent="0.3">
      <c r="A7145" s="97"/>
      <c r="B7145" s="97"/>
    </row>
    <row r="7146" spans="1:2" x14ac:dyDescent="0.3">
      <c r="A7146" s="97"/>
      <c r="B7146" s="97"/>
    </row>
    <row r="7147" spans="1:2" x14ac:dyDescent="0.3">
      <c r="A7147" s="97"/>
      <c r="B7147" s="97"/>
    </row>
    <row r="7148" spans="1:2" x14ac:dyDescent="0.3">
      <c r="A7148" s="97"/>
      <c r="B7148" s="97"/>
    </row>
    <row r="7149" spans="1:2" x14ac:dyDescent="0.3">
      <c r="A7149" s="97"/>
      <c r="B7149" s="97"/>
    </row>
    <row r="7150" spans="1:2" x14ac:dyDescent="0.3">
      <c r="A7150" s="97"/>
      <c r="B7150" s="97"/>
    </row>
    <row r="7151" spans="1:2" x14ac:dyDescent="0.3">
      <c r="A7151" s="97"/>
      <c r="B7151" s="97"/>
    </row>
    <row r="7152" spans="1:2" x14ac:dyDescent="0.3">
      <c r="A7152" s="97"/>
      <c r="B7152" s="97"/>
    </row>
    <row r="7153" spans="1:2" x14ac:dyDescent="0.3">
      <c r="A7153" s="97"/>
      <c r="B7153" s="97"/>
    </row>
    <row r="7154" spans="1:2" x14ac:dyDescent="0.3">
      <c r="A7154" s="97"/>
      <c r="B7154" s="97"/>
    </row>
    <row r="7155" spans="1:2" x14ac:dyDescent="0.3">
      <c r="A7155" s="97"/>
      <c r="B7155" s="97"/>
    </row>
    <row r="7156" spans="1:2" x14ac:dyDescent="0.3">
      <c r="A7156" s="97"/>
      <c r="B7156" s="97"/>
    </row>
    <row r="7157" spans="1:2" x14ac:dyDescent="0.3">
      <c r="A7157" s="97"/>
      <c r="B7157" s="97"/>
    </row>
    <row r="7158" spans="1:2" x14ac:dyDescent="0.3">
      <c r="A7158" s="97"/>
      <c r="B7158" s="97"/>
    </row>
    <row r="7159" spans="1:2" x14ac:dyDescent="0.3">
      <c r="A7159" s="97"/>
      <c r="B7159" s="97"/>
    </row>
    <row r="7160" spans="1:2" x14ac:dyDescent="0.3">
      <c r="A7160" s="97"/>
      <c r="B7160" s="97"/>
    </row>
    <row r="7161" spans="1:2" x14ac:dyDescent="0.3">
      <c r="A7161" s="97"/>
      <c r="B7161" s="97"/>
    </row>
    <row r="7162" spans="1:2" x14ac:dyDescent="0.3">
      <c r="A7162" s="97"/>
      <c r="B7162" s="97"/>
    </row>
    <row r="7163" spans="1:2" x14ac:dyDescent="0.3">
      <c r="A7163" s="97"/>
      <c r="B7163" s="97"/>
    </row>
    <row r="7164" spans="1:2" x14ac:dyDescent="0.3">
      <c r="A7164" s="97"/>
      <c r="B7164" s="97"/>
    </row>
    <row r="7165" spans="1:2" x14ac:dyDescent="0.3">
      <c r="A7165" s="97"/>
      <c r="B7165" s="97"/>
    </row>
    <row r="7166" spans="1:2" x14ac:dyDescent="0.3">
      <c r="A7166" s="97"/>
      <c r="B7166" s="97"/>
    </row>
    <row r="7167" spans="1:2" x14ac:dyDescent="0.3">
      <c r="A7167" s="97"/>
      <c r="B7167" s="97"/>
    </row>
    <row r="7168" spans="1:2" x14ac:dyDescent="0.3">
      <c r="A7168" s="97"/>
      <c r="B7168" s="97"/>
    </row>
    <row r="7169" spans="1:2" x14ac:dyDescent="0.3">
      <c r="A7169" s="97"/>
      <c r="B7169" s="97"/>
    </row>
    <row r="7170" spans="1:2" x14ac:dyDescent="0.3">
      <c r="A7170" s="97"/>
      <c r="B7170" s="97"/>
    </row>
    <row r="7171" spans="1:2" x14ac:dyDescent="0.3">
      <c r="A7171" s="97"/>
      <c r="B7171" s="97"/>
    </row>
    <row r="7172" spans="1:2" x14ac:dyDescent="0.3">
      <c r="A7172" s="97"/>
      <c r="B7172" s="97"/>
    </row>
    <row r="7173" spans="1:2" x14ac:dyDescent="0.3">
      <c r="A7173" s="97"/>
      <c r="B7173" s="97"/>
    </row>
    <row r="7174" spans="1:2" x14ac:dyDescent="0.3">
      <c r="A7174" s="97"/>
      <c r="B7174" s="97"/>
    </row>
    <row r="7175" spans="1:2" x14ac:dyDescent="0.3">
      <c r="A7175" s="97"/>
      <c r="B7175" s="97"/>
    </row>
    <row r="7176" spans="1:2" x14ac:dyDescent="0.3">
      <c r="A7176" s="97"/>
      <c r="B7176" s="97"/>
    </row>
    <row r="7177" spans="1:2" x14ac:dyDescent="0.3">
      <c r="A7177" s="97"/>
      <c r="B7177" s="97"/>
    </row>
    <row r="7178" spans="1:2" x14ac:dyDescent="0.3">
      <c r="A7178" s="97"/>
      <c r="B7178" s="97"/>
    </row>
    <row r="7179" spans="1:2" x14ac:dyDescent="0.3">
      <c r="A7179" s="97"/>
      <c r="B7179" s="97"/>
    </row>
    <row r="7180" spans="1:2" x14ac:dyDescent="0.3">
      <c r="A7180" s="97"/>
      <c r="B7180" s="97"/>
    </row>
    <row r="7181" spans="1:2" x14ac:dyDescent="0.3">
      <c r="A7181" s="97"/>
      <c r="B7181" s="97"/>
    </row>
    <row r="7182" spans="1:2" x14ac:dyDescent="0.3">
      <c r="A7182" s="97"/>
      <c r="B7182" s="97"/>
    </row>
    <row r="7183" spans="1:2" x14ac:dyDescent="0.3">
      <c r="A7183" s="97"/>
      <c r="B7183" s="97"/>
    </row>
    <row r="7184" spans="1:2" x14ac:dyDescent="0.3">
      <c r="A7184" s="97"/>
      <c r="B7184" s="97"/>
    </row>
    <row r="7185" spans="1:2" x14ac:dyDescent="0.3">
      <c r="A7185" s="97"/>
      <c r="B7185" s="97"/>
    </row>
    <row r="7186" spans="1:2" x14ac:dyDescent="0.3">
      <c r="A7186" s="97"/>
      <c r="B7186" s="97"/>
    </row>
    <row r="7187" spans="1:2" x14ac:dyDescent="0.3">
      <c r="A7187" s="97"/>
      <c r="B7187" s="97"/>
    </row>
    <row r="7188" spans="1:2" x14ac:dyDescent="0.3">
      <c r="A7188" s="97"/>
      <c r="B7188" s="97"/>
    </row>
    <row r="7189" spans="1:2" x14ac:dyDescent="0.3">
      <c r="A7189" s="97"/>
      <c r="B7189" s="97"/>
    </row>
    <row r="7190" spans="1:2" x14ac:dyDescent="0.3">
      <c r="A7190" s="97"/>
      <c r="B7190" s="97"/>
    </row>
    <row r="7191" spans="1:2" x14ac:dyDescent="0.3">
      <c r="A7191" s="97"/>
      <c r="B7191" s="97"/>
    </row>
    <row r="7192" spans="1:2" x14ac:dyDescent="0.3">
      <c r="A7192" s="97"/>
      <c r="B7192" s="97"/>
    </row>
    <row r="7193" spans="1:2" x14ac:dyDescent="0.3">
      <c r="A7193" s="97"/>
      <c r="B7193" s="97"/>
    </row>
    <row r="7194" spans="1:2" x14ac:dyDescent="0.3">
      <c r="A7194" s="97"/>
      <c r="B7194" s="97"/>
    </row>
    <row r="7195" spans="1:2" x14ac:dyDescent="0.3">
      <c r="A7195" s="97"/>
      <c r="B7195" s="97"/>
    </row>
    <row r="7196" spans="1:2" x14ac:dyDescent="0.3">
      <c r="A7196" s="97"/>
      <c r="B7196" s="97"/>
    </row>
    <row r="7197" spans="1:2" x14ac:dyDescent="0.3">
      <c r="A7197" s="97"/>
      <c r="B7197" s="97"/>
    </row>
    <row r="7198" spans="1:2" x14ac:dyDescent="0.3">
      <c r="A7198" s="97"/>
      <c r="B7198" s="97"/>
    </row>
    <row r="7199" spans="1:2" x14ac:dyDescent="0.3">
      <c r="A7199" s="97"/>
      <c r="B7199" s="97"/>
    </row>
    <row r="7200" spans="1:2" x14ac:dyDescent="0.3">
      <c r="A7200" s="97"/>
      <c r="B7200" s="97"/>
    </row>
    <row r="7201" spans="1:2" x14ac:dyDescent="0.3">
      <c r="A7201" s="97"/>
      <c r="B7201" s="97"/>
    </row>
    <row r="7202" spans="1:2" x14ac:dyDescent="0.3">
      <c r="A7202" s="97"/>
      <c r="B7202" s="97"/>
    </row>
    <row r="7203" spans="1:2" x14ac:dyDescent="0.3">
      <c r="A7203" s="97"/>
      <c r="B7203" s="97"/>
    </row>
    <row r="7204" spans="1:2" x14ac:dyDescent="0.3">
      <c r="A7204" s="97"/>
      <c r="B7204" s="97"/>
    </row>
    <row r="7205" spans="1:2" x14ac:dyDescent="0.3">
      <c r="A7205" s="97"/>
      <c r="B7205" s="97"/>
    </row>
    <row r="7206" spans="1:2" x14ac:dyDescent="0.3">
      <c r="A7206" s="97"/>
      <c r="B7206" s="97"/>
    </row>
    <row r="7207" spans="1:2" x14ac:dyDescent="0.3">
      <c r="A7207" s="97"/>
      <c r="B7207" s="97"/>
    </row>
    <row r="7208" spans="1:2" x14ac:dyDescent="0.3">
      <c r="A7208" s="97"/>
      <c r="B7208" s="97"/>
    </row>
    <row r="7209" spans="1:2" x14ac:dyDescent="0.3">
      <c r="A7209" s="97"/>
      <c r="B7209" s="97"/>
    </row>
    <row r="7210" spans="1:2" x14ac:dyDescent="0.3">
      <c r="A7210" s="97"/>
      <c r="B7210" s="97"/>
    </row>
    <row r="7211" spans="1:2" x14ac:dyDescent="0.3">
      <c r="A7211" s="97"/>
      <c r="B7211" s="97"/>
    </row>
    <row r="7212" spans="1:2" x14ac:dyDescent="0.3">
      <c r="A7212" s="97"/>
      <c r="B7212" s="97"/>
    </row>
    <row r="7213" spans="1:2" x14ac:dyDescent="0.3">
      <c r="A7213" s="97"/>
      <c r="B7213" s="97"/>
    </row>
    <row r="7214" spans="1:2" x14ac:dyDescent="0.3">
      <c r="A7214" s="97"/>
      <c r="B7214" s="97"/>
    </row>
    <row r="7215" spans="1:2" x14ac:dyDescent="0.3">
      <c r="A7215" s="97"/>
      <c r="B7215" s="97"/>
    </row>
    <row r="7216" spans="1:2" x14ac:dyDescent="0.3">
      <c r="A7216" s="97"/>
      <c r="B7216" s="97"/>
    </row>
    <row r="7217" spans="1:2" x14ac:dyDescent="0.3">
      <c r="A7217" s="97"/>
      <c r="B7217" s="97"/>
    </row>
    <row r="7218" spans="1:2" x14ac:dyDescent="0.3">
      <c r="A7218" s="97"/>
      <c r="B7218" s="97"/>
    </row>
    <row r="7219" spans="1:2" x14ac:dyDescent="0.3">
      <c r="A7219" s="97"/>
      <c r="B7219" s="97"/>
    </row>
    <row r="7220" spans="1:2" x14ac:dyDescent="0.3">
      <c r="A7220" s="97"/>
      <c r="B7220" s="97"/>
    </row>
    <row r="7221" spans="1:2" x14ac:dyDescent="0.3">
      <c r="A7221" s="97"/>
      <c r="B7221" s="97"/>
    </row>
    <row r="7222" spans="1:2" x14ac:dyDescent="0.3">
      <c r="A7222" s="97"/>
      <c r="B7222" s="97"/>
    </row>
    <row r="7223" spans="1:2" x14ac:dyDescent="0.3">
      <c r="A7223" s="97"/>
      <c r="B7223" s="97"/>
    </row>
    <row r="7224" spans="1:2" x14ac:dyDescent="0.3">
      <c r="A7224" s="97"/>
      <c r="B7224" s="97"/>
    </row>
    <row r="7225" spans="1:2" x14ac:dyDescent="0.3">
      <c r="A7225" s="97"/>
      <c r="B7225" s="97"/>
    </row>
    <row r="7226" spans="1:2" x14ac:dyDescent="0.3">
      <c r="A7226" s="97"/>
      <c r="B7226" s="97"/>
    </row>
    <row r="7227" spans="1:2" x14ac:dyDescent="0.3">
      <c r="A7227" s="97"/>
      <c r="B7227" s="97"/>
    </row>
    <row r="7228" spans="1:2" x14ac:dyDescent="0.3">
      <c r="A7228" s="97"/>
      <c r="B7228" s="97"/>
    </row>
    <row r="7229" spans="1:2" x14ac:dyDescent="0.3">
      <c r="A7229" s="97"/>
      <c r="B7229" s="97"/>
    </row>
    <row r="7230" spans="1:2" x14ac:dyDescent="0.3">
      <c r="A7230" s="97"/>
      <c r="B7230" s="97"/>
    </row>
    <row r="7231" spans="1:2" x14ac:dyDescent="0.3">
      <c r="A7231" s="97"/>
      <c r="B7231" s="97"/>
    </row>
    <row r="7232" spans="1:2" x14ac:dyDescent="0.3">
      <c r="A7232" s="97"/>
      <c r="B7232" s="97"/>
    </row>
    <row r="7233" spans="1:2" x14ac:dyDescent="0.3">
      <c r="A7233" s="97"/>
      <c r="B7233" s="97"/>
    </row>
    <row r="7234" spans="1:2" x14ac:dyDescent="0.3">
      <c r="A7234" s="97"/>
      <c r="B7234" s="97"/>
    </row>
    <row r="7235" spans="1:2" x14ac:dyDescent="0.3">
      <c r="A7235" s="97"/>
      <c r="B7235" s="97"/>
    </row>
    <row r="7236" spans="1:2" x14ac:dyDescent="0.3">
      <c r="A7236" s="97"/>
      <c r="B7236" s="97"/>
    </row>
    <row r="7237" spans="1:2" x14ac:dyDescent="0.3">
      <c r="A7237" s="97"/>
      <c r="B7237" s="97"/>
    </row>
    <row r="7238" spans="1:2" x14ac:dyDescent="0.3">
      <c r="A7238" s="97"/>
      <c r="B7238" s="97"/>
    </row>
    <row r="7239" spans="1:2" x14ac:dyDescent="0.3">
      <c r="A7239" s="97"/>
      <c r="B7239" s="97"/>
    </row>
    <row r="7240" spans="1:2" x14ac:dyDescent="0.3">
      <c r="A7240" s="97"/>
      <c r="B7240" s="97"/>
    </row>
    <row r="7241" spans="1:2" x14ac:dyDescent="0.3">
      <c r="A7241" s="97"/>
      <c r="B7241" s="97"/>
    </row>
    <row r="7242" spans="1:2" x14ac:dyDescent="0.3">
      <c r="A7242" s="97"/>
      <c r="B7242" s="97"/>
    </row>
    <row r="7243" spans="1:2" x14ac:dyDescent="0.3">
      <c r="A7243" s="97"/>
      <c r="B7243" s="97"/>
    </row>
    <row r="7244" spans="1:2" x14ac:dyDescent="0.3">
      <c r="A7244" s="97"/>
      <c r="B7244" s="97"/>
    </row>
    <row r="7245" spans="1:2" x14ac:dyDescent="0.3">
      <c r="A7245" s="97"/>
      <c r="B7245" s="97"/>
    </row>
    <row r="7246" spans="1:2" x14ac:dyDescent="0.3">
      <c r="A7246" s="97"/>
      <c r="B7246" s="97"/>
    </row>
    <row r="7247" spans="1:2" x14ac:dyDescent="0.3">
      <c r="A7247" s="97"/>
      <c r="B7247" s="97"/>
    </row>
    <row r="7248" spans="1:2" x14ac:dyDescent="0.3">
      <c r="A7248" s="97"/>
      <c r="B7248" s="97"/>
    </row>
    <row r="7249" spans="1:2" x14ac:dyDescent="0.3">
      <c r="A7249" s="97"/>
      <c r="B7249" s="97"/>
    </row>
    <row r="7250" spans="1:2" x14ac:dyDescent="0.3">
      <c r="A7250" s="97"/>
      <c r="B7250" s="97"/>
    </row>
    <row r="7251" spans="1:2" x14ac:dyDescent="0.3">
      <c r="A7251" s="97"/>
      <c r="B7251" s="97"/>
    </row>
    <row r="7252" spans="1:2" x14ac:dyDescent="0.3">
      <c r="A7252" s="97"/>
      <c r="B7252" s="97"/>
    </row>
    <row r="7253" spans="1:2" x14ac:dyDescent="0.3">
      <c r="A7253" s="97"/>
      <c r="B7253" s="97"/>
    </row>
    <row r="7254" spans="1:2" x14ac:dyDescent="0.3">
      <c r="A7254" s="97"/>
      <c r="B7254" s="97"/>
    </row>
    <row r="7255" spans="1:2" x14ac:dyDescent="0.3">
      <c r="A7255" s="97"/>
      <c r="B7255" s="97"/>
    </row>
    <row r="7256" spans="1:2" x14ac:dyDescent="0.3">
      <c r="A7256" s="97"/>
      <c r="B7256" s="97"/>
    </row>
    <row r="7257" spans="1:2" x14ac:dyDescent="0.3">
      <c r="A7257" s="97"/>
      <c r="B7257" s="97"/>
    </row>
    <row r="7258" spans="1:2" x14ac:dyDescent="0.3">
      <c r="A7258" s="97"/>
      <c r="B7258" s="97"/>
    </row>
    <row r="7259" spans="1:2" x14ac:dyDescent="0.3">
      <c r="A7259" s="97"/>
      <c r="B7259" s="97"/>
    </row>
    <row r="7260" spans="1:2" x14ac:dyDescent="0.3">
      <c r="A7260" s="97"/>
      <c r="B7260" s="97"/>
    </row>
    <row r="7261" spans="1:2" x14ac:dyDescent="0.3">
      <c r="A7261" s="97"/>
      <c r="B7261" s="97"/>
    </row>
    <row r="7262" spans="1:2" x14ac:dyDescent="0.3">
      <c r="A7262" s="97"/>
      <c r="B7262" s="97"/>
    </row>
    <row r="7263" spans="1:2" x14ac:dyDescent="0.3">
      <c r="A7263" s="97"/>
      <c r="B7263" s="97"/>
    </row>
    <row r="7264" spans="1:2" x14ac:dyDescent="0.3">
      <c r="A7264" s="97"/>
      <c r="B7264" s="97"/>
    </row>
    <row r="7265" spans="1:2" x14ac:dyDescent="0.3">
      <c r="A7265" s="97"/>
      <c r="B7265" s="97"/>
    </row>
    <row r="7266" spans="1:2" x14ac:dyDescent="0.3">
      <c r="A7266" s="97"/>
      <c r="B7266" s="97"/>
    </row>
    <row r="7267" spans="1:2" x14ac:dyDescent="0.3">
      <c r="A7267" s="97"/>
      <c r="B7267" s="97"/>
    </row>
    <row r="7268" spans="1:2" x14ac:dyDescent="0.3">
      <c r="A7268" s="97"/>
      <c r="B7268" s="97"/>
    </row>
    <row r="7269" spans="1:2" x14ac:dyDescent="0.3">
      <c r="A7269" s="97"/>
      <c r="B7269" s="97"/>
    </row>
    <row r="7270" spans="1:2" x14ac:dyDescent="0.3">
      <c r="A7270" s="97"/>
      <c r="B7270" s="97"/>
    </row>
    <row r="7271" spans="1:2" x14ac:dyDescent="0.3">
      <c r="A7271" s="97"/>
      <c r="B7271" s="97"/>
    </row>
    <row r="7272" spans="1:2" x14ac:dyDescent="0.3">
      <c r="A7272" s="97"/>
      <c r="B7272" s="97"/>
    </row>
    <row r="7273" spans="1:2" x14ac:dyDescent="0.3">
      <c r="A7273" s="97"/>
      <c r="B7273" s="97"/>
    </row>
    <row r="7274" spans="1:2" x14ac:dyDescent="0.3">
      <c r="A7274" s="97"/>
      <c r="B7274" s="97"/>
    </row>
    <row r="7275" spans="1:2" x14ac:dyDescent="0.3">
      <c r="A7275" s="97"/>
      <c r="B7275" s="97"/>
    </row>
    <row r="7276" spans="1:2" x14ac:dyDescent="0.3">
      <c r="A7276" s="97"/>
      <c r="B7276" s="97"/>
    </row>
    <row r="7277" spans="1:2" x14ac:dyDescent="0.3">
      <c r="A7277" s="97"/>
      <c r="B7277" s="97"/>
    </row>
    <row r="7278" spans="1:2" x14ac:dyDescent="0.3">
      <c r="A7278" s="97"/>
      <c r="B7278" s="97"/>
    </row>
    <row r="7279" spans="1:2" x14ac:dyDescent="0.3">
      <c r="A7279" s="97"/>
      <c r="B7279" s="97"/>
    </row>
    <row r="7280" spans="1:2" x14ac:dyDescent="0.3">
      <c r="A7280" s="97"/>
      <c r="B7280" s="97"/>
    </row>
    <row r="7281" spans="1:2" x14ac:dyDescent="0.3">
      <c r="A7281" s="97"/>
      <c r="B7281" s="97"/>
    </row>
    <row r="7282" spans="1:2" x14ac:dyDescent="0.3">
      <c r="A7282" s="97"/>
      <c r="B7282" s="97"/>
    </row>
    <row r="7283" spans="1:2" x14ac:dyDescent="0.3">
      <c r="A7283" s="97"/>
      <c r="B7283" s="97"/>
    </row>
    <row r="7284" spans="1:2" x14ac:dyDescent="0.3">
      <c r="A7284" s="97"/>
      <c r="B7284" s="97"/>
    </row>
    <row r="7285" spans="1:2" x14ac:dyDescent="0.3">
      <c r="A7285" s="97"/>
      <c r="B7285" s="97"/>
    </row>
    <row r="7286" spans="1:2" x14ac:dyDescent="0.3">
      <c r="A7286" s="97"/>
      <c r="B7286" s="97"/>
    </row>
    <row r="7287" spans="1:2" x14ac:dyDescent="0.3">
      <c r="A7287" s="97"/>
      <c r="B7287" s="97"/>
    </row>
    <row r="7288" spans="1:2" x14ac:dyDescent="0.3">
      <c r="A7288" s="97"/>
      <c r="B7288" s="97"/>
    </row>
    <row r="7289" spans="1:2" x14ac:dyDescent="0.3">
      <c r="A7289" s="97"/>
      <c r="B7289" s="97"/>
    </row>
    <row r="7290" spans="1:2" x14ac:dyDescent="0.3">
      <c r="A7290" s="97"/>
      <c r="B7290" s="97"/>
    </row>
    <row r="7291" spans="1:2" x14ac:dyDescent="0.3">
      <c r="A7291" s="97"/>
      <c r="B7291" s="97"/>
    </row>
    <row r="7292" spans="1:2" x14ac:dyDescent="0.3">
      <c r="A7292" s="97"/>
      <c r="B7292" s="97"/>
    </row>
    <row r="7293" spans="1:2" x14ac:dyDescent="0.3">
      <c r="A7293" s="97"/>
      <c r="B7293" s="97"/>
    </row>
    <row r="7294" spans="1:2" x14ac:dyDescent="0.3">
      <c r="A7294" s="97"/>
      <c r="B7294" s="97"/>
    </row>
    <row r="7295" spans="1:2" x14ac:dyDescent="0.3">
      <c r="A7295" s="97"/>
      <c r="B7295" s="97"/>
    </row>
    <row r="7296" spans="1:2" x14ac:dyDescent="0.3">
      <c r="A7296" s="97"/>
      <c r="B7296" s="97"/>
    </row>
    <row r="7297" spans="1:2" x14ac:dyDescent="0.3">
      <c r="A7297" s="97"/>
      <c r="B7297" s="97"/>
    </row>
    <row r="7298" spans="1:2" x14ac:dyDescent="0.3">
      <c r="A7298" s="97"/>
      <c r="B7298" s="97"/>
    </row>
    <row r="7299" spans="1:2" x14ac:dyDescent="0.3">
      <c r="A7299" s="97"/>
      <c r="B7299" s="97"/>
    </row>
    <row r="7300" spans="1:2" x14ac:dyDescent="0.3">
      <c r="A7300" s="97"/>
      <c r="B7300" s="97"/>
    </row>
    <row r="7301" spans="1:2" x14ac:dyDescent="0.3">
      <c r="A7301" s="97"/>
      <c r="B7301" s="97"/>
    </row>
    <row r="7302" spans="1:2" x14ac:dyDescent="0.3">
      <c r="A7302" s="97"/>
      <c r="B7302" s="97"/>
    </row>
    <row r="7303" spans="1:2" x14ac:dyDescent="0.3">
      <c r="A7303" s="97"/>
      <c r="B7303" s="97"/>
    </row>
    <row r="7304" spans="1:2" x14ac:dyDescent="0.3">
      <c r="A7304" s="97"/>
      <c r="B7304" s="97"/>
    </row>
    <row r="7305" spans="1:2" x14ac:dyDescent="0.3">
      <c r="A7305" s="97"/>
      <c r="B7305" s="97"/>
    </row>
    <row r="7306" spans="1:2" x14ac:dyDescent="0.3">
      <c r="A7306" s="97"/>
      <c r="B7306" s="97"/>
    </row>
    <row r="7307" spans="1:2" x14ac:dyDescent="0.3">
      <c r="A7307" s="97"/>
      <c r="B7307" s="97"/>
    </row>
    <row r="7308" spans="1:2" x14ac:dyDescent="0.3">
      <c r="A7308" s="97"/>
      <c r="B7308" s="97"/>
    </row>
    <row r="7309" spans="1:2" x14ac:dyDescent="0.3">
      <c r="A7309" s="97"/>
      <c r="B7309" s="97"/>
    </row>
    <row r="7310" spans="1:2" x14ac:dyDescent="0.3">
      <c r="A7310" s="97"/>
      <c r="B7310" s="97"/>
    </row>
    <row r="7311" spans="1:2" x14ac:dyDescent="0.3">
      <c r="A7311" s="97"/>
      <c r="B7311" s="97"/>
    </row>
    <row r="7312" spans="1:2" x14ac:dyDescent="0.3">
      <c r="A7312" s="97"/>
      <c r="B7312" s="97"/>
    </row>
    <row r="7313" spans="1:2" x14ac:dyDescent="0.3">
      <c r="A7313" s="97"/>
      <c r="B7313" s="97"/>
    </row>
    <row r="7314" spans="1:2" x14ac:dyDescent="0.3">
      <c r="A7314" s="97"/>
      <c r="B7314" s="97"/>
    </row>
    <row r="7315" spans="1:2" x14ac:dyDescent="0.3">
      <c r="A7315" s="97"/>
      <c r="B7315" s="97"/>
    </row>
    <row r="7316" spans="1:2" x14ac:dyDescent="0.3">
      <c r="A7316" s="97"/>
      <c r="B7316" s="97"/>
    </row>
    <row r="7317" spans="1:2" x14ac:dyDescent="0.3">
      <c r="A7317" s="97"/>
      <c r="B7317" s="97"/>
    </row>
    <row r="7318" spans="1:2" x14ac:dyDescent="0.3">
      <c r="A7318" s="97"/>
      <c r="B7318" s="97"/>
    </row>
    <row r="7319" spans="1:2" x14ac:dyDescent="0.3">
      <c r="A7319" s="97"/>
      <c r="B7319" s="97"/>
    </row>
    <row r="7320" spans="1:2" x14ac:dyDescent="0.3">
      <c r="A7320" s="97"/>
      <c r="B7320" s="97"/>
    </row>
    <row r="7321" spans="1:2" x14ac:dyDescent="0.3">
      <c r="A7321" s="97"/>
      <c r="B7321" s="97"/>
    </row>
    <row r="7322" spans="1:2" x14ac:dyDescent="0.3">
      <c r="A7322" s="97"/>
      <c r="B7322" s="97"/>
    </row>
    <row r="7323" spans="1:2" x14ac:dyDescent="0.3">
      <c r="A7323" s="97"/>
      <c r="B7323" s="97"/>
    </row>
    <row r="7324" spans="1:2" x14ac:dyDescent="0.3">
      <c r="A7324" s="97"/>
      <c r="B7324" s="97"/>
    </row>
    <row r="7325" spans="1:2" x14ac:dyDescent="0.3">
      <c r="A7325" s="97"/>
      <c r="B7325" s="97"/>
    </row>
    <row r="7326" spans="1:2" x14ac:dyDescent="0.3">
      <c r="A7326" s="97"/>
      <c r="B7326" s="97"/>
    </row>
    <row r="7327" spans="1:2" x14ac:dyDescent="0.3">
      <c r="A7327" s="97"/>
      <c r="B7327" s="97"/>
    </row>
    <row r="7328" spans="1:2" x14ac:dyDescent="0.3">
      <c r="A7328" s="97"/>
      <c r="B7328" s="97"/>
    </row>
    <row r="7329" spans="1:2" x14ac:dyDescent="0.3">
      <c r="A7329" s="97"/>
      <c r="B7329" s="97"/>
    </row>
    <row r="7330" spans="1:2" x14ac:dyDescent="0.3">
      <c r="A7330" s="97"/>
      <c r="B7330" s="97"/>
    </row>
    <row r="7331" spans="1:2" x14ac:dyDescent="0.3">
      <c r="A7331" s="97"/>
      <c r="B7331" s="97"/>
    </row>
    <row r="7332" spans="1:2" x14ac:dyDescent="0.3">
      <c r="A7332" s="97"/>
      <c r="B7332" s="97"/>
    </row>
    <row r="7333" spans="1:2" x14ac:dyDescent="0.3">
      <c r="A7333" s="97"/>
      <c r="B7333" s="97"/>
    </row>
    <row r="7334" spans="1:2" x14ac:dyDescent="0.3">
      <c r="A7334" s="97"/>
      <c r="B7334" s="97"/>
    </row>
    <row r="7335" spans="1:2" x14ac:dyDescent="0.3">
      <c r="A7335" s="97"/>
      <c r="B7335" s="97"/>
    </row>
    <row r="7336" spans="1:2" x14ac:dyDescent="0.3">
      <c r="A7336" s="97"/>
      <c r="B7336" s="97"/>
    </row>
    <row r="7337" spans="1:2" x14ac:dyDescent="0.3">
      <c r="A7337" s="97"/>
      <c r="B7337" s="97"/>
    </row>
    <row r="7338" spans="1:2" x14ac:dyDescent="0.3">
      <c r="A7338" s="97"/>
      <c r="B7338" s="97"/>
    </row>
    <row r="7339" spans="1:2" x14ac:dyDescent="0.3">
      <c r="A7339" s="97"/>
      <c r="B7339" s="97"/>
    </row>
    <row r="7340" spans="1:2" x14ac:dyDescent="0.3">
      <c r="A7340" s="97"/>
      <c r="B7340" s="97"/>
    </row>
    <row r="7341" spans="1:2" x14ac:dyDescent="0.3">
      <c r="A7341" s="97"/>
      <c r="B7341" s="97"/>
    </row>
    <row r="7342" spans="1:2" x14ac:dyDescent="0.3">
      <c r="A7342" s="97"/>
      <c r="B7342" s="97"/>
    </row>
    <row r="7343" spans="1:2" x14ac:dyDescent="0.3">
      <c r="A7343" s="97"/>
      <c r="B7343" s="97"/>
    </row>
    <row r="7344" spans="1:2" x14ac:dyDescent="0.3">
      <c r="A7344" s="97"/>
      <c r="B7344" s="97"/>
    </row>
    <row r="7345" spans="1:2" x14ac:dyDescent="0.3">
      <c r="A7345" s="97"/>
      <c r="B7345" s="97"/>
    </row>
    <row r="7346" spans="1:2" x14ac:dyDescent="0.3">
      <c r="A7346" s="97"/>
      <c r="B7346" s="97"/>
    </row>
    <row r="7347" spans="1:2" x14ac:dyDescent="0.3">
      <c r="A7347" s="97"/>
      <c r="B7347" s="97"/>
    </row>
    <row r="7348" spans="1:2" x14ac:dyDescent="0.3">
      <c r="A7348" s="97"/>
      <c r="B7348" s="97"/>
    </row>
    <row r="7349" spans="1:2" x14ac:dyDescent="0.3">
      <c r="A7349" s="97"/>
      <c r="B7349" s="97"/>
    </row>
    <row r="7350" spans="1:2" x14ac:dyDescent="0.3">
      <c r="A7350" s="97"/>
      <c r="B7350" s="97"/>
    </row>
    <row r="7351" spans="1:2" x14ac:dyDescent="0.3">
      <c r="A7351" s="97"/>
      <c r="B7351" s="97"/>
    </row>
    <row r="7352" spans="1:2" x14ac:dyDescent="0.3">
      <c r="A7352" s="97"/>
      <c r="B7352" s="97"/>
    </row>
    <row r="7353" spans="1:2" x14ac:dyDescent="0.3">
      <c r="A7353" s="97"/>
      <c r="B7353" s="97"/>
    </row>
    <row r="7354" spans="1:2" x14ac:dyDescent="0.3">
      <c r="A7354" s="97"/>
      <c r="B7354" s="97"/>
    </row>
    <row r="7355" spans="1:2" x14ac:dyDescent="0.3">
      <c r="A7355" s="97"/>
      <c r="B7355" s="97"/>
    </row>
    <row r="7356" spans="1:2" x14ac:dyDescent="0.3">
      <c r="A7356" s="97"/>
      <c r="B7356" s="97"/>
    </row>
    <row r="7357" spans="1:2" x14ac:dyDescent="0.3">
      <c r="A7357" s="97"/>
      <c r="B7357" s="97"/>
    </row>
    <row r="7358" spans="1:2" x14ac:dyDescent="0.3">
      <c r="A7358" s="97"/>
      <c r="B7358" s="97"/>
    </row>
    <row r="7359" spans="1:2" x14ac:dyDescent="0.3">
      <c r="A7359" s="97"/>
      <c r="B7359" s="97"/>
    </row>
    <row r="7360" spans="1:2" x14ac:dyDescent="0.3">
      <c r="A7360" s="97"/>
      <c r="B7360" s="97"/>
    </row>
    <row r="7361" spans="1:2" x14ac:dyDescent="0.3">
      <c r="A7361" s="97"/>
      <c r="B7361" s="97"/>
    </row>
    <row r="7362" spans="1:2" x14ac:dyDescent="0.3">
      <c r="A7362" s="97"/>
      <c r="B7362" s="97"/>
    </row>
    <row r="7363" spans="1:2" x14ac:dyDescent="0.3">
      <c r="A7363" s="97"/>
      <c r="B7363" s="97"/>
    </row>
    <row r="7364" spans="1:2" x14ac:dyDescent="0.3">
      <c r="A7364" s="97"/>
      <c r="B7364" s="97"/>
    </row>
    <row r="7365" spans="1:2" x14ac:dyDescent="0.3">
      <c r="A7365" s="97"/>
      <c r="B7365" s="97"/>
    </row>
    <row r="7366" spans="1:2" x14ac:dyDescent="0.3">
      <c r="A7366" s="97"/>
      <c r="B7366" s="97"/>
    </row>
    <row r="7367" spans="1:2" x14ac:dyDescent="0.3">
      <c r="A7367" s="97"/>
      <c r="B7367" s="97"/>
    </row>
    <row r="7368" spans="1:2" x14ac:dyDescent="0.3">
      <c r="A7368" s="97"/>
      <c r="B7368" s="97"/>
    </row>
    <row r="7369" spans="1:2" x14ac:dyDescent="0.3">
      <c r="A7369" s="97"/>
      <c r="B7369" s="97"/>
    </row>
    <row r="7370" spans="1:2" x14ac:dyDescent="0.3">
      <c r="A7370" s="97"/>
      <c r="B7370" s="97"/>
    </row>
    <row r="7371" spans="1:2" x14ac:dyDescent="0.3">
      <c r="A7371" s="97"/>
      <c r="B7371" s="97"/>
    </row>
    <row r="7372" spans="1:2" x14ac:dyDescent="0.3">
      <c r="A7372" s="97"/>
      <c r="B7372" s="97"/>
    </row>
    <row r="7373" spans="1:2" x14ac:dyDescent="0.3">
      <c r="A7373" s="97"/>
      <c r="B7373" s="97"/>
    </row>
    <row r="7374" spans="1:2" x14ac:dyDescent="0.3">
      <c r="A7374" s="97"/>
      <c r="B7374" s="97"/>
    </row>
    <row r="7375" spans="1:2" x14ac:dyDescent="0.3">
      <c r="A7375" s="97"/>
      <c r="B7375" s="97"/>
    </row>
    <row r="7376" spans="1:2" x14ac:dyDescent="0.3">
      <c r="A7376" s="97"/>
      <c r="B7376" s="97"/>
    </row>
    <row r="7377" spans="1:2" x14ac:dyDescent="0.3">
      <c r="A7377" s="97"/>
      <c r="B7377" s="97"/>
    </row>
    <row r="7378" spans="1:2" x14ac:dyDescent="0.3">
      <c r="A7378" s="97"/>
      <c r="B7378" s="97"/>
    </row>
    <row r="7379" spans="1:2" x14ac:dyDescent="0.3">
      <c r="A7379" s="97"/>
      <c r="B7379" s="97"/>
    </row>
    <row r="7380" spans="1:2" x14ac:dyDescent="0.3">
      <c r="A7380" s="97"/>
      <c r="B7380" s="97"/>
    </row>
    <row r="7381" spans="1:2" x14ac:dyDescent="0.3">
      <c r="A7381" s="97"/>
      <c r="B7381" s="97"/>
    </row>
    <row r="7382" spans="1:2" x14ac:dyDescent="0.3">
      <c r="A7382" s="97"/>
      <c r="B7382" s="97"/>
    </row>
    <row r="7383" spans="1:2" x14ac:dyDescent="0.3">
      <c r="A7383" s="97"/>
      <c r="B7383" s="97"/>
    </row>
    <row r="7384" spans="1:2" x14ac:dyDescent="0.3">
      <c r="A7384" s="97"/>
      <c r="B7384" s="97"/>
    </row>
    <row r="7385" spans="1:2" x14ac:dyDescent="0.3">
      <c r="A7385" s="97"/>
      <c r="B7385" s="97"/>
    </row>
    <row r="7386" spans="1:2" x14ac:dyDescent="0.3">
      <c r="A7386" s="97"/>
      <c r="B7386" s="97"/>
    </row>
    <row r="7387" spans="1:2" x14ac:dyDescent="0.3">
      <c r="A7387" s="97"/>
      <c r="B7387" s="97"/>
    </row>
    <row r="7388" spans="1:2" x14ac:dyDescent="0.3">
      <c r="A7388" s="97"/>
      <c r="B7388" s="97"/>
    </row>
    <row r="7389" spans="1:2" x14ac:dyDescent="0.3">
      <c r="A7389" s="97"/>
      <c r="B7389" s="97"/>
    </row>
    <row r="7390" spans="1:2" x14ac:dyDescent="0.3">
      <c r="A7390" s="97"/>
      <c r="B7390" s="97"/>
    </row>
    <row r="7391" spans="1:2" x14ac:dyDescent="0.3">
      <c r="A7391" s="97"/>
      <c r="B7391" s="97"/>
    </row>
    <row r="7392" spans="1:2" x14ac:dyDescent="0.3">
      <c r="A7392" s="97"/>
      <c r="B7392" s="97"/>
    </row>
    <row r="7393" spans="1:2" x14ac:dyDescent="0.3">
      <c r="A7393" s="97"/>
      <c r="B7393" s="97"/>
    </row>
    <row r="7394" spans="1:2" x14ac:dyDescent="0.3">
      <c r="A7394" s="97"/>
      <c r="B7394" s="97"/>
    </row>
    <row r="7395" spans="1:2" x14ac:dyDescent="0.3">
      <c r="A7395" s="97"/>
      <c r="B7395" s="97"/>
    </row>
    <row r="7396" spans="1:2" x14ac:dyDescent="0.3">
      <c r="A7396" s="97"/>
      <c r="B7396" s="97"/>
    </row>
    <row r="7397" spans="1:2" x14ac:dyDescent="0.3">
      <c r="A7397" s="97"/>
      <c r="B7397" s="97"/>
    </row>
    <row r="7398" spans="1:2" x14ac:dyDescent="0.3">
      <c r="A7398" s="97"/>
      <c r="B7398" s="97"/>
    </row>
    <row r="7399" spans="1:2" x14ac:dyDescent="0.3">
      <c r="A7399" s="97"/>
      <c r="B7399" s="97"/>
    </row>
    <row r="7400" spans="1:2" x14ac:dyDescent="0.3">
      <c r="A7400" s="97"/>
      <c r="B7400" s="97"/>
    </row>
    <row r="7401" spans="1:2" x14ac:dyDescent="0.3">
      <c r="A7401" s="97"/>
      <c r="B7401" s="97"/>
    </row>
    <row r="7402" spans="1:2" x14ac:dyDescent="0.3">
      <c r="A7402" s="97"/>
      <c r="B7402" s="97"/>
    </row>
    <row r="7403" spans="1:2" x14ac:dyDescent="0.3">
      <c r="A7403" s="97"/>
      <c r="B7403" s="97"/>
    </row>
    <row r="7404" spans="1:2" x14ac:dyDescent="0.3">
      <c r="A7404" s="97"/>
      <c r="B7404" s="97"/>
    </row>
    <row r="7405" spans="1:2" x14ac:dyDescent="0.3">
      <c r="A7405" s="97"/>
      <c r="B7405" s="97"/>
    </row>
    <row r="7406" spans="1:2" x14ac:dyDescent="0.3">
      <c r="A7406" s="97"/>
      <c r="B7406" s="97"/>
    </row>
    <row r="7407" spans="1:2" x14ac:dyDescent="0.3">
      <c r="A7407" s="97"/>
      <c r="B7407" s="97"/>
    </row>
    <row r="7408" spans="1:2" x14ac:dyDescent="0.3">
      <c r="A7408" s="97"/>
      <c r="B7408" s="97"/>
    </row>
    <row r="7409" spans="1:2" x14ac:dyDescent="0.3">
      <c r="A7409" s="97"/>
      <c r="B7409" s="97"/>
    </row>
    <row r="7410" spans="1:2" x14ac:dyDescent="0.3">
      <c r="A7410" s="97"/>
      <c r="B7410" s="97"/>
    </row>
    <row r="7411" spans="1:2" x14ac:dyDescent="0.3">
      <c r="A7411" s="97"/>
      <c r="B7411" s="97"/>
    </row>
    <row r="7412" spans="1:2" x14ac:dyDescent="0.3">
      <c r="A7412" s="97"/>
      <c r="B7412" s="97"/>
    </row>
    <row r="7413" spans="1:2" x14ac:dyDescent="0.3">
      <c r="A7413" s="97"/>
      <c r="B7413" s="97"/>
    </row>
    <row r="7414" spans="1:2" x14ac:dyDescent="0.3">
      <c r="A7414" s="97"/>
      <c r="B7414" s="97"/>
    </row>
    <row r="7415" spans="1:2" x14ac:dyDescent="0.3">
      <c r="A7415" s="97"/>
      <c r="B7415" s="97"/>
    </row>
    <row r="7416" spans="1:2" x14ac:dyDescent="0.3">
      <c r="A7416" s="97"/>
      <c r="B7416" s="97"/>
    </row>
    <row r="7417" spans="1:2" x14ac:dyDescent="0.3">
      <c r="A7417" s="97"/>
      <c r="B7417" s="97"/>
    </row>
    <row r="7418" spans="1:2" x14ac:dyDescent="0.3">
      <c r="A7418" s="97"/>
      <c r="B7418" s="97"/>
    </row>
    <row r="7419" spans="1:2" x14ac:dyDescent="0.3">
      <c r="A7419" s="97"/>
      <c r="B7419" s="97"/>
    </row>
    <row r="7420" spans="1:2" x14ac:dyDescent="0.3">
      <c r="A7420" s="97"/>
      <c r="B7420" s="97"/>
    </row>
    <row r="7421" spans="1:2" x14ac:dyDescent="0.3">
      <c r="A7421" s="97"/>
      <c r="B7421" s="97"/>
    </row>
    <row r="7422" spans="1:2" x14ac:dyDescent="0.3">
      <c r="A7422" s="97"/>
      <c r="B7422" s="97"/>
    </row>
    <row r="7423" spans="1:2" x14ac:dyDescent="0.3">
      <c r="A7423" s="97"/>
      <c r="B7423" s="97"/>
    </row>
    <row r="7424" spans="1:2" x14ac:dyDescent="0.3">
      <c r="A7424" s="97"/>
      <c r="B7424" s="97"/>
    </row>
    <row r="7425" spans="1:2" x14ac:dyDescent="0.3">
      <c r="A7425" s="97"/>
      <c r="B7425" s="97"/>
    </row>
    <row r="7426" spans="1:2" x14ac:dyDescent="0.3">
      <c r="A7426" s="97"/>
      <c r="B7426" s="97"/>
    </row>
    <row r="7427" spans="1:2" x14ac:dyDescent="0.3">
      <c r="A7427" s="97"/>
      <c r="B7427" s="97"/>
    </row>
    <row r="7428" spans="1:2" x14ac:dyDescent="0.3">
      <c r="A7428" s="97"/>
      <c r="B7428" s="97"/>
    </row>
    <row r="7429" spans="1:2" x14ac:dyDescent="0.3">
      <c r="A7429" s="97"/>
      <c r="B7429" s="97"/>
    </row>
    <row r="7430" spans="1:2" x14ac:dyDescent="0.3">
      <c r="A7430" s="97"/>
      <c r="B7430" s="97"/>
    </row>
    <row r="7431" spans="1:2" x14ac:dyDescent="0.3">
      <c r="A7431" s="97"/>
      <c r="B7431" s="97"/>
    </row>
    <row r="7432" spans="1:2" x14ac:dyDescent="0.3">
      <c r="A7432" s="97"/>
      <c r="B7432" s="97"/>
    </row>
    <row r="7433" spans="1:2" x14ac:dyDescent="0.3">
      <c r="A7433" s="97"/>
      <c r="B7433" s="97"/>
    </row>
    <row r="7434" spans="1:2" x14ac:dyDescent="0.3">
      <c r="A7434" s="97"/>
      <c r="B7434" s="97"/>
    </row>
    <row r="7435" spans="1:2" x14ac:dyDescent="0.3">
      <c r="A7435" s="97"/>
      <c r="B7435" s="97"/>
    </row>
    <row r="7436" spans="1:2" x14ac:dyDescent="0.3">
      <c r="A7436" s="97"/>
      <c r="B7436" s="97"/>
    </row>
    <row r="7437" spans="1:2" x14ac:dyDescent="0.3">
      <c r="A7437" s="97"/>
      <c r="B7437" s="97"/>
    </row>
    <row r="7438" spans="1:2" x14ac:dyDescent="0.3">
      <c r="A7438" s="97"/>
      <c r="B7438" s="97"/>
    </row>
    <row r="7439" spans="1:2" x14ac:dyDescent="0.3">
      <c r="A7439" s="97"/>
      <c r="B7439" s="97"/>
    </row>
    <row r="7440" spans="1:2" x14ac:dyDescent="0.3">
      <c r="A7440" s="97"/>
      <c r="B7440" s="97"/>
    </row>
    <row r="7441" spans="1:2" x14ac:dyDescent="0.3">
      <c r="A7441" s="97"/>
      <c r="B7441" s="97"/>
    </row>
    <row r="7442" spans="1:2" x14ac:dyDescent="0.3">
      <c r="A7442" s="97"/>
      <c r="B7442" s="97"/>
    </row>
    <row r="7443" spans="1:2" x14ac:dyDescent="0.3">
      <c r="A7443" s="97"/>
      <c r="B7443" s="97"/>
    </row>
    <row r="7444" spans="1:2" x14ac:dyDescent="0.3">
      <c r="A7444" s="97"/>
      <c r="B7444" s="97"/>
    </row>
    <row r="7445" spans="1:2" x14ac:dyDescent="0.3">
      <c r="A7445" s="97"/>
      <c r="B7445" s="97"/>
    </row>
    <row r="7446" spans="1:2" x14ac:dyDescent="0.3">
      <c r="A7446" s="97"/>
      <c r="B7446" s="97"/>
    </row>
    <row r="7447" spans="1:2" x14ac:dyDescent="0.3">
      <c r="A7447" s="97"/>
      <c r="B7447" s="97"/>
    </row>
    <row r="7448" spans="1:2" x14ac:dyDescent="0.3">
      <c r="A7448" s="97"/>
      <c r="B7448" s="97"/>
    </row>
    <row r="7449" spans="1:2" x14ac:dyDescent="0.3">
      <c r="A7449" s="97"/>
      <c r="B7449" s="97"/>
    </row>
    <row r="7450" spans="1:2" x14ac:dyDescent="0.3">
      <c r="A7450" s="97"/>
      <c r="B7450" s="97"/>
    </row>
    <row r="7451" spans="1:2" x14ac:dyDescent="0.3">
      <c r="A7451" s="97"/>
      <c r="B7451" s="97"/>
    </row>
    <row r="7452" spans="1:2" x14ac:dyDescent="0.3">
      <c r="A7452" s="97"/>
      <c r="B7452" s="97"/>
    </row>
    <row r="7453" spans="1:2" x14ac:dyDescent="0.3">
      <c r="A7453" s="97"/>
      <c r="B7453" s="97"/>
    </row>
    <row r="7454" spans="1:2" x14ac:dyDescent="0.3">
      <c r="A7454" s="97"/>
      <c r="B7454" s="97"/>
    </row>
    <row r="7455" spans="1:2" x14ac:dyDescent="0.3">
      <c r="A7455" s="97"/>
      <c r="B7455" s="97"/>
    </row>
    <row r="7456" spans="1:2" x14ac:dyDescent="0.3">
      <c r="A7456" s="97"/>
      <c r="B7456" s="97"/>
    </row>
    <row r="7457" spans="1:2" x14ac:dyDescent="0.3">
      <c r="A7457" s="97"/>
      <c r="B7457" s="97"/>
    </row>
    <row r="7458" spans="1:2" x14ac:dyDescent="0.3">
      <c r="A7458" s="97"/>
      <c r="B7458" s="97"/>
    </row>
    <row r="7459" spans="1:2" x14ac:dyDescent="0.3">
      <c r="A7459" s="97"/>
      <c r="B7459" s="97"/>
    </row>
    <row r="7460" spans="1:2" x14ac:dyDescent="0.3">
      <c r="A7460" s="97"/>
      <c r="B7460" s="97"/>
    </row>
    <row r="7461" spans="1:2" x14ac:dyDescent="0.3">
      <c r="A7461" s="97"/>
      <c r="B7461" s="97"/>
    </row>
    <row r="7462" spans="1:2" x14ac:dyDescent="0.3">
      <c r="A7462" s="97"/>
      <c r="B7462" s="97"/>
    </row>
    <row r="7463" spans="1:2" x14ac:dyDescent="0.3">
      <c r="A7463" s="97"/>
      <c r="B7463" s="97"/>
    </row>
    <row r="7464" spans="1:2" x14ac:dyDescent="0.3">
      <c r="A7464" s="97"/>
      <c r="B7464" s="97"/>
    </row>
    <row r="7465" spans="1:2" x14ac:dyDescent="0.3">
      <c r="A7465" s="97"/>
      <c r="B7465" s="97"/>
    </row>
    <row r="7466" spans="1:2" x14ac:dyDescent="0.3">
      <c r="A7466" s="97"/>
      <c r="B7466" s="97"/>
    </row>
    <row r="7467" spans="1:2" x14ac:dyDescent="0.3">
      <c r="A7467" s="97"/>
      <c r="B7467" s="97"/>
    </row>
    <row r="7468" spans="1:2" x14ac:dyDescent="0.3">
      <c r="A7468" s="97"/>
      <c r="B7468" s="97"/>
    </row>
    <row r="7469" spans="1:2" x14ac:dyDescent="0.3">
      <c r="A7469" s="97"/>
      <c r="B7469" s="97"/>
    </row>
    <row r="7470" spans="1:2" x14ac:dyDescent="0.3">
      <c r="A7470" s="97"/>
      <c r="B7470" s="97"/>
    </row>
    <row r="7471" spans="1:2" x14ac:dyDescent="0.3">
      <c r="A7471" s="97"/>
      <c r="B7471" s="97"/>
    </row>
    <row r="7472" spans="1:2" x14ac:dyDescent="0.3">
      <c r="A7472" s="97"/>
      <c r="B7472" s="97"/>
    </row>
    <row r="7473" spans="1:2" x14ac:dyDescent="0.3">
      <c r="A7473" s="97"/>
      <c r="B7473" s="97"/>
    </row>
    <row r="7474" spans="1:2" x14ac:dyDescent="0.3">
      <c r="A7474" s="97"/>
      <c r="B7474" s="97"/>
    </row>
    <row r="7475" spans="1:2" x14ac:dyDescent="0.3">
      <c r="A7475" s="97"/>
      <c r="B7475" s="97"/>
    </row>
    <row r="7476" spans="1:2" x14ac:dyDescent="0.3">
      <c r="A7476" s="97"/>
      <c r="B7476" s="97"/>
    </row>
    <row r="7477" spans="1:2" x14ac:dyDescent="0.3">
      <c r="A7477" s="97"/>
      <c r="B7477" s="97"/>
    </row>
    <row r="7478" spans="1:2" x14ac:dyDescent="0.3">
      <c r="A7478" s="97"/>
      <c r="B7478" s="97"/>
    </row>
    <row r="7479" spans="1:2" x14ac:dyDescent="0.3">
      <c r="A7479" s="97"/>
      <c r="B7479" s="97"/>
    </row>
    <row r="7480" spans="1:2" x14ac:dyDescent="0.3">
      <c r="A7480" s="97"/>
      <c r="B7480" s="97"/>
    </row>
    <row r="7481" spans="1:2" x14ac:dyDescent="0.3">
      <c r="A7481" s="97"/>
      <c r="B7481" s="97"/>
    </row>
    <row r="7482" spans="1:2" x14ac:dyDescent="0.3">
      <c r="A7482" s="97"/>
      <c r="B7482" s="97"/>
    </row>
    <row r="7483" spans="1:2" x14ac:dyDescent="0.3">
      <c r="A7483" s="97"/>
      <c r="B7483" s="97"/>
    </row>
    <row r="7484" spans="1:2" x14ac:dyDescent="0.3">
      <c r="A7484" s="97"/>
      <c r="B7484" s="97"/>
    </row>
    <row r="7485" spans="1:2" x14ac:dyDescent="0.3">
      <c r="A7485" s="97"/>
      <c r="B7485" s="97"/>
    </row>
    <row r="7486" spans="1:2" x14ac:dyDescent="0.3">
      <c r="A7486" s="97"/>
      <c r="B7486" s="97"/>
    </row>
    <row r="7487" spans="1:2" x14ac:dyDescent="0.3">
      <c r="A7487" s="97"/>
      <c r="B7487" s="97"/>
    </row>
    <row r="7488" spans="1:2" x14ac:dyDescent="0.3">
      <c r="A7488" s="97"/>
      <c r="B7488" s="97"/>
    </row>
    <row r="7489" spans="1:2" x14ac:dyDescent="0.3">
      <c r="A7489" s="97"/>
      <c r="B7489" s="97"/>
    </row>
    <row r="7490" spans="1:2" x14ac:dyDescent="0.3">
      <c r="A7490" s="97"/>
      <c r="B7490" s="97"/>
    </row>
    <row r="7491" spans="1:2" x14ac:dyDescent="0.3">
      <c r="A7491" s="97"/>
      <c r="B7491" s="97"/>
    </row>
    <row r="7492" spans="1:2" x14ac:dyDescent="0.3">
      <c r="A7492" s="97"/>
      <c r="B7492" s="97"/>
    </row>
    <row r="7493" spans="1:2" x14ac:dyDescent="0.3">
      <c r="A7493" s="97"/>
      <c r="B7493" s="97"/>
    </row>
    <row r="7494" spans="1:2" x14ac:dyDescent="0.3">
      <c r="A7494" s="97"/>
      <c r="B7494" s="97"/>
    </row>
    <row r="7495" spans="1:2" x14ac:dyDescent="0.3">
      <c r="A7495" s="97"/>
      <c r="B7495" s="97"/>
    </row>
    <row r="7496" spans="1:2" x14ac:dyDescent="0.3">
      <c r="A7496" s="97"/>
      <c r="B7496" s="97"/>
    </row>
    <row r="7497" spans="1:2" x14ac:dyDescent="0.3">
      <c r="A7497" s="97"/>
      <c r="B7497" s="97"/>
    </row>
    <row r="7498" spans="1:2" x14ac:dyDescent="0.3">
      <c r="A7498" s="97"/>
      <c r="B7498" s="97"/>
    </row>
    <row r="7499" spans="1:2" x14ac:dyDescent="0.3">
      <c r="A7499" s="97"/>
      <c r="B7499" s="97"/>
    </row>
    <row r="7500" spans="1:2" x14ac:dyDescent="0.3">
      <c r="A7500" s="97"/>
      <c r="B7500" s="97"/>
    </row>
    <row r="7501" spans="1:2" x14ac:dyDescent="0.3">
      <c r="A7501" s="97"/>
      <c r="B7501" s="97"/>
    </row>
    <row r="7502" spans="1:2" x14ac:dyDescent="0.3">
      <c r="A7502" s="97"/>
      <c r="B7502" s="97"/>
    </row>
    <row r="7503" spans="1:2" x14ac:dyDescent="0.3">
      <c r="A7503" s="97"/>
      <c r="B7503" s="97"/>
    </row>
    <row r="7504" spans="1:2" x14ac:dyDescent="0.3">
      <c r="A7504" s="97"/>
      <c r="B7504" s="97"/>
    </row>
    <row r="7505" spans="1:2" x14ac:dyDescent="0.3">
      <c r="A7505" s="97"/>
      <c r="B7505" s="97"/>
    </row>
    <row r="7506" spans="1:2" x14ac:dyDescent="0.3">
      <c r="A7506" s="97"/>
      <c r="B7506" s="97"/>
    </row>
    <row r="7507" spans="1:2" x14ac:dyDescent="0.3">
      <c r="A7507" s="97"/>
      <c r="B7507" s="97"/>
    </row>
    <row r="7508" spans="1:2" x14ac:dyDescent="0.3">
      <c r="A7508" s="97"/>
      <c r="B7508" s="97"/>
    </row>
    <row r="7509" spans="1:2" x14ac:dyDescent="0.3">
      <c r="A7509" s="97"/>
      <c r="B7509" s="97"/>
    </row>
    <row r="7510" spans="1:2" x14ac:dyDescent="0.3">
      <c r="A7510" s="97"/>
      <c r="B7510" s="97"/>
    </row>
    <row r="7511" spans="1:2" x14ac:dyDescent="0.3">
      <c r="A7511" s="97"/>
      <c r="B7511" s="97"/>
    </row>
    <row r="7512" spans="1:2" x14ac:dyDescent="0.3">
      <c r="A7512" s="97"/>
      <c r="B7512" s="97"/>
    </row>
    <row r="7513" spans="1:2" x14ac:dyDescent="0.3">
      <c r="A7513" s="97"/>
      <c r="B7513" s="97"/>
    </row>
    <row r="7514" spans="1:2" x14ac:dyDescent="0.3">
      <c r="A7514" s="97"/>
      <c r="B7514" s="97"/>
    </row>
    <row r="7515" spans="1:2" x14ac:dyDescent="0.3">
      <c r="A7515" s="97"/>
      <c r="B7515" s="97"/>
    </row>
    <row r="7516" spans="1:2" x14ac:dyDescent="0.3">
      <c r="A7516" s="97"/>
      <c r="B7516" s="97"/>
    </row>
    <row r="7517" spans="1:2" x14ac:dyDescent="0.3">
      <c r="A7517" s="97"/>
      <c r="B7517" s="97"/>
    </row>
    <row r="7518" spans="1:2" x14ac:dyDescent="0.3">
      <c r="A7518" s="97"/>
      <c r="B7518" s="97"/>
    </row>
    <row r="7519" spans="1:2" x14ac:dyDescent="0.3">
      <c r="A7519" s="97"/>
      <c r="B7519" s="97"/>
    </row>
    <row r="7520" spans="1:2" x14ac:dyDescent="0.3">
      <c r="A7520" s="97"/>
      <c r="B7520" s="97"/>
    </row>
    <row r="7521" spans="1:2" x14ac:dyDescent="0.3">
      <c r="A7521" s="97"/>
      <c r="B7521" s="97"/>
    </row>
    <row r="7522" spans="1:2" x14ac:dyDescent="0.3">
      <c r="A7522" s="97"/>
      <c r="B7522" s="97"/>
    </row>
    <row r="7523" spans="1:2" x14ac:dyDescent="0.3">
      <c r="A7523" s="97"/>
      <c r="B7523" s="97"/>
    </row>
    <row r="7524" spans="1:2" x14ac:dyDescent="0.3">
      <c r="A7524" s="97"/>
      <c r="B7524" s="97"/>
    </row>
    <row r="7525" spans="1:2" x14ac:dyDescent="0.3">
      <c r="A7525" s="97"/>
      <c r="B7525" s="97"/>
    </row>
    <row r="7526" spans="1:2" x14ac:dyDescent="0.3">
      <c r="A7526" s="97"/>
      <c r="B7526" s="97"/>
    </row>
    <row r="7527" spans="1:2" x14ac:dyDescent="0.3">
      <c r="A7527" s="97"/>
      <c r="B7527" s="97"/>
    </row>
    <row r="7528" spans="1:2" x14ac:dyDescent="0.3">
      <c r="A7528" s="97"/>
      <c r="B7528" s="97"/>
    </row>
    <row r="7529" spans="1:2" x14ac:dyDescent="0.3">
      <c r="A7529" s="97"/>
      <c r="B7529" s="97"/>
    </row>
    <row r="7530" spans="1:2" x14ac:dyDescent="0.3">
      <c r="A7530" s="97"/>
      <c r="B7530" s="97"/>
    </row>
    <row r="7531" spans="1:2" x14ac:dyDescent="0.3">
      <c r="A7531" s="97"/>
      <c r="B7531" s="97"/>
    </row>
    <row r="7532" spans="1:2" x14ac:dyDescent="0.3">
      <c r="A7532" s="97"/>
      <c r="B7532" s="97"/>
    </row>
    <row r="7533" spans="1:2" x14ac:dyDescent="0.3">
      <c r="A7533" s="97"/>
      <c r="B7533" s="97"/>
    </row>
    <row r="7534" spans="1:2" x14ac:dyDescent="0.3">
      <c r="A7534" s="97"/>
      <c r="B7534" s="97"/>
    </row>
    <row r="7535" spans="1:2" x14ac:dyDescent="0.3">
      <c r="A7535" s="97"/>
      <c r="B7535" s="97"/>
    </row>
    <row r="7536" spans="1:2" x14ac:dyDescent="0.3">
      <c r="A7536" s="97"/>
      <c r="B7536" s="97"/>
    </row>
    <row r="7537" spans="1:2" x14ac:dyDescent="0.3">
      <c r="A7537" s="97"/>
      <c r="B7537" s="97"/>
    </row>
    <row r="7538" spans="1:2" x14ac:dyDescent="0.3">
      <c r="A7538" s="97"/>
      <c r="B7538" s="97"/>
    </row>
    <row r="7539" spans="1:2" x14ac:dyDescent="0.3">
      <c r="A7539" s="97"/>
      <c r="B7539" s="97"/>
    </row>
    <row r="7540" spans="1:2" x14ac:dyDescent="0.3">
      <c r="A7540" s="97"/>
      <c r="B7540" s="97"/>
    </row>
    <row r="7541" spans="1:2" x14ac:dyDescent="0.3">
      <c r="A7541" s="97"/>
      <c r="B7541" s="97"/>
    </row>
    <row r="7542" spans="1:2" x14ac:dyDescent="0.3">
      <c r="A7542" s="97"/>
      <c r="B7542" s="97"/>
    </row>
    <row r="7543" spans="1:2" x14ac:dyDescent="0.3">
      <c r="A7543" s="97"/>
      <c r="B7543" s="97"/>
    </row>
    <row r="7544" spans="1:2" x14ac:dyDescent="0.3">
      <c r="A7544" s="97"/>
      <c r="B7544" s="97"/>
    </row>
    <row r="7545" spans="1:2" x14ac:dyDescent="0.3">
      <c r="A7545" s="97"/>
      <c r="B7545" s="97"/>
    </row>
    <row r="7546" spans="1:2" x14ac:dyDescent="0.3">
      <c r="A7546" s="97"/>
      <c r="B7546" s="97"/>
    </row>
    <row r="7547" spans="1:2" x14ac:dyDescent="0.3">
      <c r="A7547" s="97"/>
      <c r="B7547" s="97"/>
    </row>
    <row r="7548" spans="1:2" x14ac:dyDescent="0.3">
      <c r="A7548" s="97"/>
      <c r="B7548" s="97"/>
    </row>
    <row r="7549" spans="1:2" x14ac:dyDescent="0.3">
      <c r="A7549" s="97"/>
      <c r="B7549" s="97"/>
    </row>
    <row r="7550" spans="1:2" x14ac:dyDescent="0.3">
      <c r="A7550" s="97"/>
      <c r="B7550" s="97"/>
    </row>
    <row r="7551" spans="1:2" x14ac:dyDescent="0.3">
      <c r="A7551" s="97"/>
      <c r="B7551" s="97"/>
    </row>
    <row r="7552" spans="1:2" x14ac:dyDescent="0.3">
      <c r="A7552" s="97"/>
      <c r="B7552" s="97"/>
    </row>
    <row r="7553" spans="1:2" x14ac:dyDescent="0.3">
      <c r="A7553" s="97"/>
      <c r="B7553" s="97"/>
    </row>
    <row r="7554" spans="1:2" x14ac:dyDescent="0.3">
      <c r="A7554" s="97"/>
      <c r="B7554" s="97"/>
    </row>
    <row r="7555" spans="1:2" x14ac:dyDescent="0.3">
      <c r="A7555" s="97"/>
      <c r="B7555" s="97"/>
    </row>
    <row r="7556" spans="1:2" x14ac:dyDescent="0.3">
      <c r="A7556" s="97"/>
      <c r="B7556" s="97"/>
    </row>
    <row r="7557" spans="1:2" x14ac:dyDescent="0.3">
      <c r="A7557" s="97"/>
      <c r="B7557" s="97"/>
    </row>
    <row r="7558" spans="1:2" x14ac:dyDescent="0.3">
      <c r="A7558" s="97"/>
      <c r="B7558" s="97"/>
    </row>
    <row r="7559" spans="1:2" x14ac:dyDescent="0.3">
      <c r="A7559" s="97"/>
      <c r="B7559" s="97"/>
    </row>
    <row r="7560" spans="1:2" x14ac:dyDescent="0.3">
      <c r="A7560" s="97"/>
      <c r="B7560" s="97"/>
    </row>
    <row r="7561" spans="1:2" x14ac:dyDescent="0.3">
      <c r="A7561" s="97"/>
      <c r="B7561" s="97"/>
    </row>
    <row r="7562" spans="1:2" x14ac:dyDescent="0.3">
      <c r="A7562" s="97"/>
      <c r="B7562" s="97"/>
    </row>
    <row r="7563" spans="1:2" x14ac:dyDescent="0.3">
      <c r="A7563" s="97"/>
      <c r="B7563" s="97"/>
    </row>
    <row r="7564" spans="1:2" x14ac:dyDescent="0.3">
      <c r="A7564" s="97"/>
      <c r="B7564" s="97"/>
    </row>
    <row r="7565" spans="1:2" x14ac:dyDescent="0.3">
      <c r="A7565" s="97"/>
      <c r="B7565" s="97"/>
    </row>
    <row r="7566" spans="1:2" x14ac:dyDescent="0.3">
      <c r="A7566" s="97"/>
      <c r="B7566" s="97"/>
    </row>
    <row r="7567" spans="1:2" x14ac:dyDescent="0.3">
      <c r="A7567" s="97"/>
      <c r="B7567" s="97"/>
    </row>
    <row r="7568" spans="1:2" x14ac:dyDescent="0.3">
      <c r="A7568" s="97"/>
      <c r="B7568" s="97"/>
    </row>
    <row r="7569" spans="1:2" x14ac:dyDescent="0.3">
      <c r="A7569" s="97"/>
      <c r="B7569" s="97"/>
    </row>
    <row r="7570" spans="1:2" x14ac:dyDescent="0.3">
      <c r="A7570" s="97"/>
      <c r="B7570" s="97"/>
    </row>
    <row r="7571" spans="1:2" x14ac:dyDescent="0.3">
      <c r="A7571" s="97"/>
      <c r="B7571" s="97"/>
    </row>
    <row r="7572" spans="1:2" x14ac:dyDescent="0.3">
      <c r="A7572" s="97"/>
      <c r="B7572" s="97"/>
    </row>
    <row r="7573" spans="1:2" x14ac:dyDescent="0.3">
      <c r="A7573" s="97"/>
      <c r="B7573" s="97"/>
    </row>
    <row r="7574" spans="1:2" x14ac:dyDescent="0.3">
      <c r="A7574" s="97"/>
      <c r="B7574" s="97"/>
    </row>
    <row r="7575" spans="1:2" x14ac:dyDescent="0.3">
      <c r="A7575" s="97"/>
      <c r="B7575" s="97"/>
    </row>
    <row r="7576" spans="1:2" x14ac:dyDescent="0.3">
      <c r="A7576" s="97"/>
      <c r="B7576" s="97"/>
    </row>
    <row r="7577" spans="1:2" x14ac:dyDescent="0.3">
      <c r="A7577" s="97"/>
      <c r="B7577" s="97"/>
    </row>
    <row r="7578" spans="1:2" x14ac:dyDescent="0.3">
      <c r="A7578" s="97"/>
      <c r="B7578" s="97"/>
    </row>
    <row r="7579" spans="1:2" x14ac:dyDescent="0.3">
      <c r="A7579" s="97"/>
      <c r="B7579" s="97"/>
    </row>
    <row r="7580" spans="1:2" x14ac:dyDescent="0.3">
      <c r="A7580" s="97"/>
      <c r="B7580" s="97"/>
    </row>
    <row r="7581" spans="1:2" x14ac:dyDescent="0.3">
      <c r="A7581" s="97"/>
      <c r="B7581" s="97"/>
    </row>
    <row r="7582" spans="1:2" x14ac:dyDescent="0.3">
      <c r="A7582" s="97"/>
      <c r="B7582" s="97"/>
    </row>
    <row r="7583" spans="1:2" x14ac:dyDescent="0.3">
      <c r="A7583" s="97"/>
      <c r="B7583" s="97"/>
    </row>
    <row r="7584" spans="1:2" x14ac:dyDescent="0.3">
      <c r="A7584" s="97"/>
      <c r="B7584" s="97"/>
    </row>
    <row r="7585" spans="1:2" x14ac:dyDescent="0.3">
      <c r="A7585" s="97"/>
      <c r="B7585" s="97"/>
    </row>
    <row r="7586" spans="1:2" x14ac:dyDescent="0.3">
      <c r="A7586" s="97"/>
      <c r="B7586" s="97"/>
    </row>
    <row r="7587" spans="1:2" x14ac:dyDescent="0.3">
      <c r="A7587" s="97"/>
      <c r="B7587" s="97"/>
    </row>
    <row r="7588" spans="1:2" x14ac:dyDescent="0.3">
      <c r="A7588" s="97"/>
      <c r="B7588" s="97"/>
    </row>
    <row r="7589" spans="1:2" x14ac:dyDescent="0.3">
      <c r="A7589" s="97"/>
      <c r="B7589" s="97"/>
    </row>
    <row r="7590" spans="1:2" x14ac:dyDescent="0.3">
      <c r="A7590" s="97"/>
      <c r="B7590" s="97"/>
    </row>
    <row r="7591" spans="1:2" x14ac:dyDescent="0.3">
      <c r="A7591" s="97"/>
      <c r="B7591" s="97"/>
    </row>
    <row r="7592" spans="1:2" x14ac:dyDescent="0.3">
      <c r="A7592" s="97"/>
      <c r="B7592" s="97"/>
    </row>
    <row r="7593" spans="1:2" x14ac:dyDescent="0.3">
      <c r="A7593" s="97"/>
      <c r="B7593" s="97"/>
    </row>
    <row r="7594" spans="1:2" x14ac:dyDescent="0.3">
      <c r="A7594" s="97"/>
      <c r="B7594" s="97"/>
    </row>
    <row r="7595" spans="1:2" x14ac:dyDescent="0.3">
      <c r="A7595" s="97"/>
      <c r="B7595" s="97"/>
    </row>
    <row r="7596" spans="1:2" x14ac:dyDescent="0.3">
      <c r="A7596" s="97"/>
      <c r="B7596" s="97"/>
    </row>
    <row r="7597" spans="1:2" x14ac:dyDescent="0.3">
      <c r="A7597" s="97"/>
      <c r="B7597" s="97"/>
    </row>
    <row r="7598" spans="1:2" x14ac:dyDescent="0.3">
      <c r="A7598" s="97"/>
      <c r="B7598" s="97"/>
    </row>
    <row r="7599" spans="1:2" x14ac:dyDescent="0.3">
      <c r="A7599" s="97"/>
      <c r="B7599" s="97"/>
    </row>
    <row r="7600" spans="1:2" x14ac:dyDescent="0.3">
      <c r="A7600" s="97"/>
      <c r="B7600" s="97"/>
    </row>
    <row r="7601" spans="1:2" x14ac:dyDescent="0.3">
      <c r="A7601" s="97"/>
      <c r="B7601" s="97"/>
    </row>
    <row r="7602" spans="1:2" x14ac:dyDescent="0.3">
      <c r="A7602" s="97"/>
      <c r="B7602" s="97"/>
    </row>
    <row r="7603" spans="1:2" x14ac:dyDescent="0.3">
      <c r="A7603" s="97"/>
      <c r="B7603" s="97"/>
    </row>
    <row r="7604" spans="1:2" x14ac:dyDescent="0.3">
      <c r="A7604" s="97"/>
      <c r="B7604" s="97"/>
    </row>
    <row r="7605" spans="1:2" x14ac:dyDescent="0.3">
      <c r="A7605" s="97"/>
      <c r="B7605" s="97"/>
    </row>
    <row r="7606" spans="1:2" x14ac:dyDescent="0.3">
      <c r="A7606" s="97"/>
      <c r="B7606" s="97"/>
    </row>
    <row r="7607" spans="1:2" x14ac:dyDescent="0.3">
      <c r="A7607" s="97"/>
      <c r="B7607" s="97"/>
    </row>
    <row r="7608" spans="1:2" x14ac:dyDescent="0.3">
      <c r="A7608" s="97"/>
      <c r="B7608" s="97"/>
    </row>
    <row r="7609" spans="1:2" x14ac:dyDescent="0.3">
      <c r="A7609" s="97"/>
      <c r="B7609" s="97"/>
    </row>
    <row r="7610" spans="1:2" x14ac:dyDescent="0.3">
      <c r="A7610" s="97"/>
      <c r="B7610" s="97"/>
    </row>
    <row r="7611" spans="1:2" x14ac:dyDescent="0.3">
      <c r="A7611" s="97"/>
      <c r="B7611" s="97"/>
    </row>
    <row r="7612" spans="1:2" x14ac:dyDescent="0.3">
      <c r="A7612" s="97"/>
      <c r="B7612" s="97"/>
    </row>
    <row r="7613" spans="1:2" x14ac:dyDescent="0.3">
      <c r="A7613" s="97"/>
      <c r="B7613" s="97"/>
    </row>
    <row r="7614" spans="1:2" x14ac:dyDescent="0.3">
      <c r="A7614" s="97"/>
      <c r="B7614" s="97"/>
    </row>
    <row r="7615" spans="1:2" x14ac:dyDescent="0.3">
      <c r="A7615" s="97"/>
      <c r="B7615" s="97"/>
    </row>
    <row r="7616" spans="1:2" x14ac:dyDescent="0.3">
      <c r="A7616" s="97"/>
      <c r="B7616" s="97"/>
    </row>
    <row r="7617" spans="1:2" x14ac:dyDescent="0.3">
      <c r="A7617" s="97"/>
      <c r="B7617" s="97"/>
    </row>
    <row r="7618" spans="1:2" x14ac:dyDescent="0.3">
      <c r="A7618" s="97"/>
      <c r="B7618" s="97"/>
    </row>
    <row r="7619" spans="1:2" x14ac:dyDescent="0.3">
      <c r="A7619" s="97"/>
      <c r="B7619" s="97"/>
    </row>
    <row r="7620" spans="1:2" x14ac:dyDescent="0.3">
      <c r="A7620" s="97"/>
      <c r="B7620" s="97"/>
    </row>
    <row r="7621" spans="1:2" x14ac:dyDescent="0.3">
      <c r="A7621" s="97"/>
      <c r="B7621" s="97"/>
    </row>
    <row r="7622" spans="1:2" x14ac:dyDescent="0.3">
      <c r="A7622" s="97"/>
      <c r="B7622" s="97"/>
    </row>
    <row r="7623" spans="1:2" x14ac:dyDescent="0.3">
      <c r="A7623" s="97"/>
      <c r="B7623" s="97"/>
    </row>
    <row r="7624" spans="1:2" x14ac:dyDescent="0.3">
      <c r="A7624" s="97"/>
      <c r="B7624" s="97"/>
    </row>
    <row r="7625" spans="1:2" x14ac:dyDescent="0.3">
      <c r="A7625" s="97"/>
      <c r="B7625" s="97"/>
    </row>
    <row r="7626" spans="1:2" x14ac:dyDescent="0.3">
      <c r="A7626" s="97"/>
      <c r="B7626" s="97"/>
    </row>
    <row r="7627" spans="1:2" x14ac:dyDescent="0.3">
      <c r="A7627" s="97"/>
      <c r="B7627" s="97"/>
    </row>
    <row r="7628" spans="1:2" x14ac:dyDescent="0.3">
      <c r="A7628" s="97"/>
      <c r="B7628" s="97"/>
    </row>
    <row r="7629" spans="1:2" x14ac:dyDescent="0.3">
      <c r="A7629" s="97"/>
      <c r="B7629" s="97"/>
    </row>
    <row r="7630" spans="1:2" x14ac:dyDescent="0.3">
      <c r="A7630" s="97"/>
      <c r="B7630" s="97"/>
    </row>
    <row r="7631" spans="1:2" x14ac:dyDescent="0.3">
      <c r="A7631" s="97"/>
      <c r="B7631" s="97"/>
    </row>
    <row r="7632" spans="1:2" x14ac:dyDescent="0.3">
      <c r="A7632" s="97"/>
      <c r="B7632" s="97"/>
    </row>
    <row r="7633" spans="1:2" x14ac:dyDescent="0.3">
      <c r="A7633" s="97"/>
      <c r="B7633" s="97"/>
    </row>
    <row r="7634" spans="1:2" x14ac:dyDescent="0.3">
      <c r="A7634" s="97"/>
      <c r="B7634" s="97"/>
    </row>
    <row r="7635" spans="1:2" x14ac:dyDescent="0.3">
      <c r="A7635" s="97"/>
      <c r="B7635" s="97"/>
    </row>
    <row r="7636" spans="1:2" x14ac:dyDescent="0.3">
      <c r="A7636" s="97"/>
      <c r="B7636" s="97"/>
    </row>
    <row r="7637" spans="1:2" x14ac:dyDescent="0.3">
      <c r="A7637" s="97"/>
      <c r="B7637" s="97"/>
    </row>
    <row r="7638" spans="1:2" x14ac:dyDescent="0.3">
      <c r="A7638" s="97"/>
      <c r="B7638" s="97"/>
    </row>
    <row r="7639" spans="1:2" x14ac:dyDescent="0.3">
      <c r="A7639" s="97"/>
      <c r="B7639" s="97"/>
    </row>
    <row r="7640" spans="1:2" x14ac:dyDescent="0.3">
      <c r="A7640" s="97"/>
      <c r="B7640" s="97"/>
    </row>
    <row r="7641" spans="1:2" x14ac:dyDescent="0.3">
      <c r="A7641" s="97"/>
      <c r="B7641" s="97"/>
    </row>
    <row r="7642" spans="1:2" x14ac:dyDescent="0.3">
      <c r="A7642" s="97"/>
      <c r="B7642" s="97"/>
    </row>
    <row r="7643" spans="1:2" x14ac:dyDescent="0.3">
      <c r="A7643" s="97"/>
      <c r="B7643" s="97"/>
    </row>
    <row r="7644" spans="1:2" x14ac:dyDescent="0.3">
      <c r="A7644" s="97"/>
      <c r="B7644" s="97"/>
    </row>
    <row r="7645" spans="1:2" x14ac:dyDescent="0.3">
      <c r="A7645" s="97"/>
      <c r="B7645" s="97"/>
    </row>
    <row r="7646" spans="1:2" x14ac:dyDescent="0.3">
      <c r="A7646" s="97"/>
      <c r="B7646" s="97"/>
    </row>
    <row r="7647" spans="1:2" x14ac:dyDescent="0.3">
      <c r="A7647" s="97"/>
      <c r="B7647" s="97"/>
    </row>
    <row r="7648" spans="1:2" x14ac:dyDescent="0.3">
      <c r="A7648" s="97"/>
      <c r="B7648" s="97"/>
    </row>
    <row r="7649" spans="1:2" x14ac:dyDescent="0.3">
      <c r="A7649" s="97"/>
      <c r="B7649" s="97"/>
    </row>
    <row r="7650" spans="1:2" x14ac:dyDescent="0.3">
      <c r="A7650" s="97"/>
      <c r="B7650" s="97"/>
    </row>
    <row r="7651" spans="1:2" x14ac:dyDescent="0.3">
      <c r="A7651" s="97"/>
      <c r="B7651" s="97"/>
    </row>
    <row r="7652" spans="1:2" x14ac:dyDescent="0.3">
      <c r="A7652" s="97"/>
      <c r="B7652" s="97"/>
    </row>
    <row r="7653" spans="1:2" x14ac:dyDescent="0.3">
      <c r="A7653" s="97"/>
      <c r="B7653" s="97"/>
    </row>
    <row r="7654" spans="1:2" x14ac:dyDescent="0.3">
      <c r="A7654" s="97"/>
      <c r="B7654" s="97"/>
    </row>
    <row r="7655" spans="1:2" x14ac:dyDescent="0.3">
      <c r="A7655" s="97"/>
      <c r="B7655" s="97"/>
    </row>
    <row r="7656" spans="1:2" x14ac:dyDescent="0.3">
      <c r="A7656" s="97"/>
      <c r="B7656" s="97"/>
    </row>
    <row r="7657" spans="1:2" x14ac:dyDescent="0.3">
      <c r="A7657" s="97"/>
      <c r="B7657" s="97"/>
    </row>
    <row r="7658" spans="1:2" x14ac:dyDescent="0.3">
      <c r="A7658" s="97"/>
      <c r="B7658" s="97"/>
    </row>
    <row r="7659" spans="1:2" x14ac:dyDescent="0.3">
      <c r="A7659" s="97"/>
      <c r="B7659" s="97"/>
    </row>
    <row r="7660" spans="1:2" x14ac:dyDescent="0.3">
      <c r="A7660" s="97"/>
      <c r="B7660" s="97"/>
    </row>
    <row r="7661" spans="1:2" x14ac:dyDescent="0.3">
      <c r="A7661" s="97"/>
      <c r="B7661" s="97"/>
    </row>
    <row r="7662" spans="1:2" x14ac:dyDescent="0.3">
      <c r="A7662" s="97"/>
      <c r="B7662" s="97"/>
    </row>
    <row r="7663" spans="1:2" x14ac:dyDescent="0.3">
      <c r="A7663" s="97"/>
      <c r="B7663" s="97"/>
    </row>
    <row r="7664" spans="1:2" x14ac:dyDescent="0.3">
      <c r="A7664" s="97"/>
      <c r="B7664" s="97"/>
    </row>
    <row r="7665" spans="1:2" x14ac:dyDescent="0.3">
      <c r="A7665" s="97"/>
      <c r="B7665" s="97"/>
    </row>
    <row r="7666" spans="1:2" x14ac:dyDescent="0.3">
      <c r="A7666" s="97"/>
      <c r="B7666" s="97"/>
    </row>
    <row r="7667" spans="1:2" x14ac:dyDescent="0.3">
      <c r="A7667" s="97"/>
      <c r="B7667" s="97"/>
    </row>
    <row r="7668" spans="1:2" x14ac:dyDescent="0.3">
      <c r="A7668" s="97"/>
      <c r="B7668" s="97"/>
    </row>
    <row r="7669" spans="1:2" x14ac:dyDescent="0.3">
      <c r="A7669" s="97"/>
      <c r="B7669" s="97"/>
    </row>
    <row r="7670" spans="1:2" x14ac:dyDescent="0.3">
      <c r="A7670" s="97"/>
      <c r="B7670" s="97"/>
    </row>
    <row r="7671" spans="1:2" x14ac:dyDescent="0.3">
      <c r="A7671" s="97"/>
      <c r="B7671" s="97"/>
    </row>
    <row r="7672" spans="1:2" x14ac:dyDescent="0.3">
      <c r="A7672" s="97"/>
      <c r="B7672" s="97"/>
    </row>
    <row r="7673" spans="1:2" x14ac:dyDescent="0.3">
      <c r="A7673" s="97"/>
      <c r="B7673" s="97"/>
    </row>
    <row r="7674" spans="1:2" x14ac:dyDescent="0.3">
      <c r="A7674" s="97"/>
      <c r="B7674" s="97"/>
    </row>
    <row r="7675" spans="1:2" x14ac:dyDescent="0.3">
      <c r="A7675" s="97"/>
      <c r="B7675" s="97"/>
    </row>
    <row r="7676" spans="1:2" x14ac:dyDescent="0.3">
      <c r="A7676" s="97"/>
      <c r="B7676" s="97"/>
    </row>
    <row r="7677" spans="1:2" x14ac:dyDescent="0.3">
      <c r="A7677" s="97"/>
      <c r="B7677" s="97"/>
    </row>
    <row r="7678" spans="1:2" x14ac:dyDescent="0.3">
      <c r="A7678" s="97"/>
      <c r="B7678" s="97"/>
    </row>
    <row r="7679" spans="1:2" x14ac:dyDescent="0.3">
      <c r="A7679" s="97"/>
      <c r="B7679" s="97"/>
    </row>
    <row r="7680" spans="1:2" x14ac:dyDescent="0.3">
      <c r="A7680" s="97"/>
      <c r="B7680" s="97"/>
    </row>
    <row r="7681" spans="1:2" x14ac:dyDescent="0.3">
      <c r="A7681" s="97"/>
      <c r="B7681" s="97"/>
    </row>
    <row r="7682" spans="1:2" x14ac:dyDescent="0.3">
      <c r="A7682" s="97"/>
      <c r="B7682" s="97"/>
    </row>
    <row r="7683" spans="1:2" x14ac:dyDescent="0.3">
      <c r="A7683" s="97"/>
      <c r="B7683" s="97"/>
    </row>
    <row r="7684" spans="1:2" x14ac:dyDescent="0.3">
      <c r="A7684" s="97"/>
      <c r="B7684" s="97"/>
    </row>
    <row r="7685" spans="1:2" x14ac:dyDescent="0.3">
      <c r="A7685" s="97"/>
      <c r="B7685" s="97"/>
    </row>
    <row r="7686" spans="1:2" x14ac:dyDescent="0.3">
      <c r="A7686" s="97"/>
      <c r="B7686" s="97"/>
    </row>
    <row r="7687" spans="1:2" x14ac:dyDescent="0.3">
      <c r="A7687" s="97"/>
      <c r="B7687" s="97"/>
    </row>
    <row r="7688" spans="1:2" x14ac:dyDescent="0.3">
      <c r="A7688" s="97"/>
      <c r="B7688" s="97"/>
    </row>
    <row r="7689" spans="1:2" x14ac:dyDescent="0.3">
      <c r="A7689" s="97"/>
      <c r="B7689" s="97"/>
    </row>
    <row r="7690" spans="1:2" x14ac:dyDescent="0.3">
      <c r="A7690" s="97"/>
      <c r="B7690" s="97"/>
    </row>
    <row r="7691" spans="1:2" x14ac:dyDescent="0.3">
      <c r="A7691" s="97"/>
      <c r="B7691" s="97"/>
    </row>
    <row r="7692" spans="1:2" x14ac:dyDescent="0.3">
      <c r="A7692" s="97"/>
      <c r="B7692" s="97"/>
    </row>
    <row r="7693" spans="1:2" x14ac:dyDescent="0.3">
      <c r="A7693" s="97"/>
      <c r="B7693" s="97"/>
    </row>
    <row r="7694" spans="1:2" x14ac:dyDescent="0.3">
      <c r="A7694" s="97"/>
      <c r="B7694" s="97"/>
    </row>
    <row r="7695" spans="1:2" x14ac:dyDescent="0.3">
      <c r="A7695" s="97"/>
      <c r="B7695" s="97"/>
    </row>
    <row r="7696" spans="1:2" x14ac:dyDescent="0.3">
      <c r="A7696" s="97"/>
      <c r="B7696" s="97"/>
    </row>
    <row r="7697" spans="1:2" x14ac:dyDescent="0.3">
      <c r="A7697" s="97"/>
      <c r="B7697" s="97"/>
    </row>
    <row r="7698" spans="1:2" x14ac:dyDescent="0.3">
      <c r="A7698" s="97"/>
      <c r="B7698" s="97"/>
    </row>
    <row r="7699" spans="1:2" x14ac:dyDescent="0.3">
      <c r="A7699" s="97"/>
      <c r="B7699" s="97"/>
    </row>
    <row r="7700" spans="1:2" x14ac:dyDescent="0.3">
      <c r="A7700" s="97"/>
      <c r="B7700" s="97"/>
    </row>
    <row r="7701" spans="1:2" x14ac:dyDescent="0.3">
      <c r="A7701" s="97"/>
      <c r="B7701" s="97"/>
    </row>
    <row r="7702" spans="1:2" x14ac:dyDescent="0.3">
      <c r="A7702" s="97"/>
      <c r="B7702" s="97"/>
    </row>
    <row r="7703" spans="1:2" x14ac:dyDescent="0.3">
      <c r="A7703" s="97"/>
      <c r="B7703" s="97"/>
    </row>
    <row r="7704" spans="1:2" x14ac:dyDescent="0.3">
      <c r="A7704" s="97"/>
      <c r="B7704" s="97"/>
    </row>
    <row r="7705" spans="1:2" x14ac:dyDescent="0.3">
      <c r="A7705" s="97"/>
      <c r="B7705" s="97"/>
    </row>
    <row r="7706" spans="1:2" x14ac:dyDescent="0.3">
      <c r="A7706" s="97"/>
      <c r="B7706" s="97"/>
    </row>
    <row r="7707" spans="1:2" x14ac:dyDescent="0.3">
      <c r="A7707" s="97"/>
      <c r="B7707" s="97"/>
    </row>
    <row r="7708" spans="1:2" x14ac:dyDescent="0.3">
      <c r="A7708" s="97"/>
      <c r="B7708" s="97"/>
    </row>
    <row r="7709" spans="1:2" x14ac:dyDescent="0.3">
      <c r="A7709" s="97"/>
      <c r="B7709" s="97"/>
    </row>
    <row r="7710" spans="1:2" x14ac:dyDescent="0.3">
      <c r="A7710" s="97"/>
      <c r="B7710" s="97"/>
    </row>
    <row r="7711" spans="1:2" x14ac:dyDescent="0.3">
      <c r="A7711" s="97"/>
      <c r="B7711" s="97"/>
    </row>
    <row r="7712" spans="1:2" x14ac:dyDescent="0.3">
      <c r="A7712" s="97"/>
      <c r="B7712" s="97"/>
    </row>
    <row r="7713" spans="1:2" x14ac:dyDescent="0.3">
      <c r="A7713" s="97"/>
      <c r="B7713" s="97"/>
    </row>
    <row r="7714" spans="1:2" x14ac:dyDescent="0.3">
      <c r="A7714" s="97"/>
      <c r="B7714" s="97"/>
    </row>
    <row r="7715" spans="1:2" x14ac:dyDescent="0.3">
      <c r="A7715" s="97"/>
      <c r="B7715" s="97"/>
    </row>
    <row r="7716" spans="1:2" x14ac:dyDescent="0.3">
      <c r="A7716" s="97"/>
      <c r="B7716" s="97"/>
    </row>
    <row r="7717" spans="1:2" x14ac:dyDescent="0.3">
      <c r="A7717" s="97"/>
      <c r="B7717" s="97"/>
    </row>
    <row r="7718" spans="1:2" x14ac:dyDescent="0.3">
      <c r="A7718" s="97"/>
      <c r="B7718" s="97"/>
    </row>
    <row r="7719" spans="1:2" x14ac:dyDescent="0.3">
      <c r="A7719" s="97"/>
      <c r="B7719" s="97"/>
    </row>
    <row r="7720" spans="1:2" x14ac:dyDescent="0.3">
      <c r="A7720" s="97"/>
      <c r="B7720" s="97"/>
    </row>
    <row r="7721" spans="1:2" x14ac:dyDescent="0.3">
      <c r="A7721" s="97"/>
      <c r="B7721" s="97"/>
    </row>
    <row r="7722" spans="1:2" x14ac:dyDescent="0.3">
      <c r="A7722" s="97"/>
      <c r="B7722" s="97"/>
    </row>
    <row r="7723" spans="1:2" x14ac:dyDescent="0.3">
      <c r="A7723" s="97"/>
      <c r="B7723" s="97"/>
    </row>
    <row r="7724" spans="1:2" x14ac:dyDescent="0.3">
      <c r="A7724" s="97"/>
      <c r="B7724" s="97"/>
    </row>
    <row r="7725" spans="1:2" x14ac:dyDescent="0.3">
      <c r="A7725" s="97"/>
      <c r="B7725" s="97"/>
    </row>
    <row r="7726" spans="1:2" x14ac:dyDescent="0.3">
      <c r="A7726" s="97"/>
      <c r="B7726" s="97"/>
    </row>
    <row r="7727" spans="1:2" x14ac:dyDescent="0.3">
      <c r="A7727" s="97"/>
      <c r="B7727" s="97"/>
    </row>
    <row r="7728" spans="1:2" x14ac:dyDescent="0.3">
      <c r="A7728" s="97"/>
      <c r="B7728" s="97"/>
    </row>
    <row r="7729" spans="1:2" x14ac:dyDescent="0.3">
      <c r="A7729" s="97"/>
      <c r="B7729" s="97"/>
    </row>
    <row r="7730" spans="1:2" x14ac:dyDescent="0.3">
      <c r="A7730" s="97"/>
      <c r="B7730" s="97"/>
    </row>
    <row r="7731" spans="1:2" x14ac:dyDescent="0.3">
      <c r="A7731" s="97"/>
      <c r="B7731" s="97"/>
    </row>
    <row r="7732" spans="1:2" x14ac:dyDescent="0.3">
      <c r="A7732" s="97"/>
      <c r="B7732" s="97"/>
    </row>
    <row r="7733" spans="1:2" x14ac:dyDescent="0.3">
      <c r="A7733" s="97"/>
      <c r="B7733" s="97"/>
    </row>
    <row r="7734" spans="1:2" x14ac:dyDescent="0.3">
      <c r="A7734" s="97"/>
      <c r="B7734" s="97"/>
    </row>
    <row r="7735" spans="1:2" x14ac:dyDescent="0.3">
      <c r="A7735" s="97"/>
      <c r="B7735" s="97"/>
    </row>
    <row r="7736" spans="1:2" x14ac:dyDescent="0.3">
      <c r="A7736" s="97"/>
      <c r="B7736" s="97"/>
    </row>
    <row r="7737" spans="1:2" x14ac:dyDescent="0.3">
      <c r="A7737" s="97"/>
      <c r="B7737" s="97"/>
    </row>
    <row r="7738" spans="1:2" x14ac:dyDescent="0.3">
      <c r="A7738" s="97"/>
      <c r="B7738" s="97"/>
    </row>
    <row r="7739" spans="1:2" x14ac:dyDescent="0.3">
      <c r="A7739" s="97"/>
      <c r="B7739" s="97"/>
    </row>
    <row r="7740" spans="1:2" x14ac:dyDescent="0.3">
      <c r="A7740" s="97"/>
      <c r="B7740" s="97"/>
    </row>
    <row r="7741" spans="1:2" x14ac:dyDescent="0.3">
      <c r="A7741" s="97"/>
      <c r="B7741" s="97"/>
    </row>
    <row r="7742" spans="1:2" x14ac:dyDescent="0.3">
      <c r="A7742" s="97"/>
      <c r="B7742" s="97"/>
    </row>
    <row r="7743" spans="1:2" x14ac:dyDescent="0.3">
      <c r="A7743" s="97"/>
      <c r="B7743" s="97"/>
    </row>
    <row r="7744" spans="1:2" x14ac:dyDescent="0.3">
      <c r="A7744" s="97"/>
      <c r="B7744" s="97"/>
    </row>
    <row r="7745" spans="1:2" x14ac:dyDescent="0.3">
      <c r="A7745" s="97"/>
      <c r="B7745" s="97"/>
    </row>
    <row r="7746" spans="1:2" x14ac:dyDescent="0.3">
      <c r="A7746" s="97"/>
      <c r="B7746" s="97"/>
    </row>
    <row r="7747" spans="1:2" x14ac:dyDescent="0.3">
      <c r="A7747" s="97"/>
      <c r="B7747" s="97"/>
    </row>
    <row r="7748" spans="1:2" x14ac:dyDescent="0.3">
      <c r="A7748" s="97"/>
      <c r="B7748" s="97"/>
    </row>
    <row r="7749" spans="1:2" x14ac:dyDescent="0.3">
      <c r="A7749" s="97"/>
      <c r="B7749" s="97"/>
    </row>
    <row r="7750" spans="1:2" x14ac:dyDescent="0.3">
      <c r="A7750" s="97"/>
      <c r="B7750" s="97"/>
    </row>
    <row r="7751" spans="1:2" x14ac:dyDescent="0.3">
      <c r="A7751" s="97"/>
      <c r="B7751" s="97"/>
    </row>
    <row r="7752" spans="1:2" x14ac:dyDescent="0.3">
      <c r="A7752" s="97"/>
      <c r="B7752" s="97"/>
    </row>
    <row r="7753" spans="1:2" x14ac:dyDescent="0.3">
      <c r="A7753" s="97"/>
      <c r="B7753" s="97"/>
    </row>
    <row r="7754" spans="1:2" x14ac:dyDescent="0.3">
      <c r="A7754" s="97"/>
      <c r="B7754" s="97"/>
    </row>
    <row r="7755" spans="1:2" x14ac:dyDescent="0.3">
      <c r="A7755" s="97"/>
      <c r="B7755" s="97"/>
    </row>
    <row r="7756" spans="1:2" x14ac:dyDescent="0.3">
      <c r="A7756" s="97"/>
      <c r="B7756" s="97"/>
    </row>
    <row r="7757" spans="1:2" x14ac:dyDescent="0.3">
      <c r="A7757" s="97"/>
      <c r="B7757" s="97"/>
    </row>
    <row r="7758" spans="1:2" x14ac:dyDescent="0.3">
      <c r="A7758" s="97"/>
      <c r="B7758" s="97"/>
    </row>
    <row r="7759" spans="1:2" x14ac:dyDescent="0.3">
      <c r="A7759" s="97"/>
      <c r="B7759" s="97"/>
    </row>
    <row r="7760" spans="1:2" x14ac:dyDescent="0.3">
      <c r="A7760" s="97"/>
      <c r="B7760" s="97"/>
    </row>
    <row r="7761" spans="1:2" x14ac:dyDescent="0.3">
      <c r="A7761" s="97"/>
      <c r="B7761" s="97"/>
    </row>
    <row r="7762" spans="1:2" x14ac:dyDescent="0.3">
      <c r="A7762" s="97"/>
      <c r="B7762" s="97"/>
    </row>
    <row r="7763" spans="1:2" x14ac:dyDescent="0.3">
      <c r="A7763" s="97"/>
      <c r="B7763" s="97"/>
    </row>
    <row r="7764" spans="1:2" x14ac:dyDescent="0.3">
      <c r="A7764" s="97"/>
      <c r="B7764" s="97"/>
    </row>
    <row r="7765" spans="1:2" x14ac:dyDescent="0.3">
      <c r="A7765" s="97"/>
      <c r="B7765" s="97"/>
    </row>
    <row r="7766" spans="1:2" x14ac:dyDescent="0.3">
      <c r="A7766" s="97"/>
      <c r="B7766" s="97"/>
    </row>
    <row r="7767" spans="1:2" x14ac:dyDescent="0.3">
      <c r="A7767" s="97"/>
      <c r="B7767" s="97"/>
    </row>
    <row r="7768" spans="1:2" x14ac:dyDescent="0.3">
      <c r="A7768" s="97"/>
      <c r="B7768" s="97"/>
    </row>
    <row r="7769" spans="1:2" x14ac:dyDescent="0.3">
      <c r="A7769" s="97"/>
      <c r="B7769" s="97"/>
    </row>
    <row r="7770" spans="1:2" x14ac:dyDescent="0.3">
      <c r="A7770" s="97"/>
      <c r="B7770" s="97"/>
    </row>
    <row r="7771" spans="1:2" x14ac:dyDescent="0.3">
      <c r="A7771" s="97"/>
      <c r="B7771" s="97"/>
    </row>
    <row r="7772" spans="1:2" x14ac:dyDescent="0.3">
      <c r="A7772" s="97"/>
      <c r="B7772" s="97"/>
    </row>
    <row r="7773" spans="1:2" x14ac:dyDescent="0.3">
      <c r="A7773" s="97"/>
      <c r="B7773" s="97"/>
    </row>
    <row r="7774" spans="1:2" x14ac:dyDescent="0.3">
      <c r="A7774" s="97"/>
      <c r="B7774" s="97"/>
    </row>
    <row r="7775" spans="1:2" x14ac:dyDescent="0.3">
      <c r="A7775" s="97"/>
      <c r="B7775" s="97"/>
    </row>
    <row r="7776" spans="1:2" x14ac:dyDescent="0.3">
      <c r="A7776" s="97"/>
      <c r="B7776" s="97"/>
    </row>
    <row r="7777" spans="1:2" x14ac:dyDescent="0.3">
      <c r="A7777" s="97"/>
      <c r="B7777" s="97"/>
    </row>
    <row r="7778" spans="1:2" x14ac:dyDescent="0.3">
      <c r="A7778" s="97"/>
      <c r="B7778" s="97"/>
    </row>
    <row r="7779" spans="1:2" x14ac:dyDescent="0.3">
      <c r="A7779" s="97"/>
      <c r="B7779" s="97"/>
    </row>
    <row r="7780" spans="1:2" x14ac:dyDescent="0.3">
      <c r="A7780" s="97"/>
      <c r="B7780" s="97"/>
    </row>
    <row r="7781" spans="1:2" x14ac:dyDescent="0.3">
      <c r="A7781" s="97"/>
      <c r="B7781" s="97"/>
    </row>
    <row r="7782" spans="1:2" x14ac:dyDescent="0.3">
      <c r="A7782" s="97"/>
      <c r="B7782" s="97"/>
    </row>
    <row r="7783" spans="1:2" x14ac:dyDescent="0.3">
      <c r="A7783" s="97"/>
      <c r="B7783" s="97"/>
    </row>
    <row r="7784" spans="1:2" x14ac:dyDescent="0.3">
      <c r="A7784" s="97"/>
      <c r="B7784" s="97"/>
    </row>
    <row r="7785" spans="1:2" x14ac:dyDescent="0.3">
      <c r="A7785" s="97"/>
      <c r="B7785" s="97"/>
    </row>
    <row r="7786" spans="1:2" x14ac:dyDescent="0.3">
      <c r="A7786" s="97"/>
      <c r="B7786" s="97"/>
    </row>
    <row r="7787" spans="1:2" x14ac:dyDescent="0.3">
      <c r="A7787" s="97"/>
      <c r="B7787" s="97"/>
    </row>
    <row r="7788" spans="1:2" x14ac:dyDescent="0.3">
      <c r="A7788" s="97"/>
      <c r="B7788" s="97"/>
    </row>
    <row r="7789" spans="1:2" x14ac:dyDescent="0.3">
      <c r="A7789" s="97"/>
      <c r="B7789" s="97"/>
    </row>
    <row r="7790" spans="1:2" x14ac:dyDescent="0.3">
      <c r="A7790" s="97"/>
      <c r="B7790" s="97"/>
    </row>
    <row r="7791" spans="1:2" x14ac:dyDescent="0.3">
      <c r="A7791" s="97"/>
      <c r="B7791" s="97"/>
    </row>
    <row r="7792" spans="1:2" x14ac:dyDescent="0.3">
      <c r="A7792" s="97"/>
      <c r="B7792" s="97"/>
    </row>
    <row r="7793" spans="1:2" x14ac:dyDescent="0.3">
      <c r="A7793" s="97"/>
      <c r="B7793" s="97"/>
    </row>
    <row r="7794" spans="1:2" x14ac:dyDescent="0.3">
      <c r="A7794" s="97"/>
      <c r="B7794" s="97"/>
    </row>
    <row r="7795" spans="1:2" x14ac:dyDescent="0.3">
      <c r="A7795" s="97"/>
      <c r="B7795" s="97"/>
    </row>
    <row r="7796" spans="1:2" x14ac:dyDescent="0.3">
      <c r="A7796" s="97"/>
      <c r="B7796" s="97"/>
    </row>
    <row r="7797" spans="1:2" x14ac:dyDescent="0.3">
      <c r="A7797" s="97"/>
      <c r="B7797" s="97"/>
    </row>
    <row r="7798" spans="1:2" x14ac:dyDescent="0.3">
      <c r="A7798" s="97"/>
      <c r="B7798" s="97"/>
    </row>
    <row r="7799" spans="1:2" x14ac:dyDescent="0.3">
      <c r="A7799" s="97"/>
      <c r="B7799" s="97"/>
    </row>
    <row r="7800" spans="1:2" x14ac:dyDescent="0.3">
      <c r="A7800" s="97"/>
      <c r="B7800" s="97"/>
    </row>
    <row r="7801" spans="1:2" x14ac:dyDescent="0.3">
      <c r="A7801" s="97"/>
      <c r="B7801" s="97"/>
    </row>
    <row r="7802" spans="1:2" x14ac:dyDescent="0.3">
      <c r="A7802" s="97"/>
      <c r="B7802" s="97"/>
    </row>
    <row r="7803" spans="1:2" x14ac:dyDescent="0.3">
      <c r="A7803" s="97"/>
      <c r="B7803" s="97"/>
    </row>
    <row r="7804" spans="1:2" x14ac:dyDescent="0.3">
      <c r="A7804" s="97"/>
      <c r="B7804" s="97"/>
    </row>
    <row r="7805" spans="1:2" x14ac:dyDescent="0.3">
      <c r="A7805" s="97"/>
      <c r="B7805" s="97"/>
    </row>
    <row r="7806" spans="1:2" x14ac:dyDescent="0.3">
      <c r="A7806" s="97"/>
      <c r="B7806" s="97"/>
    </row>
    <row r="7807" spans="1:2" x14ac:dyDescent="0.3">
      <c r="A7807" s="97"/>
      <c r="B7807" s="97"/>
    </row>
    <row r="7808" spans="1:2" x14ac:dyDescent="0.3">
      <c r="A7808" s="97"/>
      <c r="B7808" s="97"/>
    </row>
    <row r="7809" spans="1:2" x14ac:dyDescent="0.3">
      <c r="A7809" s="97"/>
      <c r="B7809" s="97"/>
    </row>
    <row r="7810" spans="1:2" x14ac:dyDescent="0.3">
      <c r="A7810" s="97"/>
      <c r="B7810" s="97"/>
    </row>
    <row r="7811" spans="1:2" x14ac:dyDescent="0.3">
      <c r="A7811" s="97"/>
      <c r="B7811" s="97"/>
    </row>
    <row r="7812" spans="1:2" x14ac:dyDescent="0.3">
      <c r="A7812" s="97"/>
      <c r="B7812" s="97"/>
    </row>
    <row r="7813" spans="1:2" x14ac:dyDescent="0.3">
      <c r="A7813" s="97"/>
      <c r="B7813" s="97"/>
    </row>
    <row r="7814" spans="1:2" x14ac:dyDescent="0.3">
      <c r="A7814" s="97"/>
      <c r="B7814" s="97"/>
    </row>
    <row r="7815" spans="1:2" x14ac:dyDescent="0.3">
      <c r="A7815" s="97"/>
      <c r="B7815" s="97"/>
    </row>
    <row r="7816" spans="1:2" x14ac:dyDescent="0.3">
      <c r="A7816" s="97"/>
      <c r="B7816" s="97"/>
    </row>
    <row r="7817" spans="1:2" x14ac:dyDescent="0.3">
      <c r="A7817" s="97"/>
      <c r="B7817" s="97"/>
    </row>
    <row r="7818" spans="1:2" x14ac:dyDescent="0.3">
      <c r="A7818" s="97"/>
      <c r="B7818" s="97"/>
    </row>
    <row r="7819" spans="1:2" x14ac:dyDescent="0.3">
      <c r="A7819" s="97"/>
      <c r="B7819" s="97"/>
    </row>
    <row r="7820" spans="1:2" x14ac:dyDescent="0.3">
      <c r="A7820" s="97"/>
      <c r="B7820" s="97"/>
    </row>
    <row r="7821" spans="1:2" x14ac:dyDescent="0.3">
      <c r="A7821" s="97"/>
      <c r="B7821" s="97"/>
    </row>
    <row r="7822" spans="1:2" x14ac:dyDescent="0.3">
      <c r="A7822" s="97"/>
      <c r="B7822" s="97"/>
    </row>
    <row r="7823" spans="1:2" x14ac:dyDescent="0.3">
      <c r="A7823" s="97"/>
      <c r="B7823" s="97"/>
    </row>
    <row r="7824" spans="1:2" x14ac:dyDescent="0.3">
      <c r="A7824" s="97"/>
      <c r="B7824" s="97"/>
    </row>
    <row r="7825" spans="1:2" x14ac:dyDescent="0.3">
      <c r="A7825" s="97"/>
      <c r="B7825" s="97"/>
    </row>
    <row r="7826" spans="1:2" x14ac:dyDescent="0.3">
      <c r="A7826" s="97"/>
      <c r="B7826" s="97"/>
    </row>
    <row r="7827" spans="1:2" x14ac:dyDescent="0.3">
      <c r="A7827" s="97"/>
      <c r="B7827" s="97"/>
    </row>
    <row r="7828" spans="1:2" x14ac:dyDescent="0.3">
      <c r="A7828" s="97"/>
      <c r="B7828" s="97"/>
    </row>
    <row r="7829" spans="1:2" x14ac:dyDescent="0.3">
      <c r="A7829" s="97"/>
      <c r="B7829" s="97"/>
    </row>
    <row r="7830" spans="1:2" x14ac:dyDescent="0.3">
      <c r="A7830" s="97"/>
      <c r="B7830" s="97"/>
    </row>
    <row r="7831" spans="1:2" x14ac:dyDescent="0.3">
      <c r="A7831" s="97"/>
      <c r="B7831" s="97"/>
    </row>
    <row r="7832" spans="1:2" x14ac:dyDescent="0.3">
      <c r="A7832" s="97"/>
      <c r="B7832" s="97"/>
    </row>
    <row r="7833" spans="1:2" x14ac:dyDescent="0.3">
      <c r="A7833" s="97"/>
      <c r="B7833" s="97"/>
    </row>
    <row r="7834" spans="1:2" x14ac:dyDescent="0.3">
      <c r="A7834" s="97"/>
      <c r="B7834" s="97"/>
    </row>
    <row r="7835" spans="1:2" x14ac:dyDescent="0.3">
      <c r="A7835" s="97"/>
      <c r="B7835" s="97"/>
    </row>
    <row r="7836" spans="1:2" x14ac:dyDescent="0.3">
      <c r="A7836" s="97"/>
      <c r="B7836" s="97"/>
    </row>
    <row r="7837" spans="1:2" x14ac:dyDescent="0.3">
      <c r="A7837" s="97"/>
      <c r="B7837" s="97"/>
    </row>
    <row r="7838" spans="1:2" x14ac:dyDescent="0.3">
      <c r="A7838" s="97"/>
      <c r="B7838" s="97"/>
    </row>
    <row r="7839" spans="1:2" x14ac:dyDescent="0.3">
      <c r="A7839" s="97"/>
      <c r="B7839" s="97"/>
    </row>
    <row r="7840" spans="1:2" x14ac:dyDescent="0.3">
      <c r="A7840" s="97"/>
      <c r="B7840" s="97"/>
    </row>
    <row r="7841" spans="1:2" x14ac:dyDescent="0.3">
      <c r="A7841" s="97"/>
      <c r="B7841" s="97"/>
    </row>
    <row r="7842" spans="1:2" x14ac:dyDescent="0.3">
      <c r="A7842" s="97"/>
      <c r="B7842" s="97"/>
    </row>
    <row r="7843" spans="1:2" x14ac:dyDescent="0.3">
      <c r="A7843" s="97"/>
      <c r="B7843" s="97"/>
    </row>
    <row r="7844" spans="1:2" x14ac:dyDescent="0.3">
      <c r="A7844" s="97"/>
      <c r="B7844" s="97"/>
    </row>
    <row r="7845" spans="1:2" x14ac:dyDescent="0.3">
      <c r="A7845" s="97"/>
      <c r="B7845" s="97"/>
    </row>
    <row r="7846" spans="1:2" x14ac:dyDescent="0.3">
      <c r="A7846" s="97"/>
      <c r="B7846" s="97"/>
    </row>
    <row r="7847" spans="1:2" x14ac:dyDescent="0.3">
      <c r="A7847" s="97"/>
      <c r="B7847" s="97"/>
    </row>
    <row r="7848" spans="1:2" x14ac:dyDescent="0.3">
      <c r="A7848" s="97"/>
      <c r="B7848" s="97"/>
    </row>
    <row r="7849" spans="1:2" x14ac:dyDescent="0.3">
      <c r="A7849" s="97"/>
      <c r="B7849" s="97"/>
    </row>
    <row r="7850" spans="1:2" x14ac:dyDescent="0.3">
      <c r="A7850" s="97"/>
      <c r="B7850" s="97"/>
    </row>
    <row r="7851" spans="1:2" x14ac:dyDescent="0.3">
      <c r="A7851" s="97"/>
      <c r="B7851" s="97"/>
    </row>
    <row r="7852" spans="1:2" x14ac:dyDescent="0.3">
      <c r="A7852" s="97"/>
      <c r="B7852" s="97"/>
    </row>
    <row r="7853" spans="1:2" x14ac:dyDescent="0.3">
      <c r="A7853" s="97"/>
      <c r="B7853" s="97"/>
    </row>
    <row r="7854" spans="1:2" x14ac:dyDescent="0.3">
      <c r="A7854" s="97"/>
      <c r="B7854" s="97"/>
    </row>
    <row r="7855" spans="1:2" x14ac:dyDescent="0.3">
      <c r="A7855" s="97"/>
      <c r="B7855" s="97"/>
    </row>
    <row r="7856" spans="1:2" x14ac:dyDescent="0.3">
      <c r="A7856" s="97"/>
      <c r="B7856" s="97"/>
    </row>
    <row r="7857" spans="1:2" x14ac:dyDescent="0.3">
      <c r="A7857" s="97"/>
      <c r="B7857" s="97"/>
    </row>
    <row r="7858" spans="1:2" x14ac:dyDescent="0.3">
      <c r="A7858" s="97"/>
      <c r="B7858" s="97"/>
    </row>
    <row r="7859" spans="1:2" x14ac:dyDescent="0.3">
      <c r="A7859" s="97"/>
      <c r="B7859" s="97"/>
    </row>
    <row r="7860" spans="1:2" x14ac:dyDescent="0.3">
      <c r="A7860" s="97"/>
      <c r="B7860" s="97"/>
    </row>
    <row r="7861" spans="1:2" x14ac:dyDescent="0.3">
      <c r="A7861" s="97"/>
      <c r="B7861" s="97"/>
    </row>
    <row r="7862" spans="1:2" x14ac:dyDescent="0.3">
      <c r="A7862" s="97"/>
      <c r="B7862" s="97"/>
    </row>
    <row r="7863" spans="1:2" x14ac:dyDescent="0.3">
      <c r="A7863" s="97"/>
      <c r="B7863" s="97"/>
    </row>
    <row r="7864" spans="1:2" x14ac:dyDescent="0.3">
      <c r="A7864" s="97"/>
      <c r="B7864" s="97"/>
    </row>
    <row r="7865" spans="1:2" x14ac:dyDescent="0.3">
      <c r="A7865" s="97"/>
      <c r="B7865" s="97"/>
    </row>
    <row r="7866" spans="1:2" x14ac:dyDescent="0.3">
      <c r="A7866" s="97"/>
      <c r="B7866" s="97"/>
    </row>
    <row r="7867" spans="1:2" x14ac:dyDescent="0.3">
      <c r="A7867" s="97"/>
      <c r="B7867" s="97"/>
    </row>
    <row r="7868" spans="1:2" x14ac:dyDescent="0.3">
      <c r="A7868" s="97"/>
      <c r="B7868" s="97"/>
    </row>
    <row r="7869" spans="1:2" x14ac:dyDescent="0.3">
      <c r="A7869" s="97"/>
      <c r="B7869" s="97"/>
    </row>
    <row r="7870" spans="1:2" x14ac:dyDescent="0.3">
      <c r="A7870" s="97"/>
      <c r="B7870" s="97"/>
    </row>
    <row r="7871" spans="1:2" x14ac:dyDescent="0.3">
      <c r="A7871" s="97"/>
      <c r="B7871" s="97"/>
    </row>
    <row r="7872" spans="1:2" x14ac:dyDescent="0.3">
      <c r="A7872" s="97"/>
      <c r="B7872" s="97"/>
    </row>
    <row r="7873" spans="1:2" x14ac:dyDescent="0.3">
      <c r="A7873" s="97"/>
      <c r="B7873" s="97"/>
    </row>
    <row r="7874" spans="1:2" x14ac:dyDescent="0.3">
      <c r="A7874" s="97"/>
      <c r="B7874" s="97"/>
    </row>
    <row r="7875" spans="1:2" x14ac:dyDescent="0.3">
      <c r="A7875" s="97"/>
      <c r="B7875" s="97"/>
    </row>
    <row r="7876" spans="1:2" x14ac:dyDescent="0.3">
      <c r="A7876" s="97"/>
      <c r="B7876" s="97"/>
    </row>
    <row r="7877" spans="1:2" x14ac:dyDescent="0.3">
      <c r="A7877" s="97"/>
      <c r="B7877" s="97"/>
    </row>
    <row r="7878" spans="1:2" x14ac:dyDescent="0.3">
      <c r="A7878" s="97"/>
      <c r="B7878" s="97"/>
    </row>
    <row r="7879" spans="1:2" x14ac:dyDescent="0.3">
      <c r="A7879" s="97"/>
      <c r="B7879" s="97"/>
    </row>
    <row r="7880" spans="1:2" x14ac:dyDescent="0.3">
      <c r="A7880" s="97"/>
      <c r="B7880" s="97"/>
    </row>
    <row r="7881" spans="1:2" x14ac:dyDescent="0.3">
      <c r="A7881" s="97"/>
      <c r="B7881" s="97"/>
    </row>
    <row r="7882" spans="1:2" x14ac:dyDescent="0.3">
      <c r="A7882" s="97"/>
      <c r="B7882" s="97"/>
    </row>
    <row r="7883" spans="1:2" x14ac:dyDescent="0.3">
      <c r="A7883" s="97"/>
      <c r="B7883" s="97"/>
    </row>
    <row r="7884" spans="1:2" x14ac:dyDescent="0.3">
      <c r="A7884" s="97"/>
      <c r="B7884" s="97"/>
    </row>
    <row r="7885" spans="1:2" x14ac:dyDescent="0.3">
      <c r="A7885" s="97"/>
      <c r="B7885" s="97"/>
    </row>
    <row r="7886" spans="1:2" x14ac:dyDescent="0.3">
      <c r="A7886" s="97"/>
      <c r="B7886" s="97"/>
    </row>
    <row r="7887" spans="1:2" x14ac:dyDescent="0.3">
      <c r="A7887" s="97"/>
      <c r="B7887" s="97"/>
    </row>
    <row r="7888" spans="1:2" x14ac:dyDescent="0.3">
      <c r="A7888" s="97"/>
      <c r="B7888" s="97"/>
    </row>
    <row r="7889" spans="1:2" x14ac:dyDescent="0.3">
      <c r="A7889" s="97"/>
      <c r="B7889" s="97"/>
    </row>
    <row r="7890" spans="1:2" x14ac:dyDescent="0.3">
      <c r="A7890" s="97"/>
      <c r="B7890" s="97"/>
    </row>
    <row r="7891" spans="1:2" x14ac:dyDescent="0.3">
      <c r="A7891" s="97"/>
      <c r="B7891" s="97"/>
    </row>
    <row r="7892" spans="1:2" x14ac:dyDescent="0.3">
      <c r="A7892" s="97"/>
      <c r="B7892" s="97"/>
    </row>
    <row r="7893" spans="1:2" x14ac:dyDescent="0.3">
      <c r="A7893" s="97"/>
      <c r="B7893" s="97"/>
    </row>
    <row r="7894" spans="1:2" x14ac:dyDescent="0.3">
      <c r="A7894" s="97"/>
      <c r="B7894" s="97"/>
    </row>
    <row r="7895" spans="1:2" x14ac:dyDescent="0.3">
      <c r="A7895" s="97"/>
      <c r="B7895" s="97"/>
    </row>
    <row r="7896" spans="1:2" x14ac:dyDescent="0.3">
      <c r="A7896" s="97"/>
      <c r="B7896" s="97"/>
    </row>
    <row r="7897" spans="1:2" x14ac:dyDescent="0.3">
      <c r="A7897" s="97"/>
      <c r="B7897" s="97"/>
    </row>
    <row r="7898" spans="1:2" x14ac:dyDescent="0.3">
      <c r="A7898" s="97"/>
      <c r="B7898" s="97"/>
    </row>
    <row r="7899" spans="1:2" x14ac:dyDescent="0.3">
      <c r="A7899" s="97"/>
      <c r="B7899" s="97"/>
    </row>
    <row r="7900" spans="1:2" x14ac:dyDescent="0.3">
      <c r="A7900" s="97"/>
      <c r="B7900" s="97"/>
    </row>
    <row r="7901" spans="1:2" x14ac:dyDescent="0.3">
      <c r="A7901" s="97"/>
      <c r="B7901" s="97"/>
    </row>
    <row r="7902" spans="1:2" x14ac:dyDescent="0.3">
      <c r="A7902" s="97"/>
      <c r="B7902" s="97"/>
    </row>
    <row r="7903" spans="1:2" x14ac:dyDescent="0.3">
      <c r="A7903" s="97"/>
      <c r="B7903" s="97"/>
    </row>
    <row r="7904" spans="1:2" x14ac:dyDescent="0.3">
      <c r="A7904" s="97"/>
      <c r="B7904" s="97"/>
    </row>
    <row r="7905" spans="1:2" x14ac:dyDescent="0.3">
      <c r="A7905" s="97"/>
      <c r="B7905" s="97"/>
    </row>
    <row r="7906" spans="1:2" x14ac:dyDescent="0.3">
      <c r="A7906" s="97"/>
      <c r="B7906" s="97"/>
    </row>
    <row r="7907" spans="1:2" x14ac:dyDescent="0.3">
      <c r="A7907" s="97"/>
      <c r="B7907" s="97"/>
    </row>
    <row r="7908" spans="1:2" x14ac:dyDescent="0.3">
      <c r="A7908" s="97"/>
      <c r="B7908" s="97"/>
    </row>
    <row r="7909" spans="1:2" x14ac:dyDescent="0.3">
      <c r="A7909" s="97"/>
      <c r="B7909" s="97"/>
    </row>
    <row r="7910" spans="1:2" x14ac:dyDescent="0.3">
      <c r="A7910" s="97"/>
      <c r="B7910" s="97"/>
    </row>
    <row r="7911" spans="1:2" x14ac:dyDescent="0.3">
      <c r="A7911" s="97"/>
      <c r="B7911" s="97"/>
    </row>
    <row r="7912" spans="1:2" x14ac:dyDescent="0.3">
      <c r="A7912" s="97"/>
      <c r="B7912" s="97"/>
    </row>
    <row r="7913" spans="1:2" x14ac:dyDescent="0.3">
      <c r="A7913" s="97"/>
      <c r="B7913" s="97"/>
    </row>
    <row r="7914" spans="1:2" x14ac:dyDescent="0.3">
      <c r="A7914" s="97"/>
      <c r="B7914" s="97"/>
    </row>
    <row r="7915" spans="1:2" x14ac:dyDescent="0.3">
      <c r="A7915" s="97"/>
      <c r="B7915" s="97"/>
    </row>
    <row r="7916" spans="1:2" x14ac:dyDescent="0.3">
      <c r="A7916" s="97"/>
      <c r="B7916" s="97"/>
    </row>
    <row r="7917" spans="1:2" x14ac:dyDescent="0.3">
      <c r="A7917" s="97"/>
      <c r="B7917" s="97"/>
    </row>
    <row r="7918" spans="1:2" x14ac:dyDescent="0.3">
      <c r="A7918" s="97"/>
      <c r="B7918" s="97"/>
    </row>
    <row r="7919" spans="1:2" x14ac:dyDescent="0.3">
      <c r="A7919" s="97"/>
      <c r="B7919" s="97"/>
    </row>
    <row r="7920" spans="1:2" x14ac:dyDescent="0.3">
      <c r="A7920" s="97"/>
      <c r="B7920" s="97"/>
    </row>
    <row r="7921" spans="1:2" x14ac:dyDescent="0.3">
      <c r="A7921" s="97"/>
      <c r="B7921" s="97"/>
    </row>
    <row r="7922" spans="1:2" x14ac:dyDescent="0.3">
      <c r="A7922" s="97"/>
      <c r="B7922" s="97"/>
    </row>
    <row r="7923" spans="1:2" x14ac:dyDescent="0.3">
      <c r="A7923" s="97"/>
      <c r="B7923" s="97"/>
    </row>
    <row r="7924" spans="1:2" x14ac:dyDescent="0.3">
      <c r="A7924" s="97"/>
      <c r="B7924" s="97"/>
    </row>
    <row r="7925" spans="1:2" x14ac:dyDescent="0.3">
      <c r="A7925" s="97"/>
      <c r="B7925" s="97"/>
    </row>
    <row r="7926" spans="1:2" x14ac:dyDescent="0.3">
      <c r="A7926" s="97"/>
      <c r="B7926" s="97"/>
    </row>
    <row r="7927" spans="1:2" x14ac:dyDescent="0.3">
      <c r="A7927" s="97"/>
      <c r="B7927" s="97"/>
    </row>
    <row r="7928" spans="1:2" x14ac:dyDescent="0.3">
      <c r="A7928" s="97"/>
      <c r="B7928" s="97"/>
    </row>
    <row r="7929" spans="1:2" x14ac:dyDescent="0.3">
      <c r="A7929" s="97"/>
      <c r="B7929" s="97"/>
    </row>
    <row r="7930" spans="1:2" x14ac:dyDescent="0.3">
      <c r="A7930" s="97"/>
      <c r="B7930" s="97"/>
    </row>
    <row r="7931" spans="1:2" x14ac:dyDescent="0.3">
      <c r="A7931" s="97"/>
      <c r="B7931" s="97"/>
    </row>
    <row r="7932" spans="1:2" x14ac:dyDescent="0.3">
      <c r="A7932" s="97"/>
      <c r="B7932" s="97"/>
    </row>
    <row r="7933" spans="1:2" x14ac:dyDescent="0.3">
      <c r="A7933" s="97"/>
      <c r="B7933" s="97"/>
    </row>
    <row r="7934" spans="1:2" x14ac:dyDescent="0.3">
      <c r="A7934" s="97"/>
      <c r="B7934" s="97"/>
    </row>
    <row r="7935" spans="1:2" x14ac:dyDescent="0.3">
      <c r="A7935" s="97"/>
      <c r="B7935" s="97"/>
    </row>
    <row r="7936" spans="1:2" x14ac:dyDescent="0.3">
      <c r="A7936" s="97"/>
      <c r="B7936" s="97"/>
    </row>
    <row r="7937" spans="1:2" x14ac:dyDescent="0.3">
      <c r="A7937" s="97"/>
      <c r="B7937" s="97"/>
    </row>
    <row r="7938" spans="1:2" x14ac:dyDescent="0.3">
      <c r="A7938" s="97"/>
      <c r="B7938" s="97"/>
    </row>
    <row r="7939" spans="1:2" x14ac:dyDescent="0.3">
      <c r="A7939" s="97"/>
      <c r="B7939" s="97"/>
    </row>
    <row r="7940" spans="1:2" x14ac:dyDescent="0.3">
      <c r="A7940" s="97"/>
      <c r="B7940" s="97"/>
    </row>
    <row r="7941" spans="1:2" x14ac:dyDescent="0.3">
      <c r="A7941" s="97"/>
      <c r="B7941" s="97"/>
    </row>
    <row r="7942" spans="1:2" x14ac:dyDescent="0.3">
      <c r="A7942" s="97"/>
      <c r="B7942" s="97"/>
    </row>
    <row r="7943" spans="1:2" x14ac:dyDescent="0.3">
      <c r="A7943" s="97"/>
      <c r="B7943" s="97"/>
    </row>
    <row r="7944" spans="1:2" x14ac:dyDescent="0.3">
      <c r="A7944" s="97"/>
      <c r="B7944" s="97"/>
    </row>
    <row r="7945" spans="1:2" x14ac:dyDescent="0.3">
      <c r="A7945" s="97"/>
      <c r="B7945" s="97"/>
    </row>
    <row r="7946" spans="1:2" x14ac:dyDescent="0.3">
      <c r="A7946" s="97"/>
      <c r="B7946" s="97"/>
    </row>
    <row r="7947" spans="1:2" x14ac:dyDescent="0.3">
      <c r="A7947" s="97"/>
      <c r="B7947" s="97"/>
    </row>
    <row r="7948" spans="1:2" x14ac:dyDescent="0.3">
      <c r="A7948" s="97"/>
      <c r="B7948" s="97"/>
    </row>
    <row r="7949" spans="1:2" x14ac:dyDescent="0.3">
      <c r="A7949" s="97"/>
      <c r="B7949" s="97"/>
    </row>
    <row r="7950" spans="1:2" x14ac:dyDescent="0.3">
      <c r="A7950" s="97"/>
      <c r="B7950" s="97"/>
    </row>
    <row r="7951" spans="1:2" x14ac:dyDescent="0.3">
      <c r="A7951" s="97"/>
      <c r="B7951" s="97"/>
    </row>
    <row r="7952" spans="1:2" x14ac:dyDescent="0.3">
      <c r="A7952" s="97"/>
      <c r="B7952" s="97"/>
    </row>
    <row r="7953" spans="1:2" x14ac:dyDescent="0.3">
      <c r="A7953" s="97"/>
      <c r="B7953" s="97"/>
    </row>
    <row r="7954" spans="1:2" x14ac:dyDescent="0.3">
      <c r="A7954" s="97"/>
      <c r="B7954" s="97"/>
    </row>
    <row r="7955" spans="1:2" x14ac:dyDescent="0.3">
      <c r="A7955" s="97"/>
      <c r="B7955" s="97"/>
    </row>
    <row r="7956" spans="1:2" x14ac:dyDescent="0.3">
      <c r="A7956" s="97"/>
      <c r="B7956" s="97"/>
    </row>
    <row r="7957" spans="1:2" x14ac:dyDescent="0.3">
      <c r="A7957" s="97"/>
      <c r="B7957" s="97"/>
    </row>
    <row r="7958" spans="1:2" x14ac:dyDescent="0.3">
      <c r="A7958" s="97"/>
      <c r="B7958" s="97"/>
    </row>
    <row r="7959" spans="1:2" x14ac:dyDescent="0.3">
      <c r="A7959" s="97"/>
      <c r="B7959" s="97"/>
    </row>
    <row r="7960" spans="1:2" x14ac:dyDescent="0.3">
      <c r="A7960" s="97"/>
      <c r="B7960" s="97"/>
    </row>
    <row r="7961" spans="1:2" x14ac:dyDescent="0.3">
      <c r="A7961" s="97"/>
      <c r="B7961" s="97"/>
    </row>
    <row r="7962" spans="1:2" x14ac:dyDescent="0.3">
      <c r="A7962" s="97"/>
      <c r="B7962" s="97"/>
    </row>
    <row r="7963" spans="1:2" x14ac:dyDescent="0.3">
      <c r="A7963" s="97"/>
      <c r="B7963" s="97"/>
    </row>
    <row r="7964" spans="1:2" x14ac:dyDescent="0.3">
      <c r="A7964" s="97"/>
      <c r="B7964" s="97"/>
    </row>
    <row r="7965" spans="1:2" x14ac:dyDescent="0.3">
      <c r="A7965" s="97"/>
      <c r="B7965" s="97"/>
    </row>
    <row r="7966" spans="1:2" x14ac:dyDescent="0.3">
      <c r="A7966" s="97"/>
      <c r="B7966" s="97"/>
    </row>
    <row r="7967" spans="1:2" x14ac:dyDescent="0.3">
      <c r="A7967" s="97"/>
      <c r="B7967" s="97"/>
    </row>
    <row r="7968" spans="1:2" x14ac:dyDescent="0.3">
      <c r="A7968" s="97"/>
      <c r="B7968" s="97"/>
    </row>
    <row r="7969" spans="1:2" x14ac:dyDescent="0.3">
      <c r="A7969" s="97"/>
      <c r="B7969" s="97"/>
    </row>
    <row r="7970" spans="1:2" x14ac:dyDescent="0.3">
      <c r="A7970" s="97"/>
      <c r="B7970" s="97"/>
    </row>
    <row r="7971" spans="1:2" x14ac:dyDescent="0.3">
      <c r="A7971" s="97"/>
      <c r="B7971" s="97"/>
    </row>
    <row r="7972" spans="1:2" x14ac:dyDescent="0.3">
      <c r="A7972" s="97"/>
      <c r="B7972" s="97"/>
    </row>
    <row r="7973" spans="1:2" x14ac:dyDescent="0.3">
      <c r="A7973" s="97"/>
      <c r="B7973" s="97"/>
    </row>
    <row r="7974" spans="1:2" x14ac:dyDescent="0.3">
      <c r="A7974" s="97"/>
      <c r="B7974" s="97"/>
    </row>
    <row r="7975" spans="1:2" x14ac:dyDescent="0.3">
      <c r="A7975" s="97"/>
      <c r="B7975" s="97"/>
    </row>
    <row r="7976" spans="1:2" x14ac:dyDescent="0.3">
      <c r="A7976" s="97"/>
      <c r="B7976" s="97"/>
    </row>
    <row r="7977" spans="1:2" x14ac:dyDescent="0.3">
      <c r="A7977" s="97"/>
      <c r="B7977" s="97"/>
    </row>
    <row r="7978" spans="1:2" x14ac:dyDescent="0.3">
      <c r="A7978" s="97"/>
      <c r="B7978" s="97"/>
    </row>
    <row r="7979" spans="1:2" x14ac:dyDescent="0.3">
      <c r="A7979" s="97"/>
      <c r="B7979" s="97"/>
    </row>
    <row r="7980" spans="1:2" x14ac:dyDescent="0.3">
      <c r="A7980" s="97"/>
      <c r="B7980" s="97"/>
    </row>
    <row r="7981" spans="1:2" x14ac:dyDescent="0.3">
      <c r="A7981" s="97"/>
      <c r="B7981" s="97"/>
    </row>
    <row r="7982" spans="1:2" x14ac:dyDescent="0.3">
      <c r="A7982" s="97"/>
      <c r="B7982" s="97"/>
    </row>
    <row r="7983" spans="1:2" x14ac:dyDescent="0.3">
      <c r="A7983" s="97"/>
      <c r="B7983" s="97"/>
    </row>
    <row r="7984" spans="1:2" x14ac:dyDescent="0.3">
      <c r="A7984" s="97"/>
      <c r="B7984" s="97"/>
    </row>
    <row r="7985" spans="1:2" x14ac:dyDescent="0.3">
      <c r="A7985" s="97"/>
      <c r="B7985" s="97"/>
    </row>
    <row r="7986" spans="1:2" x14ac:dyDescent="0.3">
      <c r="A7986" s="97"/>
      <c r="B7986" s="97"/>
    </row>
    <row r="7987" spans="1:2" x14ac:dyDescent="0.3">
      <c r="A7987" s="97"/>
      <c r="B7987" s="97"/>
    </row>
    <row r="7988" spans="1:2" x14ac:dyDescent="0.3">
      <c r="A7988" s="97"/>
      <c r="B7988" s="97"/>
    </row>
    <row r="7989" spans="1:2" x14ac:dyDescent="0.3">
      <c r="A7989" s="97"/>
      <c r="B7989" s="97"/>
    </row>
    <row r="7990" spans="1:2" x14ac:dyDescent="0.3">
      <c r="A7990" s="97"/>
      <c r="B7990" s="97"/>
    </row>
    <row r="7991" spans="1:2" x14ac:dyDescent="0.3">
      <c r="A7991" s="97"/>
      <c r="B7991" s="97"/>
    </row>
    <row r="7992" spans="1:2" x14ac:dyDescent="0.3">
      <c r="A7992" s="97"/>
      <c r="B7992" s="97"/>
    </row>
    <row r="7993" spans="1:2" x14ac:dyDescent="0.3">
      <c r="A7993" s="97"/>
      <c r="B7993" s="97"/>
    </row>
    <row r="7994" spans="1:2" x14ac:dyDescent="0.3">
      <c r="A7994" s="97"/>
      <c r="B7994" s="97"/>
    </row>
    <row r="7995" spans="1:2" x14ac:dyDescent="0.3">
      <c r="A7995" s="97"/>
      <c r="B7995" s="97"/>
    </row>
    <row r="7996" spans="1:2" x14ac:dyDescent="0.3">
      <c r="A7996" s="97"/>
      <c r="B7996" s="97"/>
    </row>
    <row r="7997" spans="1:2" x14ac:dyDescent="0.3">
      <c r="A7997" s="97"/>
      <c r="B7997" s="97"/>
    </row>
    <row r="7998" spans="1:2" x14ac:dyDescent="0.3">
      <c r="A7998" s="97"/>
      <c r="B7998" s="97"/>
    </row>
    <row r="7999" spans="1:2" x14ac:dyDescent="0.3">
      <c r="A7999" s="97"/>
      <c r="B7999" s="97"/>
    </row>
    <row r="8000" spans="1:2" x14ac:dyDescent="0.3">
      <c r="A8000" s="97"/>
      <c r="B8000" s="97"/>
    </row>
    <row r="8001" spans="1:2" x14ac:dyDescent="0.3">
      <c r="A8001" s="97"/>
      <c r="B8001" s="97"/>
    </row>
    <row r="8002" spans="1:2" x14ac:dyDescent="0.3">
      <c r="A8002" s="97"/>
      <c r="B8002" s="97"/>
    </row>
    <row r="8003" spans="1:2" x14ac:dyDescent="0.3">
      <c r="A8003" s="97"/>
      <c r="B8003" s="97"/>
    </row>
    <row r="8004" spans="1:2" x14ac:dyDescent="0.3">
      <c r="A8004" s="97"/>
      <c r="B8004" s="97"/>
    </row>
    <row r="8005" spans="1:2" x14ac:dyDescent="0.3">
      <c r="A8005" s="97"/>
      <c r="B8005" s="97"/>
    </row>
    <row r="8006" spans="1:2" x14ac:dyDescent="0.3">
      <c r="A8006" s="97"/>
      <c r="B8006" s="97"/>
    </row>
    <row r="8007" spans="1:2" x14ac:dyDescent="0.3">
      <c r="A8007" s="97"/>
      <c r="B8007" s="97"/>
    </row>
    <row r="8008" spans="1:2" x14ac:dyDescent="0.3">
      <c r="A8008" s="97"/>
      <c r="B8008" s="97"/>
    </row>
    <row r="8009" spans="1:2" x14ac:dyDescent="0.3">
      <c r="A8009" s="97"/>
      <c r="B8009" s="97"/>
    </row>
    <row r="8010" spans="1:2" x14ac:dyDescent="0.3">
      <c r="A8010" s="97"/>
      <c r="B8010" s="97"/>
    </row>
    <row r="8011" spans="1:2" x14ac:dyDescent="0.3">
      <c r="A8011" s="97"/>
      <c r="B8011" s="97"/>
    </row>
    <row r="8012" spans="1:2" x14ac:dyDescent="0.3">
      <c r="A8012" s="97"/>
      <c r="B8012" s="97"/>
    </row>
    <row r="8013" spans="1:2" x14ac:dyDescent="0.3">
      <c r="A8013" s="97"/>
      <c r="B8013" s="97"/>
    </row>
    <row r="8014" spans="1:2" x14ac:dyDescent="0.3">
      <c r="A8014" s="97"/>
      <c r="B8014" s="97"/>
    </row>
    <row r="8015" spans="1:2" x14ac:dyDescent="0.3">
      <c r="A8015" s="97"/>
      <c r="B8015" s="97"/>
    </row>
    <row r="8016" spans="1:2" x14ac:dyDescent="0.3">
      <c r="A8016" s="97"/>
      <c r="B8016" s="97"/>
    </row>
    <row r="8017" spans="1:2" x14ac:dyDescent="0.3">
      <c r="A8017" s="97"/>
      <c r="B8017" s="97"/>
    </row>
    <row r="8018" spans="1:2" x14ac:dyDescent="0.3">
      <c r="A8018" s="97"/>
      <c r="B8018" s="97"/>
    </row>
    <row r="8019" spans="1:2" x14ac:dyDescent="0.3">
      <c r="A8019" s="97"/>
      <c r="B8019" s="97"/>
    </row>
    <row r="8020" spans="1:2" x14ac:dyDescent="0.3">
      <c r="A8020" s="97"/>
      <c r="B8020" s="97"/>
    </row>
    <row r="8021" spans="1:2" x14ac:dyDescent="0.3">
      <c r="A8021" s="97"/>
      <c r="B8021" s="97"/>
    </row>
    <row r="8022" spans="1:2" x14ac:dyDescent="0.3">
      <c r="A8022" s="97"/>
      <c r="B8022" s="97"/>
    </row>
    <row r="8023" spans="1:2" x14ac:dyDescent="0.3">
      <c r="A8023" s="97"/>
      <c r="B8023" s="97"/>
    </row>
    <row r="8024" spans="1:2" x14ac:dyDescent="0.3">
      <c r="A8024" s="97"/>
      <c r="B8024" s="97"/>
    </row>
    <row r="8025" spans="1:2" x14ac:dyDescent="0.3">
      <c r="A8025" s="97"/>
      <c r="B8025" s="97"/>
    </row>
    <row r="8026" spans="1:2" x14ac:dyDescent="0.3">
      <c r="A8026" s="97"/>
      <c r="B8026" s="97"/>
    </row>
    <row r="8027" spans="1:2" x14ac:dyDescent="0.3">
      <c r="A8027" s="97"/>
      <c r="B8027" s="97"/>
    </row>
    <row r="8028" spans="1:2" x14ac:dyDescent="0.3">
      <c r="A8028" s="97"/>
      <c r="B8028" s="97"/>
    </row>
    <row r="8029" spans="1:2" x14ac:dyDescent="0.3">
      <c r="A8029" s="97"/>
      <c r="B8029" s="97"/>
    </row>
    <row r="8030" spans="1:2" x14ac:dyDescent="0.3">
      <c r="A8030" s="97"/>
      <c r="B8030" s="97"/>
    </row>
    <row r="8031" spans="1:2" x14ac:dyDescent="0.3">
      <c r="A8031" s="97"/>
      <c r="B8031" s="97"/>
    </row>
    <row r="8032" spans="1:2" x14ac:dyDescent="0.3">
      <c r="A8032" s="97"/>
      <c r="B8032" s="97"/>
    </row>
    <row r="8033" spans="1:2" x14ac:dyDescent="0.3">
      <c r="A8033" s="97"/>
      <c r="B8033" s="97"/>
    </row>
    <row r="8034" spans="1:2" x14ac:dyDescent="0.3">
      <c r="A8034" s="97"/>
      <c r="B8034" s="97"/>
    </row>
    <row r="8035" spans="1:2" x14ac:dyDescent="0.3">
      <c r="A8035" s="97"/>
      <c r="B8035" s="97"/>
    </row>
    <row r="8036" spans="1:2" x14ac:dyDescent="0.3">
      <c r="A8036" s="97"/>
      <c r="B8036" s="97"/>
    </row>
    <row r="8037" spans="1:2" x14ac:dyDescent="0.3">
      <c r="A8037" s="97"/>
      <c r="B8037" s="97"/>
    </row>
    <row r="8038" spans="1:2" x14ac:dyDescent="0.3">
      <c r="A8038" s="97"/>
      <c r="B8038" s="97"/>
    </row>
    <row r="8039" spans="1:2" x14ac:dyDescent="0.3">
      <c r="A8039" s="97"/>
      <c r="B8039" s="97"/>
    </row>
    <row r="8040" spans="1:2" x14ac:dyDescent="0.3">
      <c r="A8040" s="97"/>
      <c r="B8040" s="97"/>
    </row>
    <row r="8041" spans="1:2" x14ac:dyDescent="0.3">
      <c r="A8041" s="97"/>
      <c r="B8041" s="97"/>
    </row>
    <row r="8042" spans="1:2" x14ac:dyDescent="0.3">
      <c r="A8042" s="97"/>
      <c r="B8042" s="97"/>
    </row>
    <row r="8043" spans="1:2" x14ac:dyDescent="0.3">
      <c r="A8043" s="97"/>
      <c r="B8043" s="97"/>
    </row>
    <row r="8044" spans="1:2" x14ac:dyDescent="0.3">
      <c r="A8044" s="97"/>
      <c r="B8044" s="97"/>
    </row>
    <row r="8045" spans="1:2" x14ac:dyDescent="0.3">
      <c r="A8045" s="97"/>
      <c r="B8045" s="97"/>
    </row>
    <row r="8046" spans="1:2" x14ac:dyDescent="0.3">
      <c r="A8046" s="97"/>
      <c r="B8046" s="97"/>
    </row>
    <row r="8047" spans="1:2" x14ac:dyDescent="0.3">
      <c r="A8047" s="97"/>
      <c r="B8047" s="97"/>
    </row>
    <row r="8048" spans="1:2" x14ac:dyDescent="0.3">
      <c r="A8048" s="97"/>
      <c r="B8048" s="97"/>
    </row>
    <row r="8049" spans="1:2" x14ac:dyDescent="0.3">
      <c r="A8049" s="97"/>
      <c r="B8049" s="97"/>
    </row>
    <row r="8050" spans="1:2" x14ac:dyDescent="0.3">
      <c r="A8050" s="97"/>
      <c r="B8050" s="97"/>
    </row>
    <row r="8051" spans="1:2" x14ac:dyDescent="0.3">
      <c r="A8051" s="97"/>
      <c r="B8051" s="97"/>
    </row>
    <row r="8052" spans="1:2" x14ac:dyDescent="0.3">
      <c r="A8052" s="97"/>
      <c r="B8052" s="97"/>
    </row>
    <row r="8053" spans="1:2" x14ac:dyDescent="0.3">
      <c r="A8053" s="97"/>
      <c r="B8053" s="97"/>
    </row>
    <row r="8054" spans="1:2" x14ac:dyDescent="0.3">
      <c r="A8054" s="97"/>
      <c r="B8054" s="97"/>
    </row>
    <row r="8055" spans="1:2" x14ac:dyDescent="0.3">
      <c r="A8055" s="97"/>
      <c r="B8055" s="97"/>
    </row>
    <row r="8056" spans="1:2" x14ac:dyDescent="0.3">
      <c r="A8056" s="97"/>
      <c r="B8056" s="97"/>
    </row>
    <row r="8057" spans="1:2" x14ac:dyDescent="0.3">
      <c r="A8057" s="97"/>
      <c r="B8057" s="97"/>
    </row>
    <row r="8058" spans="1:2" x14ac:dyDescent="0.3">
      <c r="A8058" s="97"/>
      <c r="B8058" s="97"/>
    </row>
    <row r="8059" spans="1:2" x14ac:dyDescent="0.3">
      <c r="A8059" s="97"/>
      <c r="B8059" s="97"/>
    </row>
    <row r="8060" spans="1:2" x14ac:dyDescent="0.3">
      <c r="A8060" s="97"/>
      <c r="B8060" s="97"/>
    </row>
    <row r="8061" spans="1:2" x14ac:dyDescent="0.3">
      <c r="A8061" s="97"/>
      <c r="B8061" s="97"/>
    </row>
    <row r="8062" spans="1:2" x14ac:dyDescent="0.3">
      <c r="A8062" s="97"/>
      <c r="B8062" s="97"/>
    </row>
    <row r="8063" spans="1:2" x14ac:dyDescent="0.3">
      <c r="A8063" s="97"/>
      <c r="B8063" s="97"/>
    </row>
    <row r="8064" spans="1:2" x14ac:dyDescent="0.3">
      <c r="A8064" s="97"/>
      <c r="B8064" s="97"/>
    </row>
    <row r="8065" spans="1:2" x14ac:dyDescent="0.3">
      <c r="A8065" s="97"/>
      <c r="B8065" s="97"/>
    </row>
    <row r="8066" spans="1:2" x14ac:dyDescent="0.3">
      <c r="A8066" s="97"/>
      <c r="B8066" s="97"/>
    </row>
    <row r="8067" spans="1:2" x14ac:dyDescent="0.3">
      <c r="A8067" s="97"/>
      <c r="B8067" s="97"/>
    </row>
    <row r="8068" spans="1:2" x14ac:dyDescent="0.3">
      <c r="A8068" s="97"/>
      <c r="B8068" s="97"/>
    </row>
    <row r="8069" spans="1:2" x14ac:dyDescent="0.3">
      <c r="A8069" s="97"/>
      <c r="B8069" s="97"/>
    </row>
    <row r="8070" spans="1:2" x14ac:dyDescent="0.3">
      <c r="A8070" s="97"/>
      <c r="B8070" s="97"/>
    </row>
    <row r="8071" spans="1:2" x14ac:dyDescent="0.3">
      <c r="A8071" s="97"/>
      <c r="B8071" s="97"/>
    </row>
    <row r="8072" spans="1:2" x14ac:dyDescent="0.3">
      <c r="A8072" s="97"/>
      <c r="B8072" s="97"/>
    </row>
    <row r="8073" spans="1:2" x14ac:dyDescent="0.3">
      <c r="A8073" s="97"/>
      <c r="B8073" s="97"/>
    </row>
    <row r="8074" spans="1:2" x14ac:dyDescent="0.3">
      <c r="A8074" s="97"/>
      <c r="B8074" s="97"/>
    </row>
    <row r="8075" spans="1:2" x14ac:dyDescent="0.3">
      <c r="A8075" s="97"/>
      <c r="B8075" s="97"/>
    </row>
    <row r="8076" spans="1:2" x14ac:dyDescent="0.3">
      <c r="A8076" s="97"/>
      <c r="B8076" s="97"/>
    </row>
    <row r="8077" spans="1:2" x14ac:dyDescent="0.3">
      <c r="A8077" s="97"/>
      <c r="B8077" s="97"/>
    </row>
    <row r="8078" spans="1:2" x14ac:dyDescent="0.3">
      <c r="A8078" s="97"/>
      <c r="B8078" s="97"/>
    </row>
    <row r="8079" spans="1:2" x14ac:dyDescent="0.3">
      <c r="A8079" s="97"/>
      <c r="B8079" s="97"/>
    </row>
    <row r="8080" spans="1:2" x14ac:dyDescent="0.3">
      <c r="A8080" s="97"/>
      <c r="B8080" s="97"/>
    </row>
    <row r="8081" spans="1:2" x14ac:dyDescent="0.3">
      <c r="A8081" s="97"/>
      <c r="B8081" s="97"/>
    </row>
    <row r="8082" spans="1:2" x14ac:dyDescent="0.3">
      <c r="A8082" s="97"/>
      <c r="B8082" s="97"/>
    </row>
    <row r="8083" spans="1:2" x14ac:dyDescent="0.3">
      <c r="A8083" s="97"/>
      <c r="B8083" s="97"/>
    </row>
    <row r="8084" spans="1:2" x14ac:dyDescent="0.3">
      <c r="A8084" s="97"/>
      <c r="B8084" s="97"/>
    </row>
    <row r="8085" spans="1:2" x14ac:dyDescent="0.3">
      <c r="A8085" s="97"/>
      <c r="B8085" s="97"/>
    </row>
    <row r="8086" spans="1:2" x14ac:dyDescent="0.3">
      <c r="A8086" s="97"/>
      <c r="B8086" s="97"/>
    </row>
    <row r="8087" spans="1:2" x14ac:dyDescent="0.3">
      <c r="A8087" s="97"/>
      <c r="B8087" s="97"/>
    </row>
    <row r="8088" spans="1:2" x14ac:dyDescent="0.3">
      <c r="A8088" s="97"/>
      <c r="B8088" s="97"/>
    </row>
    <row r="8089" spans="1:2" x14ac:dyDescent="0.3">
      <c r="A8089" s="97"/>
      <c r="B8089" s="97"/>
    </row>
    <row r="8090" spans="1:2" x14ac:dyDescent="0.3">
      <c r="A8090" s="97"/>
      <c r="B8090" s="97"/>
    </row>
    <row r="8091" spans="1:2" x14ac:dyDescent="0.3">
      <c r="A8091" s="97"/>
      <c r="B8091" s="97"/>
    </row>
    <row r="8092" spans="1:2" x14ac:dyDescent="0.3">
      <c r="A8092" s="97"/>
      <c r="B8092" s="97"/>
    </row>
    <row r="8093" spans="1:2" x14ac:dyDescent="0.3">
      <c r="A8093" s="97"/>
      <c r="B8093" s="97"/>
    </row>
    <row r="8094" spans="1:2" x14ac:dyDescent="0.3">
      <c r="A8094" s="97"/>
      <c r="B8094" s="97"/>
    </row>
    <row r="8095" spans="1:2" x14ac:dyDescent="0.3">
      <c r="A8095" s="97"/>
      <c r="B8095" s="97"/>
    </row>
    <row r="8096" spans="1:2" x14ac:dyDescent="0.3">
      <c r="A8096" s="97"/>
      <c r="B8096" s="97"/>
    </row>
    <row r="8097" spans="1:2" x14ac:dyDescent="0.3">
      <c r="A8097" s="97"/>
      <c r="B8097" s="97"/>
    </row>
    <row r="8098" spans="1:2" x14ac:dyDescent="0.3">
      <c r="A8098" s="97"/>
      <c r="B8098" s="97"/>
    </row>
    <row r="8099" spans="1:2" x14ac:dyDescent="0.3">
      <c r="A8099" s="97"/>
      <c r="B8099" s="97"/>
    </row>
    <row r="8100" spans="1:2" x14ac:dyDescent="0.3">
      <c r="A8100" s="97"/>
      <c r="B8100" s="97"/>
    </row>
    <row r="8101" spans="1:2" x14ac:dyDescent="0.3">
      <c r="A8101" s="97"/>
      <c r="B8101" s="97"/>
    </row>
    <row r="8102" spans="1:2" x14ac:dyDescent="0.3">
      <c r="A8102" s="97"/>
      <c r="B8102" s="97"/>
    </row>
    <row r="8103" spans="1:2" x14ac:dyDescent="0.3">
      <c r="A8103" s="97"/>
      <c r="B8103" s="97"/>
    </row>
    <row r="8104" spans="1:2" x14ac:dyDescent="0.3">
      <c r="A8104" s="97"/>
      <c r="B8104" s="97"/>
    </row>
    <row r="8105" spans="1:2" x14ac:dyDescent="0.3">
      <c r="A8105" s="97"/>
      <c r="B8105" s="97"/>
    </row>
    <row r="8106" spans="1:2" x14ac:dyDescent="0.3">
      <c r="A8106" s="97"/>
      <c r="B8106" s="97"/>
    </row>
    <row r="8107" spans="1:2" x14ac:dyDescent="0.3">
      <c r="A8107" s="97"/>
      <c r="B8107" s="97"/>
    </row>
    <row r="8108" spans="1:2" x14ac:dyDescent="0.3">
      <c r="A8108" s="97"/>
      <c r="B8108" s="97"/>
    </row>
    <row r="8109" spans="1:2" x14ac:dyDescent="0.3">
      <c r="A8109" s="97"/>
      <c r="B8109" s="97"/>
    </row>
    <row r="8110" spans="1:2" x14ac:dyDescent="0.3">
      <c r="A8110" s="97"/>
      <c r="B8110" s="97"/>
    </row>
    <row r="8111" spans="1:2" x14ac:dyDescent="0.3">
      <c r="A8111" s="97"/>
      <c r="B8111" s="97"/>
    </row>
    <row r="8112" spans="1:2" x14ac:dyDescent="0.3">
      <c r="A8112" s="97"/>
      <c r="B8112" s="97"/>
    </row>
    <row r="8113" spans="1:2" x14ac:dyDescent="0.3">
      <c r="A8113" s="97"/>
      <c r="B8113" s="97"/>
    </row>
    <row r="8114" spans="1:2" x14ac:dyDescent="0.3">
      <c r="A8114" s="97"/>
      <c r="B8114" s="97"/>
    </row>
    <row r="8115" spans="1:2" x14ac:dyDescent="0.3">
      <c r="A8115" s="97"/>
      <c r="B8115" s="97"/>
    </row>
    <row r="8116" spans="1:2" x14ac:dyDescent="0.3">
      <c r="A8116" s="97"/>
      <c r="B8116" s="97"/>
    </row>
    <row r="8117" spans="1:2" x14ac:dyDescent="0.3">
      <c r="A8117" s="97"/>
      <c r="B8117" s="97"/>
    </row>
    <row r="8118" spans="1:2" x14ac:dyDescent="0.3">
      <c r="A8118" s="97"/>
      <c r="B8118" s="97"/>
    </row>
    <row r="8119" spans="1:2" x14ac:dyDescent="0.3">
      <c r="A8119" s="97"/>
      <c r="B8119" s="97"/>
    </row>
    <row r="8120" spans="1:2" x14ac:dyDescent="0.3">
      <c r="A8120" s="97"/>
      <c r="B8120" s="97"/>
    </row>
    <row r="8121" spans="1:2" x14ac:dyDescent="0.3">
      <c r="A8121" s="97"/>
      <c r="B8121" s="97"/>
    </row>
    <row r="8122" spans="1:2" x14ac:dyDescent="0.3">
      <c r="A8122" s="97"/>
      <c r="B8122" s="97"/>
    </row>
    <row r="8123" spans="1:2" x14ac:dyDescent="0.3">
      <c r="A8123" s="97"/>
      <c r="B8123" s="97"/>
    </row>
    <row r="8124" spans="1:2" x14ac:dyDescent="0.3">
      <c r="A8124" s="97"/>
      <c r="B8124" s="97"/>
    </row>
    <row r="8125" spans="1:2" x14ac:dyDescent="0.3">
      <c r="A8125" s="97"/>
      <c r="B8125" s="97"/>
    </row>
    <row r="8126" spans="1:2" x14ac:dyDescent="0.3">
      <c r="A8126" s="97"/>
      <c r="B8126" s="97"/>
    </row>
    <row r="8127" spans="1:2" x14ac:dyDescent="0.3">
      <c r="A8127" s="97"/>
      <c r="B8127" s="97"/>
    </row>
    <row r="8128" spans="1:2" x14ac:dyDescent="0.3">
      <c r="A8128" s="97"/>
      <c r="B8128" s="97"/>
    </row>
    <row r="8129" spans="1:2" x14ac:dyDescent="0.3">
      <c r="A8129" s="97"/>
      <c r="B8129" s="97"/>
    </row>
    <row r="8130" spans="1:2" x14ac:dyDescent="0.3">
      <c r="A8130" s="97"/>
      <c r="B8130" s="97"/>
    </row>
    <row r="8131" spans="1:2" x14ac:dyDescent="0.3">
      <c r="A8131" s="97"/>
      <c r="B8131" s="97"/>
    </row>
    <row r="8132" spans="1:2" x14ac:dyDescent="0.3">
      <c r="A8132" s="97"/>
      <c r="B8132" s="97"/>
    </row>
    <row r="8133" spans="1:2" x14ac:dyDescent="0.3">
      <c r="A8133" s="97"/>
      <c r="B8133" s="97"/>
    </row>
    <row r="8134" spans="1:2" x14ac:dyDescent="0.3">
      <c r="A8134" s="97"/>
      <c r="B8134" s="97"/>
    </row>
    <row r="8135" spans="1:2" x14ac:dyDescent="0.3">
      <c r="A8135" s="97"/>
      <c r="B8135" s="97"/>
    </row>
    <row r="8136" spans="1:2" x14ac:dyDescent="0.3">
      <c r="A8136" s="97"/>
      <c r="B8136" s="97"/>
    </row>
    <row r="8137" spans="1:2" x14ac:dyDescent="0.3">
      <c r="A8137" s="97"/>
      <c r="B8137" s="97"/>
    </row>
    <row r="8138" spans="1:2" x14ac:dyDescent="0.3">
      <c r="A8138" s="97"/>
      <c r="B8138" s="97"/>
    </row>
    <row r="8139" spans="1:2" x14ac:dyDescent="0.3">
      <c r="A8139" s="97"/>
      <c r="B8139" s="97"/>
    </row>
    <row r="8140" spans="1:2" x14ac:dyDescent="0.3">
      <c r="A8140" s="97"/>
      <c r="B8140" s="97"/>
    </row>
    <row r="8141" spans="1:2" x14ac:dyDescent="0.3">
      <c r="A8141" s="97"/>
      <c r="B8141" s="97"/>
    </row>
    <row r="8142" spans="1:2" x14ac:dyDescent="0.3">
      <c r="A8142" s="97"/>
      <c r="B8142" s="97"/>
    </row>
    <row r="8143" spans="1:2" x14ac:dyDescent="0.3">
      <c r="A8143" s="97"/>
      <c r="B8143" s="97"/>
    </row>
    <row r="8144" spans="1:2" x14ac:dyDescent="0.3">
      <c r="A8144" s="97"/>
      <c r="B8144" s="97"/>
    </row>
    <row r="8145" spans="1:2" x14ac:dyDescent="0.3">
      <c r="A8145" s="97"/>
      <c r="B8145" s="97"/>
    </row>
    <row r="8146" spans="1:2" x14ac:dyDescent="0.3">
      <c r="A8146" s="97"/>
      <c r="B8146" s="97"/>
    </row>
    <row r="8147" spans="1:2" x14ac:dyDescent="0.3">
      <c r="A8147" s="97"/>
      <c r="B8147" s="97"/>
    </row>
    <row r="8148" spans="1:2" x14ac:dyDescent="0.3">
      <c r="A8148" s="97"/>
      <c r="B8148" s="97"/>
    </row>
    <row r="8149" spans="1:2" x14ac:dyDescent="0.3">
      <c r="A8149" s="97"/>
      <c r="B8149" s="97"/>
    </row>
    <row r="8150" spans="1:2" x14ac:dyDescent="0.3">
      <c r="A8150" s="97"/>
      <c r="B8150" s="97"/>
    </row>
    <row r="8151" spans="1:2" x14ac:dyDescent="0.3">
      <c r="A8151" s="97"/>
      <c r="B8151" s="97"/>
    </row>
    <row r="8152" spans="1:2" x14ac:dyDescent="0.3">
      <c r="A8152" s="97"/>
      <c r="B8152" s="97"/>
    </row>
    <row r="8153" spans="1:2" x14ac:dyDescent="0.3">
      <c r="A8153" s="97"/>
      <c r="B8153" s="97"/>
    </row>
    <row r="8154" spans="1:2" x14ac:dyDescent="0.3">
      <c r="A8154" s="97"/>
      <c r="B8154" s="97"/>
    </row>
    <row r="8155" spans="1:2" x14ac:dyDescent="0.3">
      <c r="A8155" s="97"/>
      <c r="B8155" s="97"/>
    </row>
    <row r="8156" spans="1:2" x14ac:dyDescent="0.3">
      <c r="A8156" s="97"/>
      <c r="B8156" s="97"/>
    </row>
    <row r="8157" spans="1:2" x14ac:dyDescent="0.3">
      <c r="A8157" s="97"/>
      <c r="B8157" s="97"/>
    </row>
    <row r="8158" spans="1:2" x14ac:dyDescent="0.3">
      <c r="A8158" s="97"/>
      <c r="B8158" s="97"/>
    </row>
    <row r="8159" spans="1:2" x14ac:dyDescent="0.3">
      <c r="A8159" s="97"/>
      <c r="B8159" s="97"/>
    </row>
    <row r="8160" spans="1:2" x14ac:dyDescent="0.3">
      <c r="A8160" s="97"/>
      <c r="B8160" s="97"/>
    </row>
    <row r="8161" spans="1:2" x14ac:dyDescent="0.3">
      <c r="A8161" s="97"/>
      <c r="B8161" s="97"/>
    </row>
    <row r="8162" spans="1:2" x14ac:dyDescent="0.3">
      <c r="A8162" s="97"/>
      <c r="B8162" s="97"/>
    </row>
    <row r="8163" spans="1:2" x14ac:dyDescent="0.3">
      <c r="A8163" s="97"/>
      <c r="B8163" s="97"/>
    </row>
    <row r="8164" spans="1:2" x14ac:dyDescent="0.3">
      <c r="A8164" s="97"/>
      <c r="B8164" s="97"/>
    </row>
    <row r="8165" spans="1:2" x14ac:dyDescent="0.3">
      <c r="A8165" s="97"/>
      <c r="B8165" s="97"/>
    </row>
    <row r="8166" spans="1:2" x14ac:dyDescent="0.3">
      <c r="A8166" s="97"/>
      <c r="B8166" s="97"/>
    </row>
    <row r="8167" spans="1:2" x14ac:dyDescent="0.3">
      <c r="A8167" s="97"/>
      <c r="B8167" s="97"/>
    </row>
    <row r="8168" spans="1:2" x14ac:dyDescent="0.3">
      <c r="A8168" s="97"/>
      <c r="B8168" s="97"/>
    </row>
    <row r="8169" spans="1:2" x14ac:dyDescent="0.3">
      <c r="A8169" s="97"/>
      <c r="B8169" s="97"/>
    </row>
    <row r="8170" spans="1:2" x14ac:dyDescent="0.3">
      <c r="A8170" s="97"/>
      <c r="B8170" s="97"/>
    </row>
    <row r="8171" spans="1:2" x14ac:dyDescent="0.3">
      <c r="A8171" s="97"/>
      <c r="B8171" s="97"/>
    </row>
    <row r="8172" spans="1:2" x14ac:dyDescent="0.3">
      <c r="A8172" s="97"/>
      <c r="B8172" s="97"/>
    </row>
    <row r="8173" spans="1:2" x14ac:dyDescent="0.3">
      <c r="A8173" s="97"/>
      <c r="B8173" s="97"/>
    </row>
    <row r="8174" spans="1:2" x14ac:dyDescent="0.3">
      <c r="A8174" s="97"/>
      <c r="B8174" s="97"/>
    </row>
    <row r="8175" spans="1:2" x14ac:dyDescent="0.3">
      <c r="A8175" s="97"/>
      <c r="B8175" s="97"/>
    </row>
    <row r="8176" spans="1:2" x14ac:dyDescent="0.3">
      <c r="A8176" s="97"/>
      <c r="B8176" s="97"/>
    </row>
    <row r="8177" spans="1:2" x14ac:dyDescent="0.3">
      <c r="A8177" s="97"/>
      <c r="B8177" s="97"/>
    </row>
    <row r="8178" spans="1:2" x14ac:dyDescent="0.3">
      <c r="A8178" s="97"/>
      <c r="B8178" s="97"/>
    </row>
    <row r="8179" spans="1:2" x14ac:dyDescent="0.3">
      <c r="A8179" s="97"/>
      <c r="B8179" s="97"/>
    </row>
    <row r="8180" spans="1:2" x14ac:dyDescent="0.3">
      <c r="A8180" s="97"/>
      <c r="B8180" s="97"/>
    </row>
    <row r="8181" spans="1:2" x14ac:dyDescent="0.3">
      <c r="A8181" s="97"/>
      <c r="B8181" s="97"/>
    </row>
    <row r="8182" spans="1:2" x14ac:dyDescent="0.3">
      <c r="A8182" s="97"/>
      <c r="B8182" s="97"/>
    </row>
    <row r="8183" spans="1:2" x14ac:dyDescent="0.3">
      <c r="A8183" s="97"/>
      <c r="B8183" s="97"/>
    </row>
    <row r="8184" spans="1:2" x14ac:dyDescent="0.3">
      <c r="A8184" s="97"/>
      <c r="B8184" s="97"/>
    </row>
    <row r="8185" spans="1:2" x14ac:dyDescent="0.3">
      <c r="A8185" s="97"/>
      <c r="B8185" s="97"/>
    </row>
    <row r="8186" spans="1:2" x14ac:dyDescent="0.3">
      <c r="A8186" s="97"/>
      <c r="B8186" s="97"/>
    </row>
    <row r="8187" spans="1:2" x14ac:dyDescent="0.3">
      <c r="A8187" s="97"/>
      <c r="B8187" s="97"/>
    </row>
    <row r="8188" spans="1:2" x14ac:dyDescent="0.3">
      <c r="A8188" s="97"/>
      <c r="B8188" s="97"/>
    </row>
    <row r="8189" spans="1:2" x14ac:dyDescent="0.3">
      <c r="A8189" s="97"/>
      <c r="B8189" s="97"/>
    </row>
    <row r="8190" spans="1:2" x14ac:dyDescent="0.3">
      <c r="A8190" s="97"/>
      <c r="B8190" s="97"/>
    </row>
    <row r="8191" spans="1:2" x14ac:dyDescent="0.3">
      <c r="A8191" s="97"/>
      <c r="B8191" s="97"/>
    </row>
    <row r="8192" spans="1:2" x14ac:dyDescent="0.3">
      <c r="A8192" s="97"/>
      <c r="B8192" s="97"/>
    </row>
    <row r="8193" spans="1:2" x14ac:dyDescent="0.3">
      <c r="A8193" s="97"/>
      <c r="B8193" s="97"/>
    </row>
    <row r="8194" spans="1:2" x14ac:dyDescent="0.3">
      <c r="A8194" s="97"/>
      <c r="B8194" s="97"/>
    </row>
    <row r="8195" spans="1:2" x14ac:dyDescent="0.3">
      <c r="A8195" s="97"/>
      <c r="B8195" s="97"/>
    </row>
    <row r="8196" spans="1:2" x14ac:dyDescent="0.3">
      <c r="A8196" s="97"/>
      <c r="B8196" s="97"/>
    </row>
    <row r="8197" spans="1:2" x14ac:dyDescent="0.3">
      <c r="A8197" s="97"/>
      <c r="B8197" s="97"/>
    </row>
    <row r="8198" spans="1:2" x14ac:dyDescent="0.3">
      <c r="A8198" s="97"/>
      <c r="B8198" s="97"/>
    </row>
    <row r="8199" spans="1:2" x14ac:dyDescent="0.3">
      <c r="A8199" s="97"/>
      <c r="B8199" s="97"/>
    </row>
    <row r="8200" spans="1:2" x14ac:dyDescent="0.3">
      <c r="A8200" s="97"/>
      <c r="B8200" s="97"/>
    </row>
    <row r="8201" spans="1:2" x14ac:dyDescent="0.3">
      <c r="A8201" s="97"/>
      <c r="B8201" s="97"/>
    </row>
    <row r="8202" spans="1:2" x14ac:dyDescent="0.3">
      <c r="A8202" s="97"/>
      <c r="B8202" s="97"/>
    </row>
    <row r="8203" spans="1:2" x14ac:dyDescent="0.3">
      <c r="A8203" s="97"/>
      <c r="B8203" s="97"/>
    </row>
    <row r="8204" spans="1:2" x14ac:dyDescent="0.3">
      <c r="A8204" s="97"/>
      <c r="B8204" s="97"/>
    </row>
    <row r="8205" spans="1:2" x14ac:dyDescent="0.3">
      <c r="A8205" s="97"/>
      <c r="B8205" s="97"/>
    </row>
    <row r="8206" spans="1:2" x14ac:dyDescent="0.3">
      <c r="A8206" s="97"/>
      <c r="B8206" s="97"/>
    </row>
    <row r="8207" spans="1:2" x14ac:dyDescent="0.3">
      <c r="A8207" s="97"/>
      <c r="B8207" s="97"/>
    </row>
    <row r="8208" spans="1:2" x14ac:dyDescent="0.3">
      <c r="A8208" s="97"/>
      <c r="B8208" s="97"/>
    </row>
    <row r="8209" spans="1:2" x14ac:dyDescent="0.3">
      <c r="A8209" s="97"/>
      <c r="B8209" s="97"/>
    </row>
    <row r="8210" spans="1:2" x14ac:dyDescent="0.3">
      <c r="A8210" s="97"/>
      <c r="B8210" s="97"/>
    </row>
    <row r="8211" spans="1:2" x14ac:dyDescent="0.3">
      <c r="A8211" s="97"/>
      <c r="B8211" s="97"/>
    </row>
    <row r="8212" spans="1:2" x14ac:dyDescent="0.3">
      <c r="A8212" s="97"/>
      <c r="B8212" s="97"/>
    </row>
    <row r="8213" spans="1:2" x14ac:dyDescent="0.3">
      <c r="A8213" s="97"/>
      <c r="B8213" s="97"/>
    </row>
    <row r="8214" spans="1:2" x14ac:dyDescent="0.3">
      <c r="A8214" s="97"/>
      <c r="B8214" s="97"/>
    </row>
    <row r="8215" spans="1:2" x14ac:dyDescent="0.3">
      <c r="A8215" s="97"/>
      <c r="B8215" s="97"/>
    </row>
    <row r="8216" spans="1:2" x14ac:dyDescent="0.3">
      <c r="A8216" s="97"/>
      <c r="B8216" s="97"/>
    </row>
    <row r="8217" spans="1:2" x14ac:dyDescent="0.3">
      <c r="A8217" s="97"/>
      <c r="B8217" s="97"/>
    </row>
    <row r="8218" spans="1:2" x14ac:dyDescent="0.3">
      <c r="A8218" s="97"/>
      <c r="B8218" s="97"/>
    </row>
    <row r="8219" spans="1:2" x14ac:dyDescent="0.3">
      <c r="A8219" s="97"/>
      <c r="B8219" s="97"/>
    </row>
    <row r="8220" spans="1:2" x14ac:dyDescent="0.3">
      <c r="A8220" s="97"/>
      <c r="B8220" s="97"/>
    </row>
    <row r="8221" spans="1:2" x14ac:dyDescent="0.3">
      <c r="A8221" s="97"/>
      <c r="B8221" s="97"/>
    </row>
    <row r="8222" spans="1:2" x14ac:dyDescent="0.3">
      <c r="A8222" s="97"/>
      <c r="B8222" s="97"/>
    </row>
    <row r="8223" spans="1:2" x14ac:dyDescent="0.3">
      <c r="A8223" s="97"/>
      <c r="B8223" s="97"/>
    </row>
    <row r="8224" spans="1:2" x14ac:dyDescent="0.3">
      <c r="A8224" s="97"/>
      <c r="B8224" s="97"/>
    </row>
    <row r="8225" spans="1:2" x14ac:dyDescent="0.3">
      <c r="A8225" s="97"/>
      <c r="B8225" s="97"/>
    </row>
    <row r="8226" spans="1:2" x14ac:dyDescent="0.3">
      <c r="A8226" s="97"/>
      <c r="B8226" s="97"/>
    </row>
    <row r="8227" spans="1:2" x14ac:dyDescent="0.3">
      <c r="A8227" s="97"/>
      <c r="B8227" s="97"/>
    </row>
    <row r="8228" spans="1:2" x14ac:dyDescent="0.3">
      <c r="A8228" s="97"/>
      <c r="B8228" s="97"/>
    </row>
    <row r="8229" spans="1:2" x14ac:dyDescent="0.3">
      <c r="A8229" s="97"/>
      <c r="B8229" s="97"/>
    </row>
    <row r="8230" spans="1:2" x14ac:dyDescent="0.3">
      <c r="A8230" s="97"/>
      <c r="B8230" s="97"/>
    </row>
    <row r="8231" spans="1:2" x14ac:dyDescent="0.3">
      <c r="A8231" s="97"/>
      <c r="B8231" s="97"/>
    </row>
    <row r="8232" spans="1:2" x14ac:dyDescent="0.3">
      <c r="A8232" s="97"/>
      <c r="B8232" s="97"/>
    </row>
    <row r="8233" spans="1:2" x14ac:dyDescent="0.3">
      <c r="A8233" s="97"/>
      <c r="B8233" s="97"/>
    </row>
    <row r="8234" spans="1:2" x14ac:dyDescent="0.3">
      <c r="A8234" s="97"/>
      <c r="B8234" s="97"/>
    </row>
    <row r="8235" spans="1:2" x14ac:dyDescent="0.3">
      <c r="A8235" s="97"/>
      <c r="B8235" s="97"/>
    </row>
    <row r="8236" spans="1:2" x14ac:dyDescent="0.3">
      <c r="A8236" s="97"/>
      <c r="B8236" s="97"/>
    </row>
    <row r="8237" spans="1:2" x14ac:dyDescent="0.3">
      <c r="A8237" s="97"/>
      <c r="B8237" s="97"/>
    </row>
    <row r="8238" spans="1:2" x14ac:dyDescent="0.3">
      <c r="A8238" s="97"/>
      <c r="B8238" s="97"/>
    </row>
    <row r="8239" spans="1:2" x14ac:dyDescent="0.3">
      <c r="A8239" s="97"/>
      <c r="B8239" s="97"/>
    </row>
    <row r="8240" spans="1:2" x14ac:dyDescent="0.3">
      <c r="A8240" s="97"/>
      <c r="B8240" s="97"/>
    </row>
    <row r="8241" spans="1:2" x14ac:dyDescent="0.3">
      <c r="A8241" s="97"/>
      <c r="B8241" s="97"/>
    </row>
    <row r="8242" spans="1:2" x14ac:dyDescent="0.3">
      <c r="A8242" s="97"/>
      <c r="B8242" s="97"/>
    </row>
    <row r="8243" spans="1:2" x14ac:dyDescent="0.3">
      <c r="A8243" s="97"/>
      <c r="B8243" s="97"/>
    </row>
    <row r="8244" spans="1:2" x14ac:dyDescent="0.3">
      <c r="A8244" s="97"/>
      <c r="B8244" s="97"/>
    </row>
    <row r="8245" spans="1:2" x14ac:dyDescent="0.3">
      <c r="A8245" s="97"/>
      <c r="B8245" s="97"/>
    </row>
    <row r="8246" spans="1:2" x14ac:dyDescent="0.3">
      <c r="A8246" s="97"/>
      <c r="B8246" s="97"/>
    </row>
    <row r="8247" spans="1:2" x14ac:dyDescent="0.3">
      <c r="A8247" s="97"/>
      <c r="B8247" s="97"/>
    </row>
    <row r="8248" spans="1:2" x14ac:dyDescent="0.3">
      <c r="A8248" s="97"/>
      <c r="B8248" s="97"/>
    </row>
    <row r="8249" spans="1:2" x14ac:dyDescent="0.3">
      <c r="A8249" s="97"/>
      <c r="B8249" s="97"/>
    </row>
    <row r="8250" spans="1:2" x14ac:dyDescent="0.3">
      <c r="A8250" s="97"/>
      <c r="B8250" s="97"/>
    </row>
    <row r="8251" spans="1:2" x14ac:dyDescent="0.3">
      <c r="A8251" s="97"/>
      <c r="B8251" s="97"/>
    </row>
    <row r="8252" spans="1:2" x14ac:dyDescent="0.3">
      <c r="A8252" s="97"/>
      <c r="B8252" s="97"/>
    </row>
    <row r="8253" spans="1:2" x14ac:dyDescent="0.3">
      <c r="A8253" s="97"/>
      <c r="B8253" s="97"/>
    </row>
    <row r="8254" spans="1:2" x14ac:dyDescent="0.3">
      <c r="A8254" s="97"/>
      <c r="B8254" s="97"/>
    </row>
    <row r="8255" spans="1:2" x14ac:dyDescent="0.3">
      <c r="A8255" s="97"/>
      <c r="B8255" s="97"/>
    </row>
    <row r="8256" spans="1:2" x14ac:dyDescent="0.3">
      <c r="A8256" s="97"/>
      <c r="B8256" s="97"/>
    </row>
    <row r="8257" spans="1:2" x14ac:dyDescent="0.3">
      <c r="A8257" s="97"/>
      <c r="B8257" s="97"/>
    </row>
    <row r="8258" spans="1:2" x14ac:dyDescent="0.3">
      <c r="A8258" s="97"/>
      <c r="B8258" s="97"/>
    </row>
    <row r="8259" spans="1:2" x14ac:dyDescent="0.3">
      <c r="A8259" s="97"/>
      <c r="B8259" s="97"/>
    </row>
    <row r="8260" spans="1:2" x14ac:dyDescent="0.3">
      <c r="A8260" s="97"/>
      <c r="B8260" s="97"/>
    </row>
    <row r="8261" spans="1:2" x14ac:dyDescent="0.3">
      <c r="A8261" s="97"/>
      <c r="B8261" s="97"/>
    </row>
    <row r="8262" spans="1:2" x14ac:dyDescent="0.3">
      <c r="A8262" s="97"/>
      <c r="B8262" s="97"/>
    </row>
    <row r="8263" spans="1:2" x14ac:dyDescent="0.3">
      <c r="A8263" s="97"/>
      <c r="B8263" s="97"/>
    </row>
    <row r="8264" spans="1:2" x14ac:dyDescent="0.3">
      <c r="A8264" s="97"/>
      <c r="B8264" s="97"/>
    </row>
    <row r="8265" spans="1:2" x14ac:dyDescent="0.3">
      <c r="A8265" s="97"/>
      <c r="B8265" s="97"/>
    </row>
    <row r="8266" spans="1:2" x14ac:dyDescent="0.3">
      <c r="A8266" s="97"/>
      <c r="B8266" s="97"/>
    </row>
    <row r="8267" spans="1:2" x14ac:dyDescent="0.3">
      <c r="A8267" s="97"/>
      <c r="B8267" s="97"/>
    </row>
    <row r="8268" spans="1:2" x14ac:dyDescent="0.3">
      <c r="A8268" s="97"/>
      <c r="B8268" s="97"/>
    </row>
    <row r="8269" spans="1:2" x14ac:dyDescent="0.3">
      <c r="A8269" s="97"/>
      <c r="B8269" s="97"/>
    </row>
    <row r="8270" spans="1:2" x14ac:dyDescent="0.3">
      <c r="A8270" s="97"/>
      <c r="B8270" s="97"/>
    </row>
    <row r="8271" spans="1:2" x14ac:dyDescent="0.3">
      <c r="A8271" s="97"/>
      <c r="B8271" s="97"/>
    </row>
    <row r="8272" spans="1:2" x14ac:dyDescent="0.3">
      <c r="A8272" s="97"/>
      <c r="B8272" s="97"/>
    </row>
    <row r="8273" spans="1:2" x14ac:dyDescent="0.3">
      <c r="A8273" s="97"/>
      <c r="B8273" s="97"/>
    </row>
    <row r="8274" spans="1:2" x14ac:dyDescent="0.3">
      <c r="A8274" s="97"/>
      <c r="B8274" s="97"/>
    </row>
    <row r="8275" spans="1:2" x14ac:dyDescent="0.3">
      <c r="A8275" s="97"/>
      <c r="B8275" s="97"/>
    </row>
    <row r="8276" spans="1:2" x14ac:dyDescent="0.3">
      <c r="A8276" s="97"/>
      <c r="B8276" s="97"/>
    </row>
    <row r="8277" spans="1:2" x14ac:dyDescent="0.3">
      <c r="A8277" s="97"/>
      <c r="B8277" s="97"/>
    </row>
    <row r="8278" spans="1:2" x14ac:dyDescent="0.3">
      <c r="A8278" s="97"/>
      <c r="B8278" s="97"/>
    </row>
    <row r="8279" spans="1:2" x14ac:dyDescent="0.3">
      <c r="A8279" s="97"/>
      <c r="B8279" s="97"/>
    </row>
    <row r="8280" spans="1:2" x14ac:dyDescent="0.3">
      <c r="A8280" s="97"/>
      <c r="B8280" s="97"/>
    </row>
    <row r="8281" spans="1:2" x14ac:dyDescent="0.3">
      <c r="A8281" s="97"/>
      <c r="B8281" s="97"/>
    </row>
    <row r="8282" spans="1:2" x14ac:dyDescent="0.3">
      <c r="A8282" s="97"/>
      <c r="B8282" s="97"/>
    </row>
    <row r="8283" spans="1:2" x14ac:dyDescent="0.3">
      <c r="A8283" s="97"/>
      <c r="B8283" s="97"/>
    </row>
    <row r="8284" spans="1:2" x14ac:dyDescent="0.3">
      <c r="A8284" s="97"/>
      <c r="B8284" s="97"/>
    </row>
    <row r="8285" spans="1:2" x14ac:dyDescent="0.3">
      <c r="A8285" s="97"/>
      <c r="B8285" s="97"/>
    </row>
    <row r="8286" spans="1:2" x14ac:dyDescent="0.3">
      <c r="A8286" s="97"/>
      <c r="B8286" s="97"/>
    </row>
    <row r="8287" spans="1:2" x14ac:dyDescent="0.3">
      <c r="A8287" s="97"/>
      <c r="B8287" s="97"/>
    </row>
    <row r="8288" spans="1:2" x14ac:dyDescent="0.3">
      <c r="A8288" s="97"/>
      <c r="B8288" s="97"/>
    </row>
    <row r="8289" spans="1:2" x14ac:dyDescent="0.3">
      <c r="A8289" s="97"/>
      <c r="B8289" s="97"/>
    </row>
    <row r="8290" spans="1:2" x14ac:dyDescent="0.3">
      <c r="A8290" s="97"/>
      <c r="B8290" s="97"/>
    </row>
    <row r="8291" spans="1:2" x14ac:dyDescent="0.3">
      <c r="A8291" s="97"/>
      <c r="B8291" s="97"/>
    </row>
    <row r="8292" spans="1:2" x14ac:dyDescent="0.3">
      <c r="A8292" s="97"/>
      <c r="B8292" s="97"/>
    </row>
    <row r="8293" spans="1:2" x14ac:dyDescent="0.3">
      <c r="A8293" s="97"/>
      <c r="B8293" s="97"/>
    </row>
    <row r="8294" spans="1:2" x14ac:dyDescent="0.3">
      <c r="A8294" s="97"/>
      <c r="B8294" s="97"/>
    </row>
    <row r="8295" spans="1:2" x14ac:dyDescent="0.3">
      <c r="A8295" s="97"/>
      <c r="B8295" s="97"/>
    </row>
    <row r="8296" spans="1:2" x14ac:dyDescent="0.3">
      <c r="A8296" s="97"/>
      <c r="B8296" s="97"/>
    </row>
    <row r="8297" spans="1:2" x14ac:dyDescent="0.3">
      <c r="A8297" s="97"/>
      <c r="B8297" s="97"/>
    </row>
    <row r="8298" spans="1:2" x14ac:dyDescent="0.3">
      <c r="A8298" s="97"/>
      <c r="B8298" s="97"/>
    </row>
    <row r="8299" spans="1:2" x14ac:dyDescent="0.3">
      <c r="A8299" s="97"/>
      <c r="B8299" s="97"/>
    </row>
    <row r="8300" spans="1:2" x14ac:dyDescent="0.3">
      <c r="A8300" s="97"/>
      <c r="B8300" s="97"/>
    </row>
    <row r="8301" spans="1:2" x14ac:dyDescent="0.3">
      <c r="A8301" s="97"/>
      <c r="B8301" s="97"/>
    </row>
    <row r="8302" spans="1:2" x14ac:dyDescent="0.3">
      <c r="A8302" s="97"/>
      <c r="B8302" s="97"/>
    </row>
    <row r="8303" spans="1:2" x14ac:dyDescent="0.3">
      <c r="A8303" s="97"/>
      <c r="B8303" s="97"/>
    </row>
    <row r="8304" spans="1:2" x14ac:dyDescent="0.3">
      <c r="A8304" s="97"/>
      <c r="B8304" s="97"/>
    </row>
    <row r="8305" spans="1:2" x14ac:dyDescent="0.3">
      <c r="A8305" s="97"/>
      <c r="B8305" s="97"/>
    </row>
    <row r="8306" spans="1:2" x14ac:dyDescent="0.3">
      <c r="A8306" s="97"/>
      <c r="B8306" s="97"/>
    </row>
    <row r="8307" spans="1:2" x14ac:dyDescent="0.3">
      <c r="A8307" s="97"/>
      <c r="B8307" s="97"/>
    </row>
    <row r="8308" spans="1:2" x14ac:dyDescent="0.3">
      <c r="A8308" s="97"/>
      <c r="B8308" s="97"/>
    </row>
    <row r="8309" spans="1:2" x14ac:dyDescent="0.3">
      <c r="A8309" s="97"/>
      <c r="B8309" s="97"/>
    </row>
    <row r="8310" spans="1:2" x14ac:dyDescent="0.3">
      <c r="A8310" s="97"/>
      <c r="B8310" s="97"/>
    </row>
    <row r="8311" spans="1:2" x14ac:dyDescent="0.3">
      <c r="A8311" s="97"/>
      <c r="B8311" s="97"/>
    </row>
    <row r="8312" spans="1:2" x14ac:dyDescent="0.3">
      <c r="A8312" s="97"/>
      <c r="B8312" s="97"/>
    </row>
    <row r="8313" spans="1:2" x14ac:dyDescent="0.3">
      <c r="A8313" s="97"/>
      <c r="B8313" s="97"/>
    </row>
    <row r="8314" spans="1:2" x14ac:dyDescent="0.3">
      <c r="A8314" s="97"/>
      <c r="B8314" s="97"/>
    </row>
    <row r="8315" spans="1:2" x14ac:dyDescent="0.3">
      <c r="A8315" s="97"/>
      <c r="B8315" s="97"/>
    </row>
    <row r="8316" spans="1:2" x14ac:dyDescent="0.3">
      <c r="A8316" s="97"/>
      <c r="B8316" s="97"/>
    </row>
    <row r="8317" spans="1:2" x14ac:dyDescent="0.3">
      <c r="A8317" s="97"/>
      <c r="B8317" s="97"/>
    </row>
    <row r="8318" spans="1:2" x14ac:dyDescent="0.3">
      <c r="A8318" s="97"/>
      <c r="B8318" s="97"/>
    </row>
    <row r="8319" spans="1:2" x14ac:dyDescent="0.3">
      <c r="A8319" s="97"/>
      <c r="B8319" s="97"/>
    </row>
    <row r="8320" spans="1:2" x14ac:dyDescent="0.3">
      <c r="A8320" s="97"/>
      <c r="B8320" s="97"/>
    </row>
    <row r="8321" spans="1:2" x14ac:dyDescent="0.3">
      <c r="A8321" s="97"/>
      <c r="B8321" s="97"/>
    </row>
    <row r="8322" spans="1:2" x14ac:dyDescent="0.3">
      <c r="A8322" s="97"/>
      <c r="B8322" s="97"/>
    </row>
    <row r="8323" spans="1:2" x14ac:dyDescent="0.3">
      <c r="A8323" s="97"/>
      <c r="B8323" s="97"/>
    </row>
    <row r="8324" spans="1:2" x14ac:dyDescent="0.3">
      <c r="A8324" s="97"/>
      <c r="B8324" s="97"/>
    </row>
    <row r="8325" spans="1:2" x14ac:dyDescent="0.3">
      <c r="A8325" s="97"/>
      <c r="B8325" s="97"/>
    </row>
    <row r="8326" spans="1:2" x14ac:dyDescent="0.3">
      <c r="A8326" s="97"/>
      <c r="B8326" s="97"/>
    </row>
    <row r="8327" spans="1:2" x14ac:dyDescent="0.3">
      <c r="A8327" s="97"/>
      <c r="B8327" s="97"/>
    </row>
    <row r="8328" spans="1:2" x14ac:dyDescent="0.3">
      <c r="A8328" s="97"/>
      <c r="B8328" s="97"/>
    </row>
    <row r="8329" spans="1:2" x14ac:dyDescent="0.3">
      <c r="A8329" s="97"/>
      <c r="B8329" s="97"/>
    </row>
    <row r="8330" spans="1:2" x14ac:dyDescent="0.3">
      <c r="A8330" s="97"/>
      <c r="B8330" s="97"/>
    </row>
    <row r="8331" spans="1:2" x14ac:dyDescent="0.3">
      <c r="A8331" s="97"/>
      <c r="B8331" s="97"/>
    </row>
    <row r="8332" spans="1:2" x14ac:dyDescent="0.3">
      <c r="A8332" s="97"/>
      <c r="B8332" s="97"/>
    </row>
    <row r="8333" spans="1:2" x14ac:dyDescent="0.3">
      <c r="A8333" s="97"/>
      <c r="B8333" s="97"/>
    </row>
    <row r="8334" spans="1:2" x14ac:dyDescent="0.3">
      <c r="A8334" s="97"/>
      <c r="B8334" s="97"/>
    </row>
    <row r="8335" spans="1:2" x14ac:dyDescent="0.3">
      <c r="A8335" s="97"/>
      <c r="B8335" s="97"/>
    </row>
    <row r="8336" spans="1:2" x14ac:dyDescent="0.3">
      <c r="A8336" s="97"/>
      <c r="B8336" s="97"/>
    </row>
    <row r="8337" spans="1:2" x14ac:dyDescent="0.3">
      <c r="A8337" s="97"/>
      <c r="B8337" s="97"/>
    </row>
    <row r="8338" spans="1:2" x14ac:dyDescent="0.3">
      <c r="A8338" s="97"/>
      <c r="B8338" s="97"/>
    </row>
    <row r="8339" spans="1:2" x14ac:dyDescent="0.3">
      <c r="A8339" s="97"/>
      <c r="B8339" s="97"/>
    </row>
    <row r="8340" spans="1:2" x14ac:dyDescent="0.3">
      <c r="A8340" s="97"/>
      <c r="B8340" s="97"/>
    </row>
    <row r="8341" spans="1:2" x14ac:dyDescent="0.3">
      <c r="A8341" s="97"/>
      <c r="B8341" s="97"/>
    </row>
    <row r="8342" spans="1:2" x14ac:dyDescent="0.3">
      <c r="A8342" s="97"/>
      <c r="B8342" s="97"/>
    </row>
    <row r="8343" spans="1:2" x14ac:dyDescent="0.3">
      <c r="A8343" s="97"/>
      <c r="B8343" s="97"/>
    </row>
    <row r="8344" spans="1:2" x14ac:dyDescent="0.3">
      <c r="A8344" s="97"/>
      <c r="B8344" s="97"/>
    </row>
    <row r="8345" spans="1:2" x14ac:dyDescent="0.3">
      <c r="A8345" s="97"/>
      <c r="B8345" s="97"/>
    </row>
    <row r="8346" spans="1:2" x14ac:dyDescent="0.3">
      <c r="A8346" s="97"/>
      <c r="B8346" s="97"/>
    </row>
    <row r="8347" spans="1:2" x14ac:dyDescent="0.3">
      <c r="A8347" s="97"/>
      <c r="B8347" s="97"/>
    </row>
    <row r="8348" spans="1:2" x14ac:dyDescent="0.3">
      <c r="A8348" s="97"/>
      <c r="B8348" s="97"/>
    </row>
    <row r="8349" spans="1:2" x14ac:dyDescent="0.3">
      <c r="A8349" s="97"/>
      <c r="B8349" s="97"/>
    </row>
    <row r="8350" spans="1:2" x14ac:dyDescent="0.3">
      <c r="A8350" s="97"/>
      <c r="B8350" s="97"/>
    </row>
    <row r="8351" spans="1:2" x14ac:dyDescent="0.3">
      <c r="A8351" s="97"/>
      <c r="B8351" s="97"/>
    </row>
    <row r="8352" spans="1:2" x14ac:dyDescent="0.3">
      <c r="A8352" s="97"/>
      <c r="B8352" s="97"/>
    </row>
    <row r="8353" spans="1:2" x14ac:dyDescent="0.3">
      <c r="A8353" s="97"/>
      <c r="B8353" s="97"/>
    </row>
    <row r="8354" spans="1:2" x14ac:dyDescent="0.3">
      <c r="A8354" s="97"/>
      <c r="B8354" s="97"/>
    </row>
    <row r="8355" spans="1:2" x14ac:dyDescent="0.3">
      <c r="A8355" s="97"/>
      <c r="B8355" s="97"/>
    </row>
    <row r="8356" spans="1:2" x14ac:dyDescent="0.3">
      <c r="A8356" s="97"/>
      <c r="B8356" s="97"/>
    </row>
    <row r="8357" spans="1:2" x14ac:dyDescent="0.3">
      <c r="A8357" s="97"/>
      <c r="B8357" s="97"/>
    </row>
    <row r="8358" spans="1:2" x14ac:dyDescent="0.3">
      <c r="A8358" s="97"/>
      <c r="B8358" s="97"/>
    </row>
    <row r="8359" spans="1:2" x14ac:dyDescent="0.3">
      <c r="A8359" s="97"/>
      <c r="B8359" s="97"/>
    </row>
    <row r="8360" spans="1:2" x14ac:dyDescent="0.3">
      <c r="A8360" s="97"/>
      <c r="B8360" s="97"/>
    </row>
    <row r="8361" spans="1:2" x14ac:dyDescent="0.3">
      <c r="A8361" s="97"/>
      <c r="B8361" s="97"/>
    </row>
    <row r="8362" spans="1:2" x14ac:dyDescent="0.3">
      <c r="A8362" s="97"/>
      <c r="B8362" s="97"/>
    </row>
    <row r="8363" spans="1:2" x14ac:dyDescent="0.3">
      <c r="A8363" s="97"/>
      <c r="B8363" s="97"/>
    </row>
    <row r="8364" spans="1:2" x14ac:dyDescent="0.3">
      <c r="A8364" s="97"/>
      <c r="B8364" s="97"/>
    </row>
    <row r="8365" spans="1:2" x14ac:dyDescent="0.3">
      <c r="A8365" s="97"/>
      <c r="B8365" s="97"/>
    </row>
    <row r="8366" spans="1:2" x14ac:dyDescent="0.3">
      <c r="A8366" s="97"/>
      <c r="B8366" s="97"/>
    </row>
    <row r="8367" spans="1:2" x14ac:dyDescent="0.3">
      <c r="A8367" s="97"/>
      <c r="B8367" s="97"/>
    </row>
    <row r="8368" spans="1:2" x14ac:dyDescent="0.3">
      <c r="A8368" s="97"/>
      <c r="B8368" s="97"/>
    </row>
    <row r="8369" spans="1:2" x14ac:dyDescent="0.3">
      <c r="A8369" s="97"/>
      <c r="B8369" s="97"/>
    </row>
    <row r="8370" spans="1:2" x14ac:dyDescent="0.3">
      <c r="A8370" s="97"/>
      <c r="B8370" s="97"/>
    </row>
    <row r="8371" spans="1:2" x14ac:dyDescent="0.3">
      <c r="A8371" s="97"/>
      <c r="B8371" s="97"/>
    </row>
    <row r="8372" spans="1:2" x14ac:dyDescent="0.3">
      <c r="A8372" s="97"/>
      <c r="B8372" s="97"/>
    </row>
    <row r="8373" spans="1:2" x14ac:dyDescent="0.3">
      <c r="A8373" s="97"/>
      <c r="B8373" s="97"/>
    </row>
    <row r="8374" spans="1:2" x14ac:dyDescent="0.3">
      <c r="A8374" s="97"/>
      <c r="B8374" s="97"/>
    </row>
    <row r="8375" spans="1:2" x14ac:dyDescent="0.3">
      <c r="A8375" s="97"/>
      <c r="B8375" s="97"/>
    </row>
    <row r="8376" spans="1:2" x14ac:dyDescent="0.3">
      <c r="A8376" s="97"/>
      <c r="B8376" s="97"/>
    </row>
    <row r="8377" spans="1:2" x14ac:dyDescent="0.3">
      <c r="A8377" s="97"/>
      <c r="B8377" s="97"/>
    </row>
    <row r="8378" spans="1:2" x14ac:dyDescent="0.3">
      <c r="A8378" s="97"/>
      <c r="B8378" s="97"/>
    </row>
    <row r="8379" spans="1:2" x14ac:dyDescent="0.3">
      <c r="A8379" s="97"/>
      <c r="B8379" s="97"/>
    </row>
    <row r="8380" spans="1:2" x14ac:dyDescent="0.3">
      <c r="A8380" s="97"/>
      <c r="B8380" s="97"/>
    </row>
    <row r="8381" spans="1:2" x14ac:dyDescent="0.3">
      <c r="A8381" s="97"/>
      <c r="B8381" s="97"/>
    </row>
    <row r="8382" spans="1:2" x14ac:dyDescent="0.3">
      <c r="A8382" s="97"/>
      <c r="B8382" s="97"/>
    </row>
    <row r="8383" spans="1:2" x14ac:dyDescent="0.3">
      <c r="A8383" s="97"/>
      <c r="B8383" s="97"/>
    </row>
    <row r="8384" spans="1:2" x14ac:dyDescent="0.3">
      <c r="A8384" s="97"/>
      <c r="B8384" s="97"/>
    </row>
    <row r="8385" spans="1:2" x14ac:dyDescent="0.3">
      <c r="A8385" s="97"/>
      <c r="B8385" s="97"/>
    </row>
    <row r="8386" spans="1:2" x14ac:dyDescent="0.3">
      <c r="A8386" s="97"/>
      <c r="B8386" s="97"/>
    </row>
    <row r="8387" spans="1:2" x14ac:dyDescent="0.3">
      <c r="A8387" s="97"/>
      <c r="B8387" s="97"/>
    </row>
    <row r="8388" spans="1:2" x14ac:dyDescent="0.3">
      <c r="A8388" s="97"/>
      <c r="B8388" s="97"/>
    </row>
    <row r="8389" spans="1:2" x14ac:dyDescent="0.3">
      <c r="A8389" s="97"/>
      <c r="B8389" s="97"/>
    </row>
    <row r="8390" spans="1:2" x14ac:dyDescent="0.3">
      <c r="A8390" s="97"/>
      <c r="B8390" s="97"/>
    </row>
    <row r="8391" spans="1:2" x14ac:dyDescent="0.3">
      <c r="A8391" s="97"/>
      <c r="B8391" s="97"/>
    </row>
    <row r="8392" spans="1:2" x14ac:dyDescent="0.3">
      <c r="A8392" s="97"/>
      <c r="B8392" s="97"/>
    </row>
    <row r="8393" spans="1:2" x14ac:dyDescent="0.3">
      <c r="A8393" s="97"/>
      <c r="B8393" s="97"/>
    </row>
    <row r="8394" spans="1:2" x14ac:dyDescent="0.3">
      <c r="A8394" s="97"/>
      <c r="B8394" s="97"/>
    </row>
    <row r="8395" spans="1:2" x14ac:dyDescent="0.3">
      <c r="A8395" s="97"/>
      <c r="B8395" s="97"/>
    </row>
    <row r="8396" spans="1:2" x14ac:dyDescent="0.3">
      <c r="A8396" s="97"/>
      <c r="B8396" s="97"/>
    </row>
    <row r="8397" spans="1:2" x14ac:dyDescent="0.3">
      <c r="A8397" s="97"/>
      <c r="B8397" s="97"/>
    </row>
    <row r="8398" spans="1:2" x14ac:dyDescent="0.3">
      <c r="A8398" s="97"/>
      <c r="B8398" s="97"/>
    </row>
    <row r="8399" spans="1:2" x14ac:dyDescent="0.3">
      <c r="A8399" s="97"/>
      <c r="B8399" s="97"/>
    </row>
    <row r="8400" spans="1:2" x14ac:dyDescent="0.3">
      <c r="A8400" s="97"/>
      <c r="B8400" s="97"/>
    </row>
    <row r="8401" spans="1:2" x14ac:dyDescent="0.3">
      <c r="A8401" s="97"/>
      <c r="B8401" s="97"/>
    </row>
    <row r="8402" spans="1:2" x14ac:dyDescent="0.3">
      <c r="A8402" s="97"/>
      <c r="B8402" s="97"/>
    </row>
    <row r="8403" spans="1:2" x14ac:dyDescent="0.3">
      <c r="A8403" s="97"/>
      <c r="B8403" s="97"/>
    </row>
    <row r="8404" spans="1:2" x14ac:dyDescent="0.3">
      <c r="A8404" s="97"/>
      <c r="B8404" s="97"/>
    </row>
    <row r="8405" spans="1:2" x14ac:dyDescent="0.3">
      <c r="A8405" s="97"/>
      <c r="B8405" s="97"/>
    </row>
    <row r="8406" spans="1:2" x14ac:dyDescent="0.3">
      <c r="A8406" s="97"/>
      <c r="B8406" s="97"/>
    </row>
    <row r="8407" spans="1:2" x14ac:dyDescent="0.3">
      <c r="A8407" s="97"/>
      <c r="B8407" s="97"/>
    </row>
    <row r="8408" spans="1:2" x14ac:dyDescent="0.3">
      <c r="A8408" s="97"/>
      <c r="B8408" s="97"/>
    </row>
    <row r="8409" spans="1:2" x14ac:dyDescent="0.3">
      <c r="A8409" s="97"/>
      <c r="B8409" s="97"/>
    </row>
    <row r="8410" spans="1:2" x14ac:dyDescent="0.3">
      <c r="A8410" s="97"/>
      <c r="B8410" s="97"/>
    </row>
    <row r="8411" spans="1:2" x14ac:dyDescent="0.3">
      <c r="A8411" s="97"/>
      <c r="B8411" s="97"/>
    </row>
    <row r="8412" spans="1:2" x14ac:dyDescent="0.3">
      <c r="A8412" s="97"/>
      <c r="B8412" s="97"/>
    </row>
    <row r="8413" spans="1:2" x14ac:dyDescent="0.3">
      <c r="A8413" s="97"/>
      <c r="B8413" s="97"/>
    </row>
    <row r="8414" spans="1:2" x14ac:dyDescent="0.3">
      <c r="A8414" s="97"/>
      <c r="B8414" s="97"/>
    </row>
    <row r="8415" spans="1:2" x14ac:dyDescent="0.3">
      <c r="A8415" s="97"/>
      <c r="B8415" s="97"/>
    </row>
    <row r="8416" spans="1:2" x14ac:dyDescent="0.3">
      <c r="A8416" s="97"/>
      <c r="B8416" s="97"/>
    </row>
    <row r="8417" spans="1:2" x14ac:dyDescent="0.3">
      <c r="A8417" s="97"/>
      <c r="B8417" s="97"/>
    </row>
    <row r="8418" spans="1:2" x14ac:dyDescent="0.3">
      <c r="A8418" s="97"/>
      <c r="B8418" s="97"/>
    </row>
    <row r="8419" spans="1:2" x14ac:dyDescent="0.3">
      <c r="A8419" s="97"/>
      <c r="B8419" s="97"/>
    </row>
    <row r="8420" spans="1:2" x14ac:dyDescent="0.3">
      <c r="A8420" s="97"/>
      <c r="B8420" s="97"/>
    </row>
    <row r="8421" spans="1:2" x14ac:dyDescent="0.3">
      <c r="A8421" s="97"/>
      <c r="B8421" s="97"/>
    </row>
    <row r="8422" spans="1:2" x14ac:dyDescent="0.3">
      <c r="A8422" s="97"/>
      <c r="B8422" s="97"/>
    </row>
    <row r="8423" spans="1:2" x14ac:dyDescent="0.3">
      <c r="A8423" s="97"/>
      <c r="B8423" s="97"/>
    </row>
    <row r="8424" spans="1:2" x14ac:dyDescent="0.3">
      <c r="A8424" s="97"/>
      <c r="B8424" s="97"/>
    </row>
    <row r="8425" spans="1:2" x14ac:dyDescent="0.3">
      <c r="A8425" s="97"/>
      <c r="B8425" s="97"/>
    </row>
    <row r="8426" spans="1:2" x14ac:dyDescent="0.3">
      <c r="A8426" s="97"/>
      <c r="B8426" s="97"/>
    </row>
    <row r="8427" spans="1:2" x14ac:dyDescent="0.3">
      <c r="A8427" s="97"/>
      <c r="B8427" s="97"/>
    </row>
    <row r="8428" spans="1:2" x14ac:dyDescent="0.3">
      <c r="A8428" s="97"/>
      <c r="B8428" s="97"/>
    </row>
    <row r="8429" spans="1:2" x14ac:dyDescent="0.3">
      <c r="A8429" s="97"/>
      <c r="B8429" s="97"/>
    </row>
    <row r="8430" spans="1:2" x14ac:dyDescent="0.3">
      <c r="A8430" s="97"/>
      <c r="B8430" s="97"/>
    </row>
    <row r="8431" spans="1:2" x14ac:dyDescent="0.3">
      <c r="A8431" s="97"/>
      <c r="B8431" s="97"/>
    </row>
    <row r="8432" spans="1:2" x14ac:dyDescent="0.3">
      <c r="A8432" s="97"/>
      <c r="B8432" s="97"/>
    </row>
    <row r="8433" spans="1:2" x14ac:dyDescent="0.3">
      <c r="A8433" s="97"/>
      <c r="B8433" s="97"/>
    </row>
    <row r="8434" spans="1:2" x14ac:dyDescent="0.3">
      <c r="A8434" s="97"/>
      <c r="B8434" s="97"/>
    </row>
    <row r="8435" spans="1:2" x14ac:dyDescent="0.3">
      <c r="A8435" s="97"/>
      <c r="B8435" s="97"/>
    </row>
    <row r="8436" spans="1:2" x14ac:dyDescent="0.3">
      <c r="A8436" s="97"/>
      <c r="B8436" s="97"/>
    </row>
    <row r="8437" spans="1:2" x14ac:dyDescent="0.3">
      <c r="A8437" s="97"/>
      <c r="B8437" s="97"/>
    </row>
    <row r="8438" spans="1:2" x14ac:dyDescent="0.3">
      <c r="A8438" s="97"/>
      <c r="B8438" s="97"/>
    </row>
    <row r="8439" spans="1:2" x14ac:dyDescent="0.3">
      <c r="A8439" s="97"/>
      <c r="B8439" s="97"/>
    </row>
    <row r="8440" spans="1:2" x14ac:dyDescent="0.3">
      <c r="A8440" s="97"/>
      <c r="B8440" s="97"/>
    </row>
    <row r="8441" spans="1:2" x14ac:dyDescent="0.3">
      <c r="A8441" s="97"/>
      <c r="B8441" s="97"/>
    </row>
    <row r="8442" spans="1:2" x14ac:dyDescent="0.3">
      <c r="A8442" s="97"/>
      <c r="B8442" s="97"/>
    </row>
    <row r="8443" spans="1:2" x14ac:dyDescent="0.3">
      <c r="A8443" s="97"/>
      <c r="B8443" s="97"/>
    </row>
    <row r="8444" spans="1:2" x14ac:dyDescent="0.3">
      <c r="A8444" s="97"/>
      <c r="B8444" s="97"/>
    </row>
    <row r="8445" spans="1:2" x14ac:dyDescent="0.3">
      <c r="A8445" s="97"/>
      <c r="B8445" s="97"/>
    </row>
    <row r="8446" spans="1:2" x14ac:dyDescent="0.3">
      <c r="A8446" s="97"/>
      <c r="B8446" s="97"/>
    </row>
    <row r="8447" spans="1:2" x14ac:dyDescent="0.3">
      <c r="A8447" s="97"/>
      <c r="B8447" s="97"/>
    </row>
    <row r="8448" spans="1:2" x14ac:dyDescent="0.3">
      <c r="A8448" s="97"/>
      <c r="B8448" s="97"/>
    </row>
    <row r="8449" spans="1:2" x14ac:dyDescent="0.3">
      <c r="A8449" s="97"/>
      <c r="B8449" s="97"/>
    </row>
    <row r="8450" spans="1:2" x14ac:dyDescent="0.3">
      <c r="A8450" s="97"/>
      <c r="B8450" s="97"/>
    </row>
    <row r="8451" spans="1:2" x14ac:dyDescent="0.3">
      <c r="A8451" s="97"/>
      <c r="B8451" s="97"/>
    </row>
    <row r="8452" spans="1:2" x14ac:dyDescent="0.3">
      <c r="A8452" s="97"/>
      <c r="B8452" s="97"/>
    </row>
    <row r="8453" spans="1:2" x14ac:dyDescent="0.3">
      <c r="A8453" s="97"/>
      <c r="B8453" s="97"/>
    </row>
    <row r="8454" spans="1:2" x14ac:dyDescent="0.3">
      <c r="A8454" s="97"/>
      <c r="B8454" s="97"/>
    </row>
    <row r="8455" spans="1:2" x14ac:dyDescent="0.3">
      <c r="A8455" s="97"/>
      <c r="B8455" s="97"/>
    </row>
    <row r="8456" spans="1:2" x14ac:dyDescent="0.3">
      <c r="A8456" s="97"/>
      <c r="B8456" s="97"/>
    </row>
    <row r="8457" spans="1:2" x14ac:dyDescent="0.3">
      <c r="A8457" s="97"/>
      <c r="B8457" s="97"/>
    </row>
    <row r="8458" spans="1:2" x14ac:dyDescent="0.3">
      <c r="A8458" s="97"/>
      <c r="B8458" s="97"/>
    </row>
    <row r="8459" spans="1:2" x14ac:dyDescent="0.3">
      <c r="A8459" s="97"/>
      <c r="B8459" s="97"/>
    </row>
    <row r="8460" spans="1:2" x14ac:dyDescent="0.3">
      <c r="A8460" s="97"/>
      <c r="B8460" s="97"/>
    </row>
    <row r="8461" spans="1:2" x14ac:dyDescent="0.3">
      <c r="A8461" s="97"/>
      <c r="B8461" s="97"/>
    </row>
    <row r="8462" spans="1:2" x14ac:dyDescent="0.3">
      <c r="A8462" s="97"/>
      <c r="B8462" s="97"/>
    </row>
    <row r="8463" spans="1:2" x14ac:dyDescent="0.3">
      <c r="A8463" s="97"/>
      <c r="B8463" s="97"/>
    </row>
    <row r="8464" spans="1:2" x14ac:dyDescent="0.3">
      <c r="A8464" s="97"/>
      <c r="B8464" s="97"/>
    </row>
    <row r="8465" spans="1:2" x14ac:dyDescent="0.3">
      <c r="A8465" s="97"/>
      <c r="B8465" s="97"/>
    </row>
    <row r="8466" spans="1:2" x14ac:dyDescent="0.3">
      <c r="A8466" s="97"/>
      <c r="B8466" s="97"/>
    </row>
    <row r="8467" spans="1:2" x14ac:dyDescent="0.3">
      <c r="A8467" s="97"/>
      <c r="B8467" s="97"/>
    </row>
    <row r="8468" spans="1:2" x14ac:dyDescent="0.3">
      <c r="A8468" s="97"/>
      <c r="B8468" s="97"/>
    </row>
    <row r="8469" spans="1:2" x14ac:dyDescent="0.3">
      <c r="A8469" s="97"/>
      <c r="B8469" s="97"/>
    </row>
    <row r="8470" spans="1:2" x14ac:dyDescent="0.3">
      <c r="A8470" s="97"/>
      <c r="B8470" s="97"/>
    </row>
    <row r="8471" spans="1:2" x14ac:dyDescent="0.3">
      <c r="A8471" s="97"/>
      <c r="B8471" s="97"/>
    </row>
    <row r="8472" spans="1:2" x14ac:dyDescent="0.3">
      <c r="A8472" s="97"/>
      <c r="B8472" s="97"/>
    </row>
    <row r="8473" spans="1:2" x14ac:dyDescent="0.3">
      <c r="A8473" s="97"/>
      <c r="B8473" s="97"/>
    </row>
    <row r="8474" spans="1:2" x14ac:dyDescent="0.3">
      <c r="A8474" s="97"/>
      <c r="B8474" s="97"/>
    </row>
    <row r="8475" spans="1:2" x14ac:dyDescent="0.3">
      <c r="A8475" s="97"/>
      <c r="B8475" s="97"/>
    </row>
    <row r="8476" spans="1:2" x14ac:dyDescent="0.3">
      <c r="A8476" s="97"/>
      <c r="B8476" s="97"/>
    </row>
    <row r="8477" spans="1:2" x14ac:dyDescent="0.3">
      <c r="A8477" s="97"/>
      <c r="B8477" s="97"/>
    </row>
    <row r="8478" spans="1:2" x14ac:dyDescent="0.3">
      <c r="A8478" s="97"/>
      <c r="B8478" s="97"/>
    </row>
    <row r="8479" spans="1:2" x14ac:dyDescent="0.3">
      <c r="A8479" s="97"/>
      <c r="B8479" s="97"/>
    </row>
    <row r="8480" spans="1:2" x14ac:dyDescent="0.3">
      <c r="A8480" s="97"/>
      <c r="B8480" s="97"/>
    </row>
    <row r="8481" spans="1:2" x14ac:dyDescent="0.3">
      <c r="A8481" s="97"/>
      <c r="B8481" s="97"/>
    </row>
    <row r="8482" spans="1:2" x14ac:dyDescent="0.3">
      <c r="A8482" s="97"/>
      <c r="B8482" s="97"/>
    </row>
    <row r="8483" spans="1:2" x14ac:dyDescent="0.3">
      <c r="A8483" s="97"/>
      <c r="B8483" s="97"/>
    </row>
    <row r="8484" spans="1:2" x14ac:dyDescent="0.3">
      <c r="A8484" s="97"/>
      <c r="B8484" s="97"/>
    </row>
    <row r="8485" spans="1:2" x14ac:dyDescent="0.3">
      <c r="A8485" s="97"/>
      <c r="B8485" s="97"/>
    </row>
    <row r="8486" spans="1:2" x14ac:dyDescent="0.3">
      <c r="A8486" s="97"/>
      <c r="B8486" s="97"/>
    </row>
    <row r="8487" spans="1:2" x14ac:dyDescent="0.3">
      <c r="A8487" s="97"/>
      <c r="B8487" s="97"/>
    </row>
    <row r="8488" spans="1:2" x14ac:dyDescent="0.3">
      <c r="A8488" s="97"/>
      <c r="B8488" s="97"/>
    </row>
    <row r="8489" spans="1:2" x14ac:dyDescent="0.3">
      <c r="A8489" s="97"/>
      <c r="B8489" s="97"/>
    </row>
    <row r="8490" spans="1:2" x14ac:dyDescent="0.3">
      <c r="A8490" s="97"/>
      <c r="B8490" s="97"/>
    </row>
    <row r="8491" spans="1:2" x14ac:dyDescent="0.3">
      <c r="A8491" s="97"/>
      <c r="B8491" s="97"/>
    </row>
    <row r="8492" spans="1:2" x14ac:dyDescent="0.3">
      <c r="A8492" s="97"/>
      <c r="B8492" s="97"/>
    </row>
    <row r="8493" spans="1:2" x14ac:dyDescent="0.3">
      <c r="A8493" s="97"/>
      <c r="B8493" s="97"/>
    </row>
    <row r="8494" spans="1:2" x14ac:dyDescent="0.3">
      <c r="A8494" s="97"/>
      <c r="B8494" s="97"/>
    </row>
    <row r="8495" spans="1:2" x14ac:dyDescent="0.3">
      <c r="A8495" s="97"/>
      <c r="B8495" s="97"/>
    </row>
    <row r="8496" spans="1:2" x14ac:dyDescent="0.3">
      <c r="A8496" s="97"/>
      <c r="B8496" s="97"/>
    </row>
    <row r="8497" spans="1:2" x14ac:dyDescent="0.3">
      <c r="A8497" s="97"/>
      <c r="B8497" s="97"/>
    </row>
    <row r="8498" spans="1:2" x14ac:dyDescent="0.3">
      <c r="A8498" s="97"/>
      <c r="B8498" s="97"/>
    </row>
    <row r="8499" spans="1:2" x14ac:dyDescent="0.3">
      <c r="A8499" s="97"/>
      <c r="B8499" s="97"/>
    </row>
    <row r="8500" spans="1:2" x14ac:dyDescent="0.3">
      <c r="A8500" s="97"/>
      <c r="B8500" s="97"/>
    </row>
    <row r="8501" spans="1:2" x14ac:dyDescent="0.3">
      <c r="A8501" s="97"/>
      <c r="B8501" s="97"/>
    </row>
    <row r="8502" spans="1:2" x14ac:dyDescent="0.3">
      <c r="A8502" s="97"/>
      <c r="B8502" s="97"/>
    </row>
    <row r="8503" spans="1:2" x14ac:dyDescent="0.3">
      <c r="A8503" s="97"/>
      <c r="B8503" s="97"/>
    </row>
    <row r="8504" spans="1:2" x14ac:dyDescent="0.3">
      <c r="A8504" s="97"/>
      <c r="B8504" s="97"/>
    </row>
    <row r="8505" spans="1:2" x14ac:dyDescent="0.3">
      <c r="A8505" s="97"/>
      <c r="B8505" s="97"/>
    </row>
    <row r="8506" spans="1:2" x14ac:dyDescent="0.3">
      <c r="A8506" s="97"/>
      <c r="B8506" s="97"/>
    </row>
    <row r="8507" spans="1:2" x14ac:dyDescent="0.3">
      <c r="A8507" s="97"/>
      <c r="B8507" s="97"/>
    </row>
    <row r="8508" spans="1:2" x14ac:dyDescent="0.3">
      <c r="A8508" s="97"/>
      <c r="B8508" s="97"/>
    </row>
    <row r="8509" spans="1:2" x14ac:dyDescent="0.3">
      <c r="A8509" s="97"/>
      <c r="B8509" s="97"/>
    </row>
    <row r="8510" spans="1:2" x14ac:dyDescent="0.3">
      <c r="A8510" s="97"/>
      <c r="B8510" s="97"/>
    </row>
    <row r="8511" spans="1:2" x14ac:dyDescent="0.3">
      <c r="A8511" s="97"/>
      <c r="B8511" s="97"/>
    </row>
    <row r="8512" spans="1:2" x14ac:dyDescent="0.3">
      <c r="A8512" s="97"/>
      <c r="B8512" s="97"/>
    </row>
    <row r="8513" spans="1:2" x14ac:dyDescent="0.3">
      <c r="A8513" s="97"/>
      <c r="B8513" s="97"/>
    </row>
    <row r="8514" spans="1:2" x14ac:dyDescent="0.3">
      <c r="A8514" s="97"/>
      <c r="B8514" s="97"/>
    </row>
    <row r="8515" spans="1:2" x14ac:dyDescent="0.3">
      <c r="A8515" s="97"/>
      <c r="B8515" s="97"/>
    </row>
    <row r="8516" spans="1:2" x14ac:dyDescent="0.3">
      <c r="A8516" s="97"/>
      <c r="B8516" s="97"/>
    </row>
    <row r="8517" spans="1:2" x14ac:dyDescent="0.3">
      <c r="A8517" s="97"/>
      <c r="B8517" s="97"/>
    </row>
    <row r="8518" spans="1:2" x14ac:dyDescent="0.3">
      <c r="A8518" s="97"/>
      <c r="B8518" s="97"/>
    </row>
    <row r="8519" spans="1:2" x14ac:dyDescent="0.3">
      <c r="A8519" s="97"/>
      <c r="B8519" s="97"/>
    </row>
    <row r="8520" spans="1:2" x14ac:dyDescent="0.3">
      <c r="A8520" s="97"/>
      <c r="B8520" s="97"/>
    </row>
    <row r="8521" spans="1:2" x14ac:dyDescent="0.3">
      <c r="A8521" s="97"/>
      <c r="B8521" s="97"/>
    </row>
    <row r="8522" spans="1:2" x14ac:dyDescent="0.3">
      <c r="A8522" s="97"/>
      <c r="B8522" s="97"/>
    </row>
    <row r="8523" spans="1:2" x14ac:dyDescent="0.3">
      <c r="A8523" s="97"/>
      <c r="B8523" s="97"/>
    </row>
    <row r="8524" spans="1:2" x14ac:dyDescent="0.3">
      <c r="A8524" s="97"/>
      <c r="B8524" s="97"/>
    </row>
    <row r="8525" spans="1:2" x14ac:dyDescent="0.3">
      <c r="A8525" s="97"/>
      <c r="B8525" s="97"/>
    </row>
    <row r="8526" spans="1:2" x14ac:dyDescent="0.3">
      <c r="A8526" s="97"/>
      <c r="B8526" s="97"/>
    </row>
    <row r="8527" spans="1:2" x14ac:dyDescent="0.3">
      <c r="A8527" s="97"/>
      <c r="B8527" s="97"/>
    </row>
    <row r="8528" spans="1:2" x14ac:dyDescent="0.3">
      <c r="A8528" s="97"/>
      <c r="B8528" s="97"/>
    </row>
    <row r="8529" spans="1:2" x14ac:dyDescent="0.3">
      <c r="A8529" s="97"/>
      <c r="B8529" s="97"/>
    </row>
    <row r="8530" spans="1:2" x14ac:dyDescent="0.3">
      <c r="A8530" s="97"/>
      <c r="B8530" s="97"/>
    </row>
    <row r="8531" spans="1:2" x14ac:dyDescent="0.3">
      <c r="A8531" s="97"/>
      <c r="B8531" s="97"/>
    </row>
    <row r="8532" spans="1:2" x14ac:dyDescent="0.3">
      <c r="A8532" s="97"/>
      <c r="B8532" s="97"/>
    </row>
    <row r="8533" spans="1:2" x14ac:dyDescent="0.3">
      <c r="A8533" s="97"/>
      <c r="B8533" s="97"/>
    </row>
    <row r="8534" spans="1:2" x14ac:dyDescent="0.3">
      <c r="A8534" s="97"/>
      <c r="B8534" s="97"/>
    </row>
    <row r="8535" spans="1:2" x14ac:dyDescent="0.3">
      <c r="A8535" s="97"/>
      <c r="B8535" s="97"/>
    </row>
    <row r="8536" spans="1:2" x14ac:dyDescent="0.3">
      <c r="A8536" s="97"/>
      <c r="B8536" s="97"/>
    </row>
    <row r="8537" spans="1:2" x14ac:dyDescent="0.3">
      <c r="A8537" s="97"/>
      <c r="B8537" s="97"/>
    </row>
    <row r="8538" spans="1:2" x14ac:dyDescent="0.3">
      <c r="A8538" s="97"/>
      <c r="B8538" s="97"/>
    </row>
    <row r="8539" spans="1:2" x14ac:dyDescent="0.3">
      <c r="A8539" s="97"/>
      <c r="B8539" s="97"/>
    </row>
    <row r="8540" spans="1:2" x14ac:dyDescent="0.3">
      <c r="A8540" s="97"/>
      <c r="B8540" s="97"/>
    </row>
    <row r="8541" spans="1:2" x14ac:dyDescent="0.3">
      <c r="A8541" s="97"/>
      <c r="B8541" s="97"/>
    </row>
    <row r="8542" spans="1:2" x14ac:dyDescent="0.3">
      <c r="A8542" s="97"/>
      <c r="B8542" s="97"/>
    </row>
    <row r="8543" spans="1:2" x14ac:dyDescent="0.3">
      <c r="A8543" s="97"/>
      <c r="B8543" s="97"/>
    </row>
    <row r="8544" spans="1:2" x14ac:dyDescent="0.3">
      <c r="A8544" s="97"/>
      <c r="B8544" s="97"/>
    </row>
    <row r="8545" spans="1:2" x14ac:dyDescent="0.3">
      <c r="A8545" s="97"/>
      <c r="B8545" s="97"/>
    </row>
    <row r="8546" spans="1:2" x14ac:dyDescent="0.3">
      <c r="A8546" s="97"/>
      <c r="B8546" s="97"/>
    </row>
    <row r="8547" spans="1:2" x14ac:dyDescent="0.3">
      <c r="A8547" s="97"/>
      <c r="B8547" s="97"/>
    </row>
    <row r="8548" spans="1:2" x14ac:dyDescent="0.3">
      <c r="A8548" s="97"/>
      <c r="B8548" s="97"/>
    </row>
    <row r="8549" spans="1:2" x14ac:dyDescent="0.3">
      <c r="A8549" s="97"/>
      <c r="B8549" s="97"/>
    </row>
    <row r="8550" spans="1:2" x14ac:dyDescent="0.3">
      <c r="A8550" s="97"/>
      <c r="B8550" s="97"/>
    </row>
    <row r="8551" spans="1:2" x14ac:dyDescent="0.3">
      <c r="A8551" s="97"/>
      <c r="B8551" s="97"/>
    </row>
    <row r="8552" spans="1:2" x14ac:dyDescent="0.3">
      <c r="A8552" s="97"/>
      <c r="B8552" s="97"/>
    </row>
    <row r="8553" spans="1:2" x14ac:dyDescent="0.3">
      <c r="A8553" s="97"/>
      <c r="B8553" s="97"/>
    </row>
    <row r="8554" spans="1:2" x14ac:dyDescent="0.3">
      <c r="A8554" s="97"/>
      <c r="B8554" s="97"/>
    </row>
    <row r="8555" spans="1:2" x14ac:dyDescent="0.3">
      <c r="A8555" s="97"/>
      <c r="B8555" s="97"/>
    </row>
    <row r="8556" spans="1:2" x14ac:dyDescent="0.3">
      <c r="A8556" s="97"/>
      <c r="B8556" s="97"/>
    </row>
    <row r="8557" spans="1:2" x14ac:dyDescent="0.3">
      <c r="A8557" s="97"/>
      <c r="B8557" s="97"/>
    </row>
    <row r="8558" spans="1:2" x14ac:dyDescent="0.3">
      <c r="A8558" s="97"/>
      <c r="B8558" s="97"/>
    </row>
    <row r="8559" spans="1:2" x14ac:dyDescent="0.3">
      <c r="A8559" s="97"/>
      <c r="B8559" s="97"/>
    </row>
    <row r="8560" spans="1:2" x14ac:dyDescent="0.3">
      <c r="A8560" s="97"/>
      <c r="B8560" s="97"/>
    </row>
    <row r="8561" spans="1:2" x14ac:dyDescent="0.3">
      <c r="A8561" s="97"/>
      <c r="B8561" s="97"/>
    </row>
    <row r="8562" spans="1:2" x14ac:dyDescent="0.3">
      <c r="A8562" s="97"/>
      <c r="B8562" s="97"/>
    </row>
    <row r="8563" spans="1:2" x14ac:dyDescent="0.3">
      <c r="A8563" s="97"/>
      <c r="B8563" s="97"/>
    </row>
    <row r="8564" spans="1:2" x14ac:dyDescent="0.3">
      <c r="A8564" s="97"/>
      <c r="B8564" s="97"/>
    </row>
    <row r="8565" spans="1:2" x14ac:dyDescent="0.3">
      <c r="A8565" s="97"/>
      <c r="B8565" s="97"/>
    </row>
    <row r="8566" spans="1:2" x14ac:dyDescent="0.3">
      <c r="A8566" s="97"/>
      <c r="B8566" s="97"/>
    </row>
    <row r="8567" spans="1:2" x14ac:dyDescent="0.3">
      <c r="A8567" s="97"/>
      <c r="B8567" s="97"/>
    </row>
    <row r="8568" spans="1:2" x14ac:dyDescent="0.3">
      <c r="A8568" s="97"/>
      <c r="B8568" s="97"/>
    </row>
    <row r="8569" spans="1:2" x14ac:dyDescent="0.3">
      <c r="A8569" s="97"/>
      <c r="B8569" s="97"/>
    </row>
    <row r="8570" spans="1:2" x14ac:dyDescent="0.3">
      <c r="A8570" s="97"/>
      <c r="B8570" s="97"/>
    </row>
    <row r="8571" spans="1:2" x14ac:dyDescent="0.3">
      <c r="A8571" s="97"/>
      <c r="B8571" s="97"/>
    </row>
    <row r="8572" spans="1:2" x14ac:dyDescent="0.3">
      <c r="A8572" s="97"/>
      <c r="B8572" s="97"/>
    </row>
    <row r="8573" spans="1:2" x14ac:dyDescent="0.3">
      <c r="A8573" s="97"/>
      <c r="B8573" s="97"/>
    </row>
    <row r="8574" spans="1:2" x14ac:dyDescent="0.3">
      <c r="A8574" s="97"/>
      <c r="B8574" s="97"/>
    </row>
    <row r="8575" spans="1:2" x14ac:dyDescent="0.3">
      <c r="A8575" s="97"/>
      <c r="B8575" s="97"/>
    </row>
    <row r="8576" spans="1:2" x14ac:dyDescent="0.3">
      <c r="A8576" s="97"/>
      <c r="B8576" s="97"/>
    </row>
    <row r="8577" spans="1:2" x14ac:dyDescent="0.3">
      <c r="A8577" s="97"/>
      <c r="B8577" s="97"/>
    </row>
    <row r="8578" spans="1:2" x14ac:dyDescent="0.3">
      <c r="A8578" s="97"/>
      <c r="B8578" s="97"/>
    </row>
    <row r="8579" spans="1:2" x14ac:dyDescent="0.3">
      <c r="A8579" s="97"/>
      <c r="B8579" s="97"/>
    </row>
    <row r="8580" spans="1:2" x14ac:dyDescent="0.3">
      <c r="A8580" s="97"/>
      <c r="B8580" s="97"/>
    </row>
    <row r="8581" spans="1:2" x14ac:dyDescent="0.3">
      <c r="A8581" s="97"/>
      <c r="B8581" s="97"/>
    </row>
    <row r="8582" spans="1:2" x14ac:dyDescent="0.3">
      <c r="A8582" s="97"/>
      <c r="B8582" s="97"/>
    </row>
    <row r="8583" spans="1:2" x14ac:dyDescent="0.3">
      <c r="A8583" s="97"/>
      <c r="B8583" s="97"/>
    </row>
    <row r="8584" spans="1:2" x14ac:dyDescent="0.3">
      <c r="A8584" s="97"/>
      <c r="B8584" s="97"/>
    </row>
    <row r="8585" spans="1:2" x14ac:dyDescent="0.3">
      <c r="A8585" s="97"/>
      <c r="B8585" s="97"/>
    </row>
    <row r="8586" spans="1:2" x14ac:dyDescent="0.3">
      <c r="A8586" s="97"/>
      <c r="B8586" s="97"/>
    </row>
    <row r="8587" spans="1:2" x14ac:dyDescent="0.3">
      <c r="A8587" s="97"/>
      <c r="B8587" s="97"/>
    </row>
    <row r="8588" spans="1:2" x14ac:dyDescent="0.3">
      <c r="A8588" s="97"/>
      <c r="B8588" s="97"/>
    </row>
    <row r="8589" spans="1:2" x14ac:dyDescent="0.3">
      <c r="A8589" s="97"/>
      <c r="B8589" s="97"/>
    </row>
    <row r="8590" spans="1:2" x14ac:dyDescent="0.3">
      <c r="A8590" s="97"/>
      <c r="B8590" s="97"/>
    </row>
    <row r="8591" spans="1:2" x14ac:dyDescent="0.3">
      <c r="A8591" s="97"/>
      <c r="B8591" s="97"/>
    </row>
    <row r="8592" spans="1:2" x14ac:dyDescent="0.3">
      <c r="A8592" s="97"/>
      <c r="B8592" s="97"/>
    </row>
    <row r="8593" spans="1:2" x14ac:dyDescent="0.3">
      <c r="A8593" s="97"/>
      <c r="B8593" s="97"/>
    </row>
    <row r="8594" spans="1:2" x14ac:dyDescent="0.3">
      <c r="A8594" s="97"/>
      <c r="B8594" s="97"/>
    </row>
    <row r="8595" spans="1:2" x14ac:dyDescent="0.3">
      <c r="A8595" s="97"/>
      <c r="B8595" s="97"/>
    </row>
    <row r="8596" spans="1:2" x14ac:dyDescent="0.3">
      <c r="A8596" s="97"/>
      <c r="B8596" s="97"/>
    </row>
    <row r="8597" spans="1:2" x14ac:dyDescent="0.3">
      <c r="A8597" s="97"/>
      <c r="B8597" s="97"/>
    </row>
    <row r="8598" spans="1:2" x14ac:dyDescent="0.3">
      <c r="A8598" s="97"/>
      <c r="B8598" s="97"/>
    </row>
    <row r="8599" spans="1:2" x14ac:dyDescent="0.3">
      <c r="A8599" s="97"/>
      <c r="B8599" s="97"/>
    </row>
    <row r="8600" spans="1:2" x14ac:dyDescent="0.3">
      <c r="A8600" s="97"/>
      <c r="B8600" s="97"/>
    </row>
    <row r="8601" spans="1:2" x14ac:dyDescent="0.3">
      <c r="A8601" s="97"/>
      <c r="B8601" s="97"/>
    </row>
    <row r="8602" spans="1:2" x14ac:dyDescent="0.3">
      <c r="A8602" s="97"/>
      <c r="B8602" s="97"/>
    </row>
    <row r="8603" spans="1:2" x14ac:dyDescent="0.3">
      <c r="A8603" s="97"/>
      <c r="B8603" s="97"/>
    </row>
    <row r="8604" spans="1:2" x14ac:dyDescent="0.3">
      <c r="A8604" s="97"/>
      <c r="B8604" s="97"/>
    </row>
    <row r="8605" spans="1:2" x14ac:dyDescent="0.3">
      <c r="A8605" s="97"/>
      <c r="B8605" s="97"/>
    </row>
    <row r="8606" spans="1:2" x14ac:dyDescent="0.3">
      <c r="A8606" s="97"/>
      <c r="B8606" s="97"/>
    </row>
    <row r="8607" spans="1:2" x14ac:dyDescent="0.3">
      <c r="A8607" s="97"/>
      <c r="B8607" s="97"/>
    </row>
    <row r="8608" spans="1:2" x14ac:dyDescent="0.3">
      <c r="A8608" s="97"/>
      <c r="B8608" s="97"/>
    </row>
    <row r="8609" spans="1:2" x14ac:dyDescent="0.3">
      <c r="A8609" s="97"/>
      <c r="B8609" s="97"/>
    </row>
    <row r="8610" spans="1:2" x14ac:dyDescent="0.3">
      <c r="A8610" s="97"/>
      <c r="B8610" s="97"/>
    </row>
    <row r="8611" spans="1:2" x14ac:dyDescent="0.3">
      <c r="A8611" s="97"/>
      <c r="B8611" s="97"/>
    </row>
    <row r="8612" spans="1:2" x14ac:dyDescent="0.3">
      <c r="A8612" s="97"/>
      <c r="B8612" s="97"/>
    </row>
    <row r="8613" spans="1:2" x14ac:dyDescent="0.3">
      <c r="A8613" s="97"/>
      <c r="B8613" s="97"/>
    </row>
    <row r="8614" spans="1:2" x14ac:dyDescent="0.3">
      <c r="A8614" s="97"/>
      <c r="B8614" s="97"/>
    </row>
    <row r="8615" spans="1:2" x14ac:dyDescent="0.3">
      <c r="A8615" s="97"/>
      <c r="B8615" s="97"/>
    </row>
    <row r="8616" spans="1:2" x14ac:dyDescent="0.3">
      <c r="A8616" s="97"/>
      <c r="B8616" s="97"/>
    </row>
    <row r="8617" spans="1:2" x14ac:dyDescent="0.3">
      <c r="A8617" s="97"/>
      <c r="B8617" s="97"/>
    </row>
    <row r="8618" spans="1:2" x14ac:dyDescent="0.3">
      <c r="A8618" s="97"/>
      <c r="B8618" s="97"/>
    </row>
    <row r="8619" spans="1:2" x14ac:dyDescent="0.3">
      <c r="A8619" s="97"/>
      <c r="B8619" s="97"/>
    </row>
    <row r="8620" spans="1:2" x14ac:dyDescent="0.3">
      <c r="A8620" s="97"/>
      <c r="B8620" s="97"/>
    </row>
    <row r="8621" spans="1:2" x14ac:dyDescent="0.3">
      <c r="A8621" s="97"/>
      <c r="B8621" s="97"/>
    </row>
    <row r="8622" spans="1:2" x14ac:dyDescent="0.3">
      <c r="A8622" s="97"/>
      <c r="B8622" s="97"/>
    </row>
    <row r="8623" spans="1:2" x14ac:dyDescent="0.3">
      <c r="A8623" s="97"/>
      <c r="B8623" s="97"/>
    </row>
    <row r="8624" spans="1:2" x14ac:dyDescent="0.3">
      <c r="A8624" s="97"/>
      <c r="B8624" s="97"/>
    </row>
    <row r="8625" spans="1:2" x14ac:dyDescent="0.3">
      <c r="A8625" s="97"/>
      <c r="B8625" s="97"/>
    </row>
    <row r="8626" spans="1:2" x14ac:dyDescent="0.3">
      <c r="A8626" s="97"/>
      <c r="B8626" s="97"/>
    </row>
    <row r="8627" spans="1:2" x14ac:dyDescent="0.3">
      <c r="A8627" s="97"/>
      <c r="B8627" s="97"/>
    </row>
    <row r="8628" spans="1:2" x14ac:dyDescent="0.3">
      <c r="A8628" s="97"/>
      <c r="B8628" s="97"/>
    </row>
    <row r="8629" spans="1:2" x14ac:dyDescent="0.3">
      <c r="A8629" s="97"/>
      <c r="B8629" s="97"/>
    </row>
    <row r="8630" spans="1:2" x14ac:dyDescent="0.3">
      <c r="A8630" s="97"/>
      <c r="B8630" s="97"/>
    </row>
    <row r="8631" spans="1:2" x14ac:dyDescent="0.3">
      <c r="A8631" s="97"/>
      <c r="B8631" s="97"/>
    </row>
    <row r="8632" spans="1:2" x14ac:dyDescent="0.3">
      <c r="A8632" s="97"/>
      <c r="B8632" s="97"/>
    </row>
    <row r="8633" spans="1:2" x14ac:dyDescent="0.3">
      <c r="A8633" s="97"/>
      <c r="B8633" s="97"/>
    </row>
    <row r="8634" spans="1:2" x14ac:dyDescent="0.3">
      <c r="A8634" s="97"/>
      <c r="B8634" s="97"/>
    </row>
    <row r="8635" spans="1:2" x14ac:dyDescent="0.3">
      <c r="A8635" s="97"/>
      <c r="B8635" s="97"/>
    </row>
    <row r="8636" spans="1:2" x14ac:dyDescent="0.3">
      <c r="A8636" s="97"/>
      <c r="B8636" s="97"/>
    </row>
    <row r="8637" spans="1:2" x14ac:dyDescent="0.3">
      <c r="A8637" s="97"/>
      <c r="B8637" s="97"/>
    </row>
    <row r="8638" spans="1:2" x14ac:dyDescent="0.3">
      <c r="A8638" s="97"/>
      <c r="B8638" s="97"/>
    </row>
    <row r="8639" spans="1:2" x14ac:dyDescent="0.3">
      <c r="A8639" s="97"/>
      <c r="B8639" s="97"/>
    </row>
    <row r="8640" spans="1:2" x14ac:dyDescent="0.3">
      <c r="A8640" s="97"/>
      <c r="B8640" s="97"/>
    </row>
    <row r="8641" spans="1:2" x14ac:dyDescent="0.3">
      <c r="A8641" s="97"/>
      <c r="B8641" s="97"/>
    </row>
    <row r="8642" spans="1:2" x14ac:dyDescent="0.3">
      <c r="A8642" s="97"/>
      <c r="B8642" s="97"/>
    </row>
    <row r="8643" spans="1:2" x14ac:dyDescent="0.3">
      <c r="A8643" s="97"/>
      <c r="B8643" s="97"/>
    </row>
    <row r="8644" spans="1:2" x14ac:dyDescent="0.3">
      <c r="A8644" s="97"/>
      <c r="B8644" s="97"/>
    </row>
    <row r="8645" spans="1:2" x14ac:dyDescent="0.3">
      <c r="A8645" s="97"/>
      <c r="B8645" s="97"/>
    </row>
    <row r="8646" spans="1:2" x14ac:dyDescent="0.3">
      <c r="A8646" s="97"/>
      <c r="B8646" s="97"/>
    </row>
    <row r="8647" spans="1:2" x14ac:dyDescent="0.3">
      <c r="A8647" s="97"/>
      <c r="B8647" s="97"/>
    </row>
    <row r="8648" spans="1:2" x14ac:dyDescent="0.3">
      <c r="A8648" s="97"/>
      <c r="B8648" s="97"/>
    </row>
    <row r="8649" spans="1:2" x14ac:dyDescent="0.3">
      <c r="A8649" s="97"/>
      <c r="B8649" s="97"/>
    </row>
    <row r="8650" spans="1:2" x14ac:dyDescent="0.3">
      <c r="A8650" s="97"/>
      <c r="B8650" s="97"/>
    </row>
    <row r="8651" spans="1:2" x14ac:dyDescent="0.3">
      <c r="A8651" s="97"/>
      <c r="B8651" s="97"/>
    </row>
    <row r="8652" spans="1:2" x14ac:dyDescent="0.3">
      <c r="A8652" s="97"/>
      <c r="B8652" s="97"/>
    </row>
    <row r="8653" spans="1:2" x14ac:dyDescent="0.3">
      <c r="A8653" s="97"/>
      <c r="B8653" s="97"/>
    </row>
    <row r="8654" spans="1:2" x14ac:dyDescent="0.3">
      <c r="A8654" s="97"/>
      <c r="B8654" s="97"/>
    </row>
    <row r="8655" spans="1:2" x14ac:dyDescent="0.3">
      <c r="A8655" s="97"/>
      <c r="B8655" s="97"/>
    </row>
    <row r="8656" spans="1:2" x14ac:dyDescent="0.3">
      <c r="A8656" s="97"/>
      <c r="B8656" s="97"/>
    </row>
    <row r="8657" spans="1:2" x14ac:dyDescent="0.3">
      <c r="A8657" s="97"/>
      <c r="B8657" s="97"/>
    </row>
    <row r="8658" spans="1:2" x14ac:dyDescent="0.3">
      <c r="A8658" s="97"/>
      <c r="B8658" s="97"/>
    </row>
    <row r="8659" spans="1:2" x14ac:dyDescent="0.3">
      <c r="A8659" s="97"/>
      <c r="B8659" s="97"/>
    </row>
    <row r="8660" spans="1:2" x14ac:dyDescent="0.3">
      <c r="A8660" s="97"/>
      <c r="B8660" s="97"/>
    </row>
    <row r="8661" spans="1:2" x14ac:dyDescent="0.3">
      <c r="A8661" s="97"/>
      <c r="B8661" s="97"/>
    </row>
    <row r="8662" spans="1:2" x14ac:dyDescent="0.3">
      <c r="A8662" s="97"/>
      <c r="B8662" s="97"/>
    </row>
    <row r="8663" spans="1:2" x14ac:dyDescent="0.3">
      <c r="A8663" s="97"/>
      <c r="B8663" s="97"/>
    </row>
    <row r="8664" spans="1:2" x14ac:dyDescent="0.3">
      <c r="A8664" s="97"/>
      <c r="B8664" s="97"/>
    </row>
    <row r="8665" spans="1:2" x14ac:dyDescent="0.3">
      <c r="A8665" s="97"/>
      <c r="B8665" s="97"/>
    </row>
    <row r="8666" spans="1:2" x14ac:dyDescent="0.3">
      <c r="A8666" s="97"/>
      <c r="B8666" s="97"/>
    </row>
    <row r="8667" spans="1:2" x14ac:dyDescent="0.3">
      <c r="A8667" s="97"/>
      <c r="B8667" s="97"/>
    </row>
    <row r="8668" spans="1:2" x14ac:dyDescent="0.3">
      <c r="A8668" s="97"/>
      <c r="B8668" s="97"/>
    </row>
    <row r="8669" spans="1:2" x14ac:dyDescent="0.3">
      <c r="A8669" s="97"/>
      <c r="B8669" s="97"/>
    </row>
    <row r="8670" spans="1:2" x14ac:dyDescent="0.3">
      <c r="A8670" s="97"/>
      <c r="B8670" s="97"/>
    </row>
    <row r="8671" spans="1:2" x14ac:dyDescent="0.3">
      <c r="A8671" s="97"/>
      <c r="B8671" s="97"/>
    </row>
    <row r="8672" spans="1:2" x14ac:dyDescent="0.3">
      <c r="A8672" s="97"/>
      <c r="B8672" s="97"/>
    </row>
    <row r="8673" spans="1:2" x14ac:dyDescent="0.3">
      <c r="A8673" s="97"/>
      <c r="B8673" s="97"/>
    </row>
    <row r="8674" spans="1:2" x14ac:dyDescent="0.3">
      <c r="A8674" s="97"/>
      <c r="B8674" s="97"/>
    </row>
    <row r="8675" spans="1:2" x14ac:dyDescent="0.3">
      <c r="A8675" s="97"/>
      <c r="B8675" s="97"/>
    </row>
    <row r="8676" spans="1:2" x14ac:dyDescent="0.3">
      <c r="A8676" s="97"/>
      <c r="B8676" s="97"/>
    </row>
    <row r="8677" spans="1:2" x14ac:dyDescent="0.3">
      <c r="A8677" s="97"/>
      <c r="B8677" s="97"/>
    </row>
    <row r="8678" spans="1:2" x14ac:dyDescent="0.3">
      <c r="A8678" s="97"/>
      <c r="B8678" s="97"/>
    </row>
    <row r="8679" spans="1:2" x14ac:dyDescent="0.3">
      <c r="A8679" s="97"/>
      <c r="B8679" s="97"/>
    </row>
    <row r="8680" spans="1:2" x14ac:dyDescent="0.3">
      <c r="A8680" s="97"/>
      <c r="B8680" s="97"/>
    </row>
    <row r="8681" spans="1:2" x14ac:dyDescent="0.3">
      <c r="A8681" s="97"/>
      <c r="B8681" s="97"/>
    </row>
    <row r="8682" spans="1:2" x14ac:dyDescent="0.3">
      <c r="A8682" s="97"/>
      <c r="B8682" s="97"/>
    </row>
    <row r="8683" spans="1:2" x14ac:dyDescent="0.3">
      <c r="A8683" s="97"/>
      <c r="B8683" s="97"/>
    </row>
    <row r="8684" spans="1:2" x14ac:dyDescent="0.3">
      <c r="A8684" s="97"/>
      <c r="B8684" s="97"/>
    </row>
    <row r="8685" spans="1:2" x14ac:dyDescent="0.3">
      <c r="A8685" s="97"/>
      <c r="B8685" s="97"/>
    </row>
    <row r="8686" spans="1:2" x14ac:dyDescent="0.3">
      <c r="A8686" s="97"/>
      <c r="B8686" s="97"/>
    </row>
    <row r="8687" spans="1:2" x14ac:dyDescent="0.3">
      <c r="A8687" s="97"/>
      <c r="B8687" s="97"/>
    </row>
    <row r="8688" spans="1:2" x14ac:dyDescent="0.3">
      <c r="A8688" s="97"/>
      <c r="B8688" s="97"/>
    </row>
    <row r="8689" spans="1:2" x14ac:dyDescent="0.3">
      <c r="A8689" s="97"/>
      <c r="B8689" s="97"/>
    </row>
    <row r="8690" spans="1:2" x14ac:dyDescent="0.3">
      <c r="A8690" s="97"/>
      <c r="B8690" s="97"/>
    </row>
    <row r="8691" spans="1:2" x14ac:dyDescent="0.3">
      <c r="A8691" s="97"/>
      <c r="B8691" s="97"/>
    </row>
    <row r="8692" spans="1:2" x14ac:dyDescent="0.3">
      <c r="A8692" s="97"/>
      <c r="B8692" s="97"/>
    </row>
    <row r="8693" spans="1:2" x14ac:dyDescent="0.3">
      <c r="A8693" s="97"/>
      <c r="B8693" s="97"/>
    </row>
    <row r="8694" spans="1:2" x14ac:dyDescent="0.3">
      <c r="A8694" s="97"/>
      <c r="B8694" s="97"/>
    </row>
    <row r="8695" spans="1:2" x14ac:dyDescent="0.3">
      <c r="A8695" s="97"/>
      <c r="B8695" s="97"/>
    </row>
    <row r="8696" spans="1:2" x14ac:dyDescent="0.3">
      <c r="A8696" s="97"/>
      <c r="B8696" s="97"/>
    </row>
    <row r="8697" spans="1:2" x14ac:dyDescent="0.3">
      <c r="A8697" s="97"/>
      <c r="B8697" s="97"/>
    </row>
    <row r="8698" spans="1:2" x14ac:dyDescent="0.3">
      <c r="A8698" s="97"/>
      <c r="B8698" s="97"/>
    </row>
    <row r="8699" spans="1:2" x14ac:dyDescent="0.3">
      <c r="A8699" s="97"/>
      <c r="B8699" s="97"/>
    </row>
    <row r="8700" spans="1:2" x14ac:dyDescent="0.3">
      <c r="A8700" s="97"/>
      <c r="B8700" s="97"/>
    </row>
    <row r="8701" spans="1:2" x14ac:dyDescent="0.3">
      <c r="A8701" s="97"/>
      <c r="B8701" s="97"/>
    </row>
    <row r="8702" spans="1:2" x14ac:dyDescent="0.3">
      <c r="A8702" s="97"/>
      <c r="B8702" s="97"/>
    </row>
    <row r="8703" spans="1:2" x14ac:dyDescent="0.3">
      <c r="A8703" s="97"/>
      <c r="B8703" s="97"/>
    </row>
    <row r="8704" spans="1:2" x14ac:dyDescent="0.3">
      <c r="A8704" s="97"/>
      <c r="B8704" s="97"/>
    </row>
    <row r="8705" spans="1:2" x14ac:dyDescent="0.3">
      <c r="A8705" s="97"/>
      <c r="B8705" s="97"/>
    </row>
    <row r="8706" spans="1:2" x14ac:dyDescent="0.3">
      <c r="A8706" s="97"/>
      <c r="B8706" s="97"/>
    </row>
    <row r="8707" spans="1:2" x14ac:dyDescent="0.3">
      <c r="A8707" s="97"/>
      <c r="B8707" s="97"/>
    </row>
    <row r="8708" spans="1:2" x14ac:dyDescent="0.3">
      <c r="A8708" s="97"/>
      <c r="B8708" s="97"/>
    </row>
    <row r="8709" spans="1:2" x14ac:dyDescent="0.3">
      <c r="A8709" s="97"/>
      <c r="B8709" s="97"/>
    </row>
    <row r="8710" spans="1:2" x14ac:dyDescent="0.3">
      <c r="A8710" s="97"/>
      <c r="B8710" s="97"/>
    </row>
    <row r="8711" spans="1:2" x14ac:dyDescent="0.3">
      <c r="A8711" s="97"/>
      <c r="B8711" s="97"/>
    </row>
    <row r="8712" spans="1:2" x14ac:dyDescent="0.3">
      <c r="A8712" s="97"/>
      <c r="B8712" s="97"/>
    </row>
    <row r="8713" spans="1:2" x14ac:dyDescent="0.3">
      <c r="A8713" s="97"/>
      <c r="B8713" s="97"/>
    </row>
    <row r="8714" spans="1:2" x14ac:dyDescent="0.3">
      <c r="A8714" s="97"/>
      <c r="B8714" s="97"/>
    </row>
    <row r="8715" spans="1:2" x14ac:dyDescent="0.3">
      <c r="A8715" s="97"/>
      <c r="B8715" s="97"/>
    </row>
    <row r="8716" spans="1:2" x14ac:dyDescent="0.3">
      <c r="A8716" s="97"/>
      <c r="B8716" s="97"/>
    </row>
    <row r="8717" spans="1:2" x14ac:dyDescent="0.3">
      <c r="A8717" s="97"/>
      <c r="B8717" s="97"/>
    </row>
    <row r="8718" spans="1:2" x14ac:dyDescent="0.3">
      <c r="A8718" s="97"/>
      <c r="B8718" s="97"/>
    </row>
    <row r="8719" spans="1:2" x14ac:dyDescent="0.3">
      <c r="A8719" s="97"/>
      <c r="B8719" s="97"/>
    </row>
    <row r="8720" spans="1:2" x14ac:dyDescent="0.3">
      <c r="A8720" s="97"/>
      <c r="B8720" s="97"/>
    </row>
    <row r="8721" spans="1:2" x14ac:dyDescent="0.3">
      <c r="A8721" s="97"/>
      <c r="B8721" s="97"/>
    </row>
    <row r="8722" spans="1:2" x14ac:dyDescent="0.3">
      <c r="A8722" s="97"/>
      <c r="B8722" s="97"/>
    </row>
    <row r="8723" spans="1:2" x14ac:dyDescent="0.3">
      <c r="A8723" s="97"/>
      <c r="B8723" s="97"/>
    </row>
    <row r="8724" spans="1:2" x14ac:dyDescent="0.3">
      <c r="A8724" s="97"/>
      <c r="B8724" s="97"/>
    </row>
    <row r="8725" spans="1:2" x14ac:dyDescent="0.3">
      <c r="A8725" s="97"/>
      <c r="B8725" s="97"/>
    </row>
    <row r="8726" spans="1:2" x14ac:dyDescent="0.3">
      <c r="A8726" s="97"/>
      <c r="B8726" s="97"/>
    </row>
    <row r="8727" spans="1:2" x14ac:dyDescent="0.3">
      <c r="A8727" s="97"/>
      <c r="B8727" s="97"/>
    </row>
    <row r="8728" spans="1:2" x14ac:dyDescent="0.3">
      <c r="A8728" s="97"/>
      <c r="B8728" s="97"/>
    </row>
    <row r="8729" spans="1:2" x14ac:dyDescent="0.3">
      <c r="A8729" s="97"/>
      <c r="B8729" s="97"/>
    </row>
    <row r="8730" spans="1:2" x14ac:dyDescent="0.3">
      <c r="A8730" s="97"/>
      <c r="B8730" s="97"/>
    </row>
    <row r="8731" spans="1:2" x14ac:dyDescent="0.3">
      <c r="A8731" s="97"/>
      <c r="B8731" s="97"/>
    </row>
    <row r="8732" spans="1:2" x14ac:dyDescent="0.3">
      <c r="A8732" s="97"/>
      <c r="B8732" s="97"/>
    </row>
    <row r="8733" spans="1:2" x14ac:dyDescent="0.3">
      <c r="A8733" s="97"/>
      <c r="B8733" s="97"/>
    </row>
    <row r="8734" spans="1:2" x14ac:dyDescent="0.3">
      <c r="A8734" s="97"/>
      <c r="B8734" s="97"/>
    </row>
    <row r="8735" spans="1:2" x14ac:dyDescent="0.3">
      <c r="A8735" s="97"/>
      <c r="B8735" s="97"/>
    </row>
    <row r="8736" spans="1:2" x14ac:dyDescent="0.3">
      <c r="A8736" s="97"/>
      <c r="B8736" s="97"/>
    </row>
    <row r="8737" spans="1:2" x14ac:dyDescent="0.3">
      <c r="A8737" s="97"/>
      <c r="B8737" s="97"/>
    </row>
    <row r="8738" spans="1:2" x14ac:dyDescent="0.3">
      <c r="A8738" s="97"/>
      <c r="B8738" s="97"/>
    </row>
    <row r="8739" spans="1:2" x14ac:dyDescent="0.3">
      <c r="A8739" s="97"/>
      <c r="B8739" s="97"/>
    </row>
    <row r="8740" spans="1:2" x14ac:dyDescent="0.3">
      <c r="A8740" s="97"/>
      <c r="B8740" s="97"/>
    </row>
    <row r="8741" spans="1:2" x14ac:dyDescent="0.3">
      <c r="A8741" s="97"/>
      <c r="B8741" s="97"/>
    </row>
    <row r="8742" spans="1:2" x14ac:dyDescent="0.3">
      <c r="A8742" s="97"/>
      <c r="B8742" s="97"/>
    </row>
    <row r="8743" spans="1:2" x14ac:dyDescent="0.3">
      <c r="A8743" s="97"/>
      <c r="B8743" s="97"/>
    </row>
    <row r="8744" spans="1:2" x14ac:dyDescent="0.3">
      <c r="A8744" s="97"/>
      <c r="B8744" s="97"/>
    </row>
    <row r="8745" spans="1:2" x14ac:dyDescent="0.3">
      <c r="A8745" s="97"/>
      <c r="B8745" s="97"/>
    </row>
    <row r="8746" spans="1:2" x14ac:dyDescent="0.3">
      <c r="A8746" s="97"/>
      <c r="B8746" s="97"/>
    </row>
    <row r="8747" spans="1:2" x14ac:dyDescent="0.3">
      <c r="A8747" s="97"/>
      <c r="B8747" s="97"/>
    </row>
    <row r="8748" spans="1:2" x14ac:dyDescent="0.3">
      <c r="A8748" s="97"/>
      <c r="B8748" s="97"/>
    </row>
    <row r="8749" spans="1:2" x14ac:dyDescent="0.3">
      <c r="A8749" s="97"/>
      <c r="B8749" s="97"/>
    </row>
    <row r="8750" spans="1:2" x14ac:dyDescent="0.3">
      <c r="A8750" s="97"/>
      <c r="B8750" s="97"/>
    </row>
    <row r="8751" spans="1:2" x14ac:dyDescent="0.3">
      <c r="A8751" s="97"/>
      <c r="B8751" s="97"/>
    </row>
    <row r="8752" spans="1:2" x14ac:dyDescent="0.3">
      <c r="A8752" s="97"/>
      <c r="B8752" s="97"/>
    </row>
    <row r="8753" spans="1:2" x14ac:dyDescent="0.3">
      <c r="A8753" s="97"/>
      <c r="B8753" s="97"/>
    </row>
    <row r="8754" spans="1:2" x14ac:dyDescent="0.3">
      <c r="A8754" s="97"/>
      <c r="B8754" s="97"/>
    </row>
    <row r="8755" spans="1:2" x14ac:dyDescent="0.3">
      <c r="A8755" s="97"/>
      <c r="B8755" s="97"/>
    </row>
    <row r="8756" spans="1:2" x14ac:dyDescent="0.3">
      <c r="A8756" s="97"/>
      <c r="B8756" s="97"/>
    </row>
    <row r="8757" spans="1:2" x14ac:dyDescent="0.3">
      <c r="A8757" s="97"/>
      <c r="B8757" s="97"/>
    </row>
    <row r="8758" spans="1:2" x14ac:dyDescent="0.3">
      <c r="A8758" s="97"/>
      <c r="B8758" s="97"/>
    </row>
    <row r="8759" spans="1:2" x14ac:dyDescent="0.3">
      <c r="A8759" s="97"/>
      <c r="B8759" s="97"/>
    </row>
    <row r="8760" spans="1:2" x14ac:dyDescent="0.3">
      <c r="A8760" s="97"/>
      <c r="B8760" s="97"/>
    </row>
    <row r="8761" spans="1:2" x14ac:dyDescent="0.3">
      <c r="A8761" s="97"/>
      <c r="B8761" s="97"/>
    </row>
    <row r="8762" spans="1:2" x14ac:dyDescent="0.3">
      <c r="A8762" s="97"/>
      <c r="B8762" s="97"/>
    </row>
    <row r="8763" spans="1:2" x14ac:dyDescent="0.3">
      <c r="A8763" s="97"/>
      <c r="B8763" s="97"/>
    </row>
    <row r="8764" spans="1:2" x14ac:dyDescent="0.3">
      <c r="A8764" s="97"/>
      <c r="B8764" s="97"/>
    </row>
    <row r="8765" spans="1:2" x14ac:dyDescent="0.3">
      <c r="A8765" s="97"/>
      <c r="B8765" s="97"/>
    </row>
    <row r="8766" spans="1:2" x14ac:dyDescent="0.3">
      <c r="A8766" s="97"/>
      <c r="B8766" s="97"/>
    </row>
    <row r="8767" spans="1:2" x14ac:dyDescent="0.3">
      <c r="A8767" s="97"/>
      <c r="B8767" s="97"/>
    </row>
    <row r="8768" spans="1:2" x14ac:dyDescent="0.3">
      <c r="A8768" s="97"/>
      <c r="B8768" s="97"/>
    </row>
    <row r="8769" spans="1:2" x14ac:dyDescent="0.3">
      <c r="A8769" s="97"/>
      <c r="B8769" s="97"/>
    </row>
    <row r="8770" spans="1:2" x14ac:dyDescent="0.3">
      <c r="A8770" s="97"/>
      <c r="B8770" s="97"/>
    </row>
    <row r="8771" spans="1:2" x14ac:dyDescent="0.3">
      <c r="A8771" s="97"/>
      <c r="B8771" s="97"/>
    </row>
    <row r="8772" spans="1:2" x14ac:dyDescent="0.3">
      <c r="A8772" s="97"/>
      <c r="B8772" s="97"/>
    </row>
    <row r="8773" spans="1:2" x14ac:dyDescent="0.3">
      <c r="A8773" s="97"/>
      <c r="B8773" s="97"/>
    </row>
    <row r="8774" spans="1:2" x14ac:dyDescent="0.3">
      <c r="A8774" s="97"/>
      <c r="B8774" s="97"/>
    </row>
    <row r="8775" spans="1:2" x14ac:dyDescent="0.3">
      <c r="A8775" s="97"/>
      <c r="B8775" s="97"/>
    </row>
    <row r="8776" spans="1:2" x14ac:dyDescent="0.3">
      <c r="A8776" s="97"/>
      <c r="B8776" s="97"/>
    </row>
    <row r="8777" spans="1:2" x14ac:dyDescent="0.3">
      <c r="A8777" s="97"/>
      <c r="B8777" s="97"/>
    </row>
    <row r="8778" spans="1:2" x14ac:dyDescent="0.3">
      <c r="A8778" s="97"/>
      <c r="B8778" s="97"/>
    </row>
    <row r="8779" spans="1:2" x14ac:dyDescent="0.3">
      <c r="A8779" s="97"/>
      <c r="B8779" s="97"/>
    </row>
    <row r="8780" spans="1:2" x14ac:dyDescent="0.3">
      <c r="A8780" s="97"/>
      <c r="B8780" s="97"/>
    </row>
    <row r="8781" spans="1:2" x14ac:dyDescent="0.3">
      <c r="A8781" s="97"/>
      <c r="B8781" s="97"/>
    </row>
    <row r="8782" spans="1:2" x14ac:dyDescent="0.3">
      <c r="A8782" s="97"/>
      <c r="B8782" s="97"/>
    </row>
    <row r="8783" spans="1:2" x14ac:dyDescent="0.3">
      <c r="A8783" s="97"/>
      <c r="B8783" s="97"/>
    </row>
    <row r="8784" spans="1:2" x14ac:dyDescent="0.3">
      <c r="A8784" s="97"/>
      <c r="B8784" s="97"/>
    </row>
    <row r="8785" spans="1:2" x14ac:dyDescent="0.3">
      <c r="A8785" s="97"/>
      <c r="B8785" s="97"/>
    </row>
    <row r="8786" spans="1:2" x14ac:dyDescent="0.3">
      <c r="A8786" s="97"/>
      <c r="B8786" s="97"/>
    </row>
    <row r="8787" spans="1:2" x14ac:dyDescent="0.3">
      <c r="A8787" s="97"/>
      <c r="B8787" s="97"/>
    </row>
    <row r="8788" spans="1:2" x14ac:dyDescent="0.3">
      <c r="A8788" s="97"/>
      <c r="B8788" s="97"/>
    </row>
    <row r="8789" spans="1:2" x14ac:dyDescent="0.3">
      <c r="A8789" s="97"/>
      <c r="B8789" s="97"/>
    </row>
    <row r="8790" spans="1:2" x14ac:dyDescent="0.3">
      <c r="A8790" s="97"/>
      <c r="B8790" s="97"/>
    </row>
    <row r="8791" spans="1:2" x14ac:dyDescent="0.3">
      <c r="A8791" s="97"/>
      <c r="B8791" s="97"/>
    </row>
    <row r="8792" spans="1:2" x14ac:dyDescent="0.3">
      <c r="A8792" s="97"/>
      <c r="B8792" s="97"/>
    </row>
    <row r="8793" spans="1:2" x14ac:dyDescent="0.3">
      <c r="A8793" s="97"/>
      <c r="B8793" s="97"/>
    </row>
    <row r="8794" spans="1:2" x14ac:dyDescent="0.3">
      <c r="A8794" s="97"/>
      <c r="B8794" s="97"/>
    </row>
    <row r="8795" spans="1:2" x14ac:dyDescent="0.3">
      <c r="A8795" s="97"/>
      <c r="B8795" s="97"/>
    </row>
    <row r="8796" spans="1:2" x14ac:dyDescent="0.3">
      <c r="A8796" s="97"/>
      <c r="B8796" s="97"/>
    </row>
    <row r="8797" spans="1:2" x14ac:dyDescent="0.3">
      <c r="A8797" s="97"/>
      <c r="B8797" s="97"/>
    </row>
    <row r="8798" spans="1:2" x14ac:dyDescent="0.3">
      <c r="A8798" s="97"/>
      <c r="B8798" s="97"/>
    </row>
    <row r="8799" spans="1:2" x14ac:dyDescent="0.3">
      <c r="A8799" s="97"/>
      <c r="B8799" s="97"/>
    </row>
    <row r="8800" spans="1:2" x14ac:dyDescent="0.3">
      <c r="A8800" s="97"/>
      <c r="B8800" s="97"/>
    </row>
    <row r="8801" spans="1:2" x14ac:dyDescent="0.3">
      <c r="A8801" s="97"/>
      <c r="B8801" s="97"/>
    </row>
    <row r="8802" spans="1:2" x14ac:dyDescent="0.3">
      <c r="A8802" s="97"/>
      <c r="B8802" s="97"/>
    </row>
    <row r="8803" spans="1:2" x14ac:dyDescent="0.3">
      <c r="A8803" s="97"/>
      <c r="B8803" s="97"/>
    </row>
    <row r="8804" spans="1:2" x14ac:dyDescent="0.3">
      <c r="A8804" s="97"/>
      <c r="B8804" s="97"/>
    </row>
    <row r="8805" spans="1:2" x14ac:dyDescent="0.3">
      <c r="A8805" s="97"/>
      <c r="B8805" s="97"/>
    </row>
    <row r="8806" spans="1:2" x14ac:dyDescent="0.3">
      <c r="A8806" s="97"/>
      <c r="B8806" s="97"/>
    </row>
    <row r="8807" spans="1:2" x14ac:dyDescent="0.3">
      <c r="A8807" s="97"/>
      <c r="B8807" s="97"/>
    </row>
    <row r="8808" spans="1:2" x14ac:dyDescent="0.3">
      <c r="A8808" s="97"/>
      <c r="B8808" s="97"/>
    </row>
    <row r="8809" spans="1:2" x14ac:dyDescent="0.3">
      <c r="A8809" s="97"/>
      <c r="B8809" s="97"/>
    </row>
    <row r="8810" spans="1:2" x14ac:dyDescent="0.3">
      <c r="A8810" s="97"/>
      <c r="B8810" s="97"/>
    </row>
    <row r="8811" spans="1:2" x14ac:dyDescent="0.3">
      <c r="A8811" s="97"/>
      <c r="B8811" s="97"/>
    </row>
    <row r="8812" spans="1:2" x14ac:dyDescent="0.3">
      <c r="A8812" s="97"/>
      <c r="B8812" s="97"/>
    </row>
    <row r="8813" spans="1:2" x14ac:dyDescent="0.3">
      <c r="A8813" s="97"/>
      <c r="B8813" s="97"/>
    </row>
    <row r="8814" spans="1:2" x14ac:dyDescent="0.3">
      <c r="A8814" s="97"/>
      <c r="B8814" s="97"/>
    </row>
    <row r="8815" spans="1:2" x14ac:dyDescent="0.3">
      <c r="A8815" s="97"/>
      <c r="B8815" s="97"/>
    </row>
    <row r="8816" spans="1:2" x14ac:dyDescent="0.3">
      <c r="A8816" s="97"/>
      <c r="B8816" s="97"/>
    </row>
    <row r="8817" spans="1:2" x14ac:dyDescent="0.3">
      <c r="A8817" s="97"/>
      <c r="B8817" s="97"/>
    </row>
    <row r="8818" spans="1:2" x14ac:dyDescent="0.3">
      <c r="A8818" s="97"/>
      <c r="B8818" s="97"/>
    </row>
    <row r="8819" spans="1:2" x14ac:dyDescent="0.3">
      <c r="A8819" s="97"/>
      <c r="B8819" s="97"/>
    </row>
    <row r="8820" spans="1:2" x14ac:dyDescent="0.3">
      <c r="A8820" s="97"/>
      <c r="B8820" s="97"/>
    </row>
    <row r="8821" spans="1:2" x14ac:dyDescent="0.3">
      <c r="A8821" s="97"/>
      <c r="B8821" s="97"/>
    </row>
    <row r="8822" spans="1:2" x14ac:dyDescent="0.3">
      <c r="A8822" s="97"/>
      <c r="B8822" s="97"/>
    </row>
    <row r="8823" spans="1:2" x14ac:dyDescent="0.3">
      <c r="A8823" s="97"/>
      <c r="B8823" s="97"/>
    </row>
    <row r="8824" spans="1:2" x14ac:dyDescent="0.3">
      <c r="A8824" s="97"/>
      <c r="B8824" s="97"/>
    </row>
    <row r="8825" spans="1:2" x14ac:dyDescent="0.3">
      <c r="A8825" s="97"/>
      <c r="B8825" s="97"/>
    </row>
    <row r="8826" spans="1:2" x14ac:dyDescent="0.3">
      <c r="A8826" s="97"/>
      <c r="B8826" s="97"/>
    </row>
    <row r="8827" spans="1:2" x14ac:dyDescent="0.3">
      <c r="A8827" s="97"/>
      <c r="B8827" s="97"/>
    </row>
    <row r="8828" spans="1:2" x14ac:dyDescent="0.3">
      <c r="A8828" s="97"/>
      <c r="B8828" s="97"/>
    </row>
    <row r="8829" spans="1:2" x14ac:dyDescent="0.3">
      <c r="A8829" s="97"/>
      <c r="B8829" s="97"/>
    </row>
    <row r="8830" spans="1:2" x14ac:dyDescent="0.3">
      <c r="A8830" s="97"/>
      <c r="B8830" s="97"/>
    </row>
    <row r="8831" spans="1:2" x14ac:dyDescent="0.3">
      <c r="A8831" s="97"/>
      <c r="B8831" s="97"/>
    </row>
    <row r="8832" spans="1:2" x14ac:dyDescent="0.3">
      <c r="A8832" s="97"/>
      <c r="B8832" s="97"/>
    </row>
    <row r="8833" spans="1:2" x14ac:dyDescent="0.3">
      <c r="A8833" s="97"/>
      <c r="B8833" s="97"/>
    </row>
    <row r="8834" spans="1:2" x14ac:dyDescent="0.3">
      <c r="A8834" s="97"/>
      <c r="B8834" s="97"/>
    </row>
    <row r="8835" spans="1:2" x14ac:dyDescent="0.3">
      <c r="A8835" s="97"/>
      <c r="B8835" s="97"/>
    </row>
    <row r="8836" spans="1:2" x14ac:dyDescent="0.3">
      <c r="A8836" s="97"/>
      <c r="B8836" s="97"/>
    </row>
    <row r="8837" spans="1:2" x14ac:dyDescent="0.3">
      <c r="A8837" s="97"/>
      <c r="B8837" s="97"/>
    </row>
    <row r="8838" spans="1:2" x14ac:dyDescent="0.3">
      <c r="A8838" s="97"/>
      <c r="B8838" s="97"/>
    </row>
    <row r="8839" spans="1:2" x14ac:dyDescent="0.3">
      <c r="A8839" s="97"/>
      <c r="B8839" s="97"/>
    </row>
    <row r="8840" spans="1:2" x14ac:dyDescent="0.3">
      <c r="A8840" s="97"/>
      <c r="B8840" s="97"/>
    </row>
    <row r="8841" spans="1:2" x14ac:dyDescent="0.3">
      <c r="A8841" s="97"/>
      <c r="B8841" s="97"/>
    </row>
    <row r="8842" spans="1:2" x14ac:dyDescent="0.3">
      <c r="A8842" s="97"/>
      <c r="B8842" s="97"/>
    </row>
    <row r="8843" spans="1:2" x14ac:dyDescent="0.3">
      <c r="A8843" s="97"/>
      <c r="B8843" s="97"/>
    </row>
    <row r="8844" spans="1:2" x14ac:dyDescent="0.3">
      <c r="A8844" s="97"/>
      <c r="B8844" s="97"/>
    </row>
    <row r="8845" spans="1:2" x14ac:dyDescent="0.3">
      <c r="A8845" s="97"/>
      <c r="B8845" s="97"/>
    </row>
    <row r="8846" spans="1:2" x14ac:dyDescent="0.3">
      <c r="A8846" s="97"/>
      <c r="B8846" s="97"/>
    </row>
    <row r="8847" spans="1:2" x14ac:dyDescent="0.3">
      <c r="A8847" s="97"/>
      <c r="B8847" s="97"/>
    </row>
    <row r="8848" spans="1:2" x14ac:dyDescent="0.3">
      <c r="A8848" s="97"/>
      <c r="B8848" s="97"/>
    </row>
    <row r="8849" spans="1:2" x14ac:dyDescent="0.3">
      <c r="A8849" s="97"/>
      <c r="B8849" s="97"/>
    </row>
    <row r="8850" spans="1:2" x14ac:dyDescent="0.3">
      <c r="A8850" s="97"/>
      <c r="B8850" s="97"/>
    </row>
    <row r="8851" spans="1:2" x14ac:dyDescent="0.3">
      <c r="A8851" s="97"/>
      <c r="B8851" s="97"/>
    </row>
    <row r="8852" spans="1:2" x14ac:dyDescent="0.3">
      <c r="A8852" s="97"/>
      <c r="B8852" s="97"/>
    </row>
    <row r="8853" spans="1:2" x14ac:dyDescent="0.3">
      <c r="A8853" s="97"/>
      <c r="B8853" s="97"/>
    </row>
    <row r="8854" spans="1:2" x14ac:dyDescent="0.3">
      <c r="A8854" s="97"/>
      <c r="B8854" s="97"/>
    </row>
    <row r="8855" spans="1:2" x14ac:dyDescent="0.3">
      <c r="A8855" s="97"/>
      <c r="B8855" s="97"/>
    </row>
    <row r="8856" spans="1:2" x14ac:dyDescent="0.3">
      <c r="A8856" s="97"/>
      <c r="B8856" s="97"/>
    </row>
    <row r="8857" spans="1:2" x14ac:dyDescent="0.3">
      <c r="A8857" s="97"/>
      <c r="B8857" s="97"/>
    </row>
    <row r="8858" spans="1:2" x14ac:dyDescent="0.3">
      <c r="A8858" s="97"/>
      <c r="B8858" s="97"/>
    </row>
    <row r="8859" spans="1:2" x14ac:dyDescent="0.3">
      <c r="A8859" s="97"/>
      <c r="B8859" s="97"/>
    </row>
    <row r="8860" spans="1:2" x14ac:dyDescent="0.3">
      <c r="A8860" s="97"/>
      <c r="B8860" s="97"/>
    </row>
    <row r="8861" spans="1:2" x14ac:dyDescent="0.3">
      <c r="A8861" s="97"/>
      <c r="B8861" s="97"/>
    </row>
    <row r="8862" spans="1:2" x14ac:dyDescent="0.3">
      <c r="A8862" s="97"/>
      <c r="B8862" s="97"/>
    </row>
    <row r="8863" spans="1:2" x14ac:dyDescent="0.3">
      <c r="A8863" s="97"/>
      <c r="B8863" s="97"/>
    </row>
    <row r="8864" spans="1:2" x14ac:dyDescent="0.3">
      <c r="A8864" s="97"/>
      <c r="B8864" s="97"/>
    </row>
    <row r="8865" spans="1:2" x14ac:dyDescent="0.3">
      <c r="A8865" s="97"/>
      <c r="B8865" s="97"/>
    </row>
    <row r="8866" spans="1:2" x14ac:dyDescent="0.3">
      <c r="A8866" s="97"/>
      <c r="B8866" s="97"/>
    </row>
    <row r="8867" spans="1:2" x14ac:dyDescent="0.3">
      <c r="A8867" s="97"/>
      <c r="B8867" s="97"/>
    </row>
    <row r="8868" spans="1:2" x14ac:dyDescent="0.3">
      <c r="A8868" s="97"/>
      <c r="B8868" s="97"/>
    </row>
    <row r="8869" spans="1:2" x14ac:dyDescent="0.3">
      <c r="A8869" s="97"/>
      <c r="B8869" s="97"/>
    </row>
    <row r="8870" spans="1:2" x14ac:dyDescent="0.3">
      <c r="A8870" s="97"/>
      <c r="B8870" s="97"/>
    </row>
    <row r="8871" spans="1:2" x14ac:dyDescent="0.3">
      <c r="A8871" s="97"/>
      <c r="B8871" s="97"/>
    </row>
    <row r="8872" spans="1:2" x14ac:dyDescent="0.3">
      <c r="A8872" s="97"/>
      <c r="B8872" s="97"/>
    </row>
    <row r="8873" spans="1:2" x14ac:dyDescent="0.3">
      <c r="A8873" s="97"/>
      <c r="B8873" s="97"/>
    </row>
    <row r="8874" spans="1:2" x14ac:dyDescent="0.3">
      <c r="A8874" s="97"/>
      <c r="B8874" s="97"/>
    </row>
    <row r="8875" spans="1:2" x14ac:dyDescent="0.3">
      <c r="A8875" s="97"/>
      <c r="B8875" s="97"/>
    </row>
    <row r="8876" spans="1:2" x14ac:dyDescent="0.3">
      <c r="A8876" s="97"/>
      <c r="B8876" s="97"/>
    </row>
    <row r="8877" spans="1:2" x14ac:dyDescent="0.3">
      <c r="A8877" s="97"/>
      <c r="B8877" s="97"/>
    </row>
    <row r="8878" spans="1:2" x14ac:dyDescent="0.3">
      <c r="A8878" s="97"/>
      <c r="B8878" s="97"/>
    </row>
    <row r="8879" spans="1:2" x14ac:dyDescent="0.3">
      <c r="A8879" s="97"/>
      <c r="B8879" s="97"/>
    </row>
    <row r="8880" spans="1:2" x14ac:dyDescent="0.3">
      <c r="A8880" s="97"/>
      <c r="B8880" s="97"/>
    </row>
    <row r="8881" spans="1:2" x14ac:dyDescent="0.3">
      <c r="A8881" s="97"/>
      <c r="B8881" s="97"/>
    </row>
    <row r="8882" spans="1:2" x14ac:dyDescent="0.3">
      <c r="A8882" s="97"/>
      <c r="B8882" s="97"/>
    </row>
    <row r="8883" spans="1:2" x14ac:dyDescent="0.3">
      <c r="A8883" s="97"/>
      <c r="B8883" s="97"/>
    </row>
    <row r="8884" spans="1:2" x14ac:dyDescent="0.3">
      <c r="A8884" s="97"/>
      <c r="B8884" s="97"/>
    </row>
    <row r="8885" spans="1:2" x14ac:dyDescent="0.3">
      <c r="A8885" s="97"/>
      <c r="B8885" s="97"/>
    </row>
    <row r="8886" spans="1:2" x14ac:dyDescent="0.3">
      <c r="A8886" s="97"/>
      <c r="B8886" s="97"/>
    </row>
    <row r="8887" spans="1:2" x14ac:dyDescent="0.3">
      <c r="A8887" s="97"/>
      <c r="B8887" s="97"/>
    </row>
    <row r="8888" spans="1:2" x14ac:dyDescent="0.3">
      <c r="A8888" s="97"/>
      <c r="B8888" s="97"/>
    </row>
    <row r="8889" spans="1:2" x14ac:dyDescent="0.3">
      <c r="A8889" s="97"/>
      <c r="B8889" s="97"/>
    </row>
    <row r="8890" spans="1:2" x14ac:dyDescent="0.3">
      <c r="A8890" s="97"/>
      <c r="B8890" s="97"/>
    </row>
    <row r="8891" spans="1:2" x14ac:dyDescent="0.3">
      <c r="A8891" s="97"/>
      <c r="B8891" s="97"/>
    </row>
    <row r="8892" spans="1:2" x14ac:dyDescent="0.3">
      <c r="A8892" s="97"/>
      <c r="B8892" s="97"/>
    </row>
    <row r="8893" spans="1:2" x14ac:dyDescent="0.3">
      <c r="A8893" s="97"/>
      <c r="B8893" s="97"/>
    </row>
    <row r="8894" spans="1:2" x14ac:dyDescent="0.3">
      <c r="A8894" s="97"/>
      <c r="B8894" s="97"/>
    </row>
    <row r="8895" spans="1:2" x14ac:dyDescent="0.3">
      <c r="A8895" s="97"/>
      <c r="B8895" s="97"/>
    </row>
    <row r="8896" spans="1:2" x14ac:dyDescent="0.3">
      <c r="A8896" s="97"/>
      <c r="B8896" s="97"/>
    </row>
    <row r="8897" spans="1:2" x14ac:dyDescent="0.3">
      <c r="A8897" s="97"/>
      <c r="B8897" s="97"/>
    </row>
    <row r="8898" spans="1:2" x14ac:dyDescent="0.3">
      <c r="A8898" s="97"/>
      <c r="B8898" s="97"/>
    </row>
    <row r="8899" spans="1:2" x14ac:dyDescent="0.3">
      <c r="A8899" s="97"/>
      <c r="B8899" s="97"/>
    </row>
    <row r="8900" spans="1:2" x14ac:dyDescent="0.3">
      <c r="A8900" s="97"/>
      <c r="B8900" s="97"/>
    </row>
    <row r="8901" spans="1:2" x14ac:dyDescent="0.3">
      <c r="A8901" s="97"/>
      <c r="B8901" s="97"/>
    </row>
    <row r="8902" spans="1:2" x14ac:dyDescent="0.3">
      <c r="A8902" s="97"/>
      <c r="B8902" s="97"/>
    </row>
    <row r="8903" spans="1:2" x14ac:dyDescent="0.3">
      <c r="A8903" s="97"/>
      <c r="B8903" s="97"/>
    </row>
    <row r="8904" spans="1:2" x14ac:dyDescent="0.3">
      <c r="A8904" s="97"/>
      <c r="B8904" s="97"/>
    </row>
    <row r="8905" spans="1:2" x14ac:dyDescent="0.3">
      <c r="A8905" s="97"/>
      <c r="B8905" s="97"/>
    </row>
    <row r="8906" spans="1:2" x14ac:dyDescent="0.3">
      <c r="A8906" s="97"/>
      <c r="B8906" s="97"/>
    </row>
    <row r="8907" spans="1:2" x14ac:dyDescent="0.3">
      <c r="A8907" s="97"/>
      <c r="B8907" s="97"/>
    </row>
    <row r="8908" spans="1:2" x14ac:dyDescent="0.3">
      <c r="A8908" s="97"/>
      <c r="B8908" s="97"/>
    </row>
    <row r="8909" spans="1:2" x14ac:dyDescent="0.3">
      <c r="A8909" s="97"/>
      <c r="B8909" s="97"/>
    </row>
    <row r="8910" spans="1:2" x14ac:dyDescent="0.3">
      <c r="A8910" s="97"/>
      <c r="B8910" s="97"/>
    </row>
    <row r="8911" spans="1:2" x14ac:dyDescent="0.3">
      <c r="A8911" s="97"/>
      <c r="B8911" s="97"/>
    </row>
    <row r="8912" spans="1:2" x14ac:dyDescent="0.3">
      <c r="A8912" s="97"/>
      <c r="B8912" s="97"/>
    </row>
    <row r="8913" spans="1:2" x14ac:dyDescent="0.3">
      <c r="A8913" s="97"/>
      <c r="B8913" s="97"/>
    </row>
    <row r="8914" spans="1:2" x14ac:dyDescent="0.3">
      <c r="A8914" s="97"/>
      <c r="B8914" s="97"/>
    </row>
    <row r="8915" spans="1:2" x14ac:dyDescent="0.3">
      <c r="A8915" s="97"/>
      <c r="B8915" s="97"/>
    </row>
    <row r="8916" spans="1:2" x14ac:dyDescent="0.3">
      <c r="A8916" s="97"/>
      <c r="B8916" s="97"/>
    </row>
    <row r="8917" spans="1:2" x14ac:dyDescent="0.3">
      <c r="A8917" s="97"/>
      <c r="B8917" s="97"/>
    </row>
    <row r="8918" spans="1:2" x14ac:dyDescent="0.3">
      <c r="A8918" s="97"/>
      <c r="B8918" s="97"/>
    </row>
    <row r="8919" spans="1:2" x14ac:dyDescent="0.3">
      <c r="A8919" s="97"/>
      <c r="B8919" s="97"/>
    </row>
    <row r="8920" spans="1:2" x14ac:dyDescent="0.3">
      <c r="A8920" s="97"/>
      <c r="B8920" s="97"/>
    </row>
    <row r="8921" spans="1:2" x14ac:dyDescent="0.3">
      <c r="A8921" s="97"/>
      <c r="B8921" s="97"/>
    </row>
    <row r="8922" spans="1:2" x14ac:dyDescent="0.3">
      <c r="A8922" s="97"/>
      <c r="B8922" s="97"/>
    </row>
    <row r="8923" spans="1:2" x14ac:dyDescent="0.3">
      <c r="A8923" s="97"/>
      <c r="B8923" s="97"/>
    </row>
    <row r="8924" spans="1:2" x14ac:dyDescent="0.3">
      <c r="A8924" s="97"/>
      <c r="B8924" s="97"/>
    </row>
    <row r="8925" spans="1:2" x14ac:dyDescent="0.3">
      <c r="A8925" s="97"/>
      <c r="B8925" s="97"/>
    </row>
    <row r="8926" spans="1:2" x14ac:dyDescent="0.3">
      <c r="A8926" s="97"/>
      <c r="B8926" s="97"/>
    </row>
    <row r="8927" spans="1:2" x14ac:dyDescent="0.3">
      <c r="A8927" s="97"/>
      <c r="B8927" s="97"/>
    </row>
    <row r="8928" spans="1:2" x14ac:dyDescent="0.3">
      <c r="A8928" s="97"/>
      <c r="B8928" s="97"/>
    </row>
    <row r="8929" spans="1:2" x14ac:dyDescent="0.3">
      <c r="A8929" s="97"/>
      <c r="B8929" s="97"/>
    </row>
    <row r="8930" spans="1:2" x14ac:dyDescent="0.3">
      <c r="A8930" s="97"/>
      <c r="B8930" s="97"/>
    </row>
    <row r="8931" spans="1:2" x14ac:dyDescent="0.3">
      <c r="A8931" s="97"/>
      <c r="B8931" s="97"/>
    </row>
    <row r="8932" spans="1:2" x14ac:dyDescent="0.3">
      <c r="A8932" s="97"/>
      <c r="B8932" s="97"/>
    </row>
    <row r="8933" spans="1:2" x14ac:dyDescent="0.3">
      <c r="A8933" s="97"/>
      <c r="B8933" s="97"/>
    </row>
    <row r="8934" spans="1:2" x14ac:dyDescent="0.3">
      <c r="A8934" s="97"/>
      <c r="B8934" s="97"/>
    </row>
    <row r="8935" spans="1:2" x14ac:dyDescent="0.3">
      <c r="A8935" s="97"/>
      <c r="B8935" s="97"/>
    </row>
    <row r="8936" spans="1:2" x14ac:dyDescent="0.3">
      <c r="A8936" s="97"/>
      <c r="B8936" s="97"/>
    </row>
    <row r="8937" spans="1:2" x14ac:dyDescent="0.3">
      <c r="A8937" s="97"/>
      <c r="B8937" s="97"/>
    </row>
    <row r="8938" spans="1:2" x14ac:dyDescent="0.3">
      <c r="A8938" s="97"/>
      <c r="B8938" s="97"/>
    </row>
    <row r="8939" spans="1:2" x14ac:dyDescent="0.3">
      <c r="A8939" s="97"/>
      <c r="B8939" s="97"/>
    </row>
    <row r="8940" spans="1:2" x14ac:dyDescent="0.3">
      <c r="A8940" s="97"/>
      <c r="B8940" s="97"/>
    </row>
    <row r="8941" spans="1:2" x14ac:dyDescent="0.3">
      <c r="A8941" s="97"/>
      <c r="B8941" s="97"/>
    </row>
    <row r="8942" spans="1:2" x14ac:dyDescent="0.3">
      <c r="A8942" s="97"/>
      <c r="B8942" s="97"/>
    </row>
    <row r="8943" spans="1:2" x14ac:dyDescent="0.3">
      <c r="A8943" s="97"/>
      <c r="B8943" s="97"/>
    </row>
    <row r="8944" spans="1:2" x14ac:dyDescent="0.3">
      <c r="A8944" s="97"/>
      <c r="B8944" s="97"/>
    </row>
    <row r="8945" spans="1:2" x14ac:dyDescent="0.3">
      <c r="A8945" s="97"/>
      <c r="B8945" s="97"/>
    </row>
    <row r="8946" spans="1:2" x14ac:dyDescent="0.3">
      <c r="A8946" s="97"/>
      <c r="B8946" s="97"/>
    </row>
    <row r="8947" spans="1:2" x14ac:dyDescent="0.3">
      <c r="A8947" s="97"/>
      <c r="B8947" s="97"/>
    </row>
    <row r="8948" spans="1:2" x14ac:dyDescent="0.3">
      <c r="A8948" s="97"/>
      <c r="B8948" s="97"/>
    </row>
    <row r="8949" spans="1:2" x14ac:dyDescent="0.3">
      <c r="A8949" s="97"/>
      <c r="B8949" s="97"/>
    </row>
    <row r="8950" spans="1:2" x14ac:dyDescent="0.3">
      <c r="A8950" s="97"/>
      <c r="B8950" s="97"/>
    </row>
    <row r="8951" spans="1:2" x14ac:dyDescent="0.3">
      <c r="A8951" s="97"/>
      <c r="B8951" s="97"/>
    </row>
    <row r="8952" spans="1:2" x14ac:dyDescent="0.3">
      <c r="A8952" s="97"/>
      <c r="B8952" s="97"/>
    </row>
    <row r="8953" spans="1:2" x14ac:dyDescent="0.3">
      <c r="A8953" s="97"/>
      <c r="B8953" s="97"/>
    </row>
    <row r="8954" spans="1:2" x14ac:dyDescent="0.3">
      <c r="A8954" s="97"/>
      <c r="B8954" s="97"/>
    </row>
    <row r="8955" spans="1:2" x14ac:dyDescent="0.3">
      <c r="A8955" s="97"/>
      <c r="B8955" s="97"/>
    </row>
    <row r="8956" spans="1:2" x14ac:dyDescent="0.3">
      <c r="A8956" s="97"/>
      <c r="B8956" s="97"/>
    </row>
    <row r="8957" spans="1:2" x14ac:dyDescent="0.3">
      <c r="A8957" s="97"/>
      <c r="B8957" s="97"/>
    </row>
    <row r="8958" spans="1:2" x14ac:dyDescent="0.3">
      <c r="A8958" s="97"/>
      <c r="B8958" s="97"/>
    </row>
    <row r="8959" spans="1:2" x14ac:dyDescent="0.3">
      <c r="A8959" s="97"/>
      <c r="B8959" s="97"/>
    </row>
    <row r="8960" spans="1:2" x14ac:dyDescent="0.3">
      <c r="A8960" s="97"/>
      <c r="B8960" s="97"/>
    </row>
    <row r="8961" spans="1:2" x14ac:dyDescent="0.3">
      <c r="A8961" s="97"/>
      <c r="B8961" s="97"/>
    </row>
    <row r="8962" spans="1:2" x14ac:dyDescent="0.3">
      <c r="A8962" s="97"/>
      <c r="B8962" s="97"/>
    </row>
    <row r="8963" spans="1:2" x14ac:dyDescent="0.3">
      <c r="A8963" s="97"/>
      <c r="B8963" s="97"/>
    </row>
    <row r="8964" spans="1:2" x14ac:dyDescent="0.3">
      <c r="A8964" s="97"/>
      <c r="B8964" s="97"/>
    </row>
    <row r="8965" spans="1:2" x14ac:dyDescent="0.3">
      <c r="A8965" s="97"/>
      <c r="B8965" s="97"/>
    </row>
    <row r="8966" spans="1:2" x14ac:dyDescent="0.3">
      <c r="A8966" s="97"/>
      <c r="B8966" s="97"/>
    </row>
    <row r="8967" spans="1:2" x14ac:dyDescent="0.3">
      <c r="A8967" s="97"/>
      <c r="B8967" s="97"/>
    </row>
    <row r="8968" spans="1:2" x14ac:dyDescent="0.3">
      <c r="A8968" s="97"/>
      <c r="B8968" s="97"/>
    </row>
    <row r="8969" spans="1:2" x14ac:dyDescent="0.3">
      <c r="A8969" s="97"/>
      <c r="B8969" s="97"/>
    </row>
    <row r="8970" spans="1:2" x14ac:dyDescent="0.3">
      <c r="A8970" s="97"/>
      <c r="B8970" s="97"/>
    </row>
    <row r="8971" spans="1:2" x14ac:dyDescent="0.3">
      <c r="A8971" s="97"/>
      <c r="B8971" s="97"/>
    </row>
    <row r="8972" spans="1:2" x14ac:dyDescent="0.3">
      <c r="A8972" s="97"/>
      <c r="B8972" s="97"/>
    </row>
    <row r="8973" spans="1:2" x14ac:dyDescent="0.3">
      <c r="A8973" s="97"/>
      <c r="B8973" s="97"/>
    </row>
    <row r="8974" spans="1:2" x14ac:dyDescent="0.3">
      <c r="A8974" s="97"/>
      <c r="B8974" s="97"/>
    </row>
    <row r="8975" spans="1:2" x14ac:dyDescent="0.3">
      <c r="A8975" s="97"/>
      <c r="B8975" s="97"/>
    </row>
    <row r="8976" spans="1:2" x14ac:dyDescent="0.3">
      <c r="A8976" s="97"/>
      <c r="B8976" s="97"/>
    </row>
    <row r="8977" spans="1:2" x14ac:dyDescent="0.3">
      <c r="A8977" s="97"/>
      <c r="B8977" s="97"/>
    </row>
    <row r="8978" spans="1:2" x14ac:dyDescent="0.3">
      <c r="A8978" s="97"/>
      <c r="B8978" s="97"/>
    </row>
    <row r="8979" spans="1:2" x14ac:dyDescent="0.3">
      <c r="A8979" s="97"/>
      <c r="B8979" s="97"/>
    </row>
    <row r="8980" spans="1:2" x14ac:dyDescent="0.3">
      <c r="A8980" s="97"/>
      <c r="B8980" s="97"/>
    </row>
    <row r="8981" spans="1:2" x14ac:dyDescent="0.3">
      <c r="A8981" s="97"/>
      <c r="B8981" s="97"/>
    </row>
    <row r="8982" spans="1:2" x14ac:dyDescent="0.3">
      <c r="A8982" s="97"/>
      <c r="B8982" s="97"/>
    </row>
    <row r="8983" spans="1:2" x14ac:dyDescent="0.3">
      <c r="A8983" s="97"/>
      <c r="B8983" s="97"/>
    </row>
    <row r="8984" spans="1:2" x14ac:dyDescent="0.3">
      <c r="A8984" s="97"/>
      <c r="B8984" s="97"/>
    </row>
    <row r="8985" spans="1:2" x14ac:dyDescent="0.3">
      <c r="A8985" s="97"/>
      <c r="B8985" s="97"/>
    </row>
    <row r="8986" spans="1:2" x14ac:dyDescent="0.3">
      <c r="A8986" s="97"/>
      <c r="B8986" s="97"/>
    </row>
    <row r="8987" spans="1:2" x14ac:dyDescent="0.3">
      <c r="A8987" s="97"/>
      <c r="B8987" s="97"/>
    </row>
    <row r="8988" spans="1:2" x14ac:dyDescent="0.3">
      <c r="A8988" s="97"/>
      <c r="B8988" s="97"/>
    </row>
    <row r="8989" spans="1:2" x14ac:dyDescent="0.3">
      <c r="A8989" s="97"/>
      <c r="B8989" s="97"/>
    </row>
    <row r="8990" spans="1:2" x14ac:dyDescent="0.3">
      <c r="A8990" s="97"/>
      <c r="B8990" s="97"/>
    </row>
    <row r="8991" spans="1:2" x14ac:dyDescent="0.3">
      <c r="A8991" s="97"/>
      <c r="B8991" s="97"/>
    </row>
    <row r="8992" spans="1:2" x14ac:dyDescent="0.3">
      <c r="A8992" s="97"/>
      <c r="B8992" s="97"/>
    </row>
    <row r="8993" spans="1:2" x14ac:dyDescent="0.3">
      <c r="A8993" s="97"/>
      <c r="B8993" s="97"/>
    </row>
    <row r="8994" spans="1:2" x14ac:dyDescent="0.3">
      <c r="A8994" s="97"/>
      <c r="B8994" s="97"/>
    </row>
    <row r="8995" spans="1:2" x14ac:dyDescent="0.3">
      <c r="A8995" s="97"/>
      <c r="B8995" s="97"/>
    </row>
    <row r="8996" spans="1:2" x14ac:dyDescent="0.3">
      <c r="A8996" s="97"/>
      <c r="B8996" s="97"/>
    </row>
    <row r="8997" spans="1:2" x14ac:dyDescent="0.3">
      <c r="A8997" s="97"/>
      <c r="B8997" s="97"/>
    </row>
    <row r="8998" spans="1:2" x14ac:dyDescent="0.3">
      <c r="A8998" s="97"/>
      <c r="B8998" s="97"/>
    </row>
    <row r="8999" spans="1:2" x14ac:dyDescent="0.3">
      <c r="A8999" s="97"/>
      <c r="B8999" s="97"/>
    </row>
    <row r="9000" spans="1:2" x14ac:dyDescent="0.3">
      <c r="A9000" s="97"/>
      <c r="B9000" s="97"/>
    </row>
    <row r="9001" spans="1:2" x14ac:dyDescent="0.3">
      <c r="A9001" s="97"/>
      <c r="B9001" s="97"/>
    </row>
    <row r="9002" spans="1:2" x14ac:dyDescent="0.3">
      <c r="A9002" s="97"/>
      <c r="B9002" s="97"/>
    </row>
    <row r="9003" spans="1:2" x14ac:dyDescent="0.3">
      <c r="A9003" s="97"/>
      <c r="B9003" s="97"/>
    </row>
    <row r="9004" spans="1:2" x14ac:dyDescent="0.3">
      <c r="A9004" s="97"/>
      <c r="B9004" s="97"/>
    </row>
    <row r="9005" spans="1:2" x14ac:dyDescent="0.3">
      <c r="A9005" s="97"/>
      <c r="B9005" s="97"/>
    </row>
    <row r="9006" spans="1:2" x14ac:dyDescent="0.3">
      <c r="A9006" s="97"/>
      <c r="B9006" s="97"/>
    </row>
    <row r="9007" spans="1:2" x14ac:dyDescent="0.3">
      <c r="A9007" s="97"/>
      <c r="B9007" s="97"/>
    </row>
    <row r="9008" spans="1:2" x14ac:dyDescent="0.3">
      <c r="A9008" s="97"/>
      <c r="B9008" s="97"/>
    </row>
    <row r="9009" spans="1:2" x14ac:dyDescent="0.3">
      <c r="A9009" s="97"/>
      <c r="B9009" s="97"/>
    </row>
    <row r="9010" spans="1:2" x14ac:dyDescent="0.3">
      <c r="A9010" s="97"/>
      <c r="B9010" s="97"/>
    </row>
    <row r="9011" spans="1:2" x14ac:dyDescent="0.3">
      <c r="A9011" s="97"/>
      <c r="B9011" s="97"/>
    </row>
    <row r="9012" spans="1:2" x14ac:dyDescent="0.3">
      <c r="A9012" s="97"/>
      <c r="B9012" s="97"/>
    </row>
    <row r="9013" spans="1:2" x14ac:dyDescent="0.3">
      <c r="A9013" s="97"/>
      <c r="B9013" s="97"/>
    </row>
    <row r="9014" spans="1:2" x14ac:dyDescent="0.3">
      <c r="A9014" s="97"/>
      <c r="B9014" s="97"/>
    </row>
    <row r="9015" spans="1:2" x14ac:dyDescent="0.3">
      <c r="A9015" s="97"/>
      <c r="B9015" s="97"/>
    </row>
    <row r="9016" spans="1:2" x14ac:dyDescent="0.3">
      <c r="A9016" s="97"/>
      <c r="B9016" s="97"/>
    </row>
    <row r="9017" spans="1:2" x14ac:dyDescent="0.3">
      <c r="A9017" s="97"/>
      <c r="B9017" s="97"/>
    </row>
    <row r="9018" spans="1:2" x14ac:dyDescent="0.3">
      <c r="A9018" s="97"/>
      <c r="B9018" s="97"/>
    </row>
    <row r="9019" spans="1:2" x14ac:dyDescent="0.3">
      <c r="A9019" s="97"/>
      <c r="B9019" s="97"/>
    </row>
    <row r="9020" spans="1:2" x14ac:dyDescent="0.3">
      <c r="A9020" s="97"/>
      <c r="B9020" s="97"/>
    </row>
    <row r="9021" spans="1:2" x14ac:dyDescent="0.3">
      <c r="A9021" s="97"/>
      <c r="B9021" s="97"/>
    </row>
    <row r="9022" spans="1:2" x14ac:dyDescent="0.3">
      <c r="A9022" s="97"/>
      <c r="B9022" s="97"/>
    </row>
    <row r="9023" spans="1:2" x14ac:dyDescent="0.3">
      <c r="A9023" s="97"/>
      <c r="B9023" s="97"/>
    </row>
    <row r="9024" spans="1:2" x14ac:dyDescent="0.3">
      <c r="A9024" s="97"/>
      <c r="B9024" s="97"/>
    </row>
    <row r="9025" spans="1:2" x14ac:dyDescent="0.3">
      <c r="A9025" s="97"/>
      <c r="B9025" s="97"/>
    </row>
    <row r="9026" spans="1:2" x14ac:dyDescent="0.3">
      <c r="A9026" s="97"/>
      <c r="B9026" s="97"/>
    </row>
    <row r="9027" spans="1:2" x14ac:dyDescent="0.3">
      <c r="A9027" s="97"/>
      <c r="B9027" s="97"/>
    </row>
    <row r="9028" spans="1:2" x14ac:dyDescent="0.3">
      <c r="A9028" s="97"/>
      <c r="B9028" s="97"/>
    </row>
    <row r="9029" spans="1:2" x14ac:dyDescent="0.3">
      <c r="A9029" s="97"/>
      <c r="B9029" s="97"/>
    </row>
    <row r="9030" spans="1:2" x14ac:dyDescent="0.3">
      <c r="A9030" s="97"/>
      <c r="B9030" s="97"/>
    </row>
    <row r="9031" spans="1:2" x14ac:dyDescent="0.3">
      <c r="A9031" s="97"/>
      <c r="B9031" s="97"/>
    </row>
    <row r="9032" spans="1:2" x14ac:dyDescent="0.3">
      <c r="A9032" s="97"/>
      <c r="B9032" s="97"/>
    </row>
    <row r="9033" spans="1:2" x14ac:dyDescent="0.3">
      <c r="A9033" s="97"/>
      <c r="B9033" s="97"/>
    </row>
    <row r="9034" spans="1:2" x14ac:dyDescent="0.3">
      <c r="A9034" s="97"/>
      <c r="B9034" s="97"/>
    </row>
    <row r="9035" spans="1:2" x14ac:dyDescent="0.3">
      <c r="A9035" s="97"/>
      <c r="B9035" s="97"/>
    </row>
    <row r="9036" spans="1:2" x14ac:dyDescent="0.3">
      <c r="A9036" s="97"/>
      <c r="B9036" s="97"/>
    </row>
    <row r="9037" spans="1:2" x14ac:dyDescent="0.3">
      <c r="A9037" s="97"/>
      <c r="B9037" s="97"/>
    </row>
    <row r="9038" spans="1:2" x14ac:dyDescent="0.3">
      <c r="A9038" s="97"/>
      <c r="B9038" s="97"/>
    </row>
    <row r="9039" spans="1:2" x14ac:dyDescent="0.3">
      <c r="A9039" s="97"/>
      <c r="B9039" s="97"/>
    </row>
    <row r="9040" spans="1:2" x14ac:dyDescent="0.3">
      <c r="A9040" s="97"/>
      <c r="B9040" s="97"/>
    </row>
    <row r="9041" spans="1:2" x14ac:dyDescent="0.3">
      <c r="A9041" s="97"/>
      <c r="B9041" s="97"/>
    </row>
    <row r="9042" spans="1:2" x14ac:dyDescent="0.3">
      <c r="A9042" s="97"/>
      <c r="B9042" s="97"/>
    </row>
    <row r="9043" spans="1:2" x14ac:dyDescent="0.3">
      <c r="A9043" s="97"/>
      <c r="B9043" s="97"/>
    </row>
    <row r="9044" spans="1:2" x14ac:dyDescent="0.3">
      <c r="A9044" s="97"/>
      <c r="B9044" s="97"/>
    </row>
    <row r="9045" spans="1:2" x14ac:dyDescent="0.3">
      <c r="A9045" s="97"/>
      <c r="B9045" s="97"/>
    </row>
    <row r="9046" spans="1:2" x14ac:dyDescent="0.3">
      <c r="A9046" s="97"/>
      <c r="B9046" s="97"/>
    </row>
    <row r="9047" spans="1:2" x14ac:dyDescent="0.3">
      <c r="A9047" s="97"/>
      <c r="B9047" s="97"/>
    </row>
    <row r="9048" spans="1:2" x14ac:dyDescent="0.3">
      <c r="A9048" s="97"/>
      <c r="B9048" s="97"/>
    </row>
    <row r="9049" spans="1:2" x14ac:dyDescent="0.3">
      <c r="A9049" s="97"/>
      <c r="B9049" s="97"/>
    </row>
    <row r="9050" spans="1:2" x14ac:dyDescent="0.3">
      <c r="A9050" s="97"/>
      <c r="B9050" s="97"/>
    </row>
    <row r="9051" spans="1:2" x14ac:dyDescent="0.3">
      <c r="A9051" s="97"/>
      <c r="B9051" s="97"/>
    </row>
    <row r="9052" spans="1:2" x14ac:dyDescent="0.3">
      <c r="A9052" s="97"/>
      <c r="B9052" s="97"/>
    </row>
    <row r="9053" spans="1:2" x14ac:dyDescent="0.3">
      <c r="A9053" s="97"/>
      <c r="B9053" s="97"/>
    </row>
    <row r="9054" spans="1:2" x14ac:dyDescent="0.3">
      <c r="A9054" s="97"/>
      <c r="B9054" s="97"/>
    </row>
    <row r="9055" spans="1:2" x14ac:dyDescent="0.3">
      <c r="A9055" s="97"/>
      <c r="B9055" s="97"/>
    </row>
    <row r="9056" spans="1:2" x14ac:dyDescent="0.3">
      <c r="A9056" s="97"/>
      <c r="B9056" s="97"/>
    </row>
    <row r="9057" spans="1:2" x14ac:dyDescent="0.3">
      <c r="A9057" s="97"/>
      <c r="B9057" s="97"/>
    </row>
    <row r="9058" spans="1:2" x14ac:dyDescent="0.3">
      <c r="A9058" s="97"/>
      <c r="B9058" s="97"/>
    </row>
    <row r="9059" spans="1:2" x14ac:dyDescent="0.3">
      <c r="A9059" s="97"/>
      <c r="B9059" s="97"/>
    </row>
    <row r="9060" spans="1:2" x14ac:dyDescent="0.3">
      <c r="A9060" s="97"/>
      <c r="B9060" s="97"/>
    </row>
    <row r="9061" spans="1:2" x14ac:dyDescent="0.3">
      <c r="A9061" s="97"/>
      <c r="B9061" s="97"/>
    </row>
    <row r="9062" spans="1:2" x14ac:dyDescent="0.3">
      <c r="A9062" s="97"/>
      <c r="B9062" s="97"/>
    </row>
    <row r="9063" spans="1:2" x14ac:dyDescent="0.3">
      <c r="A9063" s="97"/>
      <c r="B9063" s="97"/>
    </row>
    <row r="9064" spans="1:2" x14ac:dyDescent="0.3">
      <c r="A9064" s="97"/>
      <c r="B9064" s="97"/>
    </row>
    <row r="9065" spans="1:2" x14ac:dyDescent="0.3">
      <c r="A9065" s="97"/>
      <c r="B9065" s="97"/>
    </row>
    <row r="9066" spans="1:2" x14ac:dyDescent="0.3">
      <c r="A9066" s="97"/>
      <c r="B9066" s="97"/>
    </row>
    <row r="9067" spans="1:2" x14ac:dyDescent="0.3">
      <c r="A9067" s="97"/>
      <c r="B9067" s="97"/>
    </row>
    <row r="9068" spans="1:2" x14ac:dyDescent="0.3">
      <c r="A9068" s="97"/>
      <c r="B9068" s="97"/>
    </row>
    <row r="9069" spans="1:2" x14ac:dyDescent="0.3">
      <c r="A9069" s="97"/>
      <c r="B9069" s="97"/>
    </row>
    <row r="9070" spans="1:2" x14ac:dyDescent="0.3">
      <c r="A9070" s="97"/>
      <c r="B9070" s="97"/>
    </row>
    <row r="9071" spans="1:2" x14ac:dyDescent="0.3">
      <c r="A9071" s="97"/>
      <c r="B9071" s="97"/>
    </row>
    <row r="9072" spans="1:2" x14ac:dyDescent="0.3">
      <c r="A9072" s="97"/>
      <c r="B9072" s="97"/>
    </row>
    <row r="9073" spans="1:2" x14ac:dyDescent="0.3">
      <c r="A9073" s="97"/>
      <c r="B9073" s="97"/>
    </row>
    <row r="9074" spans="1:2" x14ac:dyDescent="0.3">
      <c r="A9074" s="97"/>
      <c r="B9074" s="97"/>
    </row>
    <row r="9075" spans="1:2" x14ac:dyDescent="0.3">
      <c r="A9075" s="97"/>
      <c r="B9075" s="97"/>
    </row>
    <row r="9076" spans="1:2" x14ac:dyDescent="0.3">
      <c r="A9076" s="97"/>
      <c r="B9076" s="97"/>
    </row>
    <row r="9077" spans="1:2" x14ac:dyDescent="0.3">
      <c r="A9077" s="97"/>
      <c r="B9077" s="97"/>
    </row>
    <row r="9078" spans="1:2" x14ac:dyDescent="0.3">
      <c r="A9078" s="97"/>
      <c r="B9078" s="97"/>
    </row>
    <row r="9079" spans="1:2" x14ac:dyDescent="0.3">
      <c r="A9079" s="97"/>
      <c r="B9079" s="97"/>
    </row>
    <row r="9080" spans="1:2" x14ac:dyDescent="0.3">
      <c r="A9080" s="97"/>
      <c r="B9080" s="97"/>
    </row>
    <row r="9081" spans="1:2" x14ac:dyDescent="0.3">
      <c r="A9081" s="97"/>
      <c r="B9081" s="97"/>
    </row>
    <row r="9082" spans="1:2" x14ac:dyDescent="0.3">
      <c r="A9082" s="97"/>
      <c r="B9082" s="97"/>
    </row>
    <row r="9083" spans="1:2" x14ac:dyDescent="0.3">
      <c r="A9083" s="97"/>
      <c r="B9083" s="97"/>
    </row>
    <row r="9084" spans="1:2" x14ac:dyDescent="0.3">
      <c r="A9084" s="97"/>
      <c r="B9084" s="97"/>
    </row>
    <row r="9085" spans="1:2" x14ac:dyDescent="0.3">
      <c r="A9085" s="97"/>
      <c r="B9085" s="97"/>
    </row>
    <row r="9086" spans="1:2" x14ac:dyDescent="0.3">
      <c r="A9086" s="97"/>
      <c r="B9086" s="97"/>
    </row>
    <row r="9087" spans="1:2" x14ac:dyDescent="0.3">
      <c r="A9087" s="97"/>
      <c r="B9087" s="97"/>
    </row>
    <row r="9088" spans="1:2" x14ac:dyDescent="0.3">
      <c r="A9088" s="97"/>
      <c r="B9088" s="97"/>
    </row>
    <row r="9089" spans="1:2" x14ac:dyDescent="0.3">
      <c r="A9089" s="97"/>
      <c r="B9089" s="97"/>
    </row>
    <row r="9090" spans="1:2" x14ac:dyDescent="0.3">
      <c r="A9090" s="97"/>
      <c r="B9090" s="97"/>
    </row>
    <row r="9091" spans="1:2" x14ac:dyDescent="0.3">
      <c r="A9091" s="97"/>
      <c r="B9091" s="97"/>
    </row>
    <row r="9092" spans="1:2" x14ac:dyDescent="0.3">
      <c r="A9092" s="97"/>
      <c r="B9092" s="97"/>
    </row>
    <row r="9093" spans="1:2" x14ac:dyDescent="0.3">
      <c r="A9093" s="97"/>
      <c r="B9093" s="97"/>
    </row>
    <row r="9094" spans="1:2" x14ac:dyDescent="0.3">
      <c r="A9094" s="97"/>
      <c r="B9094" s="97"/>
    </row>
    <row r="9095" spans="1:2" x14ac:dyDescent="0.3">
      <c r="A9095" s="97"/>
      <c r="B9095" s="97"/>
    </row>
    <row r="9096" spans="1:2" x14ac:dyDescent="0.3">
      <c r="A9096" s="97"/>
      <c r="B9096" s="97"/>
    </row>
    <row r="9097" spans="1:2" x14ac:dyDescent="0.3">
      <c r="A9097" s="97"/>
      <c r="B9097" s="97"/>
    </row>
    <row r="9098" spans="1:2" x14ac:dyDescent="0.3">
      <c r="A9098" s="97"/>
      <c r="B9098" s="97"/>
    </row>
    <row r="9099" spans="1:2" x14ac:dyDescent="0.3">
      <c r="A9099" s="97"/>
      <c r="B9099" s="97"/>
    </row>
    <row r="9100" spans="1:2" x14ac:dyDescent="0.3">
      <c r="A9100" s="97"/>
      <c r="B9100" s="97"/>
    </row>
    <row r="9101" spans="1:2" x14ac:dyDescent="0.3">
      <c r="A9101" s="97"/>
      <c r="B9101" s="97"/>
    </row>
    <row r="9102" spans="1:2" x14ac:dyDescent="0.3">
      <c r="A9102" s="97"/>
      <c r="B9102" s="97"/>
    </row>
    <row r="9103" spans="1:2" x14ac:dyDescent="0.3">
      <c r="A9103" s="97"/>
      <c r="B9103" s="97"/>
    </row>
    <row r="9104" spans="1:2" x14ac:dyDescent="0.3">
      <c r="A9104" s="97"/>
      <c r="B9104" s="97"/>
    </row>
    <row r="9105" spans="1:2" x14ac:dyDescent="0.3">
      <c r="A9105" s="97"/>
      <c r="B9105" s="97"/>
    </row>
    <row r="9106" spans="1:2" x14ac:dyDescent="0.3">
      <c r="A9106" s="97"/>
      <c r="B9106" s="97"/>
    </row>
    <row r="9107" spans="1:2" x14ac:dyDescent="0.3">
      <c r="A9107" s="97"/>
      <c r="B9107" s="97"/>
    </row>
    <row r="9108" spans="1:2" x14ac:dyDescent="0.3">
      <c r="A9108" s="97"/>
      <c r="B9108" s="97"/>
    </row>
    <row r="9109" spans="1:2" x14ac:dyDescent="0.3">
      <c r="A9109" s="97"/>
      <c r="B9109" s="97"/>
    </row>
    <row r="9110" spans="1:2" x14ac:dyDescent="0.3">
      <c r="A9110" s="97"/>
      <c r="B9110" s="97"/>
    </row>
    <row r="9111" spans="1:2" x14ac:dyDescent="0.3">
      <c r="A9111" s="97"/>
      <c r="B9111" s="97"/>
    </row>
    <row r="9112" spans="1:2" x14ac:dyDescent="0.3">
      <c r="A9112" s="97"/>
      <c r="B9112" s="97"/>
    </row>
    <row r="9113" spans="1:2" x14ac:dyDescent="0.3">
      <c r="A9113" s="97"/>
      <c r="B9113" s="97"/>
    </row>
    <row r="9114" spans="1:2" x14ac:dyDescent="0.3">
      <c r="A9114" s="97"/>
      <c r="B9114" s="97"/>
    </row>
    <row r="9115" spans="1:2" x14ac:dyDescent="0.3">
      <c r="A9115" s="97"/>
      <c r="B9115" s="97"/>
    </row>
    <row r="9116" spans="1:2" x14ac:dyDescent="0.3">
      <c r="A9116" s="97"/>
      <c r="B9116" s="97"/>
    </row>
    <row r="9117" spans="1:2" x14ac:dyDescent="0.3">
      <c r="A9117" s="97"/>
      <c r="B9117" s="97"/>
    </row>
    <row r="9118" spans="1:2" x14ac:dyDescent="0.3">
      <c r="A9118" s="97"/>
      <c r="B9118" s="97"/>
    </row>
    <row r="9119" spans="1:2" x14ac:dyDescent="0.3">
      <c r="A9119" s="97"/>
      <c r="B9119" s="97"/>
    </row>
    <row r="9120" spans="1:2" x14ac:dyDescent="0.3">
      <c r="A9120" s="97"/>
      <c r="B9120" s="97"/>
    </row>
    <row r="9121" spans="1:2" x14ac:dyDescent="0.3">
      <c r="A9121" s="97"/>
      <c r="B9121" s="97"/>
    </row>
    <row r="9122" spans="1:2" x14ac:dyDescent="0.3">
      <c r="A9122" s="97"/>
      <c r="B9122" s="97"/>
    </row>
    <row r="9123" spans="1:2" x14ac:dyDescent="0.3">
      <c r="A9123" s="97"/>
      <c r="B9123" s="97"/>
    </row>
    <row r="9124" spans="1:2" x14ac:dyDescent="0.3">
      <c r="A9124" s="97"/>
      <c r="B9124" s="97"/>
    </row>
    <row r="9125" spans="1:2" x14ac:dyDescent="0.3">
      <c r="A9125" s="97"/>
      <c r="B9125" s="97"/>
    </row>
    <row r="9126" spans="1:2" x14ac:dyDescent="0.3">
      <c r="A9126" s="97"/>
      <c r="B9126" s="97"/>
    </row>
    <row r="9127" spans="1:2" x14ac:dyDescent="0.3">
      <c r="A9127" s="97"/>
      <c r="B9127" s="97"/>
    </row>
    <row r="9128" spans="1:2" x14ac:dyDescent="0.3">
      <c r="A9128" s="97"/>
      <c r="B9128" s="97"/>
    </row>
    <row r="9129" spans="1:2" x14ac:dyDescent="0.3">
      <c r="A9129" s="97"/>
      <c r="B9129" s="97"/>
    </row>
    <row r="9130" spans="1:2" x14ac:dyDescent="0.3">
      <c r="A9130" s="97"/>
      <c r="B9130" s="97"/>
    </row>
    <row r="9131" spans="1:2" x14ac:dyDescent="0.3">
      <c r="A9131" s="97"/>
      <c r="B9131" s="97"/>
    </row>
    <row r="9132" spans="1:2" x14ac:dyDescent="0.3">
      <c r="A9132" s="97"/>
      <c r="B9132" s="97"/>
    </row>
    <row r="9133" spans="1:2" x14ac:dyDescent="0.3">
      <c r="A9133" s="97"/>
      <c r="B9133" s="97"/>
    </row>
    <row r="9134" spans="1:2" x14ac:dyDescent="0.3">
      <c r="A9134" s="97"/>
      <c r="B9134" s="97"/>
    </row>
    <row r="9135" spans="1:2" x14ac:dyDescent="0.3">
      <c r="A9135" s="97"/>
      <c r="B9135" s="97"/>
    </row>
    <row r="9136" spans="1:2" x14ac:dyDescent="0.3">
      <c r="A9136" s="97"/>
      <c r="B9136" s="97"/>
    </row>
    <row r="9137" spans="1:2" x14ac:dyDescent="0.3">
      <c r="A9137" s="97"/>
      <c r="B9137" s="97"/>
    </row>
    <row r="9138" spans="1:2" x14ac:dyDescent="0.3">
      <c r="A9138" s="97"/>
      <c r="B9138" s="97"/>
    </row>
    <row r="9139" spans="1:2" x14ac:dyDescent="0.3">
      <c r="A9139" s="97"/>
      <c r="B9139" s="97"/>
    </row>
    <row r="9140" spans="1:2" x14ac:dyDescent="0.3">
      <c r="A9140" s="97"/>
      <c r="B9140" s="97"/>
    </row>
    <row r="9141" spans="1:2" x14ac:dyDescent="0.3">
      <c r="A9141" s="97"/>
      <c r="B9141" s="97"/>
    </row>
    <row r="9142" spans="1:2" x14ac:dyDescent="0.3">
      <c r="A9142" s="97"/>
      <c r="B9142" s="97"/>
    </row>
    <row r="9143" spans="1:2" x14ac:dyDescent="0.3">
      <c r="A9143" s="97"/>
      <c r="B9143" s="97"/>
    </row>
    <row r="9144" spans="1:2" x14ac:dyDescent="0.3">
      <c r="A9144" s="97"/>
      <c r="B9144" s="97"/>
    </row>
    <row r="9145" spans="1:2" x14ac:dyDescent="0.3">
      <c r="A9145" s="97"/>
      <c r="B9145" s="97"/>
    </row>
    <row r="9146" spans="1:2" x14ac:dyDescent="0.3">
      <c r="A9146" s="97"/>
      <c r="B9146" s="97"/>
    </row>
    <row r="9147" spans="1:2" x14ac:dyDescent="0.3">
      <c r="A9147" s="97"/>
      <c r="B9147" s="97"/>
    </row>
    <row r="9148" spans="1:2" x14ac:dyDescent="0.3">
      <c r="A9148" s="97"/>
      <c r="B9148" s="97"/>
    </row>
    <row r="9149" spans="1:2" x14ac:dyDescent="0.3">
      <c r="A9149" s="97"/>
      <c r="B9149" s="97"/>
    </row>
    <row r="9150" spans="1:2" x14ac:dyDescent="0.3">
      <c r="A9150" s="97"/>
      <c r="B9150" s="97"/>
    </row>
    <row r="9151" spans="1:2" x14ac:dyDescent="0.3">
      <c r="A9151" s="97"/>
      <c r="B9151" s="97"/>
    </row>
    <row r="9152" spans="1:2" x14ac:dyDescent="0.3">
      <c r="A9152" s="97"/>
      <c r="B9152" s="97"/>
    </row>
    <row r="9153" spans="1:2" x14ac:dyDescent="0.3">
      <c r="A9153" s="97"/>
      <c r="B9153" s="97"/>
    </row>
    <row r="9154" spans="1:2" x14ac:dyDescent="0.3">
      <c r="A9154" s="97"/>
      <c r="B9154" s="97"/>
    </row>
    <row r="9155" spans="1:2" x14ac:dyDescent="0.3">
      <c r="A9155" s="97"/>
      <c r="B9155" s="97"/>
    </row>
    <row r="9156" spans="1:2" x14ac:dyDescent="0.3">
      <c r="A9156" s="97"/>
      <c r="B9156" s="97"/>
    </row>
    <row r="9157" spans="1:2" x14ac:dyDescent="0.3">
      <c r="A9157" s="97"/>
      <c r="B9157" s="97"/>
    </row>
    <row r="9158" spans="1:2" x14ac:dyDescent="0.3">
      <c r="A9158" s="97"/>
      <c r="B9158" s="97"/>
    </row>
    <row r="9159" spans="1:2" x14ac:dyDescent="0.3">
      <c r="A9159" s="97"/>
      <c r="B9159" s="97"/>
    </row>
    <row r="9160" spans="1:2" x14ac:dyDescent="0.3">
      <c r="A9160" s="97"/>
      <c r="B9160" s="97"/>
    </row>
    <row r="9161" spans="1:2" x14ac:dyDescent="0.3">
      <c r="A9161" s="97"/>
      <c r="B9161" s="97"/>
    </row>
    <row r="9162" spans="1:2" x14ac:dyDescent="0.3">
      <c r="A9162" s="97"/>
      <c r="B9162" s="97"/>
    </row>
    <row r="9163" spans="1:2" x14ac:dyDescent="0.3">
      <c r="A9163" s="97"/>
      <c r="B9163" s="97"/>
    </row>
    <row r="9164" spans="1:2" x14ac:dyDescent="0.3">
      <c r="A9164" s="97"/>
      <c r="B9164" s="97"/>
    </row>
    <row r="9165" spans="1:2" x14ac:dyDescent="0.3">
      <c r="A9165" s="97"/>
      <c r="B9165" s="97"/>
    </row>
    <row r="9166" spans="1:2" x14ac:dyDescent="0.3">
      <c r="A9166" s="97"/>
      <c r="B9166" s="97"/>
    </row>
    <row r="9167" spans="1:2" x14ac:dyDescent="0.3">
      <c r="A9167" s="97"/>
      <c r="B9167" s="97"/>
    </row>
    <row r="9168" spans="1:2" x14ac:dyDescent="0.3">
      <c r="A9168" s="97"/>
      <c r="B9168" s="97"/>
    </row>
    <row r="9169" spans="1:2" x14ac:dyDescent="0.3">
      <c r="A9169" s="97"/>
      <c r="B9169" s="97"/>
    </row>
    <row r="9170" spans="1:2" x14ac:dyDescent="0.3">
      <c r="A9170" s="97"/>
      <c r="B9170" s="97"/>
    </row>
    <row r="9171" spans="1:2" x14ac:dyDescent="0.3">
      <c r="A9171" s="97"/>
      <c r="B9171" s="97"/>
    </row>
    <row r="9172" spans="1:2" x14ac:dyDescent="0.3">
      <c r="A9172" s="97"/>
      <c r="B9172" s="97"/>
    </row>
    <row r="9173" spans="1:2" x14ac:dyDescent="0.3">
      <c r="A9173" s="97"/>
      <c r="B9173" s="97"/>
    </row>
    <row r="9174" spans="1:2" x14ac:dyDescent="0.3">
      <c r="A9174" s="97"/>
      <c r="B9174" s="97"/>
    </row>
    <row r="9175" spans="1:2" x14ac:dyDescent="0.3">
      <c r="A9175" s="97"/>
      <c r="B9175" s="97"/>
    </row>
    <row r="9176" spans="1:2" x14ac:dyDescent="0.3">
      <c r="A9176" s="97"/>
      <c r="B9176" s="97"/>
    </row>
    <row r="9177" spans="1:2" x14ac:dyDescent="0.3">
      <c r="A9177" s="97"/>
      <c r="B9177" s="97"/>
    </row>
    <row r="9178" spans="1:2" x14ac:dyDescent="0.3">
      <c r="A9178" s="97"/>
      <c r="B9178" s="97"/>
    </row>
    <row r="9179" spans="1:2" x14ac:dyDescent="0.3">
      <c r="A9179" s="97"/>
      <c r="B9179" s="97"/>
    </row>
    <row r="9180" spans="1:2" x14ac:dyDescent="0.3">
      <c r="A9180" s="97"/>
      <c r="B9180" s="97"/>
    </row>
    <row r="9181" spans="1:2" x14ac:dyDescent="0.3">
      <c r="A9181" s="97"/>
      <c r="B9181" s="97"/>
    </row>
    <row r="9182" spans="1:2" x14ac:dyDescent="0.3">
      <c r="A9182" s="97"/>
      <c r="B9182" s="97"/>
    </row>
    <row r="9183" spans="1:2" x14ac:dyDescent="0.3">
      <c r="A9183" s="97"/>
      <c r="B9183" s="97"/>
    </row>
    <row r="9184" spans="1:2" x14ac:dyDescent="0.3">
      <c r="A9184" s="97"/>
      <c r="B9184" s="97"/>
    </row>
    <row r="9185" spans="1:2" x14ac:dyDescent="0.3">
      <c r="A9185" s="97"/>
      <c r="B9185" s="97"/>
    </row>
    <row r="9186" spans="1:2" x14ac:dyDescent="0.3">
      <c r="A9186" s="97"/>
      <c r="B9186" s="97"/>
    </row>
    <row r="9187" spans="1:2" x14ac:dyDescent="0.3">
      <c r="A9187" s="97"/>
      <c r="B9187" s="97"/>
    </row>
    <row r="9188" spans="1:2" x14ac:dyDescent="0.3">
      <c r="A9188" s="97"/>
      <c r="B9188" s="97"/>
    </row>
    <row r="9189" spans="1:2" x14ac:dyDescent="0.3">
      <c r="A9189" s="97"/>
      <c r="B9189" s="97"/>
    </row>
    <row r="9190" spans="1:2" x14ac:dyDescent="0.3">
      <c r="A9190" s="97"/>
      <c r="B9190" s="97"/>
    </row>
    <row r="9191" spans="1:2" x14ac:dyDescent="0.3">
      <c r="A9191" s="97"/>
      <c r="B9191" s="97"/>
    </row>
    <row r="9192" spans="1:2" x14ac:dyDescent="0.3">
      <c r="A9192" s="97"/>
      <c r="B9192" s="97"/>
    </row>
    <row r="9193" spans="1:2" x14ac:dyDescent="0.3">
      <c r="A9193" s="97"/>
      <c r="B9193" s="97"/>
    </row>
    <row r="9194" spans="1:2" x14ac:dyDescent="0.3">
      <c r="A9194" s="97"/>
      <c r="B9194" s="97"/>
    </row>
    <row r="9195" spans="1:2" x14ac:dyDescent="0.3">
      <c r="A9195" s="97"/>
      <c r="B9195" s="97"/>
    </row>
    <row r="9196" spans="1:2" x14ac:dyDescent="0.3">
      <c r="A9196" s="97"/>
      <c r="B9196" s="97"/>
    </row>
    <row r="9197" spans="1:2" x14ac:dyDescent="0.3">
      <c r="A9197" s="97"/>
      <c r="B9197" s="97"/>
    </row>
    <row r="9198" spans="1:2" x14ac:dyDescent="0.3">
      <c r="A9198" s="97"/>
      <c r="B9198" s="97"/>
    </row>
    <row r="9199" spans="1:2" x14ac:dyDescent="0.3">
      <c r="A9199" s="97"/>
      <c r="B9199" s="97"/>
    </row>
    <row r="9200" spans="1:2" x14ac:dyDescent="0.3">
      <c r="A9200" s="97"/>
      <c r="B9200" s="97"/>
    </row>
    <row r="9201" spans="1:2" x14ac:dyDescent="0.3">
      <c r="A9201" s="97"/>
      <c r="B9201" s="97"/>
    </row>
    <row r="9202" spans="1:2" x14ac:dyDescent="0.3">
      <c r="A9202" s="97"/>
      <c r="B9202" s="97"/>
    </row>
    <row r="9203" spans="1:2" x14ac:dyDescent="0.3">
      <c r="A9203" s="97"/>
      <c r="B9203" s="97"/>
    </row>
    <row r="9204" spans="1:2" x14ac:dyDescent="0.3">
      <c r="A9204" s="97"/>
      <c r="B9204" s="97"/>
    </row>
    <row r="9205" spans="1:2" x14ac:dyDescent="0.3">
      <c r="A9205" s="97"/>
      <c r="B9205" s="97"/>
    </row>
    <row r="9206" spans="1:2" x14ac:dyDescent="0.3">
      <c r="A9206" s="97"/>
      <c r="B9206" s="97"/>
    </row>
    <row r="9207" spans="1:2" x14ac:dyDescent="0.3">
      <c r="A9207" s="97"/>
      <c r="B9207" s="97"/>
    </row>
    <row r="9208" spans="1:2" x14ac:dyDescent="0.3">
      <c r="A9208" s="97"/>
      <c r="B9208" s="97"/>
    </row>
    <row r="9209" spans="1:2" x14ac:dyDescent="0.3">
      <c r="A9209" s="97"/>
      <c r="B9209" s="97"/>
    </row>
    <row r="9210" spans="1:2" x14ac:dyDescent="0.3">
      <c r="A9210" s="97"/>
      <c r="B9210" s="97"/>
    </row>
    <row r="9211" spans="1:2" x14ac:dyDescent="0.3">
      <c r="A9211" s="97"/>
      <c r="B9211" s="97"/>
    </row>
    <row r="9212" spans="1:2" x14ac:dyDescent="0.3">
      <c r="A9212" s="97"/>
      <c r="B9212" s="97"/>
    </row>
    <row r="9213" spans="1:2" x14ac:dyDescent="0.3">
      <c r="A9213" s="97"/>
      <c r="B9213" s="97"/>
    </row>
    <row r="9214" spans="1:2" x14ac:dyDescent="0.3">
      <c r="A9214" s="97"/>
      <c r="B9214" s="97"/>
    </row>
    <row r="9215" spans="1:2" x14ac:dyDescent="0.3">
      <c r="A9215" s="97"/>
      <c r="B9215" s="97"/>
    </row>
    <row r="9216" spans="1:2" x14ac:dyDescent="0.3">
      <c r="A9216" s="97"/>
      <c r="B9216" s="97"/>
    </row>
    <row r="9217" spans="1:2" x14ac:dyDescent="0.3">
      <c r="A9217" s="97"/>
      <c r="B9217" s="97"/>
    </row>
    <row r="9218" spans="1:2" x14ac:dyDescent="0.3">
      <c r="A9218" s="97"/>
      <c r="B9218" s="97"/>
    </row>
    <row r="9219" spans="1:2" x14ac:dyDescent="0.3">
      <c r="A9219" s="97"/>
      <c r="B9219" s="97"/>
    </row>
    <row r="9220" spans="1:2" x14ac:dyDescent="0.3">
      <c r="A9220" s="97"/>
      <c r="B9220" s="97"/>
    </row>
    <row r="9221" spans="1:2" x14ac:dyDescent="0.3">
      <c r="A9221" s="97"/>
      <c r="B9221" s="97"/>
    </row>
    <row r="9222" spans="1:2" x14ac:dyDescent="0.3">
      <c r="A9222" s="97"/>
      <c r="B9222" s="97"/>
    </row>
    <row r="9223" spans="1:2" x14ac:dyDescent="0.3">
      <c r="A9223" s="97"/>
      <c r="B9223" s="97"/>
    </row>
    <row r="9224" spans="1:2" x14ac:dyDescent="0.3">
      <c r="A9224" s="97"/>
      <c r="B9224" s="97"/>
    </row>
    <row r="9225" spans="1:2" x14ac:dyDescent="0.3">
      <c r="A9225" s="97"/>
      <c r="B9225" s="97"/>
    </row>
    <row r="9226" spans="1:2" x14ac:dyDescent="0.3">
      <c r="A9226" s="97"/>
      <c r="B9226" s="97"/>
    </row>
    <row r="9227" spans="1:2" x14ac:dyDescent="0.3">
      <c r="A9227" s="97"/>
      <c r="B9227" s="97"/>
    </row>
    <row r="9228" spans="1:2" x14ac:dyDescent="0.3">
      <c r="A9228" s="97"/>
      <c r="B9228" s="97"/>
    </row>
    <row r="9229" spans="1:2" x14ac:dyDescent="0.3">
      <c r="A9229" s="97"/>
      <c r="B9229" s="97"/>
    </row>
    <row r="9230" spans="1:2" x14ac:dyDescent="0.3">
      <c r="A9230" s="97"/>
      <c r="B9230" s="97"/>
    </row>
    <row r="9231" spans="1:2" x14ac:dyDescent="0.3">
      <c r="A9231" s="97"/>
      <c r="B9231" s="97"/>
    </row>
    <row r="9232" spans="1:2" x14ac:dyDescent="0.3">
      <c r="A9232" s="97"/>
      <c r="B9232" s="97"/>
    </row>
    <row r="9233" spans="1:2" x14ac:dyDescent="0.3">
      <c r="A9233" s="97"/>
      <c r="B9233" s="97"/>
    </row>
    <row r="9234" spans="1:2" x14ac:dyDescent="0.3">
      <c r="A9234" s="97"/>
      <c r="B9234" s="97"/>
    </row>
    <row r="9235" spans="1:2" x14ac:dyDescent="0.3">
      <c r="A9235" s="97"/>
      <c r="B9235" s="97"/>
    </row>
    <row r="9236" spans="1:2" x14ac:dyDescent="0.3">
      <c r="A9236" s="97"/>
      <c r="B9236" s="97"/>
    </row>
    <row r="9237" spans="1:2" x14ac:dyDescent="0.3">
      <c r="A9237" s="97"/>
      <c r="B9237" s="97"/>
    </row>
    <row r="9238" spans="1:2" x14ac:dyDescent="0.3">
      <c r="A9238" s="97"/>
      <c r="B9238" s="97"/>
    </row>
    <row r="9239" spans="1:2" x14ac:dyDescent="0.3">
      <c r="A9239" s="97"/>
      <c r="B9239" s="97"/>
    </row>
    <row r="9240" spans="1:2" x14ac:dyDescent="0.3">
      <c r="A9240" s="97"/>
      <c r="B9240" s="97"/>
    </row>
    <row r="9241" spans="1:2" x14ac:dyDescent="0.3">
      <c r="A9241" s="97"/>
      <c r="B9241" s="97"/>
    </row>
    <row r="9242" spans="1:2" x14ac:dyDescent="0.3">
      <c r="A9242" s="97"/>
      <c r="B9242" s="97"/>
    </row>
    <row r="9243" spans="1:2" x14ac:dyDescent="0.3">
      <c r="A9243" s="97"/>
      <c r="B9243" s="97"/>
    </row>
    <row r="9244" spans="1:2" x14ac:dyDescent="0.3">
      <c r="A9244" s="97"/>
      <c r="B9244" s="97"/>
    </row>
    <row r="9245" spans="1:2" x14ac:dyDescent="0.3">
      <c r="A9245" s="97"/>
      <c r="B9245" s="97"/>
    </row>
    <row r="9246" spans="1:2" x14ac:dyDescent="0.3">
      <c r="A9246" s="97"/>
      <c r="B9246" s="97"/>
    </row>
    <row r="9247" spans="1:2" x14ac:dyDescent="0.3">
      <c r="A9247" s="97"/>
      <c r="B9247" s="97"/>
    </row>
    <row r="9248" spans="1:2" x14ac:dyDescent="0.3">
      <c r="A9248" s="97"/>
      <c r="B9248" s="97"/>
    </row>
    <row r="9249" spans="1:2" x14ac:dyDescent="0.3">
      <c r="A9249" s="97"/>
      <c r="B9249" s="97"/>
    </row>
    <row r="9250" spans="1:2" x14ac:dyDescent="0.3">
      <c r="A9250" s="97"/>
      <c r="B9250" s="97"/>
    </row>
    <row r="9251" spans="1:2" x14ac:dyDescent="0.3">
      <c r="A9251" s="97"/>
      <c r="B9251" s="97"/>
    </row>
    <row r="9252" spans="1:2" x14ac:dyDescent="0.3">
      <c r="A9252" s="97"/>
      <c r="B9252" s="97"/>
    </row>
    <row r="9253" spans="1:2" x14ac:dyDescent="0.3">
      <c r="A9253" s="97"/>
      <c r="B9253" s="97"/>
    </row>
    <row r="9254" spans="1:2" x14ac:dyDescent="0.3">
      <c r="A9254" s="97"/>
      <c r="B9254" s="97"/>
    </row>
    <row r="9255" spans="1:2" x14ac:dyDescent="0.3">
      <c r="A9255" s="97"/>
      <c r="B9255" s="97"/>
    </row>
    <row r="9256" spans="1:2" x14ac:dyDescent="0.3">
      <c r="A9256" s="97"/>
      <c r="B9256" s="97"/>
    </row>
    <row r="9257" spans="1:2" x14ac:dyDescent="0.3">
      <c r="A9257" s="97"/>
      <c r="B9257" s="97"/>
    </row>
    <row r="9258" spans="1:2" x14ac:dyDescent="0.3">
      <c r="A9258" s="97"/>
      <c r="B9258" s="97"/>
    </row>
    <row r="9259" spans="1:2" x14ac:dyDescent="0.3">
      <c r="A9259" s="97"/>
      <c r="B9259" s="97"/>
    </row>
    <row r="9260" spans="1:2" x14ac:dyDescent="0.3">
      <c r="A9260" s="97"/>
      <c r="B9260" s="97"/>
    </row>
    <row r="9261" spans="1:2" x14ac:dyDescent="0.3">
      <c r="A9261" s="97"/>
      <c r="B9261" s="97"/>
    </row>
    <row r="9262" spans="1:2" x14ac:dyDescent="0.3">
      <c r="A9262" s="97"/>
      <c r="B9262" s="97"/>
    </row>
    <row r="9263" spans="1:2" x14ac:dyDescent="0.3">
      <c r="A9263" s="97"/>
      <c r="B9263" s="97"/>
    </row>
    <row r="9264" spans="1:2" x14ac:dyDescent="0.3">
      <c r="A9264" s="97"/>
      <c r="B9264" s="97"/>
    </row>
    <row r="9265" spans="1:2" x14ac:dyDescent="0.3">
      <c r="A9265" s="97"/>
      <c r="B9265" s="97"/>
    </row>
    <row r="9266" spans="1:2" x14ac:dyDescent="0.3">
      <c r="A9266" s="97"/>
      <c r="B9266" s="97"/>
    </row>
    <row r="9267" spans="1:2" x14ac:dyDescent="0.3">
      <c r="A9267" s="97"/>
      <c r="B9267" s="97"/>
    </row>
    <row r="9268" spans="1:2" x14ac:dyDescent="0.3">
      <c r="A9268" s="97"/>
      <c r="B9268" s="97"/>
    </row>
    <row r="9269" spans="1:2" x14ac:dyDescent="0.3">
      <c r="A9269" s="97"/>
      <c r="B9269" s="97"/>
    </row>
    <row r="9270" spans="1:2" x14ac:dyDescent="0.3">
      <c r="A9270" s="97"/>
      <c r="B9270" s="97"/>
    </row>
    <row r="9271" spans="1:2" x14ac:dyDescent="0.3">
      <c r="A9271" s="97"/>
      <c r="B9271" s="97"/>
    </row>
    <row r="9272" spans="1:2" x14ac:dyDescent="0.3">
      <c r="A9272" s="97"/>
      <c r="B9272" s="97"/>
    </row>
    <row r="9273" spans="1:2" x14ac:dyDescent="0.3">
      <c r="A9273" s="97"/>
      <c r="B9273" s="97"/>
    </row>
    <row r="9274" spans="1:2" x14ac:dyDescent="0.3">
      <c r="A9274" s="97"/>
      <c r="B9274" s="97"/>
    </row>
    <row r="9275" spans="1:2" x14ac:dyDescent="0.3">
      <c r="A9275" s="97"/>
      <c r="B9275" s="97"/>
    </row>
    <row r="9276" spans="1:2" x14ac:dyDescent="0.3">
      <c r="A9276" s="97"/>
      <c r="B9276" s="97"/>
    </row>
    <row r="9277" spans="1:2" x14ac:dyDescent="0.3">
      <c r="A9277" s="97"/>
      <c r="B9277" s="97"/>
    </row>
    <row r="9278" spans="1:2" x14ac:dyDescent="0.3">
      <c r="A9278" s="97"/>
      <c r="B9278" s="97"/>
    </row>
    <row r="9279" spans="1:2" x14ac:dyDescent="0.3">
      <c r="A9279" s="97"/>
      <c r="B9279" s="97"/>
    </row>
    <row r="9280" spans="1:2" x14ac:dyDescent="0.3">
      <c r="A9280" s="97"/>
      <c r="B9280" s="97"/>
    </row>
    <row r="9281" spans="1:2" x14ac:dyDescent="0.3">
      <c r="A9281" s="97"/>
      <c r="B9281" s="97"/>
    </row>
    <row r="9282" spans="1:2" x14ac:dyDescent="0.3">
      <c r="A9282" s="97"/>
      <c r="B9282" s="97"/>
    </row>
    <row r="9283" spans="1:2" x14ac:dyDescent="0.3">
      <c r="A9283" s="97"/>
      <c r="B9283" s="97"/>
    </row>
    <row r="9284" spans="1:2" x14ac:dyDescent="0.3">
      <c r="A9284" s="97"/>
      <c r="B9284" s="97"/>
    </row>
    <row r="9285" spans="1:2" x14ac:dyDescent="0.3">
      <c r="A9285" s="97"/>
      <c r="B9285" s="97"/>
    </row>
    <row r="9286" spans="1:2" x14ac:dyDescent="0.3">
      <c r="A9286" s="97"/>
      <c r="B9286" s="97"/>
    </row>
    <row r="9287" spans="1:2" x14ac:dyDescent="0.3">
      <c r="A9287" s="97"/>
      <c r="B9287" s="97"/>
    </row>
    <row r="9288" spans="1:2" x14ac:dyDescent="0.3">
      <c r="A9288" s="97"/>
      <c r="B9288" s="97"/>
    </row>
    <row r="9289" spans="1:2" x14ac:dyDescent="0.3">
      <c r="A9289" s="97"/>
      <c r="B9289" s="97"/>
    </row>
    <row r="9290" spans="1:2" x14ac:dyDescent="0.3">
      <c r="A9290" s="97"/>
      <c r="B9290" s="97"/>
    </row>
    <row r="9291" spans="1:2" x14ac:dyDescent="0.3">
      <c r="A9291" s="97"/>
      <c r="B9291" s="97"/>
    </row>
    <row r="9292" spans="1:2" x14ac:dyDescent="0.3">
      <c r="A9292" s="97"/>
      <c r="B9292" s="97"/>
    </row>
    <row r="9293" spans="1:2" x14ac:dyDescent="0.3">
      <c r="A9293" s="97"/>
      <c r="B9293" s="97"/>
    </row>
    <row r="9294" spans="1:2" x14ac:dyDescent="0.3">
      <c r="A9294" s="97"/>
      <c r="B9294" s="97"/>
    </row>
    <row r="9295" spans="1:2" x14ac:dyDescent="0.3">
      <c r="A9295" s="97"/>
      <c r="B9295" s="97"/>
    </row>
    <row r="9296" spans="1:2" x14ac:dyDescent="0.3">
      <c r="A9296" s="97"/>
      <c r="B9296" s="97"/>
    </row>
    <row r="9297" spans="1:2" x14ac:dyDescent="0.3">
      <c r="A9297" s="97"/>
      <c r="B9297" s="97"/>
    </row>
    <row r="9298" spans="1:2" x14ac:dyDescent="0.3">
      <c r="A9298" s="97"/>
      <c r="B9298" s="97"/>
    </row>
    <row r="9299" spans="1:2" x14ac:dyDescent="0.3">
      <c r="A9299" s="97"/>
      <c r="B9299" s="97"/>
    </row>
    <row r="9300" spans="1:2" x14ac:dyDescent="0.3">
      <c r="A9300" s="97"/>
      <c r="B9300" s="97"/>
    </row>
    <row r="9301" spans="1:2" x14ac:dyDescent="0.3">
      <c r="A9301" s="97"/>
      <c r="B9301" s="97"/>
    </row>
    <row r="9302" spans="1:2" x14ac:dyDescent="0.3">
      <c r="A9302" s="97"/>
      <c r="B9302" s="97"/>
    </row>
    <row r="9303" spans="1:2" x14ac:dyDescent="0.3">
      <c r="A9303" s="97"/>
      <c r="B9303" s="97"/>
    </row>
    <row r="9304" spans="1:2" x14ac:dyDescent="0.3">
      <c r="A9304" s="97"/>
      <c r="B9304" s="97"/>
    </row>
    <row r="9305" spans="1:2" x14ac:dyDescent="0.3">
      <c r="A9305" s="97"/>
      <c r="B9305" s="97"/>
    </row>
    <row r="9306" spans="1:2" x14ac:dyDescent="0.3">
      <c r="A9306" s="97"/>
      <c r="B9306" s="97"/>
    </row>
    <row r="9307" spans="1:2" x14ac:dyDescent="0.3">
      <c r="A9307" s="97"/>
      <c r="B9307" s="97"/>
    </row>
    <row r="9308" spans="1:2" x14ac:dyDescent="0.3">
      <c r="A9308" s="97"/>
      <c r="B9308" s="97"/>
    </row>
    <row r="9309" spans="1:2" x14ac:dyDescent="0.3">
      <c r="A9309" s="97"/>
      <c r="B9309" s="97"/>
    </row>
    <row r="9310" spans="1:2" x14ac:dyDescent="0.3">
      <c r="A9310" s="97"/>
      <c r="B9310" s="97"/>
    </row>
    <row r="9311" spans="1:2" x14ac:dyDescent="0.3">
      <c r="A9311" s="97"/>
      <c r="B9311" s="97"/>
    </row>
    <row r="9312" spans="1:2" x14ac:dyDescent="0.3">
      <c r="A9312" s="97"/>
      <c r="B9312" s="97"/>
    </row>
    <row r="9313" spans="1:2" x14ac:dyDescent="0.3">
      <c r="A9313" s="97"/>
      <c r="B9313" s="97"/>
    </row>
    <row r="9314" spans="1:2" x14ac:dyDescent="0.3">
      <c r="A9314" s="97"/>
      <c r="B9314" s="97"/>
    </row>
    <row r="9315" spans="1:2" x14ac:dyDescent="0.3">
      <c r="A9315" s="97"/>
      <c r="B9315" s="97"/>
    </row>
    <row r="9316" spans="1:2" x14ac:dyDescent="0.3">
      <c r="A9316" s="97"/>
      <c r="B9316" s="97"/>
    </row>
    <row r="9317" spans="1:2" x14ac:dyDescent="0.3">
      <c r="A9317" s="97"/>
      <c r="B9317" s="97"/>
    </row>
    <row r="9318" spans="1:2" x14ac:dyDescent="0.3">
      <c r="A9318" s="97"/>
      <c r="B9318" s="97"/>
    </row>
    <row r="9319" spans="1:2" x14ac:dyDescent="0.3">
      <c r="A9319" s="97"/>
      <c r="B9319" s="97"/>
    </row>
    <row r="9320" spans="1:2" x14ac:dyDescent="0.3">
      <c r="A9320" s="97"/>
      <c r="B9320" s="97"/>
    </row>
    <row r="9321" spans="1:2" x14ac:dyDescent="0.3">
      <c r="A9321" s="97"/>
      <c r="B9321" s="97"/>
    </row>
    <row r="9322" spans="1:2" x14ac:dyDescent="0.3">
      <c r="A9322" s="97"/>
      <c r="B9322" s="97"/>
    </row>
    <row r="9323" spans="1:2" x14ac:dyDescent="0.3">
      <c r="A9323" s="97"/>
      <c r="B9323" s="97"/>
    </row>
    <row r="9324" spans="1:2" x14ac:dyDescent="0.3">
      <c r="A9324" s="97"/>
      <c r="B9324" s="97"/>
    </row>
    <row r="9325" spans="1:2" x14ac:dyDescent="0.3">
      <c r="A9325" s="97"/>
      <c r="B9325" s="97"/>
    </row>
    <row r="9326" spans="1:2" x14ac:dyDescent="0.3">
      <c r="A9326" s="97"/>
      <c r="B9326" s="97"/>
    </row>
    <row r="9327" spans="1:2" x14ac:dyDescent="0.3">
      <c r="A9327" s="97"/>
      <c r="B9327" s="97"/>
    </row>
    <row r="9328" spans="1:2" x14ac:dyDescent="0.3">
      <c r="A9328" s="97"/>
      <c r="B9328" s="97"/>
    </row>
    <row r="9329" spans="1:2" x14ac:dyDescent="0.3">
      <c r="A9329" s="97"/>
      <c r="B9329" s="97"/>
    </row>
    <row r="9330" spans="1:2" x14ac:dyDescent="0.3">
      <c r="A9330" s="97"/>
      <c r="B9330" s="97"/>
    </row>
    <row r="9331" spans="1:2" x14ac:dyDescent="0.3">
      <c r="A9331" s="97"/>
      <c r="B9331" s="97"/>
    </row>
    <row r="9332" spans="1:2" x14ac:dyDescent="0.3">
      <c r="A9332" s="97"/>
      <c r="B9332" s="97"/>
    </row>
    <row r="9333" spans="1:2" x14ac:dyDescent="0.3">
      <c r="A9333" s="97"/>
      <c r="B9333" s="97"/>
    </row>
    <row r="9334" spans="1:2" x14ac:dyDescent="0.3">
      <c r="A9334" s="97"/>
      <c r="B9334" s="97"/>
    </row>
    <row r="9335" spans="1:2" x14ac:dyDescent="0.3">
      <c r="A9335" s="97"/>
      <c r="B9335" s="97"/>
    </row>
    <row r="9336" spans="1:2" x14ac:dyDescent="0.3">
      <c r="A9336" s="97"/>
      <c r="B9336" s="97"/>
    </row>
    <row r="9337" spans="1:2" x14ac:dyDescent="0.3">
      <c r="A9337" s="97"/>
      <c r="B9337" s="97"/>
    </row>
    <row r="9338" spans="1:2" x14ac:dyDescent="0.3">
      <c r="A9338" s="97"/>
      <c r="B9338" s="97"/>
    </row>
    <row r="9339" spans="1:2" x14ac:dyDescent="0.3">
      <c r="A9339" s="97"/>
      <c r="B9339" s="97"/>
    </row>
    <row r="9340" spans="1:2" x14ac:dyDescent="0.3">
      <c r="A9340" s="97"/>
      <c r="B9340" s="97"/>
    </row>
    <row r="9341" spans="1:2" x14ac:dyDescent="0.3">
      <c r="A9341" s="97"/>
      <c r="B9341" s="97"/>
    </row>
    <row r="9342" spans="1:2" x14ac:dyDescent="0.3">
      <c r="A9342" s="97"/>
      <c r="B9342" s="97"/>
    </row>
    <row r="9343" spans="1:2" x14ac:dyDescent="0.3">
      <c r="A9343" s="97"/>
      <c r="B9343" s="97"/>
    </row>
    <row r="9344" spans="1:2" x14ac:dyDescent="0.3">
      <c r="A9344" s="97"/>
      <c r="B9344" s="97"/>
    </row>
    <row r="9345" spans="1:2" x14ac:dyDescent="0.3">
      <c r="A9345" s="97"/>
      <c r="B9345" s="97"/>
    </row>
    <row r="9346" spans="1:2" x14ac:dyDescent="0.3">
      <c r="A9346" s="97"/>
      <c r="B9346" s="97"/>
    </row>
    <row r="9347" spans="1:2" x14ac:dyDescent="0.3">
      <c r="A9347" s="97"/>
      <c r="B9347" s="97"/>
    </row>
    <row r="9348" spans="1:2" x14ac:dyDescent="0.3">
      <c r="A9348" s="97"/>
      <c r="B9348" s="97"/>
    </row>
    <row r="9349" spans="1:2" x14ac:dyDescent="0.3">
      <c r="A9349" s="97"/>
      <c r="B9349" s="97"/>
    </row>
    <row r="9350" spans="1:2" x14ac:dyDescent="0.3">
      <c r="A9350" s="97"/>
      <c r="B9350" s="97"/>
    </row>
    <row r="9351" spans="1:2" x14ac:dyDescent="0.3">
      <c r="A9351" s="97"/>
      <c r="B9351" s="97"/>
    </row>
    <row r="9352" spans="1:2" x14ac:dyDescent="0.3">
      <c r="A9352" s="97"/>
      <c r="B9352" s="97"/>
    </row>
    <row r="9353" spans="1:2" x14ac:dyDescent="0.3">
      <c r="A9353" s="97"/>
      <c r="B9353" s="97"/>
    </row>
    <row r="9354" spans="1:2" x14ac:dyDescent="0.3">
      <c r="A9354" s="97"/>
      <c r="B9354" s="97"/>
    </row>
    <row r="9355" spans="1:2" x14ac:dyDescent="0.3">
      <c r="A9355" s="97"/>
      <c r="B9355" s="97"/>
    </row>
    <row r="9356" spans="1:2" x14ac:dyDescent="0.3">
      <c r="A9356" s="97"/>
      <c r="B9356" s="97"/>
    </row>
    <row r="9357" spans="1:2" x14ac:dyDescent="0.3">
      <c r="A9357" s="97"/>
      <c r="B9357" s="97"/>
    </row>
    <row r="9358" spans="1:2" x14ac:dyDescent="0.3">
      <c r="A9358" s="97"/>
      <c r="B9358" s="97"/>
    </row>
    <row r="9359" spans="1:2" x14ac:dyDescent="0.3">
      <c r="A9359" s="97"/>
      <c r="B9359" s="97"/>
    </row>
    <row r="9360" spans="1:2" x14ac:dyDescent="0.3">
      <c r="A9360" s="97"/>
      <c r="B9360" s="97"/>
    </row>
    <row r="9361" spans="1:2" x14ac:dyDescent="0.3">
      <c r="A9361" s="97"/>
      <c r="B9361" s="97"/>
    </row>
    <row r="9362" spans="1:2" x14ac:dyDescent="0.3">
      <c r="A9362" s="97"/>
      <c r="B9362" s="97"/>
    </row>
    <row r="9363" spans="1:2" x14ac:dyDescent="0.3">
      <c r="A9363" s="97"/>
      <c r="B9363" s="97"/>
    </row>
    <row r="9364" spans="1:2" x14ac:dyDescent="0.3">
      <c r="A9364" s="97"/>
      <c r="B9364" s="97"/>
    </row>
    <row r="9365" spans="1:2" x14ac:dyDescent="0.3">
      <c r="A9365" s="97"/>
      <c r="B9365" s="97"/>
    </row>
    <row r="9366" spans="1:2" x14ac:dyDescent="0.3">
      <c r="A9366" s="97"/>
      <c r="B9366" s="97"/>
    </row>
    <row r="9367" spans="1:2" x14ac:dyDescent="0.3">
      <c r="A9367" s="97"/>
      <c r="B9367" s="97"/>
    </row>
    <row r="9368" spans="1:2" x14ac:dyDescent="0.3">
      <c r="A9368" s="97"/>
      <c r="B9368" s="97"/>
    </row>
    <row r="9369" spans="1:2" x14ac:dyDescent="0.3">
      <c r="A9369" s="97"/>
      <c r="B9369" s="97"/>
    </row>
    <row r="9370" spans="1:2" x14ac:dyDescent="0.3">
      <c r="A9370" s="97"/>
      <c r="B9370" s="97"/>
    </row>
    <row r="9371" spans="1:2" x14ac:dyDescent="0.3">
      <c r="A9371" s="97"/>
      <c r="B9371" s="97"/>
    </row>
    <row r="9372" spans="1:2" x14ac:dyDescent="0.3">
      <c r="A9372" s="97"/>
      <c r="B9372" s="97"/>
    </row>
    <row r="9373" spans="1:2" x14ac:dyDescent="0.3">
      <c r="A9373" s="97"/>
      <c r="B9373" s="97"/>
    </row>
    <row r="9374" spans="1:2" x14ac:dyDescent="0.3">
      <c r="A9374" s="97"/>
      <c r="B9374" s="97"/>
    </row>
    <row r="9375" spans="1:2" x14ac:dyDescent="0.3">
      <c r="A9375" s="97"/>
      <c r="B9375" s="97"/>
    </row>
    <row r="9376" spans="1:2" x14ac:dyDescent="0.3">
      <c r="A9376" s="97"/>
      <c r="B9376" s="97"/>
    </row>
    <row r="9377" spans="1:2" x14ac:dyDescent="0.3">
      <c r="A9377" s="97"/>
      <c r="B9377" s="97"/>
    </row>
    <row r="9378" spans="1:2" x14ac:dyDescent="0.3">
      <c r="A9378" s="97"/>
      <c r="B9378" s="97"/>
    </row>
    <row r="9379" spans="1:2" x14ac:dyDescent="0.3">
      <c r="A9379" s="97"/>
      <c r="B9379" s="97"/>
    </row>
    <row r="9380" spans="1:2" x14ac:dyDescent="0.3">
      <c r="A9380" s="97"/>
      <c r="B9380" s="97"/>
    </row>
    <row r="9381" spans="1:2" x14ac:dyDescent="0.3">
      <c r="A9381" s="97"/>
      <c r="B9381" s="97"/>
    </row>
    <row r="9382" spans="1:2" x14ac:dyDescent="0.3">
      <c r="A9382" s="97"/>
      <c r="B9382" s="97"/>
    </row>
    <row r="9383" spans="1:2" x14ac:dyDescent="0.3">
      <c r="A9383" s="97"/>
      <c r="B9383" s="97"/>
    </row>
    <row r="9384" spans="1:2" x14ac:dyDescent="0.3">
      <c r="A9384" s="97"/>
      <c r="B9384" s="97"/>
    </row>
    <row r="9385" spans="1:2" x14ac:dyDescent="0.3">
      <c r="A9385" s="97"/>
      <c r="B9385" s="97"/>
    </row>
    <row r="9386" spans="1:2" x14ac:dyDescent="0.3">
      <c r="A9386" s="97"/>
      <c r="B9386" s="97"/>
    </row>
    <row r="9387" spans="1:2" x14ac:dyDescent="0.3">
      <c r="A9387" s="97"/>
      <c r="B9387" s="97"/>
    </row>
    <row r="9388" spans="1:2" x14ac:dyDescent="0.3">
      <c r="A9388" s="97"/>
      <c r="B9388" s="97"/>
    </row>
    <row r="9389" spans="1:2" x14ac:dyDescent="0.3">
      <c r="A9389" s="97"/>
      <c r="B9389" s="97"/>
    </row>
    <row r="9390" spans="1:2" x14ac:dyDescent="0.3">
      <c r="A9390" s="97"/>
      <c r="B9390" s="97"/>
    </row>
    <row r="9391" spans="1:2" x14ac:dyDescent="0.3">
      <c r="A9391" s="97"/>
      <c r="B9391" s="97"/>
    </row>
    <row r="9392" spans="1:2" x14ac:dyDescent="0.3">
      <c r="A9392" s="97"/>
      <c r="B9392" s="97"/>
    </row>
    <row r="9393" spans="1:2" x14ac:dyDescent="0.3">
      <c r="A9393" s="97"/>
      <c r="B9393" s="97"/>
    </row>
    <row r="9394" spans="1:2" x14ac:dyDescent="0.3">
      <c r="A9394" s="97"/>
      <c r="B9394" s="97"/>
    </row>
    <row r="9395" spans="1:2" x14ac:dyDescent="0.3">
      <c r="A9395" s="97"/>
      <c r="B9395" s="97"/>
    </row>
    <row r="9396" spans="1:2" x14ac:dyDescent="0.3">
      <c r="A9396" s="97"/>
      <c r="B9396" s="97"/>
    </row>
    <row r="9397" spans="1:2" x14ac:dyDescent="0.3">
      <c r="A9397" s="97"/>
      <c r="B9397" s="97"/>
    </row>
    <row r="9398" spans="1:2" x14ac:dyDescent="0.3">
      <c r="A9398" s="97"/>
      <c r="B9398" s="97"/>
    </row>
    <row r="9399" spans="1:2" x14ac:dyDescent="0.3">
      <c r="A9399" s="97"/>
      <c r="B9399" s="97"/>
    </row>
    <row r="9400" spans="1:2" x14ac:dyDescent="0.3">
      <c r="A9400" s="97"/>
      <c r="B9400" s="97"/>
    </row>
    <row r="9401" spans="1:2" x14ac:dyDescent="0.3">
      <c r="A9401" s="97"/>
      <c r="B9401" s="97"/>
    </row>
    <row r="9402" spans="1:2" x14ac:dyDescent="0.3">
      <c r="A9402" s="97"/>
      <c r="B9402" s="97"/>
    </row>
    <row r="9403" spans="1:2" x14ac:dyDescent="0.3">
      <c r="A9403" s="97"/>
      <c r="B9403" s="97"/>
    </row>
    <row r="9404" spans="1:2" x14ac:dyDescent="0.3">
      <c r="A9404" s="97"/>
      <c r="B9404" s="97"/>
    </row>
    <row r="9405" spans="1:2" x14ac:dyDescent="0.3">
      <c r="A9405" s="97"/>
      <c r="B9405" s="97"/>
    </row>
    <row r="9406" spans="1:2" x14ac:dyDescent="0.3">
      <c r="A9406" s="97"/>
      <c r="B9406" s="97"/>
    </row>
    <row r="9407" spans="1:2" x14ac:dyDescent="0.3">
      <c r="A9407" s="97"/>
      <c r="B9407" s="97"/>
    </row>
    <row r="9408" spans="1:2" x14ac:dyDescent="0.3">
      <c r="A9408" s="97"/>
      <c r="B9408" s="97"/>
    </row>
    <row r="9409" spans="1:2" x14ac:dyDescent="0.3">
      <c r="A9409" s="97"/>
      <c r="B9409" s="97"/>
    </row>
    <row r="9410" spans="1:2" x14ac:dyDescent="0.3">
      <c r="A9410" s="97"/>
      <c r="B9410" s="97"/>
    </row>
    <row r="9411" spans="1:2" x14ac:dyDescent="0.3">
      <c r="A9411" s="97"/>
      <c r="B9411" s="97"/>
    </row>
    <row r="9412" spans="1:2" x14ac:dyDescent="0.3">
      <c r="A9412" s="97"/>
      <c r="B9412" s="97"/>
    </row>
    <row r="9413" spans="1:2" x14ac:dyDescent="0.3">
      <c r="A9413" s="97"/>
      <c r="B9413" s="97"/>
    </row>
    <row r="9414" spans="1:2" x14ac:dyDescent="0.3">
      <c r="A9414" s="97"/>
      <c r="B9414" s="97"/>
    </row>
    <row r="9415" spans="1:2" x14ac:dyDescent="0.3">
      <c r="A9415" s="97"/>
      <c r="B9415" s="97"/>
    </row>
    <row r="9416" spans="1:2" x14ac:dyDescent="0.3">
      <c r="A9416" s="97"/>
      <c r="B9416" s="97"/>
    </row>
    <row r="9417" spans="1:2" x14ac:dyDescent="0.3">
      <c r="A9417" s="97"/>
      <c r="B9417" s="97"/>
    </row>
    <row r="9418" spans="1:2" x14ac:dyDescent="0.3">
      <c r="A9418" s="97"/>
      <c r="B9418" s="97"/>
    </row>
    <row r="9419" spans="1:2" x14ac:dyDescent="0.3">
      <c r="A9419" s="97"/>
      <c r="B9419" s="97"/>
    </row>
    <row r="9420" spans="1:2" x14ac:dyDescent="0.3">
      <c r="A9420" s="97"/>
      <c r="B9420" s="97"/>
    </row>
    <row r="9421" spans="1:2" x14ac:dyDescent="0.3">
      <c r="A9421" s="97"/>
      <c r="B9421" s="97"/>
    </row>
    <row r="9422" spans="1:2" x14ac:dyDescent="0.3">
      <c r="A9422" s="97"/>
      <c r="B9422" s="97"/>
    </row>
    <row r="9423" spans="1:2" x14ac:dyDescent="0.3">
      <c r="A9423" s="97"/>
      <c r="B9423" s="97"/>
    </row>
    <row r="9424" spans="1:2" x14ac:dyDescent="0.3">
      <c r="A9424" s="97"/>
      <c r="B9424" s="97"/>
    </row>
    <row r="9425" spans="1:2" x14ac:dyDescent="0.3">
      <c r="A9425" s="97"/>
      <c r="B9425" s="97"/>
    </row>
    <row r="9426" spans="1:2" x14ac:dyDescent="0.3">
      <c r="A9426" s="97"/>
      <c r="B9426" s="97"/>
    </row>
    <row r="9427" spans="1:2" x14ac:dyDescent="0.3">
      <c r="A9427" s="97"/>
      <c r="B9427" s="97"/>
    </row>
    <row r="9428" spans="1:2" x14ac:dyDescent="0.3">
      <c r="A9428" s="97"/>
      <c r="B9428" s="97"/>
    </row>
    <row r="9429" spans="1:2" x14ac:dyDescent="0.3">
      <c r="A9429" s="97"/>
      <c r="B9429" s="97"/>
    </row>
    <row r="9430" spans="1:2" x14ac:dyDescent="0.3">
      <c r="A9430" s="97"/>
      <c r="B9430" s="97"/>
    </row>
    <row r="9431" spans="1:2" x14ac:dyDescent="0.3">
      <c r="A9431" s="97"/>
      <c r="B9431" s="97"/>
    </row>
    <row r="9432" spans="1:2" x14ac:dyDescent="0.3">
      <c r="A9432" s="97"/>
      <c r="B9432" s="97"/>
    </row>
    <row r="9433" spans="1:2" x14ac:dyDescent="0.3">
      <c r="A9433" s="97"/>
      <c r="B9433" s="97"/>
    </row>
    <row r="9434" spans="1:2" x14ac:dyDescent="0.3">
      <c r="A9434" s="97"/>
      <c r="B9434" s="97"/>
    </row>
    <row r="9435" spans="1:2" x14ac:dyDescent="0.3">
      <c r="A9435" s="97"/>
      <c r="B9435" s="97"/>
    </row>
    <row r="9436" spans="1:2" x14ac:dyDescent="0.3">
      <c r="A9436" s="97"/>
      <c r="B9436" s="97"/>
    </row>
    <row r="9437" spans="1:2" x14ac:dyDescent="0.3">
      <c r="A9437" s="97"/>
      <c r="B9437" s="97"/>
    </row>
    <row r="9438" spans="1:2" x14ac:dyDescent="0.3">
      <c r="A9438" s="97"/>
      <c r="B9438" s="97"/>
    </row>
    <row r="9439" spans="1:2" x14ac:dyDescent="0.3">
      <c r="A9439" s="97"/>
      <c r="B9439" s="97"/>
    </row>
    <row r="9440" spans="1:2" x14ac:dyDescent="0.3">
      <c r="A9440" s="97"/>
      <c r="B9440" s="97"/>
    </row>
    <row r="9441" spans="1:2" x14ac:dyDescent="0.3">
      <c r="A9441" s="97"/>
      <c r="B9441" s="97"/>
    </row>
    <row r="9442" spans="1:2" x14ac:dyDescent="0.3">
      <c r="A9442" s="97"/>
      <c r="B9442" s="97"/>
    </row>
    <row r="9443" spans="1:2" x14ac:dyDescent="0.3">
      <c r="A9443" s="97"/>
      <c r="B9443" s="97"/>
    </row>
    <row r="9444" spans="1:2" x14ac:dyDescent="0.3">
      <c r="A9444" s="97"/>
      <c r="B9444" s="97"/>
    </row>
    <row r="9445" spans="1:2" x14ac:dyDescent="0.3">
      <c r="A9445" s="97"/>
      <c r="B9445" s="97"/>
    </row>
    <row r="9446" spans="1:2" x14ac:dyDescent="0.3">
      <c r="A9446" s="97"/>
      <c r="B9446" s="97"/>
    </row>
    <row r="9447" spans="1:2" x14ac:dyDescent="0.3">
      <c r="A9447" s="97"/>
      <c r="B9447" s="97"/>
    </row>
    <row r="9448" spans="1:2" x14ac:dyDescent="0.3">
      <c r="A9448" s="97"/>
      <c r="B9448" s="97"/>
    </row>
    <row r="9449" spans="1:2" x14ac:dyDescent="0.3">
      <c r="A9449" s="97"/>
      <c r="B9449" s="97"/>
    </row>
    <row r="9450" spans="1:2" x14ac:dyDescent="0.3">
      <c r="A9450" s="97"/>
      <c r="B9450" s="97"/>
    </row>
    <row r="9451" spans="1:2" x14ac:dyDescent="0.3">
      <c r="A9451" s="97"/>
      <c r="B9451" s="97"/>
    </row>
    <row r="9452" spans="1:2" x14ac:dyDescent="0.3">
      <c r="A9452" s="97"/>
      <c r="B9452" s="97"/>
    </row>
    <row r="9453" spans="1:2" x14ac:dyDescent="0.3">
      <c r="A9453" s="97"/>
      <c r="B9453" s="97"/>
    </row>
    <row r="9454" spans="1:2" x14ac:dyDescent="0.3">
      <c r="A9454" s="97"/>
      <c r="B9454" s="97"/>
    </row>
    <row r="9455" spans="1:2" x14ac:dyDescent="0.3">
      <c r="A9455" s="97"/>
      <c r="B9455" s="97"/>
    </row>
    <row r="9456" spans="1:2" x14ac:dyDescent="0.3">
      <c r="A9456" s="97"/>
      <c r="B9456" s="97"/>
    </row>
    <row r="9457" spans="1:2" x14ac:dyDescent="0.3">
      <c r="A9457" s="97"/>
      <c r="B9457" s="97"/>
    </row>
    <row r="9458" spans="1:2" x14ac:dyDescent="0.3">
      <c r="A9458" s="97"/>
      <c r="B9458" s="97"/>
    </row>
    <row r="9459" spans="1:2" x14ac:dyDescent="0.3">
      <c r="A9459" s="97"/>
      <c r="B9459" s="97"/>
    </row>
    <row r="9460" spans="1:2" x14ac:dyDescent="0.3">
      <c r="A9460" s="97"/>
      <c r="B9460" s="97"/>
    </row>
    <row r="9461" spans="1:2" x14ac:dyDescent="0.3">
      <c r="A9461" s="97"/>
      <c r="B9461" s="97"/>
    </row>
    <row r="9462" spans="1:2" x14ac:dyDescent="0.3">
      <c r="A9462" s="97"/>
      <c r="B9462" s="97"/>
    </row>
    <row r="9463" spans="1:2" x14ac:dyDescent="0.3">
      <c r="A9463" s="97"/>
      <c r="B9463" s="97"/>
    </row>
    <row r="9464" spans="1:2" x14ac:dyDescent="0.3">
      <c r="A9464" s="97"/>
      <c r="B9464" s="97"/>
    </row>
    <row r="9465" spans="1:2" x14ac:dyDescent="0.3">
      <c r="A9465" s="97"/>
      <c r="B9465" s="97"/>
    </row>
    <row r="9466" spans="1:2" x14ac:dyDescent="0.3">
      <c r="A9466" s="97"/>
      <c r="B9466" s="97"/>
    </row>
    <row r="9467" spans="1:2" x14ac:dyDescent="0.3">
      <c r="A9467" s="97"/>
      <c r="B9467" s="97"/>
    </row>
    <row r="9468" spans="1:2" x14ac:dyDescent="0.3">
      <c r="A9468" s="97"/>
      <c r="B9468" s="97"/>
    </row>
    <row r="9469" spans="1:2" x14ac:dyDescent="0.3">
      <c r="A9469" s="97"/>
      <c r="B9469" s="97"/>
    </row>
    <row r="9470" spans="1:2" x14ac:dyDescent="0.3">
      <c r="A9470" s="97"/>
      <c r="B9470" s="97"/>
    </row>
    <row r="9471" spans="1:2" x14ac:dyDescent="0.3">
      <c r="A9471" s="97"/>
      <c r="B9471" s="97"/>
    </row>
    <row r="9472" spans="1:2" x14ac:dyDescent="0.3">
      <c r="A9472" s="97"/>
      <c r="B9472" s="97"/>
    </row>
    <row r="9473" spans="1:2" x14ac:dyDescent="0.3">
      <c r="A9473" s="97"/>
      <c r="B9473" s="97"/>
    </row>
    <row r="9474" spans="1:2" x14ac:dyDescent="0.3">
      <c r="A9474" s="97"/>
      <c r="B9474" s="97"/>
    </row>
    <row r="9475" spans="1:2" x14ac:dyDescent="0.3">
      <c r="A9475" s="97"/>
      <c r="B9475" s="97"/>
    </row>
    <row r="9476" spans="1:2" x14ac:dyDescent="0.3">
      <c r="A9476" s="97"/>
      <c r="B9476" s="97"/>
    </row>
    <row r="9477" spans="1:2" x14ac:dyDescent="0.3">
      <c r="A9477" s="97"/>
      <c r="B9477" s="97"/>
    </row>
    <row r="9478" spans="1:2" x14ac:dyDescent="0.3">
      <c r="A9478" s="97"/>
      <c r="B9478" s="97"/>
    </row>
    <row r="9479" spans="1:2" x14ac:dyDescent="0.3">
      <c r="A9479" s="97"/>
      <c r="B9479" s="97"/>
    </row>
    <row r="9480" spans="1:2" x14ac:dyDescent="0.3">
      <c r="A9480" s="97"/>
      <c r="B9480" s="97"/>
    </row>
    <row r="9481" spans="1:2" x14ac:dyDescent="0.3">
      <c r="A9481" s="97"/>
      <c r="B9481" s="97"/>
    </row>
    <row r="9482" spans="1:2" x14ac:dyDescent="0.3">
      <c r="A9482" s="97"/>
      <c r="B9482" s="97"/>
    </row>
    <row r="9483" spans="1:2" x14ac:dyDescent="0.3">
      <c r="A9483" s="97"/>
      <c r="B9483" s="97"/>
    </row>
    <row r="9484" spans="1:2" x14ac:dyDescent="0.3">
      <c r="A9484" s="97"/>
      <c r="B9484" s="97"/>
    </row>
    <row r="9485" spans="1:2" x14ac:dyDescent="0.3">
      <c r="A9485" s="97"/>
      <c r="B9485" s="97"/>
    </row>
    <row r="9486" spans="1:2" x14ac:dyDescent="0.3">
      <c r="A9486" s="97"/>
      <c r="B9486" s="97"/>
    </row>
    <row r="9487" spans="1:2" x14ac:dyDescent="0.3">
      <c r="A9487" s="97"/>
      <c r="B9487" s="97"/>
    </row>
    <row r="9488" spans="1:2" x14ac:dyDescent="0.3">
      <c r="A9488" s="97"/>
      <c r="B9488" s="97"/>
    </row>
    <row r="9489" spans="1:2" x14ac:dyDescent="0.3">
      <c r="A9489" s="97"/>
      <c r="B9489" s="97"/>
    </row>
    <row r="9490" spans="1:2" x14ac:dyDescent="0.3">
      <c r="A9490" s="97"/>
      <c r="B9490" s="97"/>
    </row>
    <row r="9491" spans="1:2" x14ac:dyDescent="0.3">
      <c r="A9491" s="97"/>
      <c r="B9491" s="97"/>
    </row>
    <row r="9492" spans="1:2" x14ac:dyDescent="0.3">
      <c r="A9492" s="97"/>
      <c r="B9492" s="97"/>
    </row>
    <row r="9493" spans="1:2" x14ac:dyDescent="0.3">
      <c r="A9493" s="97"/>
      <c r="B9493" s="97"/>
    </row>
    <row r="9494" spans="1:2" x14ac:dyDescent="0.3">
      <c r="A9494" s="97"/>
      <c r="B9494" s="97"/>
    </row>
    <row r="9495" spans="1:2" x14ac:dyDescent="0.3">
      <c r="A9495" s="97"/>
      <c r="B9495" s="97"/>
    </row>
    <row r="9496" spans="1:2" x14ac:dyDescent="0.3">
      <c r="A9496" s="97"/>
      <c r="B9496" s="97"/>
    </row>
    <row r="9497" spans="1:2" x14ac:dyDescent="0.3">
      <c r="A9497" s="97"/>
      <c r="B9497" s="97"/>
    </row>
    <row r="9498" spans="1:2" x14ac:dyDescent="0.3">
      <c r="A9498" s="97"/>
      <c r="B9498" s="97"/>
    </row>
    <row r="9499" spans="1:2" x14ac:dyDescent="0.3">
      <c r="A9499" s="97"/>
      <c r="B9499" s="97"/>
    </row>
    <row r="9500" spans="1:2" x14ac:dyDescent="0.3">
      <c r="A9500" s="97"/>
      <c r="B9500" s="97"/>
    </row>
    <row r="9501" spans="1:2" x14ac:dyDescent="0.3">
      <c r="A9501" s="97"/>
      <c r="B9501" s="97"/>
    </row>
    <row r="9502" spans="1:2" x14ac:dyDescent="0.3">
      <c r="A9502" s="97"/>
      <c r="B9502" s="97"/>
    </row>
    <row r="9503" spans="1:2" x14ac:dyDescent="0.3">
      <c r="A9503" s="97"/>
      <c r="B9503" s="97"/>
    </row>
    <row r="9504" spans="1:2" x14ac:dyDescent="0.3">
      <c r="A9504" s="97"/>
      <c r="B9504" s="97"/>
    </row>
    <row r="9505" spans="1:2" x14ac:dyDescent="0.3">
      <c r="A9505" s="97"/>
      <c r="B9505" s="97"/>
    </row>
    <row r="9506" spans="1:2" x14ac:dyDescent="0.3">
      <c r="A9506" s="97"/>
      <c r="B9506" s="97"/>
    </row>
    <row r="9507" spans="1:2" x14ac:dyDescent="0.3">
      <c r="A9507" s="97"/>
      <c r="B9507" s="97"/>
    </row>
    <row r="9508" spans="1:2" x14ac:dyDescent="0.3">
      <c r="A9508" s="97"/>
      <c r="B9508" s="97"/>
    </row>
    <row r="9509" spans="1:2" x14ac:dyDescent="0.3">
      <c r="A9509" s="97"/>
      <c r="B9509" s="97"/>
    </row>
    <row r="9510" spans="1:2" x14ac:dyDescent="0.3">
      <c r="A9510" s="97"/>
      <c r="B9510" s="97"/>
    </row>
    <row r="9511" spans="1:2" x14ac:dyDescent="0.3">
      <c r="A9511" s="97"/>
      <c r="B9511" s="97"/>
    </row>
    <row r="9512" spans="1:2" x14ac:dyDescent="0.3">
      <c r="A9512" s="97"/>
      <c r="B9512" s="97"/>
    </row>
    <row r="9513" spans="1:2" x14ac:dyDescent="0.3">
      <c r="A9513" s="97"/>
      <c r="B9513" s="97"/>
    </row>
    <row r="9514" spans="1:2" x14ac:dyDescent="0.3">
      <c r="A9514" s="97"/>
      <c r="B9514" s="97"/>
    </row>
    <row r="9515" spans="1:2" x14ac:dyDescent="0.3">
      <c r="A9515" s="97"/>
      <c r="B9515" s="97"/>
    </row>
    <row r="9516" spans="1:2" x14ac:dyDescent="0.3">
      <c r="A9516" s="97"/>
      <c r="B9516" s="97"/>
    </row>
    <row r="9517" spans="1:2" x14ac:dyDescent="0.3">
      <c r="A9517" s="97"/>
      <c r="B9517" s="97"/>
    </row>
    <row r="9518" spans="1:2" x14ac:dyDescent="0.3">
      <c r="A9518" s="97"/>
      <c r="B9518" s="97"/>
    </row>
    <row r="9519" spans="1:2" x14ac:dyDescent="0.3">
      <c r="A9519" s="97"/>
      <c r="B9519" s="97"/>
    </row>
    <row r="9520" spans="1:2" x14ac:dyDescent="0.3">
      <c r="A9520" s="97"/>
      <c r="B9520" s="97"/>
    </row>
    <row r="9521" spans="1:2" x14ac:dyDescent="0.3">
      <c r="A9521" s="97"/>
      <c r="B9521" s="97"/>
    </row>
    <row r="9522" spans="1:2" x14ac:dyDescent="0.3">
      <c r="A9522" s="97"/>
      <c r="B9522" s="97"/>
    </row>
    <row r="9523" spans="1:2" x14ac:dyDescent="0.3">
      <c r="A9523" s="97"/>
      <c r="B9523" s="97"/>
    </row>
    <row r="9524" spans="1:2" x14ac:dyDescent="0.3">
      <c r="A9524" s="97"/>
      <c r="B9524" s="97"/>
    </row>
    <row r="9525" spans="1:2" x14ac:dyDescent="0.3">
      <c r="A9525" s="97"/>
      <c r="B9525" s="97"/>
    </row>
    <row r="9526" spans="1:2" x14ac:dyDescent="0.3">
      <c r="A9526" s="97"/>
      <c r="B9526" s="97"/>
    </row>
    <row r="9527" spans="1:2" x14ac:dyDescent="0.3">
      <c r="A9527" s="97"/>
      <c r="B9527" s="97"/>
    </row>
    <row r="9528" spans="1:2" x14ac:dyDescent="0.3">
      <c r="A9528" s="97"/>
      <c r="B9528" s="97"/>
    </row>
    <row r="9529" spans="1:2" x14ac:dyDescent="0.3">
      <c r="A9529" s="97"/>
      <c r="B9529" s="97"/>
    </row>
    <row r="9530" spans="1:2" x14ac:dyDescent="0.3">
      <c r="A9530" s="97"/>
      <c r="B9530" s="97"/>
    </row>
    <row r="9531" spans="1:2" x14ac:dyDescent="0.3">
      <c r="A9531" s="97"/>
      <c r="B9531" s="97"/>
    </row>
    <row r="9532" spans="1:2" x14ac:dyDescent="0.3">
      <c r="A9532" s="97"/>
      <c r="B9532" s="97"/>
    </row>
    <row r="9533" spans="1:2" x14ac:dyDescent="0.3">
      <c r="A9533" s="97"/>
      <c r="B9533" s="97"/>
    </row>
    <row r="9534" spans="1:2" x14ac:dyDescent="0.3">
      <c r="A9534" s="97"/>
      <c r="B9534" s="97"/>
    </row>
    <row r="9535" spans="1:2" x14ac:dyDescent="0.3">
      <c r="A9535" s="97"/>
      <c r="B9535" s="97"/>
    </row>
    <row r="9536" spans="1:2" x14ac:dyDescent="0.3">
      <c r="A9536" s="97"/>
      <c r="B9536" s="97"/>
    </row>
    <row r="9537" spans="1:2" x14ac:dyDescent="0.3">
      <c r="A9537" s="97"/>
      <c r="B9537" s="97"/>
    </row>
    <row r="9538" spans="1:2" x14ac:dyDescent="0.3">
      <c r="A9538" s="97"/>
      <c r="B9538" s="97"/>
    </row>
    <row r="9539" spans="1:2" x14ac:dyDescent="0.3">
      <c r="A9539" s="97"/>
      <c r="B9539" s="97"/>
    </row>
    <row r="9540" spans="1:2" x14ac:dyDescent="0.3">
      <c r="A9540" s="97"/>
      <c r="B9540" s="97"/>
    </row>
    <row r="9541" spans="1:2" x14ac:dyDescent="0.3">
      <c r="A9541" s="97"/>
      <c r="B9541" s="97"/>
    </row>
    <row r="9542" spans="1:2" x14ac:dyDescent="0.3">
      <c r="A9542" s="97"/>
      <c r="B9542" s="97"/>
    </row>
    <row r="9543" spans="1:2" x14ac:dyDescent="0.3">
      <c r="A9543" s="97"/>
      <c r="B9543" s="97"/>
    </row>
    <row r="9544" spans="1:2" x14ac:dyDescent="0.3">
      <c r="A9544" s="97"/>
      <c r="B9544" s="97"/>
    </row>
    <row r="9545" spans="1:2" x14ac:dyDescent="0.3">
      <c r="A9545" s="97"/>
      <c r="B9545" s="97"/>
    </row>
    <row r="9546" spans="1:2" x14ac:dyDescent="0.3">
      <c r="A9546" s="97"/>
      <c r="B9546" s="97"/>
    </row>
    <row r="9547" spans="1:2" x14ac:dyDescent="0.3">
      <c r="A9547" s="97"/>
      <c r="B9547" s="97"/>
    </row>
    <row r="9548" spans="1:2" x14ac:dyDescent="0.3">
      <c r="A9548" s="97"/>
      <c r="B9548" s="97"/>
    </row>
    <row r="9549" spans="1:2" x14ac:dyDescent="0.3">
      <c r="A9549" s="97"/>
      <c r="B9549" s="97"/>
    </row>
    <row r="9550" spans="1:2" x14ac:dyDescent="0.3">
      <c r="A9550" s="97"/>
      <c r="B9550" s="97"/>
    </row>
    <row r="9551" spans="1:2" x14ac:dyDescent="0.3">
      <c r="A9551" s="97"/>
      <c r="B9551" s="97"/>
    </row>
    <row r="9552" spans="1:2" x14ac:dyDescent="0.3">
      <c r="A9552" s="97"/>
      <c r="B9552" s="97"/>
    </row>
    <row r="9553" spans="1:2" x14ac:dyDescent="0.3">
      <c r="A9553" s="97"/>
      <c r="B9553" s="97"/>
    </row>
    <row r="9554" spans="1:2" x14ac:dyDescent="0.3">
      <c r="A9554" s="97"/>
      <c r="B9554" s="97"/>
    </row>
    <row r="9555" spans="1:2" x14ac:dyDescent="0.3">
      <c r="A9555" s="97"/>
      <c r="B9555" s="97"/>
    </row>
    <row r="9556" spans="1:2" x14ac:dyDescent="0.3">
      <c r="A9556" s="97"/>
      <c r="B9556" s="97"/>
    </row>
    <row r="9557" spans="1:2" x14ac:dyDescent="0.3">
      <c r="A9557" s="97"/>
      <c r="B9557" s="97"/>
    </row>
    <row r="9558" spans="1:2" x14ac:dyDescent="0.3">
      <c r="A9558" s="97"/>
      <c r="B9558" s="97"/>
    </row>
    <row r="9559" spans="1:2" x14ac:dyDescent="0.3">
      <c r="A9559" s="97"/>
      <c r="B9559" s="97"/>
    </row>
    <row r="9560" spans="1:2" x14ac:dyDescent="0.3">
      <c r="A9560" s="97"/>
      <c r="B9560" s="97"/>
    </row>
    <row r="9561" spans="1:2" x14ac:dyDescent="0.3">
      <c r="A9561" s="97"/>
      <c r="B9561" s="97"/>
    </row>
    <row r="9562" spans="1:2" x14ac:dyDescent="0.3">
      <c r="A9562" s="97"/>
      <c r="B9562" s="97"/>
    </row>
    <row r="9563" spans="1:2" x14ac:dyDescent="0.3">
      <c r="A9563" s="97"/>
      <c r="B9563" s="97"/>
    </row>
    <row r="9564" spans="1:2" x14ac:dyDescent="0.3">
      <c r="A9564" s="97"/>
      <c r="B9564" s="97"/>
    </row>
    <row r="9565" spans="1:2" x14ac:dyDescent="0.3">
      <c r="A9565" s="97"/>
      <c r="B9565" s="97"/>
    </row>
    <row r="9566" spans="1:2" x14ac:dyDescent="0.3">
      <c r="A9566" s="97"/>
      <c r="B9566" s="97"/>
    </row>
    <row r="9567" spans="1:2" x14ac:dyDescent="0.3">
      <c r="A9567" s="97"/>
      <c r="B9567" s="97"/>
    </row>
    <row r="9568" spans="1:2" x14ac:dyDescent="0.3">
      <c r="A9568" s="97"/>
      <c r="B9568" s="97"/>
    </row>
    <row r="9569" spans="1:2" x14ac:dyDescent="0.3">
      <c r="A9569" s="97"/>
      <c r="B9569" s="97"/>
    </row>
    <row r="9570" spans="1:2" x14ac:dyDescent="0.3">
      <c r="A9570" s="97"/>
      <c r="B9570" s="97"/>
    </row>
    <row r="9571" spans="1:2" x14ac:dyDescent="0.3">
      <c r="A9571" s="97"/>
      <c r="B9571" s="97"/>
    </row>
    <row r="9572" spans="1:2" x14ac:dyDescent="0.3">
      <c r="A9572" s="97"/>
      <c r="B9572" s="97"/>
    </row>
    <row r="9573" spans="1:2" x14ac:dyDescent="0.3">
      <c r="A9573" s="97"/>
      <c r="B9573" s="97"/>
    </row>
    <row r="9574" spans="1:2" x14ac:dyDescent="0.3">
      <c r="A9574" s="97"/>
      <c r="B9574" s="97"/>
    </row>
    <row r="9575" spans="1:2" x14ac:dyDescent="0.3">
      <c r="A9575" s="97"/>
      <c r="B9575" s="97"/>
    </row>
    <row r="9576" spans="1:2" x14ac:dyDescent="0.3">
      <c r="A9576" s="97"/>
      <c r="B9576" s="97"/>
    </row>
    <row r="9577" spans="1:2" x14ac:dyDescent="0.3">
      <c r="A9577" s="97"/>
      <c r="B9577" s="97"/>
    </row>
    <row r="9578" spans="1:2" x14ac:dyDescent="0.3">
      <c r="A9578" s="97"/>
      <c r="B9578" s="97"/>
    </row>
    <row r="9579" spans="1:2" x14ac:dyDescent="0.3">
      <c r="A9579" s="97"/>
      <c r="B9579" s="97"/>
    </row>
    <row r="9580" spans="1:2" x14ac:dyDescent="0.3">
      <c r="A9580" s="97"/>
      <c r="B9580" s="97"/>
    </row>
    <row r="9581" spans="1:2" x14ac:dyDescent="0.3">
      <c r="A9581" s="97"/>
      <c r="B9581" s="97"/>
    </row>
    <row r="9582" spans="1:2" x14ac:dyDescent="0.3">
      <c r="A9582" s="97"/>
      <c r="B9582" s="97"/>
    </row>
    <row r="9583" spans="1:2" x14ac:dyDescent="0.3">
      <c r="A9583" s="97"/>
      <c r="B9583" s="97"/>
    </row>
    <row r="9584" spans="1:2" x14ac:dyDescent="0.3">
      <c r="A9584" s="97"/>
      <c r="B9584" s="97"/>
    </row>
    <row r="9585" spans="1:2" x14ac:dyDescent="0.3">
      <c r="A9585" s="97"/>
      <c r="B9585" s="97"/>
    </row>
    <row r="9586" spans="1:2" x14ac:dyDescent="0.3">
      <c r="A9586" s="97"/>
      <c r="B9586" s="97"/>
    </row>
    <row r="9587" spans="1:2" x14ac:dyDescent="0.3">
      <c r="A9587" s="97"/>
      <c r="B9587" s="97"/>
    </row>
    <row r="9588" spans="1:2" x14ac:dyDescent="0.3">
      <c r="A9588" s="97"/>
      <c r="B9588" s="97"/>
    </row>
    <row r="9589" spans="1:2" x14ac:dyDescent="0.3">
      <c r="A9589" s="97"/>
      <c r="B9589" s="97"/>
    </row>
    <row r="9590" spans="1:2" x14ac:dyDescent="0.3">
      <c r="A9590" s="97"/>
      <c r="B9590" s="97"/>
    </row>
    <row r="9591" spans="1:2" x14ac:dyDescent="0.3">
      <c r="A9591" s="97"/>
      <c r="B9591" s="97"/>
    </row>
    <row r="9592" spans="1:2" x14ac:dyDescent="0.3">
      <c r="A9592" s="97"/>
      <c r="B9592" s="97"/>
    </row>
    <row r="9593" spans="1:2" x14ac:dyDescent="0.3">
      <c r="A9593" s="97"/>
      <c r="B9593" s="97"/>
    </row>
    <row r="9594" spans="1:2" x14ac:dyDescent="0.3">
      <c r="A9594" s="97"/>
      <c r="B9594" s="97"/>
    </row>
    <row r="9595" spans="1:2" x14ac:dyDescent="0.3">
      <c r="A9595" s="97"/>
      <c r="B9595" s="97"/>
    </row>
    <row r="9596" spans="1:2" x14ac:dyDescent="0.3">
      <c r="A9596" s="97"/>
      <c r="B9596" s="97"/>
    </row>
    <row r="9597" spans="1:2" x14ac:dyDescent="0.3">
      <c r="A9597" s="97"/>
      <c r="B9597" s="97"/>
    </row>
    <row r="9598" spans="1:2" x14ac:dyDescent="0.3">
      <c r="A9598" s="97"/>
      <c r="B9598" s="97"/>
    </row>
    <row r="9599" spans="1:2" x14ac:dyDescent="0.3">
      <c r="A9599" s="97"/>
      <c r="B9599" s="97"/>
    </row>
    <row r="9600" spans="1:2" x14ac:dyDescent="0.3">
      <c r="A9600" s="97"/>
      <c r="B9600" s="97"/>
    </row>
    <row r="9601" spans="1:2" x14ac:dyDescent="0.3">
      <c r="A9601" s="97"/>
      <c r="B9601" s="97"/>
    </row>
    <row r="9602" spans="1:2" x14ac:dyDescent="0.3">
      <c r="A9602" s="97"/>
      <c r="B9602" s="97"/>
    </row>
    <row r="9603" spans="1:2" x14ac:dyDescent="0.3">
      <c r="A9603" s="97"/>
      <c r="B9603" s="97"/>
    </row>
    <row r="9604" spans="1:2" x14ac:dyDescent="0.3">
      <c r="A9604" s="97"/>
      <c r="B9604" s="97"/>
    </row>
    <row r="9605" spans="1:2" x14ac:dyDescent="0.3">
      <c r="A9605" s="97"/>
      <c r="B9605" s="97"/>
    </row>
    <row r="9606" spans="1:2" x14ac:dyDescent="0.3">
      <c r="A9606" s="97"/>
      <c r="B9606" s="97"/>
    </row>
    <row r="9607" spans="1:2" x14ac:dyDescent="0.3">
      <c r="A9607" s="97"/>
      <c r="B9607" s="97"/>
    </row>
    <row r="9608" spans="1:2" x14ac:dyDescent="0.3">
      <c r="A9608" s="97"/>
      <c r="B9608" s="97"/>
    </row>
    <row r="9609" spans="1:2" x14ac:dyDescent="0.3">
      <c r="A9609" s="97"/>
      <c r="B9609" s="97"/>
    </row>
    <row r="9610" spans="1:2" x14ac:dyDescent="0.3">
      <c r="A9610" s="97"/>
      <c r="B9610" s="97"/>
    </row>
    <row r="9611" spans="1:2" x14ac:dyDescent="0.3">
      <c r="A9611" s="97"/>
      <c r="B9611" s="97"/>
    </row>
    <row r="9612" spans="1:2" x14ac:dyDescent="0.3">
      <c r="A9612" s="97"/>
      <c r="B9612" s="97"/>
    </row>
    <row r="9613" spans="1:2" x14ac:dyDescent="0.3">
      <c r="A9613" s="97"/>
      <c r="B9613" s="97"/>
    </row>
    <row r="9614" spans="1:2" x14ac:dyDescent="0.3">
      <c r="A9614" s="97"/>
      <c r="B9614" s="97"/>
    </row>
    <row r="9615" spans="1:2" x14ac:dyDescent="0.3">
      <c r="A9615" s="97"/>
      <c r="B9615" s="97"/>
    </row>
    <row r="9616" spans="1:2" x14ac:dyDescent="0.3">
      <c r="A9616" s="97"/>
      <c r="B9616" s="97"/>
    </row>
    <row r="9617" spans="1:2" x14ac:dyDescent="0.3">
      <c r="A9617" s="97"/>
      <c r="B9617" s="97"/>
    </row>
    <row r="9618" spans="1:2" x14ac:dyDescent="0.3">
      <c r="A9618" s="97"/>
      <c r="B9618" s="97"/>
    </row>
    <row r="9619" spans="1:2" x14ac:dyDescent="0.3">
      <c r="A9619" s="97"/>
      <c r="B9619" s="97"/>
    </row>
    <row r="9620" spans="1:2" x14ac:dyDescent="0.3">
      <c r="A9620" s="97"/>
      <c r="B9620" s="97"/>
    </row>
    <row r="9621" spans="1:2" x14ac:dyDescent="0.3">
      <c r="A9621" s="97"/>
      <c r="B9621" s="97"/>
    </row>
    <row r="9622" spans="1:2" x14ac:dyDescent="0.3">
      <c r="A9622" s="97"/>
      <c r="B9622" s="97"/>
    </row>
    <row r="9623" spans="1:2" x14ac:dyDescent="0.3">
      <c r="A9623" s="97"/>
      <c r="B9623" s="97"/>
    </row>
    <row r="9624" spans="1:2" x14ac:dyDescent="0.3">
      <c r="A9624" s="97"/>
      <c r="B9624" s="97"/>
    </row>
    <row r="9625" spans="1:2" x14ac:dyDescent="0.3">
      <c r="A9625" s="97"/>
      <c r="B9625" s="97"/>
    </row>
    <row r="9626" spans="1:2" x14ac:dyDescent="0.3">
      <c r="A9626" s="97"/>
      <c r="B9626" s="97"/>
    </row>
    <row r="9627" spans="1:2" x14ac:dyDescent="0.3">
      <c r="A9627" s="97"/>
      <c r="B9627" s="97"/>
    </row>
    <row r="9628" spans="1:2" x14ac:dyDescent="0.3">
      <c r="A9628" s="97"/>
      <c r="B9628" s="97"/>
    </row>
    <row r="9629" spans="1:2" x14ac:dyDescent="0.3">
      <c r="A9629" s="97"/>
      <c r="B9629" s="97"/>
    </row>
    <row r="9630" spans="1:2" x14ac:dyDescent="0.3">
      <c r="A9630" s="97"/>
      <c r="B9630" s="97"/>
    </row>
    <row r="9631" spans="1:2" x14ac:dyDescent="0.3">
      <c r="A9631" s="97"/>
      <c r="B9631" s="97"/>
    </row>
    <row r="9632" spans="1:2" x14ac:dyDescent="0.3">
      <c r="A9632" s="97"/>
      <c r="B9632" s="97"/>
    </row>
    <row r="9633" spans="1:2" x14ac:dyDescent="0.3">
      <c r="A9633" s="97"/>
      <c r="B9633" s="97"/>
    </row>
    <row r="9634" spans="1:2" x14ac:dyDescent="0.3">
      <c r="A9634" s="97"/>
      <c r="B9634" s="97"/>
    </row>
    <row r="9635" spans="1:2" x14ac:dyDescent="0.3">
      <c r="A9635" s="97"/>
      <c r="B9635" s="97"/>
    </row>
    <row r="9636" spans="1:2" x14ac:dyDescent="0.3">
      <c r="A9636" s="97"/>
      <c r="B9636" s="97"/>
    </row>
    <row r="9637" spans="1:2" x14ac:dyDescent="0.3">
      <c r="A9637" s="97"/>
      <c r="B9637" s="97"/>
    </row>
    <row r="9638" spans="1:2" x14ac:dyDescent="0.3">
      <c r="A9638" s="97"/>
      <c r="B9638" s="97"/>
    </row>
    <row r="9639" spans="1:2" x14ac:dyDescent="0.3">
      <c r="A9639" s="97"/>
      <c r="B9639" s="97"/>
    </row>
    <row r="9640" spans="1:2" x14ac:dyDescent="0.3">
      <c r="A9640" s="97"/>
      <c r="B9640" s="97"/>
    </row>
    <row r="9641" spans="1:2" x14ac:dyDescent="0.3">
      <c r="A9641" s="97"/>
      <c r="B9641" s="97"/>
    </row>
    <row r="9642" spans="1:2" x14ac:dyDescent="0.3">
      <c r="A9642" s="97"/>
      <c r="B9642" s="97"/>
    </row>
    <row r="9643" spans="1:2" x14ac:dyDescent="0.3">
      <c r="A9643" s="97"/>
      <c r="B9643" s="97"/>
    </row>
    <row r="9644" spans="1:2" x14ac:dyDescent="0.3">
      <c r="A9644" s="97"/>
      <c r="B9644" s="97"/>
    </row>
    <row r="9645" spans="1:2" x14ac:dyDescent="0.3">
      <c r="A9645" s="97"/>
      <c r="B9645" s="97"/>
    </row>
    <row r="9646" spans="1:2" x14ac:dyDescent="0.3">
      <c r="A9646" s="97"/>
      <c r="B9646" s="97"/>
    </row>
    <row r="9647" spans="1:2" x14ac:dyDescent="0.3">
      <c r="A9647" s="97"/>
      <c r="B9647" s="97"/>
    </row>
    <row r="9648" spans="1:2" x14ac:dyDescent="0.3">
      <c r="A9648" s="97"/>
      <c r="B9648" s="97"/>
    </row>
    <row r="9649" spans="1:2" x14ac:dyDescent="0.3">
      <c r="A9649" s="97"/>
      <c r="B9649" s="97"/>
    </row>
    <row r="9650" spans="1:2" x14ac:dyDescent="0.3">
      <c r="A9650" s="97"/>
      <c r="B9650" s="97"/>
    </row>
    <row r="9651" spans="1:2" x14ac:dyDescent="0.3">
      <c r="A9651" s="97"/>
      <c r="B9651" s="97"/>
    </row>
    <row r="9652" spans="1:2" x14ac:dyDescent="0.3">
      <c r="A9652" s="97"/>
      <c r="B9652" s="97"/>
    </row>
    <row r="9653" spans="1:2" x14ac:dyDescent="0.3">
      <c r="A9653" s="97"/>
      <c r="B9653" s="97"/>
    </row>
    <row r="9654" spans="1:2" x14ac:dyDescent="0.3">
      <c r="A9654" s="97"/>
      <c r="B9654" s="97"/>
    </row>
    <row r="9655" spans="1:2" x14ac:dyDescent="0.3">
      <c r="A9655" s="97"/>
      <c r="B9655" s="97"/>
    </row>
    <row r="9656" spans="1:2" x14ac:dyDescent="0.3">
      <c r="A9656" s="97"/>
      <c r="B9656" s="97"/>
    </row>
    <row r="9657" spans="1:2" x14ac:dyDescent="0.3">
      <c r="A9657" s="97"/>
      <c r="B9657" s="97"/>
    </row>
    <row r="9658" spans="1:2" x14ac:dyDescent="0.3">
      <c r="A9658" s="97"/>
      <c r="B9658" s="97"/>
    </row>
    <row r="9659" spans="1:2" x14ac:dyDescent="0.3">
      <c r="A9659" s="97"/>
      <c r="B9659" s="97"/>
    </row>
    <row r="9660" spans="1:2" x14ac:dyDescent="0.3">
      <c r="A9660" s="97"/>
      <c r="B9660" s="97"/>
    </row>
    <row r="9661" spans="1:2" x14ac:dyDescent="0.3">
      <c r="A9661" s="97"/>
      <c r="B9661" s="97"/>
    </row>
    <row r="9662" spans="1:2" x14ac:dyDescent="0.3">
      <c r="A9662" s="97"/>
      <c r="B9662" s="97"/>
    </row>
    <row r="9663" spans="1:2" x14ac:dyDescent="0.3">
      <c r="A9663" s="97"/>
      <c r="B9663" s="97"/>
    </row>
    <row r="9664" spans="1:2" x14ac:dyDescent="0.3">
      <c r="A9664" s="97"/>
      <c r="B9664" s="97"/>
    </row>
    <row r="9665" spans="1:2" x14ac:dyDescent="0.3">
      <c r="A9665" s="97"/>
      <c r="B9665" s="97"/>
    </row>
    <row r="9666" spans="1:2" x14ac:dyDescent="0.3">
      <c r="A9666" s="97"/>
      <c r="B9666" s="97"/>
    </row>
    <row r="9667" spans="1:2" x14ac:dyDescent="0.3">
      <c r="A9667" s="97"/>
      <c r="B9667" s="97"/>
    </row>
    <row r="9668" spans="1:2" x14ac:dyDescent="0.3">
      <c r="A9668" s="97"/>
      <c r="B9668" s="97"/>
    </row>
    <row r="9669" spans="1:2" x14ac:dyDescent="0.3">
      <c r="A9669" s="97"/>
      <c r="B9669" s="97"/>
    </row>
    <row r="9670" spans="1:2" x14ac:dyDescent="0.3">
      <c r="A9670" s="97"/>
      <c r="B9670" s="97"/>
    </row>
    <row r="9671" spans="1:2" x14ac:dyDescent="0.3">
      <c r="A9671" s="97"/>
      <c r="B9671" s="97"/>
    </row>
    <row r="9672" spans="1:2" x14ac:dyDescent="0.3">
      <c r="A9672" s="97"/>
      <c r="B9672" s="97"/>
    </row>
    <row r="9673" spans="1:2" x14ac:dyDescent="0.3">
      <c r="A9673" s="97"/>
      <c r="B9673" s="97"/>
    </row>
    <row r="9674" spans="1:2" x14ac:dyDescent="0.3">
      <c r="A9674" s="97"/>
      <c r="B9674" s="97"/>
    </row>
    <row r="9675" spans="1:2" x14ac:dyDescent="0.3">
      <c r="A9675" s="97"/>
      <c r="B9675" s="97"/>
    </row>
    <row r="9676" spans="1:2" x14ac:dyDescent="0.3">
      <c r="A9676" s="97"/>
      <c r="B9676" s="97"/>
    </row>
    <row r="9677" spans="1:2" x14ac:dyDescent="0.3">
      <c r="A9677" s="97"/>
      <c r="B9677" s="97"/>
    </row>
    <row r="9678" spans="1:2" x14ac:dyDescent="0.3">
      <c r="A9678" s="97"/>
      <c r="B9678" s="97"/>
    </row>
    <row r="9679" spans="1:2" x14ac:dyDescent="0.3">
      <c r="A9679" s="97"/>
      <c r="B9679" s="97"/>
    </row>
    <row r="9680" spans="1:2" x14ac:dyDescent="0.3">
      <c r="A9680" s="97"/>
      <c r="B9680" s="97"/>
    </row>
    <row r="9681" spans="1:2" x14ac:dyDescent="0.3">
      <c r="A9681" s="97"/>
      <c r="B9681" s="97"/>
    </row>
    <row r="9682" spans="1:2" x14ac:dyDescent="0.3">
      <c r="A9682" s="97"/>
      <c r="B9682" s="97"/>
    </row>
    <row r="9683" spans="1:2" x14ac:dyDescent="0.3">
      <c r="A9683" s="97"/>
      <c r="B9683" s="97"/>
    </row>
    <row r="9684" spans="1:2" x14ac:dyDescent="0.3">
      <c r="A9684" s="97"/>
      <c r="B9684" s="97"/>
    </row>
    <row r="9685" spans="1:2" x14ac:dyDescent="0.3">
      <c r="A9685" s="97"/>
      <c r="B9685" s="97"/>
    </row>
    <row r="9686" spans="1:2" x14ac:dyDescent="0.3">
      <c r="A9686" s="97"/>
      <c r="B9686" s="97"/>
    </row>
    <row r="9687" spans="1:2" x14ac:dyDescent="0.3">
      <c r="A9687" s="97"/>
      <c r="B9687" s="97"/>
    </row>
    <row r="9688" spans="1:2" x14ac:dyDescent="0.3">
      <c r="A9688" s="97"/>
      <c r="B9688" s="97"/>
    </row>
    <row r="9689" spans="1:2" x14ac:dyDescent="0.3">
      <c r="A9689" s="97"/>
      <c r="B9689" s="97"/>
    </row>
    <row r="9690" spans="1:2" x14ac:dyDescent="0.3">
      <c r="A9690" s="97"/>
      <c r="B9690" s="97"/>
    </row>
    <row r="9691" spans="1:2" x14ac:dyDescent="0.3">
      <c r="A9691" s="97"/>
      <c r="B9691" s="97"/>
    </row>
    <row r="9692" spans="1:2" x14ac:dyDescent="0.3">
      <c r="A9692" s="97"/>
      <c r="B9692" s="97"/>
    </row>
    <row r="9693" spans="1:2" x14ac:dyDescent="0.3">
      <c r="A9693" s="97"/>
      <c r="B9693" s="97"/>
    </row>
    <row r="9694" spans="1:2" x14ac:dyDescent="0.3">
      <c r="A9694" s="97"/>
      <c r="B9694" s="97"/>
    </row>
    <row r="9695" spans="1:2" x14ac:dyDescent="0.3">
      <c r="A9695" s="97"/>
      <c r="B9695" s="97"/>
    </row>
    <row r="9696" spans="1:2" x14ac:dyDescent="0.3">
      <c r="A9696" s="97"/>
      <c r="B9696" s="97"/>
    </row>
    <row r="9697" spans="1:2" x14ac:dyDescent="0.3">
      <c r="A9697" s="97"/>
      <c r="B9697" s="97"/>
    </row>
    <row r="9698" spans="1:2" x14ac:dyDescent="0.3">
      <c r="A9698" s="97"/>
      <c r="B9698" s="97"/>
    </row>
    <row r="9699" spans="1:2" x14ac:dyDescent="0.3">
      <c r="A9699" s="97"/>
      <c r="B9699" s="97"/>
    </row>
    <row r="9700" spans="1:2" x14ac:dyDescent="0.3">
      <c r="A9700" s="97"/>
      <c r="B9700" s="97"/>
    </row>
    <row r="9701" spans="1:2" x14ac:dyDescent="0.3">
      <c r="A9701" s="97"/>
      <c r="B9701" s="97"/>
    </row>
    <row r="9702" spans="1:2" x14ac:dyDescent="0.3">
      <c r="A9702" s="97"/>
      <c r="B9702" s="97"/>
    </row>
    <row r="9703" spans="1:2" x14ac:dyDescent="0.3">
      <c r="A9703" s="97"/>
      <c r="B9703" s="97"/>
    </row>
    <row r="9704" spans="1:2" x14ac:dyDescent="0.3">
      <c r="A9704" s="97"/>
      <c r="B9704" s="97"/>
    </row>
    <row r="9705" spans="1:2" x14ac:dyDescent="0.3">
      <c r="A9705" s="97"/>
      <c r="B9705" s="97"/>
    </row>
    <row r="9706" spans="1:2" x14ac:dyDescent="0.3">
      <c r="A9706" s="97"/>
      <c r="B9706" s="97"/>
    </row>
    <row r="9707" spans="1:2" x14ac:dyDescent="0.3">
      <c r="A9707" s="97"/>
      <c r="B9707" s="97"/>
    </row>
    <row r="9708" spans="1:2" x14ac:dyDescent="0.3">
      <c r="A9708" s="97"/>
      <c r="B9708" s="97"/>
    </row>
    <row r="9709" spans="1:2" x14ac:dyDescent="0.3">
      <c r="A9709" s="97"/>
      <c r="B9709" s="97"/>
    </row>
    <row r="9710" spans="1:2" x14ac:dyDescent="0.3">
      <c r="A9710" s="97"/>
      <c r="B9710" s="97"/>
    </row>
    <row r="9711" spans="1:2" x14ac:dyDescent="0.3">
      <c r="A9711" s="97"/>
      <c r="B9711" s="97"/>
    </row>
    <row r="9712" spans="1:2" x14ac:dyDescent="0.3">
      <c r="A9712" s="97"/>
      <c r="B9712" s="97"/>
    </row>
    <row r="9713" spans="1:2" x14ac:dyDescent="0.3">
      <c r="A9713" s="97"/>
      <c r="B9713" s="97"/>
    </row>
    <row r="9714" spans="1:2" x14ac:dyDescent="0.3">
      <c r="A9714" s="97"/>
      <c r="B9714" s="97"/>
    </row>
    <row r="9715" spans="1:2" x14ac:dyDescent="0.3">
      <c r="A9715" s="97"/>
      <c r="B9715" s="97"/>
    </row>
    <row r="9716" spans="1:2" x14ac:dyDescent="0.3">
      <c r="A9716" s="97"/>
      <c r="B9716" s="97"/>
    </row>
    <row r="9717" spans="1:2" x14ac:dyDescent="0.3">
      <c r="A9717" s="97"/>
      <c r="B9717" s="97"/>
    </row>
    <row r="9718" spans="1:2" x14ac:dyDescent="0.3">
      <c r="A9718" s="97"/>
      <c r="B9718" s="97"/>
    </row>
    <row r="9719" spans="1:2" x14ac:dyDescent="0.3">
      <c r="A9719" s="97"/>
      <c r="B9719" s="97"/>
    </row>
    <row r="9720" spans="1:2" x14ac:dyDescent="0.3">
      <c r="A9720" s="97"/>
      <c r="B9720" s="97"/>
    </row>
    <row r="9721" spans="1:2" x14ac:dyDescent="0.3">
      <c r="A9721" s="97"/>
      <c r="B9721" s="97"/>
    </row>
    <row r="9722" spans="1:2" x14ac:dyDescent="0.3">
      <c r="A9722" s="97"/>
      <c r="B9722" s="97"/>
    </row>
    <row r="9723" spans="1:2" x14ac:dyDescent="0.3">
      <c r="A9723" s="97"/>
      <c r="B9723" s="97"/>
    </row>
    <row r="9724" spans="1:2" x14ac:dyDescent="0.3">
      <c r="A9724" s="97"/>
      <c r="B9724" s="97"/>
    </row>
    <row r="9725" spans="1:2" x14ac:dyDescent="0.3">
      <c r="A9725" s="97"/>
      <c r="B9725" s="97"/>
    </row>
    <row r="9726" spans="1:2" x14ac:dyDescent="0.3">
      <c r="A9726" s="97"/>
      <c r="B9726" s="97"/>
    </row>
    <row r="9727" spans="1:2" x14ac:dyDescent="0.3">
      <c r="A9727" s="97"/>
      <c r="B9727" s="97"/>
    </row>
    <row r="9728" spans="1:2" x14ac:dyDescent="0.3">
      <c r="A9728" s="97"/>
      <c r="B9728" s="97"/>
    </row>
    <row r="9729" spans="1:2" x14ac:dyDescent="0.3">
      <c r="A9729" s="97"/>
      <c r="B9729" s="97"/>
    </row>
    <row r="9730" spans="1:2" x14ac:dyDescent="0.3">
      <c r="A9730" s="97"/>
      <c r="B9730" s="97"/>
    </row>
    <row r="9731" spans="1:2" x14ac:dyDescent="0.3">
      <c r="A9731" s="97"/>
      <c r="B9731" s="97"/>
    </row>
    <row r="9732" spans="1:2" x14ac:dyDescent="0.3">
      <c r="A9732" s="97"/>
      <c r="B9732" s="97"/>
    </row>
    <row r="9733" spans="1:2" x14ac:dyDescent="0.3">
      <c r="A9733" s="97"/>
      <c r="B9733" s="97"/>
    </row>
    <row r="9734" spans="1:2" x14ac:dyDescent="0.3">
      <c r="A9734" s="97"/>
      <c r="B9734" s="97"/>
    </row>
    <row r="9735" spans="1:2" x14ac:dyDescent="0.3">
      <c r="A9735" s="97"/>
      <c r="B9735" s="97"/>
    </row>
    <row r="9736" spans="1:2" x14ac:dyDescent="0.3">
      <c r="A9736" s="97"/>
      <c r="B9736" s="97"/>
    </row>
    <row r="9737" spans="1:2" x14ac:dyDescent="0.3">
      <c r="A9737" s="97"/>
      <c r="B9737" s="97"/>
    </row>
    <row r="9738" spans="1:2" x14ac:dyDescent="0.3">
      <c r="A9738" s="97"/>
      <c r="B9738" s="97"/>
    </row>
    <row r="9739" spans="1:2" x14ac:dyDescent="0.3">
      <c r="A9739" s="97"/>
      <c r="B9739" s="97"/>
    </row>
    <row r="9740" spans="1:2" x14ac:dyDescent="0.3">
      <c r="A9740" s="97"/>
      <c r="B9740" s="97"/>
    </row>
    <row r="9741" spans="1:2" x14ac:dyDescent="0.3">
      <c r="A9741" s="97"/>
      <c r="B9741" s="97"/>
    </row>
    <row r="9742" spans="1:2" x14ac:dyDescent="0.3">
      <c r="A9742" s="97"/>
      <c r="B9742" s="97"/>
    </row>
    <row r="9743" spans="1:2" x14ac:dyDescent="0.3">
      <c r="A9743" s="97"/>
      <c r="B9743" s="97"/>
    </row>
    <row r="9744" spans="1:2" x14ac:dyDescent="0.3">
      <c r="A9744" s="97"/>
      <c r="B9744" s="97"/>
    </row>
    <row r="9745" spans="1:2" x14ac:dyDescent="0.3">
      <c r="A9745" s="97"/>
      <c r="B9745" s="97"/>
    </row>
    <row r="9746" spans="1:2" x14ac:dyDescent="0.3">
      <c r="A9746" s="97"/>
      <c r="B9746" s="97"/>
    </row>
    <row r="9747" spans="1:2" x14ac:dyDescent="0.3">
      <c r="A9747" s="97"/>
      <c r="B9747" s="97"/>
    </row>
    <row r="9748" spans="1:2" x14ac:dyDescent="0.3">
      <c r="A9748" s="97"/>
      <c r="B9748" s="97"/>
    </row>
    <row r="9749" spans="1:2" x14ac:dyDescent="0.3">
      <c r="A9749" s="97"/>
      <c r="B9749" s="97"/>
    </row>
    <row r="9750" spans="1:2" x14ac:dyDescent="0.3">
      <c r="A9750" s="97"/>
      <c r="B9750" s="97"/>
    </row>
    <row r="9751" spans="1:2" x14ac:dyDescent="0.3">
      <c r="A9751" s="97"/>
      <c r="B9751" s="97"/>
    </row>
    <row r="9752" spans="1:2" x14ac:dyDescent="0.3">
      <c r="A9752" s="97"/>
      <c r="B9752" s="97"/>
    </row>
    <row r="9753" spans="1:2" x14ac:dyDescent="0.3">
      <c r="A9753" s="97"/>
      <c r="B9753" s="97"/>
    </row>
    <row r="9754" spans="1:2" x14ac:dyDescent="0.3">
      <c r="A9754" s="97"/>
      <c r="B9754" s="97"/>
    </row>
    <row r="9755" spans="1:2" x14ac:dyDescent="0.3">
      <c r="A9755" s="97"/>
      <c r="B9755" s="97"/>
    </row>
    <row r="9756" spans="1:2" x14ac:dyDescent="0.3">
      <c r="A9756" s="97"/>
      <c r="B9756" s="97"/>
    </row>
    <row r="9757" spans="1:2" x14ac:dyDescent="0.3">
      <c r="A9757" s="97"/>
      <c r="B9757" s="97"/>
    </row>
    <row r="9758" spans="1:2" x14ac:dyDescent="0.3">
      <c r="A9758" s="97"/>
      <c r="B9758" s="97"/>
    </row>
    <row r="9759" spans="1:2" x14ac:dyDescent="0.3">
      <c r="A9759" s="97"/>
      <c r="B9759" s="97"/>
    </row>
    <row r="9760" spans="1:2" x14ac:dyDescent="0.3">
      <c r="A9760" s="97"/>
      <c r="B9760" s="97"/>
    </row>
    <row r="9761" spans="1:2" x14ac:dyDescent="0.3">
      <c r="A9761" s="97"/>
      <c r="B9761" s="97"/>
    </row>
    <row r="9762" spans="1:2" x14ac:dyDescent="0.3">
      <c r="A9762" s="97"/>
      <c r="B9762" s="97"/>
    </row>
    <row r="9763" spans="1:2" x14ac:dyDescent="0.3">
      <c r="A9763" s="97"/>
      <c r="B9763" s="97"/>
    </row>
    <row r="9764" spans="1:2" x14ac:dyDescent="0.3">
      <c r="A9764" s="97"/>
      <c r="B9764" s="97"/>
    </row>
    <row r="9765" spans="1:2" x14ac:dyDescent="0.3">
      <c r="A9765" s="97"/>
      <c r="B9765" s="97"/>
    </row>
    <row r="9766" spans="1:2" x14ac:dyDescent="0.3">
      <c r="A9766" s="97"/>
      <c r="B9766" s="97"/>
    </row>
    <row r="9767" spans="1:2" x14ac:dyDescent="0.3">
      <c r="A9767" s="97"/>
      <c r="B9767" s="97"/>
    </row>
    <row r="9768" spans="1:2" x14ac:dyDescent="0.3">
      <c r="A9768" s="97"/>
      <c r="B9768" s="97"/>
    </row>
    <row r="9769" spans="1:2" x14ac:dyDescent="0.3">
      <c r="A9769" s="97"/>
      <c r="B9769" s="97"/>
    </row>
    <row r="9770" spans="1:2" x14ac:dyDescent="0.3">
      <c r="A9770" s="97"/>
      <c r="B9770" s="97"/>
    </row>
    <row r="9771" spans="1:2" x14ac:dyDescent="0.3">
      <c r="A9771" s="97"/>
      <c r="B9771" s="97"/>
    </row>
    <row r="9772" spans="1:2" x14ac:dyDescent="0.3">
      <c r="A9772" s="97"/>
      <c r="B9772" s="97"/>
    </row>
    <row r="9773" spans="1:2" x14ac:dyDescent="0.3">
      <c r="A9773" s="97"/>
      <c r="B9773" s="97"/>
    </row>
    <row r="9774" spans="1:2" x14ac:dyDescent="0.3">
      <c r="A9774" s="97"/>
      <c r="B9774" s="97"/>
    </row>
    <row r="9775" spans="1:2" x14ac:dyDescent="0.3">
      <c r="A9775" s="97"/>
      <c r="B9775" s="97"/>
    </row>
    <row r="9776" spans="1:2" x14ac:dyDescent="0.3">
      <c r="A9776" s="97"/>
      <c r="B9776" s="97"/>
    </row>
    <row r="9777" spans="1:2" x14ac:dyDescent="0.3">
      <c r="A9777" s="97"/>
      <c r="B9777" s="97"/>
    </row>
    <row r="9778" spans="1:2" x14ac:dyDescent="0.3">
      <c r="A9778" s="97"/>
      <c r="B9778" s="97"/>
    </row>
    <row r="9779" spans="1:2" x14ac:dyDescent="0.3">
      <c r="A9779" s="97"/>
      <c r="B9779" s="97"/>
    </row>
    <row r="9780" spans="1:2" x14ac:dyDescent="0.3">
      <c r="A9780" s="97"/>
      <c r="B9780" s="97"/>
    </row>
    <row r="9781" spans="1:2" x14ac:dyDescent="0.3">
      <c r="A9781" s="97"/>
      <c r="B9781" s="97"/>
    </row>
    <row r="9782" spans="1:2" x14ac:dyDescent="0.3">
      <c r="A9782" s="97"/>
      <c r="B9782" s="97"/>
    </row>
    <row r="9783" spans="1:2" x14ac:dyDescent="0.3">
      <c r="A9783" s="97"/>
      <c r="B9783" s="97"/>
    </row>
    <row r="9784" spans="1:2" x14ac:dyDescent="0.3">
      <c r="A9784" s="97"/>
      <c r="B9784" s="97"/>
    </row>
    <row r="9785" spans="1:2" x14ac:dyDescent="0.3">
      <c r="A9785" s="97"/>
      <c r="B9785" s="97"/>
    </row>
    <row r="9786" spans="1:2" x14ac:dyDescent="0.3">
      <c r="A9786" s="97"/>
      <c r="B9786" s="97"/>
    </row>
    <row r="9787" spans="1:2" x14ac:dyDescent="0.3">
      <c r="A9787" s="97"/>
      <c r="B9787" s="97"/>
    </row>
    <row r="9788" spans="1:2" x14ac:dyDescent="0.3">
      <c r="A9788" s="97"/>
      <c r="B9788" s="97"/>
    </row>
    <row r="9789" spans="1:2" x14ac:dyDescent="0.3">
      <c r="A9789" s="97"/>
      <c r="B9789" s="97"/>
    </row>
    <row r="9790" spans="1:2" x14ac:dyDescent="0.3">
      <c r="A9790" s="97"/>
      <c r="B9790" s="97"/>
    </row>
    <row r="9791" spans="1:2" x14ac:dyDescent="0.3">
      <c r="A9791" s="97"/>
      <c r="B9791" s="97"/>
    </row>
    <row r="9792" spans="1:2" x14ac:dyDescent="0.3">
      <c r="A9792" s="97"/>
      <c r="B9792" s="97"/>
    </row>
    <row r="9793" spans="1:2" x14ac:dyDescent="0.3">
      <c r="A9793" s="97"/>
      <c r="B9793" s="97"/>
    </row>
    <row r="9794" spans="1:2" x14ac:dyDescent="0.3">
      <c r="A9794" s="97"/>
      <c r="B9794" s="97"/>
    </row>
    <row r="9795" spans="1:2" x14ac:dyDescent="0.3">
      <c r="A9795" s="97"/>
      <c r="B9795" s="97"/>
    </row>
    <row r="9796" spans="1:2" x14ac:dyDescent="0.3">
      <c r="A9796" s="97"/>
      <c r="B9796" s="97"/>
    </row>
    <row r="9797" spans="1:2" x14ac:dyDescent="0.3">
      <c r="A9797" s="97"/>
      <c r="B9797" s="97"/>
    </row>
    <row r="9798" spans="1:2" x14ac:dyDescent="0.3">
      <c r="A9798" s="97"/>
      <c r="B9798" s="97"/>
    </row>
    <row r="9799" spans="1:2" x14ac:dyDescent="0.3">
      <c r="A9799" s="97"/>
      <c r="B9799" s="97"/>
    </row>
    <row r="9800" spans="1:2" x14ac:dyDescent="0.3">
      <c r="A9800" s="97"/>
      <c r="B9800" s="97"/>
    </row>
    <row r="9801" spans="1:2" x14ac:dyDescent="0.3">
      <c r="A9801" s="97"/>
      <c r="B9801" s="97"/>
    </row>
    <row r="9802" spans="1:2" x14ac:dyDescent="0.3">
      <c r="A9802" s="97"/>
      <c r="B9802" s="97"/>
    </row>
    <row r="9803" spans="1:2" x14ac:dyDescent="0.3">
      <c r="A9803" s="97"/>
      <c r="B9803" s="97"/>
    </row>
    <row r="9804" spans="1:2" x14ac:dyDescent="0.3">
      <c r="A9804" s="97"/>
      <c r="B9804" s="97"/>
    </row>
    <row r="9805" spans="1:2" x14ac:dyDescent="0.3">
      <c r="A9805" s="97"/>
      <c r="B9805" s="97"/>
    </row>
    <row r="9806" spans="1:2" x14ac:dyDescent="0.3">
      <c r="A9806" s="97"/>
      <c r="B9806" s="97"/>
    </row>
    <row r="9807" spans="1:2" x14ac:dyDescent="0.3">
      <c r="A9807" s="97"/>
      <c r="B9807" s="97"/>
    </row>
    <row r="9808" spans="1:2" x14ac:dyDescent="0.3">
      <c r="A9808" s="97"/>
      <c r="B9808" s="97"/>
    </row>
    <row r="9809" spans="1:2" x14ac:dyDescent="0.3">
      <c r="A9809" s="97"/>
      <c r="B9809" s="97"/>
    </row>
    <row r="9810" spans="1:2" x14ac:dyDescent="0.3">
      <c r="A9810" s="97"/>
      <c r="B9810" s="97"/>
    </row>
    <row r="9811" spans="1:2" x14ac:dyDescent="0.3">
      <c r="A9811" s="97"/>
      <c r="B9811" s="97"/>
    </row>
    <row r="9812" spans="1:2" x14ac:dyDescent="0.3">
      <c r="A9812" s="97"/>
      <c r="B9812" s="97"/>
    </row>
    <row r="9813" spans="1:2" x14ac:dyDescent="0.3">
      <c r="A9813" s="97"/>
      <c r="B9813" s="97"/>
    </row>
    <row r="9814" spans="1:2" x14ac:dyDescent="0.3">
      <c r="A9814" s="97"/>
      <c r="B9814" s="97"/>
    </row>
    <row r="9815" spans="1:2" x14ac:dyDescent="0.3">
      <c r="A9815" s="97"/>
      <c r="B9815" s="97"/>
    </row>
    <row r="9816" spans="1:2" x14ac:dyDescent="0.3">
      <c r="A9816" s="97"/>
      <c r="B9816" s="97"/>
    </row>
    <row r="9817" spans="1:2" x14ac:dyDescent="0.3">
      <c r="A9817" s="97"/>
      <c r="B9817" s="97"/>
    </row>
    <row r="9818" spans="1:2" x14ac:dyDescent="0.3">
      <c r="A9818" s="97"/>
      <c r="B9818" s="97"/>
    </row>
    <row r="9819" spans="1:2" x14ac:dyDescent="0.3">
      <c r="A9819" s="97"/>
      <c r="B9819" s="97"/>
    </row>
    <row r="9820" spans="1:2" x14ac:dyDescent="0.3">
      <c r="A9820" s="97"/>
      <c r="B9820" s="97"/>
    </row>
    <row r="9821" spans="1:2" x14ac:dyDescent="0.3">
      <c r="A9821" s="97"/>
      <c r="B9821" s="97"/>
    </row>
    <row r="9822" spans="1:2" x14ac:dyDescent="0.3">
      <c r="A9822" s="97"/>
      <c r="B9822" s="97"/>
    </row>
    <row r="9823" spans="1:2" x14ac:dyDescent="0.3">
      <c r="A9823" s="97"/>
      <c r="B9823" s="97"/>
    </row>
    <row r="9824" spans="1:2" x14ac:dyDescent="0.3">
      <c r="A9824" s="97"/>
      <c r="B9824" s="97"/>
    </row>
    <row r="9825" spans="1:2" x14ac:dyDescent="0.3">
      <c r="A9825" s="97"/>
      <c r="B9825" s="97"/>
    </row>
    <row r="9826" spans="1:2" x14ac:dyDescent="0.3">
      <c r="A9826" s="97"/>
      <c r="B9826" s="97"/>
    </row>
    <row r="9827" spans="1:2" x14ac:dyDescent="0.3">
      <c r="A9827" s="97"/>
      <c r="B9827" s="97"/>
    </row>
    <row r="9828" spans="1:2" x14ac:dyDescent="0.3">
      <c r="A9828" s="97"/>
      <c r="B9828" s="97"/>
    </row>
    <row r="9829" spans="1:2" x14ac:dyDescent="0.3">
      <c r="A9829" s="97"/>
      <c r="B9829" s="97"/>
    </row>
    <row r="9830" spans="1:2" x14ac:dyDescent="0.3">
      <c r="A9830" s="97"/>
      <c r="B9830" s="97"/>
    </row>
    <row r="9831" spans="1:2" x14ac:dyDescent="0.3">
      <c r="A9831" s="97"/>
      <c r="B9831" s="97"/>
    </row>
    <row r="9832" spans="1:2" x14ac:dyDescent="0.3">
      <c r="A9832" s="97"/>
      <c r="B9832" s="97"/>
    </row>
    <row r="9833" spans="1:2" x14ac:dyDescent="0.3">
      <c r="A9833" s="97"/>
      <c r="B9833" s="97"/>
    </row>
    <row r="9834" spans="1:2" x14ac:dyDescent="0.3">
      <c r="A9834" s="97"/>
      <c r="B9834" s="97"/>
    </row>
    <row r="9835" spans="1:2" x14ac:dyDescent="0.3">
      <c r="A9835" s="97"/>
      <c r="B9835" s="97"/>
    </row>
    <row r="9836" spans="1:2" x14ac:dyDescent="0.3">
      <c r="A9836" s="97"/>
      <c r="B9836" s="97"/>
    </row>
    <row r="9837" spans="1:2" x14ac:dyDescent="0.3">
      <c r="A9837" s="97"/>
      <c r="B9837" s="97"/>
    </row>
    <row r="9838" spans="1:2" x14ac:dyDescent="0.3">
      <c r="A9838" s="97"/>
      <c r="B9838" s="97"/>
    </row>
    <row r="9839" spans="1:2" x14ac:dyDescent="0.3">
      <c r="A9839" s="97"/>
      <c r="B9839" s="97"/>
    </row>
    <row r="9840" spans="1:2" x14ac:dyDescent="0.3">
      <c r="A9840" s="97"/>
      <c r="B9840" s="97"/>
    </row>
    <row r="9841" spans="1:2" x14ac:dyDescent="0.3">
      <c r="A9841" s="97"/>
      <c r="B9841" s="97"/>
    </row>
    <row r="9842" spans="1:2" x14ac:dyDescent="0.3">
      <c r="A9842" s="97"/>
      <c r="B9842" s="97"/>
    </row>
    <row r="9843" spans="1:2" x14ac:dyDescent="0.3">
      <c r="A9843" s="97"/>
      <c r="B9843" s="97"/>
    </row>
    <row r="9844" spans="1:2" x14ac:dyDescent="0.3">
      <c r="A9844" s="97"/>
      <c r="B9844" s="97"/>
    </row>
    <row r="9845" spans="1:2" x14ac:dyDescent="0.3">
      <c r="A9845" s="97"/>
      <c r="B9845" s="97"/>
    </row>
    <row r="9846" spans="1:2" x14ac:dyDescent="0.3">
      <c r="A9846" s="97"/>
      <c r="B9846" s="97"/>
    </row>
    <row r="9847" spans="1:2" x14ac:dyDescent="0.3">
      <c r="A9847" s="97"/>
      <c r="B9847" s="97"/>
    </row>
    <row r="9848" spans="1:2" x14ac:dyDescent="0.3">
      <c r="A9848" s="97"/>
      <c r="B9848" s="97"/>
    </row>
    <row r="9849" spans="1:2" x14ac:dyDescent="0.3">
      <c r="A9849" s="97"/>
      <c r="B9849" s="97"/>
    </row>
    <row r="9850" spans="1:2" x14ac:dyDescent="0.3">
      <c r="A9850" s="97"/>
      <c r="B9850" s="97"/>
    </row>
    <row r="9851" spans="1:2" x14ac:dyDescent="0.3">
      <c r="A9851" s="97"/>
      <c r="B9851" s="97"/>
    </row>
    <row r="9852" spans="1:2" x14ac:dyDescent="0.3">
      <c r="A9852" s="97"/>
      <c r="B9852" s="97"/>
    </row>
    <row r="9853" spans="1:2" x14ac:dyDescent="0.3">
      <c r="A9853" s="97"/>
      <c r="B9853" s="97"/>
    </row>
    <row r="9854" spans="1:2" x14ac:dyDescent="0.3">
      <c r="A9854" s="97"/>
      <c r="B9854" s="97"/>
    </row>
    <row r="9855" spans="1:2" x14ac:dyDescent="0.3">
      <c r="A9855" s="97"/>
      <c r="B9855" s="97"/>
    </row>
    <row r="9856" spans="1:2" x14ac:dyDescent="0.3">
      <c r="A9856" s="97"/>
      <c r="B9856" s="97"/>
    </row>
    <row r="9857" spans="1:2" x14ac:dyDescent="0.3">
      <c r="A9857" s="97"/>
      <c r="B9857" s="97"/>
    </row>
    <row r="9858" spans="1:2" x14ac:dyDescent="0.3">
      <c r="A9858" s="97"/>
      <c r="B9858" s="97"/>
    </row>
    <row r="9859" spans="1:2" x14ac:dyDescent="0.3">
      <c r="A9859" s="97"/>
      <c r="B9859" s="97"/>
    </row>
    <row r="9860" spans="1:2" x14ac:dyDescent="0.3">
      <c r="A9860" s="97"/>
      <c r="B9860" s="97"/>
    </row>
    <row r="9861" spans="1:2" x14ac:dyDescent="0.3">
      <c r="A9861" s="97"/>
      <c r="B9861" s="97"/>
    </row>
    <row r="9862" spans="1:2" x14ac:dyDescent="0.3">
      <c r="A9862" s="97"/>
      <c r="B9862" s="97"/>
    </row>
    <row r="9863" spans="1:2" x14ac:dyDescent="0.3">
      <c r="A9863" s="97"/>
      <c r="B9863" s="97"/>
    </row>
    <row r="9864" spans="1:2" x14ac:dyDescent="0.3">
      <c r="A9864" s="97"/>
      <c r="B9864" s="97"/>
    </row>
    <row r="9865" spans="1:2" x14ac:dyDescent="0.3">
      <c r="A9865" s="97"/>
      <c r="B9865" s="97"/>
    </row>
    <row r="9866" spans="1:2" x14ac:dyDescent="0.3">
      <c r="A9866" s="97"/>
      <c r="B9866" s="97"/>
    </row>
    <row r="9867" spans="1:2" x14ac:dyDescent="0.3">
      <c r="A9867" s="97"/>
      <c r="B9867" s="97"/>
    </row>
    <row r="9868" spans="1:2" x14ac:dyDescent="0.3">
      <c r="A9868" s="97"/>
      <c r="B9868" s="97"/>
    </row>
    <row r="9869" spans="1:2" x14ac:dyDescent="0.3">
      <c r="A9869" s="97"/>
      <c r="B9869" s="97"/>
    </row>
    <row r="9870" spans="1:2" x14ac:dyDescent="0.3">
      <c r="A9870" s="97"/>
      <c r="B9870" s="97"/>
    </row>
    <row r="9871" spans="1:2" x14ac:dyDescent="0.3">
      <c r="A9871" s="97"/>
      <c r="B9871" s="97"/>
    </row>
    <row r="9872" spans="1:2" x14ac:dyDescent="0.3">
      <c r="A9872" s="97"/>
      <c r="B9872" s="97"/>
    </row>
    <row r="9873" spans="1:2" x14ac:dyDescent="0.3">
      <c r="A9873" s="97"/>
      <c r="B9873" s="97"/>
    </row>
    <row r="9874" spans="1:2" x14ac:dyDescent="0.3">
      <c r="A9874" s="97"/>
      <c r="B9874" s="97"/>
    </row>
    <row r="9875" spans="1:2" x14ac:dyDescent="0.3">
      <c r="A9875" s="97"/>
      <c r="B9875" s="97"/>
    </row>
    <row r="9876" spans="1:2" x14ac:dyDescent="0.3">
      <c r="A9876" s="97"/>
      <c r="B9876" s="97"/>
    </row>
    <row r="9877" spans="1:2" x14ac:dyDescent="0.3">
      <c r="A9877" s="97"/>
      <c r="B9877" s="97"/>
    </row>
    <row r="9878" spans="1:2" x14ac:dyDescent="0.3">
      <c r="A9878" s="97"/>
      <c r="B9878" s="97"/>
    </row>
    <row r="9879" spans="1:2" x14ac:dyDescent="0.3">
      <c r="A9879" s="97"/>
      <c r="B9879" s="97"/>
    </row>
    <row r="9880" spans="1:2" x14ac:dyDescent="0.3">
      <c r="A9880" s="97"/>
      <c r="B9880" s="97"/>
    </row>
    <row r="9881" spans="1:2" x14ac:dyDescent="0.3">
      <c r="A9881" s="97"/>
      <c r="B9881" s="97"/>
    </row>
    <row r="9882" spans="1:2" x14ac:dyDescent="0.3">
      <c r="A9882" s="97"/>
      <c r="B9882" s="97"/>
    </row>
    <row r="9883" spans="1:2" x14ac:dyDescent="0.3">
      <c r="A9883" s="97"/>
      <c r="B9883" s="97"/>
    </row>
    <row r="9884" spans="1:2" x14ac:dyDescent="0.3">
      <c r="A9884" s="97"/>
      <c r="B9884" s="97"/>
    </row>
    <row r="9885" spans="1:2" x14ac:dyDescent="0.3">
      <c r="A9885" s="97"/>
      <c r="B9885" s="97"/>
    </row>
    <row r="9886" spans="1:2" x14ac:dyDescent="0.3">
      <c r="A9886" s="97"/>
      <c r="B9886" s="97"/>
    </row>
    <row r="9887" spans="1:2" x14ac:dyDescent="0.3">
      <c r="A9887" s="97"/>
      <c r="B9887" s="97"/>
    </row>
    <row r="9888" spans="1:2" x14ac:dyDescent="0.3">
      <c r="A9888" s="97"/>
      <c r="B9888" s="97"/>
    </row>
    <row r="9889" spans="1:2" x14ac:dyDescent="0.3">
      <c r="A9889" s="97"/>
      <c r="B9889" s="97"/>
    </row>
    <row r="9890" spans="1:2" x14ac:dyDescent="0.3">
      <c r="A9890" s="97"/>
      <c r="B9890" s="97"/>
    </row>
    <row r="9891" spans="1:2" x14ac:dyDescent="0.3">
      <c r="A9891" s="97"/>
      <c r="B9891" s="97"/>
    </row>
    <row r="9892" spans="1:2" x14ac:dyDescent="0.3">
      <c r="A9892" s="97"/>
      <c r="B9892" s="97"/>
    </row>
    <row r="9893" spans="1:2" x14ac:dyDescent="0.3">
      <c r="A9893" s="97"/>
      <c r="B9893" s="97"/>
    </row>
    <row r="9894" spans="1:2" x14ac:dyDescent="0.3">
      <c r="A9894" s="97"/>
      <c r="B9894" s="97"/>
    </row>
    <row r="9895" spans="1:2" x14ac:dyDescent="0.3">
      <c r="A9895" s="97"/>
      <c r="B9895" s="97"/>
    </row>
    <row r="9896" spans="1:2" x14ac:dyDescent="0.3">
      <c r="A9896" s="97"/>
      <c r="B9896" s="97"/>
    </row>
    <row r="9897" spans="1:2" x14ac:dyDescent="0.3">
      <c r="A9897" s="97"/>
      <c r="B9897" s="97"/>
    </row>
    <row r="9898" spans="1:2" x14ac:dyDescent="0.3">
      <c r="A9898" s="97"/>
      <c r="B9898" s="97"/>
    </row>
    <row r="9899" spans="1:2" x14ac:dyDescent="0.3">
      <c r="A9899" s="97"/>
      <c r="B9899" s="97"/>
    </row>
    <row r="9900" spans="1:2" x14ac:dyDescent="0.3">
      <c r="A9900" s="97"/>
      <c r="B9900" s="97"/>
    </row>
    <row r="9901" spans="1:2" x14ac:dyDescent="0.3">
      <c r="A9901" s="97"/>
      <c r="B9901" s="97"/>
    </row>
    <row r="9902" spans="1:2" x14ac:dyDescent="0.3">
      <c r="A9902" s="97"/>
      <c r="B9902" s="97"/>
    </row>
    <row r="9903" spans="1:2" x14ac:dyDescent="0.3">
      <c r="A9903" s="97"/>
      <c r="B9903" s="97"/>
    </row>
    <row r="9904" spans="1:2" x14ac:dyDescent="0.3">
      <c r="A9904" s="97"/>
      <c r="B9904" s="97"/>
    </row>
    <row r="9905" spans="1:2" x14ac:dyDescent="0.3">
      <c r="A9905" s="97"/>
      <c r="B9905" s="97"/>
    </row>
    <row r="9906" spans="1:2" x14ac:dyDescent="0.3">
      <c r="A9906" s="97"/>
      <c r="B9906" s="97"/>
    </row>
    <row r="9907" spans="1:2" x14ac:dyDescent="0.3">
      <c r="A9907" s="97"/>
      <c r="B9907" s="97"/>
    </row>
    <row r="9908" spans="1:2" x14ac:dyDescent="0.3">
      <c r="A9908" s="97"/>
      <c r="B9908" s="97"/>
    </row>
    <row r="9909" spans="1:2" x14ac:dyDescent="0.3">
      <c r="A9909" s="97"/>
      <c r="B9909" s="97"/>
    </row>
    <row r="9910" spans="1:2" x14ac:dyDescent="0.3">
      <c r="A9910" s="97"/>
      <c r="B9910" s="97"/>
    </row>
    <row r="9911" spans="1:2" x14ac:dyDescent="0.3">
      <c r="A9911" s="97"/>
      <c r="B9911" s="97"/>
    </row>
    <row r="9912" spans="1:2" x14ac:dyDescent="0.3">
      <c r="A9912" s="97"/>
      <c r="B9912" s="97"/>
    </row>
    <row r="9913" spans="1:2" x14ac:dyDescent="0.3">
      <c r="A9913" s="97"/>
      <c r="B9913" s="97"/>
    </row>
    <row r="9914" spans="1:2" x14ac:dyDescent="0.3">
      <c r="A9914" s="97"/>
      <c r="B9914" s="97"/>
    </row>
    <row r="9915" spans="1:2" x14ac:dyDescent="0.3">
      <c r="A9915" s="97"/>
      <c r="B9915" s="97"/>
    </row>
    <row r="9916" spans="1:2" x14ac:dyDescent="0.3">
      <c r="A9916" s="97"/>
      <c r="B9916" s="97"/>
    </row>
    <row r="9917" spans="1:2" x14ac:dyDescent="0.3">
      <c r="A9917" s="97"/>
      <c r="B9917" s="97"/>
    </row>
    <row r="9918" spans="1:2" x14ac:dyDescent="0.3">
      <c r="A9918" s="97"/>
      <c r="B9918" s="97"/>
    </row>
    <row r="9919" spans="1:2" x14ac:dyDescent="0.3">
      <c r="A9919" s="97"/>
      <c r="B9919" s="97"/>
    </row>
    <row r="9920" spans="1:2" x14ac:dyDescent="0.3">
      <c r="A9920" s="97"/>
      <c r="B9920" s="97"/>
    </row>
    <row r="9921" spans="1:2" x14ac:dyDescent="0.3">
      <c r="A9921" s="97"/>
      <c r="B9921" s="97"/>
    </row>
    <row r="9922" spans="1:2" x14ac:dyDescent="0.3">
      <c r="A9922" s="97"/>
      <c r="B9922" s="97"/>
    </row>
    <row r="9923" spans="1:2" x14ac:dyDescent="0.3">
      <c r="A9923" s="97"/>
      <c r="B9923" s="97"/>
    </row>
    <row r="9924" spans="1:2" x14ac:dyDescent="0.3">
      <c r="A9924" s="97"/>
      <c r="B9924" s="97"/>
    </row>
    <row r="9925" spans="1:2" x14ac:dyDescent="0.3">
      <c r="A9925" s="97"/>
      <c r="B9925" s="97"/>
    </row>
    <row r="9926" spans="1:2" x14ac:dyDescent="0.3">
      <c r="A9926" s="97"/>
      <c r="B9926" s="97"/>
    </row>
    <row r="9927" spans="1:2" x14ac:dyDescent="0.3">
      <c r="A9927" s="97"/>
      <c r="B9927" s="97"/>
    </row>
    <row r="9928" spans="1:2" x14ac:dyDescent="0.3">
      <c r="A9928" s="97"/>
      <c r="B9928" s="97"/>
    </row>
    <row r="9929" spans="1:2" x14ac:dyDescent="0.3">
      <c r="A9929" s="97"/>
      <c r="B9929" s="97"/>
    </row>
    <row r="9930" spans="1:2" x14ac:dyDescent="0.3">
      <c r="A9930" s="97"/>
      <c r="B9930" s="97"/>
    </row>
    <row r="9931" spans="1:2" x14ac:dyDescent="0.3">
      <c r="A9931" s="97"/>
      <c r="B9931" s="97"/>
    </row>
    <row r="9932" spans="1:2" x14ac:dyDescent="0.3">
      <c r="A9932" s="97"/>
      <c r="B9932" s="97"/>
    </row>
    <row r="9933" spans="1:2" x14ac:dyDescent="0.3">
      <c r="A9933" s="97"/>
      <c r="B9933" s="97"/>
    </row>
    <row r="9934" spans="1:2" x14ac:dyDescent="0.3">
      <c r="A9934" s="97"/>
      <c r="B9934" s="97"/>
    </row>
    <row r="9935" spans="1:2" x14ac:dyDescent="0.3">
      <c r="A9935" s="97"/>
      <c r="B9935" s="97"/>
    </row>
    <row r="9936" spans="1:2" x14ac:dyDescent="0.3">
      <c r="A9936" s="97"/>
      <c r="B9936" s="97"/>
    </row>
    <row r="9937" spans="1:2" x14ac:dyDescent="0.3">
      <c r="A9937" s="97"/>
      <c r="B9937" s="97"/>
    </row>
    <row r="9938" spans="1:2" x14ac:dyDescent="0.3">
      <c r="A9938" s="97"/>
      <c r="B9938" s="97"/>
    </row>
    <row r="9939" spans="1:2" x14ac:dyDescent="0.3">
      <c r="A9939" s="97"/>
      <c r="B9939" s="97"/>
    </row>
    <row r="9940" spans="1:2" x14ac:dyDescent="0.3">
      <c r="A9940" s="97"/>
      <c r="B9940" s="97"/>
    </row>
    <row r="9941" spans="1:2" x14ac:dyDescent="0.3">
      <c r="A9941" s="97"/>
      <c r="B9941" s="97"/>
    </row>
    <row r="9942" spans="1:2" x14ac:dyDescent="0.3">
      <c r="A9942" s="97"/>
      <c r="B9942" s="97"/>
    </row>
    <row r="9943" spans="1:2" x14ac:dyDescent="0.3">
      <c r="A9943" s="97"/>
      <c r="B9943" s="97"/>
    </row>
    <row r="9944" spans="1:2" x14ac:dyDescent="0.3">
      <c r="A9944" s="97"/>
      <c r="B9944" s="97"/>
    </row>
    <row r="9945" spans="1:2" x14ac:dyDescent="0.3">
      <c r="A9945" s="97"/>
      <c r="B9945" s="97"/>
    </row>
    <row r="9946" spans="1:2" x14ac:dyDescent="0.3">
      <c r="A9946" s="97"/>
      <c r="B9946" s="97"/>
    </row>
    <row r="9947" spans="1:2" x14ac:dyDescent="0.3">
      <c r="A9947" s="97"/>
      <c r="B9947" s="97"/>
    </row>
    <row r="9948" spans="1:2" x14ac:dyDescent="0.3">
      <c r="A9948" s="97"/>
      <c r="B9948" s="97"/>
    </row>
    <row r="9949" spans="1:2" x14ac:dyDescent="0.3">
      <c r="A9949" s="97"/>
      <c r="B9949" s="97"/>
    </row>
    <row r="9950" spans="1:2" x14ac:dyDescent="0.3">
      <c r="A9950" s="97"/>
      <c r="B9950" s="97"/>
    </row>
    <row r="9951" spans="1:2" x14ac:dyDescent="0.3">
      <c r="A9951" s="97"/>
      <c r="B9951" s="97"/>
    </row>
    <row r="9952" spans="1:2" x14ac:dyDescent="0.3">
      <c r="A9952" s="97"/>
      <c r="B9952" s="97"/>
    </row>
    <row r="9953" spans="1:2" x14ac:dyDescent="0.3">
      <c r="A9953" s="97"/>
      <c r="B9953" s="97"/>
    </row>
    <row r="9954" spans="1:2" x14ac:dyDescent="0.3">
      <c r="A9954" s="97"/>
      <c r="B9954" s="97"/>
    </row>
    <row r="9955" spans="1:2" x14ac:dyDescent="0.3">
      <c r="A9955" s="97"/>
      <c r="B9955" s="97"/>
    </row>
    <row r="9956" spans="1:2" x14ac:dyDescent="0.3">
      <c r="A9956" s="97"/>
      <c r="B9956" s="97"/>
    </row>
    <row r="9957" spans="1:2" x14ac:dyDescent="0.3">
      <c r="A9957" s="97"/>
      <c r="B9957" s="97"/>
    </row>
    <row r="9958" spans="1:2" x14ac:dyDescent="0.3">
      <c r="A9958" s="97"/>
      <c r="B9958" s="97"/>
    </row>
    <row r="9959" spans="1:2" x14ac:dyDescent="0.3">
      <c r="A9959" s="97"/>
      <c r="B9959" s="97"/>
    </row>
    <row r="9960" spans="1:2" x14ac:dyDescent="0.3">
      <c r="A9960" s="97"/>
      <c r="B9960" s="97"/>
    </row>
    <row r="9961" spans="1:2" x14ac:dyDescent="0.3">
      <c r="A9961" s="97"/>
      <c r="B9961" s="97"/>
    </row>
    <row r="9962" spans="1:2" x14ac:dyDescent="0.3">
      <c r="A9962" s="97"/>
      <c r="B9962" s="97"/>
    </row>
    <row r="9963" spans="1:2" x14ac:dyDescent="0.3">
      <c r="A9963" s="97"/>
      <c r="B9963" s="97"/>
    </row>
    <row r="9964" spans="1:2" x14ac:dyDescent="0.3">
      <c r="A9964" s="97"/>
      <c r="B9964" s="97"/>
    </row>
    <row r="9965" spans="1:2" x14ac:dyDescent="0.3">
      <c r="A9965" s="97"/>
      <c r="B9965" s="97"/>
    </row>
    <row r="9966" spans="1:2" x14ac:dyDescent="0.3">
      <c r="A9966" s="97"/>
      <c r="B9966" s="97"/>
    </row>
    <row r="9967" spans="1:2" x14ac:dyDescent="0.3">
      <c r="A9967" s="97"/>
      <c r="B9967" s="97"/>
    </row>
    <row r="9968" spans="1:2" x14ac:dyDescent="0.3">
      <c r="A9968" s="97"/>
      <c r="B9968" s="97"/>
    </row>
    <row r="9969" spans="1:2" x14ac:dyDescent="0.3">
      <c r="A9969" s="97"/>
      <c r="B9969" s="97"/>
    </row>
    <row r="9970" spans="1:2" x14ac:dyDescent="0.3">
      <c r="A9970" s="97"/>
      <c r="B9970" s="97"/>
    </row>
    <row r="9971" spans="1:2" x14ac:dyDescent="0.3">
      <c r="A9971" s="97"/>
      <c r="B9971" s="97"/>
    </row>
    <row r="9972" spans="1:2" x14ac:dyDescent="0.3">
      <c r="A9972" s="97"/>
      <c r="B9972" s="97"/>
    </row>
    <row r="9973" spans="1:2" x14ac:dyDescent="0.3">
      <c r="A9973" s="97"/>
      <c r="B9973" s="97"/>
    </row>
    <row r="9974" spans="1:2" x14ac:dyDescent="0.3">
      <c r="A9974" s="97"/>
      <c r="B9974" s="97"/>
    </row>
    <row r="9975" spans="1:2" x14ac:dyDescent="0.3">
      <c r="A9975" s="97"/>
      <c r="B9975" s="97"/>
    </row>
    <row r="9976" spans="1:2" x14ac:dyDescent="0.3">
      <c r="A9976" s="97"/>
      <c r="B9976" s="97"/>
    </row>
    <row r="9977" spans="1:2" x14ac:dyDescent="0.3">
      <c r="A9977" s="97"/>
      <c r="B9977" s="97"/>
    </row>
    <row r="9978" spans="1:2" x14ac:dyDescent="0.3">
      <c r="A9978" s="97"/>
      <c r="B9978" s="97"/>
    </row>
    <row r="9979" spans="1:2" x14ac:dyDescent="0.3">
      <c r="A9979" s="97"/>
      <c r="B9979" s="97"/>
    </row>
    <row r="9980" spans="1:2" x14ac:dyDescent="0.3">
      <c r="A9980" s="97"/>
      <c r="B9980" s="97"/>
    </row>
    <row r="9981" spans="1:2" x14ac:dyDescent="0.3">
      <c r="A9981" s="97"/>
      <c r="B9981" s="97"/>
    </row>
    <row r="9982" spans="1:2" x14ac:dyDescent="0.3">
      <c r="A9982" s="97"/>
      <c r="B9982" s="97"/>
    </row>
    <row r="9983" spans="1:2" x14ac:dyDescent="0.3">
      <c r="A9983" s="97"/>
      <c r="B9983" s="97"/>
    </row>
    <row r="9984" spans="1:2" x14ac:dyDescent="0.3">
      <c r="A9984" s="97"/>
      <c r="B9984" s="97"/>
    </row>
    <row r="9985" spans="1:2" x14ac:dyDescent="0.3">
      <c r="A9985" s="97"/>
      <c r="B9985" s="97"/>
    </row>
    <row r="9986" spans="1:2" x14ac:dyDescent="0.3">
      <c r="A9986" s="97"/>
      <c r="B9986" s="97"/>
    </row>
    <row r="9987" spans="1:2" x14ac:dyDescent="0.3">
      <c r="A9987" s="97"/>
      <c r="B9987" s="97"/>
    </row>
    <row r="9988" spans="1:2" x14ac:dyDescent="0.3">
      <c r="A9988" s="97"/>
      <c r="B9988" s="97"/>
    </row>
    <row r="9989" spans="1:2" x14ac:dyDescent="0.3">
      <c r="A9989" s="97"/>
      <c r="B9989" s="97"/>
    </row>
    <row r="9990" spans="1:2" x14ac:dyDescent="0.3">
      <c r="A9990" s="97"/>
      <c r="B9990" s="97"/>
    </row>
    <row r="9991" spans="1:2" x14ac:dyDescent="0.3">
      <c r="A9991" s="97"/>
      <c r="B9991" s="97"/>
    </row>
    <row r="9992" spans="1:2" x14ac:dyDescent="0.3">
      <c r="A9992" s="97"/>
      <c r="B9992" s="97"/>
    </row>
    <row r="9993" spans="1:2" x14ac:dyDescent="0.3">
      <c r="A9993" s="97"/>
      <c r="B9993" s="97"/>
    </row>
    <row r="9994" spans="1:2" x14ac:dyDescent="0.3">
      <c r="A9994" s="97"/>
      <c r="B9994" s="97"/>
    </row>
    <row r="9995" spans="1:2" x14ac:dyDescent="0.3">
      <c r="A9995" s="97"/>
      <c r="B9995" s="97"/>
    </row>
    <row r="9996" spans="1:2" x14ac:dyDescent="0.3">
      <c r="A9996" s="97"/>
      <c r="B9996" s="97"/>
    </row>
    <row r="9997" spans="1:2" x14ac:dyDescent="0.3">
      <c r="A9997" s="97"/>
      <c r="B9997" s="97"/>
    </row>
    <row r="9998" spans="1:2" x14ac:dyDescent="0.3">
      <c r="A9998" s="97"/>
      <c r="B9998" s="97"/>
    </row>
    <row r="9999" spans="1:2" x14ac:dyDescent="0.3">
      <c r="A9999" s="97"/>
      <c r="B9999" s="97"/>
    </row>
    <row r="10000" spans="1:2" x14ac:dyDescent="0.3">
      <c r="A10000" s="97"/>
      <c r="B10000" s="97"/>
    </row>
    <row r="10001" spans="1:2" x14ac:dyDescent="0.3">
      <c r="A10001" s="97"/>
      <c r="B10001" s="97"/>
    </row>
    <row r="10002" spans="1:2" x14ac:dyDescent="0.3">
      <c r="A10002" s="97"/>
      <c r="B10002" s="97"/>
    </row>
    <row r="10003" spans="1:2" x14ac:dyDescent="0.3">
      <c r="A10003" s="97"/>
      <c r="B10003" s="97"/>
    </row>
    <row r="10004" spans="1:2" x14ac:dyDescent="0.3">
      <c r="A10004" s="97"/>
      <c r="B10004" s="97"/>
    </row>
    <row r="10005" spans="1:2" x14ac:dyDescent="0.3">
      <c r="A10005" s="97"/>
      <c r="B10005" s="97"/>
    </row>
    <row r="10006" spans="1:2" x14ac:dyDescent="0.3">
      <c r="A10006" s="97"/>
      <c r="B10006" s="97"/>
    </row>
    <row r="10007" spans="1:2" x14ac:dyDescent="0.3">
      <c r="A10007" s="97"/>
      <c r="B10007" s="97"/>
    </row>
    <row r="10008" spans="1:2" x14ac:dyDescent="0.3">
      <c r="A10008" s="97"/>
      <c r="B10008" s="97"/>
    </row>
    <row r="10009" spans="1:2" x14ac:dyDescent="0.3">
      <c r="A10009" s="97"/>
      <c r="B10009" s="97"/>
    </row>
    <row r="10010" spans="1:2" x14ac:dyDescent="0.3">
      <c r="A10010" s="97"/>
      <c r="B10010" s="97"/>
    </row>
    <row r="10011" spans="1:2" x14ac:dyDescent="0.3">
      <c r="A10011" s="97"/>
      <c r="B10011" s="97"/>
    </row>
    <row r="10012" spans="1:2" x14ac:dyDescent="0.3">
      <c r="A10012" s="97"/>
      <c r="B10012" s="97"/>
    </row>
    <row r="10013" spans="1:2" x14ac:dyDescent="0.3">
      <c r="A10013" s="97"/>
      <c r="B10013" s="97"/>
    </row>
    <row r="10014" spans="1:2" x14ac:dyDescent="0.3">
      <c r="A10014" s="97"/>
      <c r="B10014" s="97"/>
    </row>
    <row r="10015" spans="1:2" x14ac:dyDescent="0.3">
      <c r="A10015" s="97"/>
      <c r="B10015" s="97"/>
    </row>
    <row r="10016" spans="1:2" x14ac:dyDescent="0.3">
      <c r="A10016" s="97"/>
      <c r="B10016" s="97"/>
    </row>
    <row r="10017" spans="1:2" x14ac:dyDescent="0.3">
      <c r="A10017" s="97"/>
      <c r="B10017" s="97"/>
    </row>
    <row r="10018" spans="1:2" x14ac:dyDescent="0.3">
      <c r="A10018" s="97"/>
      <c r="B10018" s="97"/>
    </row>
    <row r="10019" spans="1:2" x14ac:dyDescent="0.3">
      <c r="A10019" s="97"/>
      <c r="B10019" s="97"/>
    </row>
    <row r="10020" spans="1:2" x14ac:dyDescent="0.3">
      <c r="A10020" s="97"/>
      <c r="B10020" s="97"/>
    </row>
    <row r="10021" spans="1:2" x14ac:dyDescent="0.3">
      <c r="A10021" s="97"/>
      <c r="B10021" s="97"/>
    </row>
    <row r="10022" spans="1:2" x14ac:dyDescent="0.3">
      <c r="A10022" s="97"/>
      <c r="B10022" s="97"/>
    </row>
    <row r="10023" spans="1:2" x14ac:dyDescent="0.3">
      <c r="A10023" s="97"/>
      <c r="B10023" s="97"/>
    </row>
    <row r="10024" spans="1:2" x14ac:dyDescent="0.3">
      <c r="A10024" s="97"/>
      <c r="B10024" s="97"/>
    </row>
    <row r="10025" spans="1:2" x14ac:dyDescent="0.3">
      <c r="A10025" s="97"/>
      <c r="B10025" s="97"/>
    </row>
    <row r="10026" spans="1:2" x14ac:dyDescent="0.3">
      <c r="A10026" s="97"/>
      <c r="B10026" s="97"/>
    </row>
    <row r="10027" spans="1:2" x14ac:dyDescent="0.3">
      <c r="A10027" s="97"/>
      <c r="B10027" s="97"/>
    </row>
    <row r="10028" spans="1:2" x14ac:dyDescent="0.3">
      <c r="A10028" s="97"/>
      <c r="B10028" s="97"/>
    </row>
    <row r="10029" spans="1:2" x14ac:dyDescent="0.3">
      <c r="A10029" s="97"/>
      <c r="B10029" s="97"/>
    </row>
    <row r="10030" spans="1:2" x14ac:dyDescent="0.3">
      <c r="A10030" s="97"/>
      <c r="B10030" s="97"/>
    </row>
    <row r="10031" spans="1:2" x14ac:dyDescent="0.3">
      <c r="A10031" s="97"/>
      <c r="B10031" s="97"/>
    </row>
    <row r="10032" spans="1:2" x14ac:dyDescent="0.3">
      <c r="A10032" s="97"/>
      <c r="B10032" s="97"/>
    </row>
    <row r="10033" spans="1:2" x14ac:dyDescent="0.3">
      <c r="A10033" s="97"/>
      <c r="B10033" s="97"/>
    </row>
    <row r="10034" spans="1:2" x14ac:dyDescent="0.3">
      <c r="A10034" s="97"/>
      <c r="B10034" s="97"/>
    </row>
    <row r="10035" spans="1:2" x14ac:dyDescent="0.3">
      <c r="A10035" s="97"/>
      <c r="B10035" s="97"/>
    </row>
    <row r="10036" spans="1:2" x14ac:dyDescent="0.3">
      <c r="A10036" s="97"/>
      <c r="B10036" s="97"/>
    </row>
    <row r="10037" spans="1:2" x14ac:dyDescent="0.3">
      <c r="A10037" s="97"/>
      <c r="B10037" s="97"/>
    </row>
    <row r="10038" spans="1:2" x14ac:dyDescent="0.3">
      <c r="A10038" s="97"/>
      <c r="B10038" s="97"/>
    </row>
    <row r="10039" spans="1:2" x14ac:dyDescent="0.3">
      <c r="A10039" s="97"/>
      <c r="B10039" s="97"/>
    </row>
    <row r="10040" spans="1:2" x14ac:dyDescent="0.3">
      <c r="A10040" s="97"/>
      <c r="B10040" s="97"/>
    </row>
    <row r="10041" spans="1:2" x14ac:dyDescent="0.3">
      <c r="A10041" s="97"/>
      <c r="B10041" s="97"/>
    </row>
    <row r="10042" spans="1:2" x14ac:dyDescent="0.3">
      <c r="A10042" s="97"/>
      <c r="B10042" s="97"/>
    </row>
    <row r="10043" spans="1:2" x14ac:dyDescent="0.3">
      <c r="A10043" s="97"/>
      <c r="B10043" s="97"/>
    </row>
    <row r="10044" spans="1:2" x14ac:dyDescent="0.3">
      <c r="A10044" s="97"/>
      <c r="B10044" s="97"/>
    </row>
    <row r="10045" spans="1:2" x14ac:dyDescent="0.3">
      <c r="A10045" s="97"/>
      <c r="B10045" s="97"/>
    </row>
    <row r="10046" spans="1:2" x14ac:dyDescent="0.3">
      <c r="A10046" s="97"/>
      <c r="B10046" s="97"/>
    </row>
    <row r="10047" spans="1:2" x14ac:dyDescent="0.3">
      <c r="A10047" s="97"/>
      <c r="B10047" s="97"/>
    </row>
    <row r="10048" spans="1:2" x14ac:dyDescent="0.3">
      <c r="A10048" s="97"/>
      <c r="B10048" s="97"/>
    </row>
    <row r="10049" spans="1:2" x14ac:dyDescent="0.3">
      <c r="A10049" s="97"/>
      <c r="B10049" s="97"/>
    </row>
    <row r="10050" spans="1:2" x14ac:dyDescent="0.3">
      <c r="A10050" s="97"/>
      <c r="B10050" s="97"/>
    </row>
    <row r="10051" spans="1:2" x14ac:dyDescent="0.3">
      <c r="A10051" s="97"/>
      <c r="B10051" s="97"/>
    </row>
    <row r="10052" spans="1:2" x14ac:dyDescent="0.3">
      <c r="A10052" s="97"/>
      <c r="B10052" s="97"/>
    </row>
    <row r="10053" spans="1:2" x14ac:dyDescent="0.3">
      <c r="A10053" s="97"/>
      <c r="B10053" s="97"/>
    </row>
    <row r="10054" spans="1:2" x14ac:dyDescent="0.3">
      <c r="A10054" s="97"/>
      <c r="B10054" s="97"/>
    </row>
    <row r="10055" spans="1:2" x14ac:dyDescent="0.3">
      <c r="A10055" s="97"/>
      <c r="B10055" s="97"/>
    </row>
    <row r="10056" spans="1:2" x14ac:dyDescent="0.3">
      <c r="A10056" s="97"/>
      <c r="B10056" s="97"/>
    </row>
    <row r="10057" spans="1:2" x14ac:dyDescent="0.3">
      <c r="A10057" s="97"/>
      <c r="B10057" s="97"/>
    </row>
    <row r="10058" spans="1:2" x14ac:dyDescent="0.3">
      <c r="A10058" s="97"/>
      <c r="B10058" s="97"/>
    </row>
    <row r="10059" spans="1:2" x14ac:dyDescent="0.3">
      <c r="A10059" s="97"/>
      <c r="B10059" s="97"/>
    </row>
    <row r="10060" spans="1:2" x14ac:dyDescent="0.3">
      <c r="A10060" s="97"/>
      <c r="B10060" s="97"/>
    </row>
    <row r="10061" spans="1:2" x14ac:dyDescent="0.3">
      <c r="A10061" s="97"/>
      <c r="B10061" s="97"/>
    </row>
    <row r="10062" spans="1:2" x14ac:dyDescent="0.3">
      <c r="A10062" s="97"/>
      <c r="B10062" s="97"/>
    </row>
    <row r="10063" spans="1:2" x14ac:dyDescent="0.3">
      <c r="A10063" s="97"/>
      <c r="B10063" s="97"/>
    </row>
    <row r="10064" spans="1:2" x14ac:dyDescent="0.3">
      <c r="A10064" s="97"/>
      <c r="B10064" s="97"/>
    </row>
    <row r="10065" spans="1:2" x14ac:dyDescent="0.3">
      <c r="A10065" s="97"/>
      <c r="B10065" s="97"/>
    </row>
    <row r="10066" spans="1:2" x14ac:dyDescent="0.3">
      <c r="A10066" s="97"/>
      <c r="B10066" s="97"/>
    </row>
    <row r="10067" spans="1:2" x14ac:dyDescent="0.3">
      <c r="A10067" s="97"/>
      <c r="B10067" s="97"/>
    </row>
    <row r="10068" spans="1:2" x14ac:dyDescent="0.3">
      <c r="A10068" s="97"/>
      <c r="B10068" s="97"/>
    </row>
    <row r="10069" spans="1:2" x14ac:dyDescent="0.3">
      <c r="A10069" s="97"/>
      <c r="B10069" s="97"/>
    </row>
    <row r="10070" spans="1:2" x14ac:dyDescent="0.3">
      <c r="A10070" s="97"/>
      <c r="B10070" s="97"/>
    </row>
    <row r="10071" spans="1:2" x14ac:dyDescent="0.3">
      <c r="A10071" s="97"/>
      <c r="B10071" s="97"/>
    </row>
    <row r="10072" spans="1:2" x14ac:dyDescent="0.3">
      <c r="A10072" s="97"/>
      <c r="B10072" s="97"/>
    </row>
    <row r="10073" spans="1:2" x14ac:dyDescent="0.3">
      <c r="A10073" s="97"/>
      <c r="B10073" s="97"/>
    </row>
    <row r="10074" spans="1:2" x14ac:dyDescent="0.3">
      <c r="A10074" s="97"/>
      <c r="B10074" s="97"/>
    </row>
    <row r="10075" spans="1:2" x14ac:dyDescent="0.3">
      <c r="A10075" s="97"/>
      <c r="B10075" s="97"/>
    </row>
    <row r="10076" spans="1:2" x14ac:dyDescent="0.3">
      <c r="A10076" s="97"/>
      <c r="B10076" s="97"/>
    </row>
    <row r="10077" spans="1:2" x14ac:dyDescent="0.3">
      <c r="A10077" s="97"/>
      <c r="B10077" s="97"/>
    </row>
    <row r="10078" spans="1:2" x14ac:dyDescent="0.3">
      <c r="A10078" s="97"/>
      <c r="B10078" s="97"/>
    </row>
    <row r="10079" spans="1:2" x14ac:dyDescent="0.3">
      <c r="A10079" s="97"/>
      <c r="B10079" s="97"/>
    </row>
    <row r="10080" spans="1:2" x14ac:dyDescent="0.3">
      <c r="A10080" s="97"/>
      <c r="B10080" s="97"/>
    </row>
    <row r="10081" spans="1:2" x14ac:dyDescent="0.3">
      <c r="A10081" s="97"/>
      <c r="B10081" s="97"/>
    </row>
    <row r="10082" spans="1:2" x14ac:dyDescent="0.3">
      <c r="A10082" s="97"/>
      <c r="B10082" s="97"/>
    </row>
    <row r="10083" spans="1:2" x14ac:dyDescent="0.3">
      <c r="A10083" s="97"/>
      <c r="B10083" s="97"/>
    </row>
    <row r="10084" spans="1:2" x14ac:dyDescent="0.3">
      <c r="A10084" s="97"/>
      <c r="B10084" s="97"/>
    </row>
    <row r="10085" spans="1:2" x14ac:dyDescent="0.3">
      <c r="A10085" s="97"/>
      <c r="B10085" s="97"/>
    </row>
    <row r="10086" spans="1:2" x14ac:dyDescent="0.3">
      <c r="A10086" s="97"/>
      <c r="B10086" s="97"/>
    </row>
    <row r="10087" spans="1:2" x14ac:dyDescent="0.3">
      <c r="A10087" s="97"/>
      <c r="B10087" s="97"/>
    </row>
    <row r="10088" spans="1:2" x14ac:dyDescent="0.3">
      <c r="A10088" s="97"/>
      <c r="B10088" s="97"/>
    </row>
    <row r="10089" spans="1:2" x14ac:dyDescent="0.3">
      <c r="A10089" s="97"/>
      <c r="B10089" s="97"/>
    </row>
    <row r="10090" spans="1:2" x14ac:dyDescent="0.3">
      <c r="A10090" s="97"/>
      <c r="B10090" s="97"/>
    </row>
    <row r="10091" spans="1:2" x14ac:dyDescent="0.3">
      <c r="A10091" s="97"/>
      <c r="B10091" s="97"/>
    </row>
    <row r="10092" spans="1:2" x14ac:dyDescent="0.3">
      <c r="A10092" s="97"/>
      <c r="B10092" s="97"/>
    </row>
    <row r="10093" spans="1:2" x14ac:dyDescent="0.3">
      <c r="A10093" s="97"/>
      <c r="B10093" s="97"/>
    </row>
    <row r="10094" spans="1:2" x14ac:dyDescent="0.3">
      <c r="A10094" s="97"/>
      <c r="B10094" s="97"/>
    </row>
    <row r="10095" spans="1:2" x14ac:dyDescent="0.3">
      <c r="A10095" s="97"/>
      <c r="B10095" s="97"/>
    </row>
    <row r="10096" spans="1:2" x14ac:dyDescent="0.3">
      <c r="A10096" s="97"/>
      <c r="B10096" s="97"/>
    </row>
    <row r="10097" spans="1:2" x14ac:dyDescent="0.3">
      <c r="A10097" s="97"/>
      <c r="B10097" s="97"/>
    </row>
    <row r="10098" spans="1:2" x14ac:dyDescent="0.3">
      <c r="A10098" s="97"/>
      <c r="B10098" s="97"/>
    </row>
    <row r="10099" spans="1:2" x14ac:dyDescent="0.3">
      <c r="A10099" s="97"/>
      <c r="B10099" s="97"/>
    </row>
    <row r="10100" spans="1:2" x14ac:dyDescent="0.3">
      <c r="A10100" s="97"/>
      <c r="B10100" s="97"/>
    </row>
    <row r="10101" spans="1:2" x14ac:dyDescent="0.3">
      <c r="A10101" s="97"/>
      <c r="B10101" s="97"/>
    </row>
    <row r="10102" spans="1:2" x14ac:dyDescent="0.3">
      <c r="A10102" s="97"/>
      <c r="B10102" s="97"/>
    </row>
    <row r="10103" spans="1:2" x14ac:dyDescent="0.3">
      <c r="A10103" s="97"/>
      <c r="B10103" s="97"/>
    </row>
    <row r="10104" spans="1:2" x14ac:dyDescent="0.3">
      <c r="A10104" s="97"/>
      <c r="B10104" s="97"/>
    </row>
    <row r="10105" spans="1:2" x14ac:dyDescent="0.3">
      <c r="A10105" s="97"/>
      <c r="B10105" s="97"/>
    </row>
    <row r="10106" spans="1:2" x14ac:dyDescent="0.3">
      <c r="A10106" s="97"/>
      <c r="B10106" s="97"/>
    </row>
    <row r="10107" spans="1:2" x14ac:dyDescent="0.3">
      <c r="A10107" s="97"/>
      <c r="B10107" s="97"/>
    </row>
    <row r="10108" spans="1:2" x14ac:dyDescent="0.3">
      <c r="A10108" s="97"/>
      <c r="B10108" s="97"/>
    </row>
    <row r="10109" spans="1:2" x14ac:dyDescent="0.3">
      <c r="A10109" s="97"/>
      <c r="B10109" s="97"/>
    </row>
    <row r="10110" spans="1:2" x14ac:dyDescent="0.3">
      <c r="A10110" s="97"/>
      <c r="B10110" s="97"/>
    </row>
    <row r="10111" spans="1:2" x14ac:dyDescent="0.3">
      <c r="A10111" s="97"/>
      <c r="B10111" s="97"/>
    </row>
    <row r="10112" spans="1:2" x14ac:dyDescent="0.3">
      <c r="A10112" s="97"/>
      <c r="B10112" s="97"/>
    </row>
    <row r="10113" spans="1:2" x14ac:dyDescent="0.3">
      <c r="A10113" s="97"/>
      <c r="B10113" s="97"/>
    </row>
    <row r="10114" spans="1:2" x14ac:dyDescent="0.3">
      <c r="A10114" s="97"/>
      <c r="B10114" s="97"/>
    </row>
    <row r="10115" spans="1:2" x14ac:dyDescent="0.3">
      <c r="A10115" s="97"/>
      <c r="B10115" s="97"/>
    </row>
    <row r="10116" spans="1:2" x14ac:dyDescent="0.3">
      <c r="A10116" s="97"/>
      <c r="B10116" s="97"/>
    </row>
    <row r="10117" spans="1:2" x14ac:dyDescent="0.3">
      <c r="A10117" s="97"/>
      <c r="B10117" s="97"/>
    </row>
    <row r="10118" spans="1:2" x14ac:dyDescent="0.3">
      <c r="A10118" s="97"/>
      <c r="B10118" s="97"/>
    </row>
    <row r="10119" spans="1:2" x14ac:dyDescent="0.3">
      <c r="A10119" s="97"/>
      <c r="B10119" s="97"/>
    </row>
    <row r="10120" spans="1:2" x14ac:dyDescent="0.3">
      <c r="A10120" s="97"/>
      <c r="B10120" s="97"/>
    </row>
    <row r="10121" spans="1:2" x14ac:dyDescent="0.3">
      <c r="A10121" s="97"/>
      <c r="B10121" s="97"/>
    </row>
    <row r="10122" spans="1:2" x14ac:dyDescent="0.3">
      <c r="A10122" s="97"/>
      <c r="B10122" s="97"/>
    </row>
    <row r="10123" spans="1:2" x14ac:dyDescent="0.3">
      <c r="A10123" s="97"/>
      <c r="B10123" s="97"/>
    </row>
    <row r="10124" spans="1:2" x14ac:dyDescent="0.3">
      <c r="A10124" s="97"/>
      <c r="B10124" s="97"/>
    </row>
    <row r="10125" spans="1:2" x14ac:dyDescent="0.3">
      <c r="A10125" s="97"/>
      <c r="B10125" s="97"/>
    </row>
    <row r="10126" spans="1:2" x14ac:dyDescent="0.3">
      <c r="A10126" s="97"/>
      <c r="B10126" s="97"/>
    </row>
    <row r="10127" spans="1:2" x14ac:dyDescent="0.3">
      <c r="A10127" s="97"/>
      <c r="B10127" s="97"/>
    </row>
    <row r="10128" spans="1:2" x14ac:dyDescent="0.3">
      <c r="A10128" s="97"/>
      <c r="B10128" s="97"/>
    </row>
    <row r="10129" spans="1:2" x14ac:dyDescent="0.3">
      <c r="A10129" s="97"/>
      <c r="B10129" s="97"/>
    </row>
    <row r="10130" spans="1:2" x14ac:dyDescent="0.3">
      <c r="A10130" s="97"/>
      <c r="B10130" s="97"/>
    </row>
    <row r="10131" spans="1:2" x14ac:dyDescent="0.3">
      <c r="A10131" s="97"/>
      <c r="B10131" s="97"/>
    </row>
    <row r="10132" spans="1:2" x14ac:dyDescent="0.3">
      <c r="A10132" s="97"/>
      <c r="B10132" s="97"/>
    </row>
    <row r="10133" spans="1:2" x14ac:dyDescent="0.3">
      <c r="A10133" s="97"/>
      <c r="B10133" s="97"/>
    </row>
    <row r="10134" spans="1:2" x14ac:dyDescent="0.3">
      <c r="A10134" s="97"/>
      <c r="B10134" s="97"/>
    </row>
    <row r="10135" spans="1:2" x14ac:dyDescent="0.3">
      <c r="A10135" s="97"/>
      <c r="B10135" s="97"/>
    </row>
    <row r="10136" spans="1:2" x14ac:dyDescent="0.3">
      <c r="A10136" s="97"/>
      <c r="B10136" s="97"/>
    </row>
    <row r="10137" spans="1:2" x14ac:dyDescent="0.3">
      <c r="A10137" s="97"/>
      <c r="B10137" s="97"/>
    </row>
    <row r="10138" spans="1:2" x14ac:dyDescent="0.3">
      <c r="A10138" s="97"/>
      <c r="B10138" s="97"/>
    </row>
    <row r="10139" spans="1:2" x14ac:dyDescent="0.3">
      <c r="A10139" s="97"/>
      <c r="B10139" s="97"/>
    </row>
    <row r="10140" spans="1:2" x14ac:dyDescent="0.3">
      <c r="A10140" s="97"/>
      <c r="B10140" s="97"/>
    </row>
    <row r="10141" spans="1:2" x14ac:dyDescent="0.3">
      <c r="A10141" s="97"/>
      <c r="B10141" s="97"/>
    </row>
    <row r="10142" spans="1:2" x14ac:dyDescent="0.3">
      <c r="A10142" s="97"/>
      <c r="B10142" s="97"/>
    </row>
    <row r="10143" spans="1:2" x14ac:dyDescent="0.3">
      <c r="A10143" s="97"/>
      <c r="B10143" s="97"/>
    </row>
    <row r="10144" spans="1:2" x14ac:dyDescent="0.3">
      <c r="A10144" s="97"/>
      <c r="B10144" s="97"/>
    </row>
    <row r="10145" spans="1:2" x14ac:dyDescent="0.3">
      <c r="A10145" s="97"/>
      <c r="B10145" s="97"/>
    </row>
    <row r="10146" spans="1:2" x14ac:dyDescent="0.3">
      <c r="A10146" s="97"/>
      <c r="B10146" s="97"/>
    </row>
    <row r="10147" spans="1:2" x14ac:dyDescent="0.3">
      <c r="A10147" s="97"/>
      <c r="B10147" s="97"/>
    </row>
    <row r="10148" spans="1:2" x14ac:dyDescent="0.3">
      <c r="A10148" s="97"/>
      <c r="B10148" s="97"/>
    </row>
    <row r="10149" spans="1:2" x14ac:dyDescent="0.3">
      <c r="A10149" s="97"/>
      <c r="B10149" s="97"/>
    </row>
    <row r="10150" spans="1:2" x14ac:dyDescent="0.3">
      <c r="A10150" s="97"/>
      <c r="B10150" s="97"/>
    </row>
    <row r="10151" spans="1:2" x14ac:dyDescent="0.3">
      <c r="A10151" s="97"/>
      <c r="B10151" s="97"/>
    </row>
    <row r="10152" spans="1:2" x14ac:dyDescent="0.3">
      <c r="A10152" s="97"/>
      <c r="B10152" s="97"/>
    </row>
    <row r="10153" spans="1:2" x14ac:dyDescent="0.3">
      <c r="A10153" s="97"/>
      <c r="B10153" s="97"/>
    </row>
    <row r="10154" spans="1:2" x14ac:dyDescent="0.3">
      <c r="A10154" s="97"/>
      <c r="B10154" s="97"/>
    </row>
    <row r="10155" spans="1:2" x14ac:dyDescent="0.3">
      <c r="A10155" s="97"/>
      <c r="B10155" s="97"/>
    </row>
    <row r="10156" spans="1:2" x14ac:dyDescent="0.3">
      <c r="A10156" s="97"/>
      <c r="B10156" s="97"/>
    </row>
    <row r="10157" spans="1:2" x14ac:dyDescent="0.3">
      <c r="A10157" s="97"/>
      <c r="B10157" s="97"/>
    </row>
    <row r="10158" spans="1:2" x14ac:dyDescent="0.3">
      <c r="A10158" s="97"/>
      <c r="B10158" s="97"/>
    </row>
    <row r="10159" spans="1:2" x14ac:dyDescent="0.3">
      <c r="A10159" s="97"/>
      <c r="B10159" s="97"/>
    </row>
    <row r="10160" spans="1:2" x14ac:dyDescent="0.3">
      <c r="A10160" s="97"/>
      <c r="B10160" s="97"/>
    </row>
    <row r="10161" spans="1:2" x14ac:dyDescent="0.3">
      <c r="A10161" s="97"/>
      <c r="B10161" s="97"/>
    </row>
    <row r="10162" spans="1:2" x14ac:dyDescent="0.3">
      <c r="A10162" s="97"/>
      <c r="B10162" s="97"/>
    </row>
    <row r="10163" spans="1:2" x14ac:dyDescent="0.3">
      <c r="A10163" s="97"/>
      <c r="B10163" s="97"/>
    </row>
    <row r="10164" spans="1:2" x14ac:dyDescent="0.3">
      <c r="A10164" s="97"/>
      <c r="B10164" s="97"/>
    </row>
    <row r="10165" spans="1:2" x14ac:dyDescent="0.3">
      <c r="A10165" s="97"/>
      <c r="B10165" s="97"/>
    </row>
    <row r="10166" spans="1:2" x14ac:dyDescent="0.3">
      <c r="A10166" s="97"/>
      <c r="B10166" s="97"/>
    </row>
    <row r="10167" spans="1:2" x14ac:dyDescent="0.3">
      <c r="A10167" s="97"/>
      <c r="B10167" s="97"/>
    </row>
    <row r="10168" spans="1:2" x14ac:dyDescent="0.3">
      <c r="A10168" s="97"/>
      <c r="B10168" s="97"/>
    </row>
    <row r="10169" spans="1:2" x14ac:dyDescent="0.3">
      <c r="A10169" s="97"/>
      <c r="B10169" s="97"/>
    </row>
    <row r="10170" spans="1:2" x14ac:dyDescent="0.3">
      <c r="A10170" s="97"/>
      <c r="B10170" s="97"/>
    </row>
    <row r="10171" spans="1:2" x14ac:dyDescent="0.3">
      <c r="A10171" s="97"/>
      <c r="B10171" s="97"/>
    </row>
    <row r="10172" spans="1:2" x14ac:dyDescent="0.3">
      <c r="A10172" s="97"/>
      <c r="B10172" s="97"/>
    </row>
    <row r="10173" spans="1:2" x14ac:dyDescent="0.3">
      <c r="A10173" s="97"/>
      <c r="B10173" s="97"/>
    </row>
    <row r="10174" spans="1:2" x14ac:dyDescent="0.3">
      <c r="A10174" s="97"/>
      <c r="B10174" s="97"/>
    </row>
    <row r="10175" spans="1:2" x14ac:dyDescent="0.3">
      <c r="A10175" s="97"/>
      <c r="B10175" s="97"/>
    </row>
    <row r="10176" spans="1:2" x14ac:dyDescent="0.3">
      <c r="A10176" s="97"/>
      <c r="B10176" s="97"/>
    </row>
    <row r="10177" spans="1:2" x14ac:dyDescent="0.3">
      <c r="A10177" s="97"/>
      <c r="B10177" s="97"/>
    </row>
    <row r="10178" spans="1:2" x14ac:dyDescent="0.3">
      <c r="A10178" s="97"/>
      <c r="B10178" s="97"/>
    </row>
    <row r="10179" spans="1:2" x14ac:dyDescent="0.3">
      <c r="A10179" s="97"/>
      <c r="B10179" s="97"/>
    </row>
    <row r="10180" spans="1:2" x14ac:dyDescent="0.3">
      <c r="A10180" s="97"/>
      <c r="B10180" s="97"/>
    </row>
    <row r="10181" spans="1:2" x14ac:dyDescent="0.3">
      <c r="A10181" s="97"/>
      <c r="B10181" s="97"/>
    </row>
    <row r="10182" spans="1:2" x14ac:dyDescent="0.3">
      <c r="A10182" s="97"/>
      <c r="B10182" s="97"/>
    </row>
    <row r="10183" spans="1:2" x14ac:dyDescent="0.3">
      <c r="A10183" s="97"/>
      <c r="B10183" s="97"/>
    </row>
    <row r="10184" spans="1:2" x14ac:dyDescent="0.3">
      <c r="A10184" s="97"/>
      <c r="B10184" s="97"/>
    </row>
    <row r="10185" spans="1:2" x14ac:dyDescent="0.3">
      <c r="A10185" s="97"/>
      <c r="B10185" s="97"/>
    </row>
    <row r="10186" spans="1:2" x14ac:dyDescent="0.3">
      <c r="A10186" s="97"/>
      <c r="B10186" s="97"/>
    </row>
    <row r="10187" spans="1:2" x14ac:dyDescent="0.3">
      <c r="A10187" s="97"/>
      <c r="B10187" s="97"/>
    </row>
    <row r="10188" spans="1:2" x14ac:dyDescent="0.3">
      <c r="A10188" s="97"/>
      <c r="B10188" s="97"/>
    </row>
    <row r="10189" spans="1:2" x14ac:dyDescent="0.3">
      <c r="A10189" s="97"/>
      <c r="B10189" s="97"/>
    </row>
    <row r="10190" spans="1:2" x14ac:dyDescent="0.3">
      <c r="A10190" s="97"/>
      <c r="B10190" s="97"/>
    </row>
    <row r="10191" spans="1:2" x14ac:dyDescent="0.3">
      <c r="A10191" s="97"/>
      <c r="B10191" s="97"/>
    </row>
    <row r="10192" spans="1:2" x14ac:dyDescent="0.3">
      <c r="A10192" s="97"/>
      <c r="B10192" s="97"/>
    </row>
    <row r="10193" spans="1:2" x14ac:dyDescent="0.3">
      <c r="A10193" s="97"/>
      <c r="B10193" s="97"/>
    </row>
    <row r="10194" spans="1:2" x14ac:dyDescent="0.3">
      <c r="A10194" s="97"/>
      <c r="B10194" s="97"/>
    </row>
    <row r="10195" spans="1:2" x14ac:dyDescent="0.3">
      <c r="A10195" s="97"/>
      <c r="B10195" s="97"/>
    </row>
    <row r="10196" spans="1:2" x14ac:dyDescent="0.3">
      <c r="A10196" s="97"/>
      <c r="B10196" s="97"/>
    </row>
    <row r="10197" spans="1:2" x14ac:dyDescent="0.3">
      <c r="A10197" s="97"/>
      <c r="B10197" s="97"/>
    </row>
    <row r="10198" spans="1:2" x14ac:dyDescent="0.3">
      <c r="A10198" s="97"/>
      <c r="B10198" s="97"/>
    </row>
    <row r="10199" spans="1:2" x14ac:dyDescent="0.3">
      <c r="A10199" s="97"/>
      <c r="B10199" s="97"/>
    </row>
    <row r="10200" spans="1:2" x14ac:dyDescent="0.3">
      <c r="A10200" s="97"/>
      <c r="B10200" s="97"/>
    </row>
    <row r="10201" spans="1:2" x14ac:dyDescent="0.3">
      <c r="A10201" s="97"/>
      <c r="B10201" s="97"/>
    </row>
    <row r="10202" spans="1:2" x14ac:dyDescent="0.3">
      <c r="A10202" s="97"/>
      <c r="B10202" s="97"/>
    </row>
    <row r="10203" spans="1:2" x14ac:dyDescent="0.3">
      <c r="A10203" s="97"/>
      <c r="B10203" s="97"/>
    </row>
    <row r="10204" spans="1:2" x14ac:dyDescent="0.3">
      <c r="A10204" s="97"/>
      <c r="B10204" s="97"/>
    </row>
    <row r="10205" spans="1:2" x14ac:dyDescent="0.3">
      <c r="A10205" s="97"/>
      <c r="B10205" s="97"/>
    </row>
    <row r="10206" spans="1:2" x14ac:dyDescent="0.3">
      <c r="A10206" s="97"/>
      <c r="B10206" s="97"/>
    </row>
  </sheetData>
  <conditionalFormatting sqref="I5:BQ63">
    <cfRule type="expression" dxfId="2" priority="1">
      <formula>I5=I191</formula>
    </cfRule>
    <cfRule type="expression" dxfId="1" priority="2">
      <formula>I5=I129</formula>
    </cfRule>
    <cfRule type="expression" dxfId="0" priority="3">
      <formula>I5=I67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VLE</vt:lpstr>
      <vt:lpstr>Infeasible VVM, density, Antoin</vt:lpstr>
      <vt:lpstr>Configuration comparison</vt:lpstr>
      <vt:lpstr>TEA parameters</vt:lpstr>
      <vt:lpstr>T-P relations</vt:lpstr>
      <vt:lpstr>Heat map_VVM=0.01</vt:lpstr>
      <vt:lpstr>VVM=0.1</vt:lpstr>
      <vt:lpstr>VVM=1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2018-09-24T19:41:02Z</dcterms:modified>
</cp:coreProperties>
</file>