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rino/OneDrive/Exp346作業中/CCSF-D_Patched_Calc/"/>
    </mc:Choice>
  </mc:AlternateContent>
  <bookViews>
    <workbookView xWindow="-2000" yWindow="-19460" windowWidth="26620" windowHeight="17180" tabRatio="695"/>
  </bookViews>
  <sheets>
    <sheet name="PatchedDepth_Calc" sheetId="1" r:id="rId1"/>
    <sheet name="PatchedSpliceIntervals" sheetId="6" r:id="rId2"/>
    <sheet name="AffineTable" sheetId="3" r:id="rId3"/>
    <sheet name="SectionSummary" sheetId="2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3" i="1" l="1"/>
  <c r="S73" i="1"/>
  <c r="N73" i="1"/>
  <c r="V73" i="1"/>
  <c r="T73" i="1"/>
  <c r="U73" i="1"/>
  <c r="Q73" i="1"/>
  <c r="O73" i="1"/>
  <c r="P73" i="1"/>
  <c r="R72" i="1"/>
  <c r="S72" i="1"/>
  <c r="N72" i="1"/>
  <c r="V72" i="1"/>
  <c r="T72" i="1"/>
  <c r="U72" i="1"/>
  <c r="Q72" i="1"/>
  <c r="O72" i="1"/>
  <c r="P72" i="1"/>
  <c r="R71" i="1"/>
  <c r="S71" i="1"/>
  <c r="N71" i="1"/>
  <c r="V71" i="1"/>
  <c r="T71" i="1"/>
  <c r="U71" i="1"/>
  <c r="Q71" i="1"/>
  <c r="O71" i="1"/>
  <c r="P71" i="1"/>
  <c r="R70" i="1"/>
  <c r="S70" i="1"/>
  <c r="N70" i="1"/>
  <c r="V70" i="1"/>
  <c r="T70" i="1"/>
  <c r="U70" i="1"/>
  <c r="Q70" i="1"/>
  <c r="O70" i="1"/>
  <c r="P70" i="1"/>
  <c r="R69" i="1"/>
  <c r="S69" i="1"/>
  <c r="N69" i="1"/>
  <c r="V69" i="1"/>
  <c r="T69" i="1"/>
  <c r="U69" i="1"/>
  <c r="Q69" i="1"/>
  <c r="O69" i="1"/>
  <c r="P69" i="1"/>
  <c r="R68" i="1"/>
  <c r="S68" i="1"/>
  <c r="N68" i="1"/>
  <c r="V68" i="1"/>
  <c r="T68" i="1"/>
  <c r="U68" i="1"/>
  <c r="Q68" i="1"/>
  <c r="O68" i="1"/>
  <c r="P68" i="1"/>
  <c r="R4" i="1"/>
  <c r="S4" i="1"/>
  <c r="N4" i="1"/>
  <c r="Q4" i="1"/>
  <c r="R5" i="1"/>
  <c r="S5" i="1"/>
  <c r="N5" i="1"/>
  <c r="Q5" i="1"/>
  <c r="R6" i="1"/>
  <c r="S6" i="1"/>
  <c r="N6" i="1"/>
  <c r="Q6" i="1"/>
  <c r="R7" i="1"/>
  <c r="S7" i="1"/>
  <c r="N7" i="1"/>
  <c r="Q7" i="1"/>
  <c r="R8" i="1"/>
  <c r="S8" i="1"/>
  <c r="N8" i="1"/>
  <c r="Q8" i="1"/>
  <c r="R9" i="1"/>
  <c r="S9" i="1"/>
  <c r="N9" i="1"/>
  <c r="Q9" i="1"/>
  <c r="R10" i="1"/>
  <c r="S10" i="1"/>
  <c r="N10" i="1"/>
  <c r="Q10" i="1"/>
  <c r="R11" i="1"/>
  <c r="S11" i="1"/>
  <c r="N11" i="1"/>
  <c r="Q11" i="1"/>
  <c r="R12" i="1"/>
  <c r="S12" i="1"/>
  <c r="N12" i="1"/>
  <c r="Q12" i="1"/>
  <c r="R13" i="1"/>
  <c r="S13" i="1"/>
  <c r="N13" i="1"/>
  <c r="Q13" i="1"/>
  <c r="R14" i="1"/>
  <c r="S14" i="1"/>
  <c r="N14" i="1"/>
  <c r="Q14" i="1"/>
  <c r="R15" i="1"/>
  <c r="S15" i="1"/>
  <c r="N15" i="1"/>
  <c r="Q15" i="1"/>
  <c r="R16" i="1"/>
  <c r="S16" i="1"/>
  <c r="N16" i="1"/>
  <c r="Q16" i="1"/>
  <c r="R17" i="1"/>
  <c r="S17" i="1"/>
  <c r="N17" i="1"/>
  <c r="Q17" i="1"/>
  <c r="R18" i="1"/>
  <c r="S18" i="1"/>
  <c r="N18" i="1"/>
  <c r="Q18" i="1"/>
  <c r="R19" i="1"/>
  <c r="S19" i="1"/>
  <c r="N19" i="1"/>
  <c r="Q19" i="1"/>
  <c r="R20" i="1"/>
  <c r="S20" i="1"/>
  <c r="N20" i="1"/>
  <c r="Q20" i="1"/>
  <c r="R21" i="1"/>
  <c r="S21" i="1"/>
  <c r="N21" i="1"/>
  <c r="Q21" i="1"/>
  <c r="R22" i="1"/>
  <c r="S22" i="1"/>
  <c r="N22" i="1"/>
  <c r="Q22" i="1"/>
  <c r="R23" i="1"/>
  <c r="S23" i="1"/>
  <c r="N23" i="1"/>
  <c r="Q23" i="1"/>
  <c r="R24" i="1"/>
  <c r="S24" i="1"/>
  <c r="N24" i="1"/>
  <c r="Q24" i="1"/>
  <c r="R25" i="1"/>
  <c r="S25" i="1"/>
  <c r="N25" i="1"/>
  <c r="Q25" i="1"/>
  <c r="R26" i="1"/>
  <c r="S26" i="1"/>
  <c r="N26" i="1"/>
  <c r="Q26" i="1"/>
  <c r="R27" i="1"/>
  <c r="S27" i="1"/>
  <c r="N27" i="1"/>
  <c r="Q27" i="1"/>
  <c r="R28" i="1"/>
  <c r="S28" i="1"/>
  <c r="N28" i="1"/>
  <c r="Q28" i="1"/>
  <c r="R29" i="1"/>
  <c r="S29" i="1"/>
  <c r="N29" i="1"/>
  <c r="Q29" i="1"/>
  <c r="R30" i="1"/>
  <c r="S30" i="1"/>
  <c r="N30" i="1"/>
  <c r="Q30" i="1"/>
  <c r="R31" i="1"/>
  <c r="S31" i="1"/>
  <c r="N31" i="1"/>
  <c r="Q31" i="1"/>
  <c r="R32" i="1"/>
  <c r="S32" i="1"/>
  <c r="N32" i="1"/>
  <c r="Q32" i="1"/>
  <c r="R33" i="1"/>
  <c r="S33" i="1"/>
  <c r="N33" i="1"/>
  <c r="Q33" i="1"/>
  <c r="R34" i="1"/>
  <c r="S34" i="1"/>
  <c r="N34" i="1"/>
  <c r="Q34" i="1"/>
  <c r="R35" i="1"/>
  <c r="S35" i="1"/>
  <c r="N35" i="1"/>
  <c r="Q35" i="1"/>
  <c r="R36" i="1"/>
  <c r="S36" i="1"/>
  <c r="N36" i="1"/>
  <c r="Q36" i="1"/>
  <c r="R37" i="1"/>
  <c r="S37" i="1"/>
  <c r="N37" i="1"/>
  <c r="Q37" i="1"/>
  <c r="R38" i="1"/>
  <c r="S38" i="1"/>
  <c r="N38" i="1"/>
  <c r="Q38" i="1"/>
  <c r="R39" i="1"/>
  <c r="S39" i="1"/>
  <c r="N39" i="1"/>
  <c r="Q39" i="1"/>
  <c r="R40" i="1"/>
  <c r="S40" i="1"/>
  <c r="N40" i="1"/>
  <c r="Q40" i="1"/>
  <c r="R41" i="1"/>
  <c r="S41" i="1"/>
  <c r="N41" i="1"/>
  <c r="Q41" i="1"/>
  <c r="R42" i="1"/>
  <c r="S42" i="1"/>
  <c r="N42" i="1"/>
  <c r="Q42" i="1"/>
  <c r="R43" i="1"/>
  <c r="S43" i="1"/>
  <c r="N43" i="1"/>
  <c r="Q43" i="1"/>
  <c r="R44" i="1"/>
  <c r="S44" i="1"/>
  <c r="N44" i="1"/>
  <c r="Q44" i="1"/>
  <c r="R45" i="1"/>
  <c r="S45" i="1"/>
  <c r="N45" i="1"/>
  <c r="Q45" i="1"/>
  <c r="R46" i="1"/>
  <c r="S46" i="1"/>
  <c r="N46" i="1"/>
  <c r="Q46" i="1"/>
  <c r="R47" i="1"/>
  <c r="S47" i="1"/>
  <c r="N47" i="1"/>
  <c r="Q47" i="1"/>
  <c r="R48" i="1"/>
  <c r="S48" i="1"/>
  <c r="N48" i="1"/>
  <c r="Q48" i="1"/>
  <c r="R49" i="1"/>
  <c r="S49" i="1"/>
  <c r="N49" i="1"/>
  <c r="Q49" i="1"/>
  <c r="R50" i="1"/>
  <c r="S50" i="1"/>
  <c r="N50" i="1"/>
  <c r="Q50" i="1"/>
  <c r="R51" i="1"/>
  <c r="S51" i="1"/>
  <c r="N51" i="1"/>
  <c r="Q51" i="1"/>
  <c r="R52" i="1"/>
  <c r="S52" i="1"/>
  <c r="N52" i="1"/>
  <c r="Q52" i="1"/>
  <c r="R53" i="1"/>
  <c r="S53" i="1"/>
  <c r="N53" i="1"/>
  <c r="Q53" i="1"/>
  <c r="R54" i="1"/>
  <c r="S54" i="1"/>
  <c r="N54" i="1"/>
  <c r="Q54" i="1"/>
  <c r="R55" i="1"/>
  <c r="S55" i="1"/>
  <c r="N55" i="1"/>
  <c r="Q55" i="1"/>
  <c r="R56" i="1"/>
  <c r="S56" i="1"/>
  <c r="N56" i="1"/>
  <c r="Q56" i="1"/>
  <c r="R57" i="1"/>
  <c r="S57" i="1"/>
  <c r="N57" i="1"/>
  <c r="Q57" i="1"/>
  <c r="R58" i="1"/>
  <c r="S58" i="1"/>
  <c r="N58" i="1"/>
  <c r="Q58" i="1"/>
  <c r="R59" i="1"/>
  <c r="S59" i="1"/>
  <c r="N59" i="1"/>
  <c r="Q59" i="1"/>
  <c r="R60" i="1"/>
  <c r="S60" i="1"/>
  <c r="N60" i="1"/>
  <c r="Q60" i="1"/>
  <c r="R61" i="1"/>
  <c r="S61" i="1"/>
  <c r="N61" i="1"/>
  <c r="Q61" i="1"/>
  <c r="R62" i="1"/>
  <c r="S62" i="1"/>
  <c r="N62" i="1"/>
  <c r="Q62" i="1"/>
  <c r="R63" i="1"/>
  <c r="S63" i="1"/>
  <c r="N63" i="1"/>
  <c r="Q63" i="1"/>
  <c r="R64" i="1"/>
  <c r="S64" i="1"/>
  <c r="N64" i="1"/>
  <c r="Q64" i="1"/>
  <c r="R65" i="1"/>
  <c r="S65" i="1"/>
  <c r="N65" i="1"/>
  <c r="Q65" i="1"/>
  <c r="R66" i="1"/>
  <c r="S66" i="1"/>
  <c r="N66" i="1"/>
  <c r="Q66" i="1"/>
  <c r="R3" i="1"/>
  <c r="S3" i="1"/>
  <c r="N3" i="1"/>
  <c r="Q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3" i="1"/>
  <c r="T4" i="1"/>
  <c r="U4" i="1"/>
  <c r="T5" i="1"/>
  <c r="U5" i="1"/>
  <c r="T6" i="1"/>
  <c r="U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3" i="1"/>
  <c r="U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3" i="1"/>
  <c r="N110" i="6"/>
  <c r="L110" i="6"/>
  <c r="N109" i="6"/>
  <c r="L109" i="6"/>
  <c r="N108" i="6"/>
  <c r="L108" i="6"/>
  <c r="N107" i="6"/>
  <c r="L107" i="6"/>
  <c r="N106" i="6"/>
  <c r="L106" i="6"/>
  <c r="N105" i="6"/>
  <c r="L105" i="6"/>
  <c r="I2" i="6"/>
  <c r="N2" i="6"/>
  <c r="L2" i="6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L21" i="6"/>
  <c r="L30" i="6"/>
  <c r="L25" i="6"/>
  <c r="L27" i="6"/>
  <c r="L3" i="6"/>
  <c r="N3" i="6"/>
  <c r="L4" i="6"/>
  <c r="N4" i="6"/>
  <c r="L5" i="6"/>
  <c r="N5" i="6"/>
  <c r="L6" i="6"/>
  <c r="N6" i="6"/>
  <c r="L7" i="6"/>
  <c r="N7" i="6"/>
  <c r="L8" i="6"/>
  <c r="N8" i="6"/>
  <c r="L9" i="6"/>
  <c r="N9" i="6"/>
  <c r="L10" i="6"/>
  <c r="N10" i="6"/>
  <c r="L11" i="6"/>
  <c r="N11" i="6"/>
  <c r="L12" i="6"/>
  <c r="N12" i="6"/>
  <c r="L13" i="6"/>
  <c r="N13" i="6"/>
  <c r="L14" i="6"/>
  <c r="N14" i="6"/>
  <c r="L15" i="6"/>
  <c r="N15" i="6"/>
  <c r="L16" i="6"/>
  <c r="N16" i="6"/>
  <c r="L17" i="6"/>
  <c r="N17" i="6"/>
  <c r="L18" i="6"/>
  <c r="N18" i="6"/>
  <c r="L19" i="6"/>
  <c r="N19" i="6"/>
  <c r="L20" i="6"/>
  <c r="N20" i="6"/>
  <c r="N21" i="6"/>
  <c r="L22" i="6"/>
  <c r="N22" i="6"/>
  <c r="L23" i="6"/>
  <c r="N23" i="6"/>
  <c r="L24" i="6"/>
  <c r="N24" i="6"/>
  <c r="N25" i="6"/>
  <c r="L26" i="6"/>
  <c r="N26" i="6"/>
  <c r="N27" i="6"/>
  <c r="L28" i="6"/>
  <c r="N28" i="6"/>
  <c r="L29" i="6"/>
  <c r="N29" i="6"/>
  <c r="N30" i="6"/>
  <c r="L31" i="6"/>
  <c r="N31" i="6"/>
  <c r="L32" i="6"/>
  <c r="N32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64" i="6"/>
  <c r="L77" i="6"/>
  <c r="L83" i="6"/>
  <c r="L80" i="6"/>
  <c r="L40" i="6"/>
  <c r="N40" i="6"/>
  <c r="L41" i="6"/>
  <c r="N41" i="6"/>
  <c r="L42" i="6"/>
  <c r="N42" i="6"/>
  <c r="L43" i="6"/>
  <c r="N43" i="6"/>
  <c r="L44" i="6"/>
  <c r="N44" i="6"/>
  <c r="L45" i="6"/>
  <c r="N45" i="6"/>
  <c r="L46" i="6"/>
  <c r="N46" i="6"/>
  <c r="L47" i="6"/>
  <c r="N47" i="6"/>
  <c r="L48" i="6"/>
  <c r="N48" i="6"/>
  <c r="L49" i="6"/>
  <c r="N49" i="6"/>
  <c r="L50" i="6"/>
  <c r="N50" i="6"/>
  <c r="L51" i="6"/>
  <c r="N51" i="6"/>
  <c r="L52" i="6"/>
  <c r="N52" i="6"/>
  <c r="L53" i="6"/>
  <c r="N53" i="6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N64" i="6"/>
  <c r="L65" i="6"/>
  <c r="N65" i="6"/>
  <c r="L66" i="6"/>
  <c r="N66" i="6"/>
  <c r="L67" i="6"/>
  <c r="N67" i="6"/>
  <c r="L68" i="6"/>
  <c r="N68" i="6"/>
  <c r="L69" i="6"/>
  <c r="N69" i="6"/>
  <c r="L70" i="6"/>
  <c r="N70" i="6"/>
  <c r="L71" i="6"/>
  <c r="N71" i="6"/>
  <c r="L72" i="6"/>
  <c r="N72" i="6"/>
  <c r="L73" i="6"/>
  <c r="N73" i="6"/>
  <c r="L74" i="6"/>
  <c r="N74" i="6"/>
  <c r="L75" i="6"/>
  <c r="N75" i="6"/>
  <c r="L76" i="6"/>
  <c r="N76" i="6"/>
  <c r="N77" i="6"/>
  <c r="L78" i="6"/>
  <c r="N78" i="6"/>
  <c r="L79" i="6"/>
  <c r="N79" i="6"/>
  <c r="N80" i="6"/>
  <c r="L81" i="6"/>
  <c r="N81" i="6"/>
  <c r="L82" i="6"/>
  <c r="N82" i="6"/>
  <c r="N83" i="6"/>
  <c r="L84" i="6"/>
  <c r="N84" i="6"/>
  <c r="L85" i="6"/>
  <c r="N85" i="6"/>
  <c r="L86" i="6"/>
  <c r="N86" i="6"/>
  <c r="L87" i="6"/>
  <c r="N87" i="6"/>
  <c r="L88" i="6"/>
  <c r="N88" i="6"/>
  <c r="L89" i="6"/>
  <c r="N89" i="6"/>
  <c r="N90" i="6"/>
  <c r="L90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N91" i="6"/>
  <c r="N92" i="6"/>
  <c r="N94" i="6"/>
  <c r="N96" i="6"/>
  <c r="N97" i="6"/>
  <c r="N98" i="6"/>
  <c r="N100" i="6"/>
  <c r="N93" i="6"/>
  <c r="N95" i="6"/>
  <c r="N99" i="6"/>
  <c r="N101" i="6"/>
  <c r="N102" i="6"/>
  <c r="N103" i="6"/>
  <c r="N104" i="6"/>
  <c r="P3" i="1"/>
</calcChain>
</file>

<file path=xl/sharedStrings.xml><?xml version="1.0" encoding="utf-8"?>
<sst xmlns="http://schemas.openxmlformats.org/spreadsheetml/2006/main" count="3035" uniqueCount="125">
  <si>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</si>
  <si>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</si>
  <si>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</si>
  <si>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</si>
  <si>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</si>
  <si>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</si>
  <si>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</si>
  <si>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</si>
  <si>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</si>
  <si>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</si>
  <si>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Catwalk samples (no.)</t>
  </si>
  <si>
    <t>Section half samples (no.)</t>
  </si>
  <si>
    <t>Comments</t>
  </si>
  <si>
    <t>A</t>
  </si>
  <si>
    <t>H</t>
  </si>
  <si>
    <t>CC</t>
  </si>
  <si>
    <t>B</t>
  </si>
  <si>
    <t>C</t>
  </si>
  <si>
    <t>H-C-S</t>
    <phoneticPr fontId="1"/>
  </si>
  <si>
    <t>H-C-S</t>
    <phoneticPr fontId="1"/>
  </si>
  <si>
    <t>H-C</t>
    <phoneticPr fontId="1"/>
  </si>
  <si>
    <t>SectionTopDepth (m CSF-A)</t>
    <phoneticPr fontId="1"/>
  </si>
  <si>
    <t>CSF-A (m)</t>
    <phoneticPr fontId="1"/>
  </si>
  <si>
    <t>AffineOffset (m)</t>
    <phoneticPr fontId="1"/>
  </si>
  <si>
    <t>Vertical offset (m)</t>
  </si>
  <si>
    <t xml:space="preserve">H </t>
  </si>
  <si>
    <t>Core</t>
    <phoneticPr fontId="1"/>
  </si>
  <si>
    <t>A/W</t>
  </si>
  <si>
    <t>Offset (cm)</t>
  </si>
  <si>
    <t>Depth CSF-A (m)</t>
  </si>
  <si>
    <t>CCSF-A (m)</t>
    <phoneticPr fontId="1"/>
  </si>
  <si>
    <t>H</t>
    <phoneticPr fontId="2"/>
  </si>
  <si>
    <t>-</t>
    <phoneticPr fontId="2"/>
  </si>
  <si>
    <t>B</t>
    <phoneticPr fontId="2"/>
  </si>
  <si>
    <t>C</t>
    <phoneticPr fontId="2"/>
  </si>
  <si>
    <t xml:space="preserve"> Section</t>
  </si>
  <si>
    <t>Depth from top of the section (cm)</t>
  </si>
  <si>
    <t>Splice Interval</t>
  </si>
  <si>
    <t>Shipboard1</t>
  </si>
  <si>
    <t>Shipboard6</t>
  </si>
  <si>
    <t>Shipboard7</t>
  </si>
  <si>
    <t>Shipboard8</t>
  </si>
  <si>
    <t>Shipboard9</t>
  </si>
  <si>
    <t>Shipboard10</t>
  </si>
  <si>
    <t>Shipboard11</t>
  </si>
  <si>
    <t>Shipboard12</t>
  </si>
  <si>
    <t>Shipboard13</t>
  </si>
  <si>
    <t>Shipboard14</t>
  </si>
  <si>
    <t>Shipboard15</t>
  </si>
  <si>
    <t>Shipboard16</t>
  </si>
  <si>
    <t>Shipboard17</t>
  </si>
  <si>
    <t>Shipboard18</t>
  </si>
  <si>
    <t>Shipboard19</t>
  </si>
  <si>
    <t>Shipboard20</t>
  </si>
  <si>
    <t>Shipboard21</t>
  </si>
  <si>
    <t>Shipboard22</t>
  </si>
  <si>
    <t>Shipboard23</t>
  </si>
  <si>
    <t>Shipboard24</t>
  </si>
  <si>
    <t>Shipboard25</t>
  </si>
  <si>
    <t>Shipboard26</t>
  </si>
  <si>
    <t>Shipboard27</t>
  </si>
  <si>
    <t>Shipboard28</t>
  </si>
  <si>
    <t>Shipboard29</t>
  </si>
  <si>
    <t>Shipboard30</t>
  </si>
  <si>
    <t>Shipboard31</t>
  </si>
  <si>
    <t>Shipboard32</t>
  </si>
  <si>
    <t>Shipboard33</t>
  </si>
  <si>
    <t>Offset from CCSF-A (m)</t>
  </si>
  <si>
    <t>Offset from CCSF-A (m)</t>
    <phoneticPr fontId="2"/>
  </si>
  <si>
    <t>Comment 1</t>
    <phoneticPr fontId="1"/>
  </si>
  <si>
    <t>Comment 2</t>
  </si>
  <si>
    <t>Comment 3</t>
  </si>
  <si>
    <t>Depth CCSF-A (m)</t>
    <phoneticPr fontId="1"/>
  </si>
  <si>
    <t>&lt;- Copy from N column</t>
    <phoneticPr fontId="1"/>
  </si>
  <si>
    <t>Status below this depth</t>
    <phoneticPr fontId="2"/>
  </si>
  <si>
    <t>Out of splice</t>
    <phoneticPr fontId="2"/>
  </si>
  <si>
    <t>Out of Splice? (0 is in Splice)</t>
    <phoneticPr fontId="1"/>
  </si>
  <si>
    <t>(CSF-A)</t>
    <phoneticPr fontId="2"/>
  </si>
  <si>
    <t>Top depth CSF-B (m)</t>
  </si>
  <si>
    <t>Bottom depth CSF-B (m)</t>
  </si>
  <si>
    <t>X</t>
  </si>
  <si>
    <t>CSF-A (m)</t>
  </si>
  <si>
    <t>Shipboard2</t>
  </si>
  <si>
    <t>Shipboard4</t>
  </si>
  <si>
    <t>Shipboard35</t>
  </si>
  <si>
    <t>Shipboard37</t>
  </si>
  <si>
    <t>Shipboard39</t>
  </si>
  <si>
    <t>Shipboard41</t>
  </si>
  <si>
    <t>Shipboard43</t>
  </si>
  <si>
    <t xml:space="preserve">X </t>
  </si>
  <si>
    <t>Shipboard3</t>
  </si>
  <si>
    <t>Shipboard5</t>
  </si>
  <si>
    <t>Shipboard34</t>
  </si>
  <si>
    <t>Shipboard36</t>
  </si>
  <si>
    <t>Shipboard38</t>
  </si>
  <si>
    <t>Shipboard40</t>
  </si>
  <si>
    <t>Shipboard42</t>
  </si>
  <si>
    <t>Shipboard44</t>
  </si>
  <si>
    <t>to V column -&gt;</t>
    <phoneticPr fontId="1"/>
  </si>
  <si>
    <t>U1430</t>
  </si>
  <si>
    <t>ALL CC TO PAL</t>
  </si>
  <si>
    <t>Hard rock at bottom</t>
  </si>
  <si>
    <t>ALL CC GIVEN TO PAL</t>
  </si>
  <si>
    <t>Crushed liner</t>
  </si>
  <si>
    <t>Mud with a pudding like consistency</t>
  </si>
  <si>
    <t>Opal-CT hard layer</t>
  </si>
  <si>
    <t>SHATTERED LINER</t>
  </si>
  <si>
    <t>SAND</t>
  </si>
  <si>
    <t>A</t>
    <phoneticPr fontId="2"/>
  </si>
  <si>
    <t>CCSF-D (m)</t>
  </si>
  <si>
    <t xml:space="preserve">U1430 </t>
  </si>
  <si>
    <t>Shipboard46</t>
  </si>
  <si>
    <t>Shipboard48</t>
  </si>
  <si>
    <t>Shipboard50</t>
  </si>
  <si>
    <t>Shipboard52</t>
  </si>
  <si>
    <t>Shipboard54</t>
  </si>
  <si>
    <t>Shipboard45</t>
  </si>
  <si>
    <t>Shipboard47</t>
  </si>
  <si>
    <t>Shipboard49</t>
  </si>
  <si>
    <t>Shipboard51</t>
  </si>
  <si>
    <t>Shipboard53</t>
  </si>
  <si>
    <t xml:space="preserve">H </t>
    <phoneticPr fontId="2"/>
  </si>
  <si>
    <t>U1430</t>
    <phoneticPr fontId="2"/>
  </si>
  <si>
    <t>CCSF-D_Patched_rev20160113 (m)</t>
    <phoneticPr fontId="1"/>
  </si>
  <si>
    <t>CCSF-D_Patched_rev20160113 (m)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</si>
</sst>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"/>
    <numFmt numFmtId="178" formatCode="0_);[Red]\(0\)"/>
  </numFmts>
  <fonts count="13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Arial"/>
    </font>
    <font>
      <sz val="12"/>
      <color rgb="FFC00000"/>
      <name val="Arial"/>
    </font>
    <font>
      <b/>
      <sz val="12"/>
      <color rgb="FFC00000"/>
      <name val="Arial"/>
    </font>
    <font>
      <sz val="12"/>
      <color rgb="FFFF0000"/>
      <name val="Arial"/>
    </font>
    <font>
      <b/>
      <i/>
      <sz val="12"/>
      <color rgb="FFFF0000"/>
      <name val="Arial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178" fontId="6" fillId="0" borderId="0" xfId="0" applyNumberFormat="1" applyFont="1"/>
    <xf numFmtId="177" fontId="7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0" xfId="0" applyFont="1" applyBorder="1"/>
    <xf numFmtId="177" fontId="0" fillId="0" borderId="0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77" fontId="5" fillId="0" borderId="0" xfId="0" applyNumberFormat="1" applyFont="1" applyBorder="1" applyAlignment="1">
      <alignment wrapText="1"/>
    </xf>
    <xf numFmtId="0" fontId="0" fillId="0" borderId="1" xfId="0" applyFont="1" applyBorder="1"/>
    <xf numFmtId="177" fontId="0" fillId="0" borderId="1" xfId="0" applyNumberFormat="1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177" fontId="0" fillId="0" borderId="0" xfId="0" applyNumberFormat="1" applyFont="1" applyBorder="1" applyAlignment="1">
      <alignment wrapText="1"/>
    </xf>
    <xf numFmtId="177" fontId="0" fillId="0" borderId="0" xfId="0" applyNumberFormat="1" applyFont="1"/>
    <xf numFmtId="0" fontId="11" fillId="0" borderId="0" xfId="0" applyFont="1"/>
    <xf numFmtId="0" fontId="12" fillId="0" borderId="0" xfId="0" applyFont="1"/>
  </cellXfs>
  <cellStyles count="9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workbookViewId="0">
      <pane xSplit="19680" ySplit="3580" topLeftCell="S59" activePane="bottomLeft"/>
      <selection activeCell="A71" sqref="A71:XFD51519"/>
      <selection pane="topRight" activeCell="S6" sqref="S6"/>
      <selection pane="bottomLeft" activeCell="A74" sqref="A74"/>
      <selection pane="bottomRight" activeCell="S53" sqref="S53"/>
    </sheetView>
  </sheetViews>
  <sheetFormatPr baseColWidth="12" defaultRowHeight="18" customHeight="1" x14ac:dyDescent="0.2"/>
  <cols>
    <col min="1" max="1" width="5.5" style="6" customWidth="1"/>
    <col min="2" max="2" width="8.5" style="6" customWidth="1"/>
    <col min="3" max="3" width="6.5" style="6" customWidth="1"/>
    <col min="4" max="5" width="6.33203125" style="6" customWidth="1"/>
    <col min="6" max="6" width="6.1640625" style="6" customWidth="1"/>
    <col min="7" max="7" width="6" style="6" customWidth="1"/>
    <col min="8" max="8" width="11.6640625" style="6" customWidth="1"/>
    <col min="9" max="10" width="9.1640625" style="6" customWidth="1"/>
    <col min="11" max="13" width="5.5" style="6" customWidth="1"/>
    <col min="14" max="15" width="12.1640625" style="14" customWidth="1"/>
    <col min="16" max="16" width="15.83203125" style="15" customWidth="1"/>
    <col min="17" max="17" width="16.1640625" style="15" customWidth="1"/>
    <col min="18" max="18" width="9.6640625" style="16" customWidth="1"/>
    <col min="19" max="19" width="16.5" style="16" customWidth="1"/>
    <col min="20" max="20" width="10.5" style="16" customWidth="1"/>
    <col min="21" max="21" width="12.83203125" style="16"/>
    <col min="22" max="22" width="12.1640625" style="16" customWidth="1"/>
    <col min="23" max="16384" width="12.83203125" style="13"/>
  </cols>
  <sheetData>
    <row r="1" spans="1:22" s="5" customFormat="1" ht="49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27</v>
      </c>
      <c r="H1" s="1" t="s">
        <v>28</v>
      </c>
      <c r="I1" s="1" t="s">
        <v>29</v>
      </c>
      <c r="J1" s="1" t="s">
        <v>72</v>
      </c>
      <c r="K1" s="1" t="s">
        <v>69</v>
      </c>
      <c r="L1" s="1" t="s">
        <v>70</v>
      </c>
      <c r="M1" s="1" t="s">
        <v>71</v>
      </c>
      <c r="N1" s="2" t="s">
        <v>22</v>
      </c>
      <c r="O1" s="2" t="s">
        <v>30</v>
      </c>
      <c r="P1" s="3" t="s">
        <v>123</v>
      </c>
      <c r="Q1" s="3" t="s">
        <v>76</v>
      </c>
      <c r="R1" s="4" t="s">
        <v>19</v>
      </c>
      <c r="S1" s="4" t="s">
        <v>21</v>
      </c>
      <c r="T1" s="4" t="s">
        <v>20</v>
      </c>
      <c r="U1" s="4" t="s">
        <v>23</v>
      </c>
      <c r="V1" s="4" t="s">
        <v>67</v>
      </c>
    </row>
    <row r="2" spans="1:22" s="5" customFormat="1" ht="1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6" t="s">
        <v>73</v>
      </c>
      <c r="O2" s="27"/>
      <c r="P2" s="27"/>
      <c r="Q2" s="27"/>
      <c r="R2" s="27"/>
      <c r="S2" s="27"/>
      <c r="T2" s="27"/>
      <c r="U2" s="27"/>
      <c r="V2" s="27" t="s">
        <v>98</v>
      </c>
    </row>
    <row r="3" spans="1:22" ht="18" customHeight="1" x14ac:dyDescent="0.2">
      <c r="A3" s="6">
        <v>346</v>
      </c>
      <c r="B3" s="31" t="s">
        <v>122</v>
      </c>
      <c r="C3" s="31" t="s">
        <v>33</v>
      </c>
      <c r="D3" s="31">
        <v>1</v>
      </c>
      <c r="E3" s="31" t="s">
        <v>31</v>
      </c>
      <c r="F3" s="31">
        <v>1</v>
      </c>
      <c r="G3" s="31"/>
      <c r="H3" s="31">
        <v>109</v>
      </c>
      <c r="K3" s="6">
        <v>0</v>
      </c>
      <c r="L3" s="6" t="s">
        <v>32</v>
      </c>
      <c r="M3" s="7">
        <v>1</v>
      </c>
      <c r="N3" s="8">
        <f>S3+H3/100</f>
        <v>1.0900000000000001</v>
      </c>
      <c r="O3" s="8">
        <f t="shared" ref="O3" si="0">N3+U3</f>
        <v>1.0900000000000001</v>
      </c>
      <c r="P3" s="9">
        <f t="shared" ref="P3" si="1">O3+V3</f>
        <v>1.0900000000000001</v>
      </c>
      <c r="Q3" s="17">
        <f>IF($C3="A",VLOOKUP($N3,PatchedSpliceIntervals!$L$2:$N$56,2,TRUE),IF($C3="B",VLOOKUP($N3,PatchedSpliceIntervals!$L$57:$N$110,2,TRUE),"Out of splice"))</f>
        <v>0</v>
      </c>
      <c r="R3" s="10" t="str">
        <f>C3&amp;"-"&amp;D3&amp;"-"&amp;F3</f>
        <v>B-1-1</v>
      </c>
      <c r="S3" s="11">
        <f>VLOOKUP(R3,SectionSummary!$I$2:$J$651,2,FALSE)</f>
        <v>0</v>
      </c>
      <c r="T3" s="12" t="str">
        <f>C3&amp;"-"&amp;D3</f>
        <v>B-1</v>
      </c>
      <c r="U3" s="12">
        <f>VLOOKUP(T3,AffineTable!$D$2:$E$104,2,FALSE)</f>
        <v>0</v>
      </c>
      <c r="V3" s="12">
        <f>IF($C3="A",VLOOKUP($N3,PatchedSpliceIntervals!$L$2:$N$56,3,TRUE),IF($C3="B",VLOOKUP($N3,PatchedSpliceIntervals!$L$57:$N$110,3,TRUE),0))</f>
        <v>0</v>
      </c>
    </row>
    <row r="4" spans="1:22" ht="18" customHeight="1" x14ac:dyDescent="0.2">
      <c r="A4" s="6">
        <v>346</v>
      </c>
      <c r="B4" s="31" t="s">
        <v>122</v>
      </c>
      <c r="C4" s="31" t="s">
        <v>33</v>
      </c>
      <c r="D4" s="31">
        <v>1</v>
      </c>
      <c r="E4" s="31" t="s">
        <v>31</v>
      </c>
      <c r="F4" s="31">
        <v>2</v>
      </c>
      <c r="G4" s="31"/>
      <c r="H4" s="31">
        <v>56</v>
      </c>
      <c r="K4" s="6">
        <v>1</v>
      </c>
      <c r="L4" s="6" t="s">
        <v>32</v>
      </c>
      <c r="M4" s="7">
        <v>1</v>
      </c>
      <c r="N4" s="8">
        <f t="shared" ref="N4:N66" si="2">S4+H4/100</f>
        <v>2.06</v>
      </c>
      <c r="O4" s="8">
        <f t="shared" ref="O4:O66" si="3">N4+U4</f>
        <v>2.06</v>
      </c>
      <c r="P4" s="9">
        <f t="shared" ref="P4:P66" si="4">O4+V4</f>
        <v>2.06</v>
      </c>
      <c r="Q4" s="17">
        <f>IF($C4="A",VLOOKUP($N4,PatchedSpliceIntervals!$L$2:$N$56,2,TRUE),IF($C4="B",VLOOKUP($N4,PatchedSpliceIntervals!$L$57:$N$110,2,TRUE),"Out of splice"))</f>
        <v>0</v>
      </c>
      <c r="R4" s="10" t="str">
        <f t="shared" ref="R4:R66" si="5">C4&amp;"-"&amp;D4&amp;"-"&amp;F4</f>
        <v>B-1-2</v>
      </c>
      <c r="S4" s="11">
        <f>VLOOKUP(R4,SectionSummary!$I$2:$J$651,2,FALSE)</f>
        <v>1.5</v>
      </c>
      <c r="T4" s="12" t="str">
        <f t="shared" ref="T4:T66" si="6">C4&amp;"-"&amp;D4</f>
        <v>B-1</v>
      </c>
      <c r="U4" s="12">
        <f>VLOOKUP(T4,AffineTable!$D$2:$E$104,2,FALSE)</f>
        <v>0</v>
      </c>
      <c r="V4" s="12">
        <f>IF($C4="A",VLOOKUP($N4,PatchedSpliceIntervals!$L$2:$N$56,3,TRUE),IF($C4="B",VLOOKUP($N4,PatchedSpliceIntervals!$L$57:$N$110,3,TRUE),0))</f>
        <v>0</v>
      </c>
    </row>
    <row r="5" spans="1:22" ht="18" customHeight="1" x14ac:dyDescent="0.2">
      <c r="A5" s="6">
        <v>346</v>
      </c>
      <c r="B5" s="31" t="s">
        <v>122</v>
      </c>
      <c r="C5" s="31" t="s">
        <v>33</v>
      </c>
      <c r="D5" s="31">
        <v>1</v>
      </c>
      <c r="E5" s="31" t="s">
        <v>31</v>
      </c>
      <c r="F5" s="31">
        <v>2</v>
      </c>
      <c r="G5" s="31"/>
      <c r="H5" s="31">
        <v>104</v>
      </c>
      <c r="K5" s="6">
        <v>1</v>
      </c>
      <c r="L5" s="6" t="s">
        <v>32</v>
      </c>
      <c r="M5" s="7">
        <v>2</v>
      </c>
      <c r="N5" s="8">
        <f t="shared" si="2"/>
        <v>2.54</v>
      </c>
      <c r="O5" s="8">
        <f t="shared" si="3"/>
        <v>2.54</v>
      </c>
      <c r="P5" s="9">
        <f t="shared" si="4"/>
        <v>2.54</v>
      </c>
      <c r="Q5" s="17">
        <f>IF($C5="A",VLOOKUP($N5,PatchedSpliceIntervals!$L$2:$N$56,2,TRUE),IF($C5="B",VLOOKUP($N5,PatchedSpliceIntervals!$L$57:$N$110,2,TRUE),"Out of splice"))</f>
        <v>0</v>
      </c>
      <c r="R5" s="10" t="str">
        <f t="shared" si="5"/>
        <v>B-1-2</v>
      </c>
      <c r="S5" s="11">
        <f>VLOOKUP(R5,SectionSummary!$I$2:$J$651,2,FALSE)</f>
        <v>1.5</v>
      </c>
      <c r="T5" s="12" t="str">
        <f t="shared" si="6"/>
        <v>B-1</v>
      </c>
      <c r="U5" s="12">
        <f>VLOOKUP(T5,AffineTable!$D$2:$E$104,2,FALSE)</f>
        <v>0</v>
      </c>
      <c r="V5" s="12">
        <f>IF($C5="A",VLOOKUP($N5,PatchedSpliceIntervals!$L$2:$N$56,3,TRUE),IF($C5="B",VLOOKUP($N5,PatchedSpliceIntervals!$L$57:$N$110,3,TRUE),0))</f>
        <v>0</v>
      </c>
    </row>
    <row r="6" spans="1:22" ht="18" customHeight="1" x14ac:dyDescent="0.2">
      <c r="A6" s="6">
        <v>346</v>
      </c>
      <c r="B6" s="31" t="s">
        <v>122</v>
      </c>
      <c r="C6" s="31" t="s">
        <v>33</v>
      </c>
      <c r="D6" s="31">
        <v>1</v>
      </c>
      <c r="E6" s="31" t="s">
        <v>31</v>
      </c>
      <c r="F6" s="31">
        <v>2</v>
      </c>
      <c r="G6" s="31"/>
      <c r="H6" s="31">
        <v>143.5</v>
      </c>
      <c r="K6" s="6">
        <v>1</v>
      </c>
      <c r="L6" s="6" t="s">
        <v>32</v>
      </c>
      <c r="M6" s="7">
        <v>3</v>
      </c>
      <c r="N6" s="8">
        <f t="shared" si="2"/>
        <v>2.9350000000000001</v>
      </c>
      <c r="O6" s="8">
        <f t="shared" si="3"/>
        <v>2.9350000000000001</v>
      </c>
      <c r="P6" s="9">
        <f t="shared" si="4"/>
        <v>2.9350000000000001</v>
      </c>
      <c r="Q6" s="17">
        <f>IF($C6="A",VLOOKUP($N6,PatchedSpliceIntervals!$L$2:$N$56,2,TRUE),IF($C6="B",VLOOKUP($N6,PatchedSpliceIntervals!$L$57:$N$110,2,TRUE),"Out of splice"))</f>
        <v>0</v>
      </c>
      <c r="R6" s="10" t="str">
        <f t="shared" si="5"/>
        <v>B-1-2</v>
      </c>
      <c r="S6" s="11">
        <f>VLOOKUP(R6,SectionSummary!$I$2:$J$651,2,FALSE)</f>
        <v>1.5</v>
      </c>
      <c r="T6" s="12" t="str">
        <f t="shared" si="6"/>
        <v>B-1</v>
      </c>
      <c r="U6" s="12">
        <f>VLOOKUP(T6,AffineTable!$D$2:$E$104,2,FALSE)</f>
        <v>0</v>
      </c>
      <c r="V6" s="12">
        <f>IF($C6="A",VLOOKUP($N6,PatchedSpliceIntervals!$L$2:$N$56,3,TRUE),IF($C6="B",VLOOKUP($N6,PatchedSpliceIntervals!$L$57:$N$110,3,TRUE),0))</f>
        <v>0</v>
      </c>
    </row>
    <row r="7" spans="1:22" ht="18" customHeight="1" x14ac:dyDescent="0.2">
      <c r="A7" s="6">
        <v>346</v>
      </c>
      <c r="B7" s="31" t="s">
        <v>122</v>
      </c>
      <c r="C7" s="31" t="s">
        <v>33</v>
      </c>
      <c r="D7" s="31">
        <v>1</v>
      </c>
      <c r="E7" s="31" t="s">
        <v>31</v>
      </c>
      <c r="F7" s="31">
        <v>3</v>
      </c>
      <c r="G7" s="31"/>
      <c r="H7" s="31">
        <v>26</v>
      </c>
      <c r="K7" s="6">
        <v>1</v>
      </c>
      <c r="L7" s="6" t="s">
        <v>32</v>
      </c>
      <c r="M7" s="7">
        <v>4</v>
      </c>
      <c r="N7" s="8">
        <f t="shared" si="2"/>
        <v>3.26</v>
      </c>
      <c r="O7" s="8">
        <f t="shared" si="3"/>
        <v>3.26</v>
      </c>
      <c r="P7" s="9">
        <f t="shared" si="4"/>
        <v>3.26</v>
      </c>
      <c r="Q7" s="17">
        <f>IF($C7="A",VLOOKUP($N7,PatchedSpliceIntervals!$L$2:$N$56,2,TRUE),IF($C7="B",VLOOKUP($N7,PatchedSpliceIntervals!$L$57:$N$110,2,TRUE),"Out of splice"))</f>
        <v>0</v>
      </c>
      <c r="R7" s="10" t="str">
        <f t="shared" si="5"/>
        <v>B-1-3</v>
      </c>
      <c r="S7" s="11">
        <f>VLOOKUP(R7,SectionSummary!$I$2:$J$651,2,FALSE)</f>
        <v>3</v>
      </c>
      <c r="T7" s="12" t="str">
        <f t="shared" si="6"/>
        <v>B-1</v>
      </c>
      <c r="U7" s="12">
        <f>VLOOKUP(T7,AffineTable!$D$2:$E$104,2,FALSE)</f>
        <v>0</v>
      </c>
      <c r="V7" s="12">
        <f>IF($C7="A",VLOOKUP($N7,PatchedSpliceIntervals!$L$2:$N$56,3,TRUE),IF($C7="B",VLOOKUP($N7,PatchedSpliceIntervals!$L$57:$N$110,3,TRUE),0))</f>
        <v>0</v>
      </c>
    </row>
    <row r="8" spans="1:22" ht="18" customHeight="1" x14ac:dyDescent="0.2">
      <c r="A8" s="6">
        <v>346</v>
      </c>
      <c r="B8" s="31" t="s">
        <v>122</v>
      </c>
      <c r="C8" s="31" t="s">
        <v>33</v>
      </c>
      <c r="D8" s="31">
        <v>1</v>
      </c>
      <c r="E8" s="31" t="s">
        <v>31</v>
      </c>
      <c r="F8" s="31">
        <v>4</v>
      </c>
      <c r="G8" s="31"/>
      <c r="H8" s="31">
        <v>35</v>
      </c>
      <c r="K8" s="6">
        <v>1</v>
      </c>
      <c r="L8" s="6" t="s">
        <v>32</v>
      </c>
      <c r="M8" s="7">
        <v>5</v>
      </c>
      <c r="N8" s="8">
        <f t="shared" si="2"/>
        <v>4.8499999999999996</v>
      </c>
      <c r="O8" s="8">
        <f t="shared" si="3"/>
        <v>4.8499999999999996</v>
      </c>
      <c r="P8" s="9">
        <f t="shared" si="4"/>
        <v>4.8499999999999996</v>
      </c>
      <c r="Q8" s="17">
        <f>IF($C8="A",VLOOKUP($N8,PatchedSpliceIntervals!$L$2:$N$56,2,TRUE),IF($C8="B",VLOOKUP($N8,PatchedSpliceIntervals!$L$57:$N$110,2,TRUE),"Out of splice"))</f>
        <v>0</v>
      </c>
      <c r="R8" s="10" t="str">
        <f t="shared" si="5"/>
        <v>B-1-4</v>
      </c>
      <c r="S8" s="11">
        <f>VLOOKUP(R8,SectionSummary!$I$2:$J$651,2,FALSE)</f>
        <v>4.5</v>
      </c>
      <c r="T8" s="12" t="str">
        <f t="shared" si="6"/>
        <v>B-1</v>
      </c>
      <c r="U8" s="12">
        <f>VLOOKUP(T8,AffineTable!$D$2:$E$104,2,FALSE)</f>
        <v>0</v>
      </c>
      <c r="V8" s="12">
        <f>IF($C8="A",VLOOKUP($N8,PatchedSpliceIntervals!$L$2:$N$56,3,TRUE),IF($C8="B",VLOOKUP($N8,PatchedSpliceIntervals!$L$57:$N$110,3,TRUE),0))</f>
        <v>0</v>
      </c>
    </row>
    <row r="9" spans="1:22" ht="18" customHeight="1" x14ac:dyDescent="0.2">
      <c r="A9" s="6">
        <v>346</v>
      </c>
      <c r="B9" s="31" t="s">
        <v>122</v>
      </c>
      <c r="C9" s="31" t="s">
        <v>33</v>
      </c>
      <c r="D9" s="31">
        <v>1</v>
      </c>
      <c r="E9" s="31" t="s">
        <v>31</v>
      </c>
      <c r="F9" s="31">
        <v>4</v>
      </c>
      <c r="G9" s="31"/>
      <c r="H9" s="31">
        <v>150</v>
      </c>
      <c r="K9" s="6">
        <v>1</v>
      </c>
      <c r="L9" s="6" t="s">
        <v>32</v>
      </c>
      <c r="M9" s="7">
        <v>6</v>
      </c>
      <c r="N9" s="8">
        <f t="shared" si="2"/>
        <v>6</v>
      </c>
      <c r="O9" s="8">
        <f t="shared" si="3"/>
        <v>6</v>
      </c>
      <c r="P9" s="9">
        <f t="shared" si="4"/>
        <v>6</v>
      </c>
      <c r="Q9" s="17">
        <f>IF($C9="A",VLOOKUP($N9,PatchedSpliceIntervals!$L$2:$N$56,2,TRUE),IF($C9="B",VLOOKUP($N9,PatchedSpliceIntervals!$L$57:$N$110,2,TRUE),"Out of splice"))</f>
        <v>0</v>
      </c>
      <c r="R9" s="10" t="str">
        <f t="shared" si="5"/>
        <v>B-1-4</v>
      </c>
      <c r="S9" s="11">
        <f>VLOOKUP(R9,SectionSummary!$I$2:$J$651,2,FALSE)</f>
        <v>4.5</v>
      </c>
      <c r="T9" s="12" t="str">
        <f t="shared" si="6"/>
        <v>B-1</v>
      </c>
      <c r="U9" s="12">
        <f>VLOOKUP(T9,AffineTable!$D$2:$E$104,2,FALSE)</f>
        <v>0</v>
      </c>
      <c r="V9" s="12">
        <f>IF($C9="A",VLOOKUP($N9,PatchedSpliceIntervals!$L$2:$N$56,3,TRUE),IF($C9="B",VLOOKUP($N9,PatchedSpliceIntervals!$L$57:$N$110,3,TRUE),0))</f>
        <v>0</v>
      </c>
    </row>
    <row r="10" spans="1:22" ht="18" customHeight="1" x14ac:dyDescent="0.2">
      <c r="A10" s="6">
        <v>346</v>
      </c>
      <c r="B10" s="31" t="s">
        <v>122</v>
      </c>
      <c r="C10" s="31" t="s">
        <v>108</v>
      </c>
      <c r="D10" s="31">
        <v>2</v>
      </c>
      <c r="E10" s="31" t="s">
        <v>31</v>
      </c>
      <c r="F10" s="31">
        <v>3</v>
      </c>
      <c r="G10" s="31"/>
      <c r="H10" s="31">
        <v>129</v>
      </c>
      <c r="K10" s="6">
        <v>2</v>
      </c>
      <c r="L10" s="6" t="s">
        <v>32</v>
      </c>
      <c r="M10" s="7">
        <v>1</v>
      </c>
      <c r="N10" s="8">
        <f t="shared" si="2"/>
        <v>7.89</v>
      </c>
      <c r="O10" s="8">
        <f t="shared" si="3"/>
        <v>8.2503600000000006</v>
      </c>
      <c r="P10" s="9">
        <f t="shared" si="4"/>
        <v>8.2503600000000006</v>
      </c>
      <c r="Q10" s="17">
        <f>IF($C10="A",VLOOKUP($N10,PatchedSpliceIntervals!$L$2:$N$56,2,TRUE),IF($C10="B",VLOOKUP($N10,PatchedSpliceIntervals!$L$57:$N$110,2,TRUE),"Out of splice"))</f>
        <v>0</v>
      </c>
      <c r="R10" s="10" t="str">
        <f t="shared" si="5"/>
        <v>A-2-3</v>
      </c>
      <c r="S10" s="11">
        <f>VLOOKUP(R10,SectionSummary!$I$2:$J$651,2,FALSE)</f>
        <v>6.6</v>
      </c>
      <c r="T10" s="12" t="str">
        <f t="shared" si="6"/>
        <v>A-2</v>
      </c>
      <c r="U10" s="12">
        <f>VLOOKUP(T10,AffineTable!$D$2:$E$104,2,FALSE)</f>
        <v>0.36036000000000001</v>
      </c>
      <c r="V10" s="12">
        <f>IF($C10="A",VLOOKUP($N10,PatchedSpliceIntervals!$L$2:$N$56,3,TRUE),IF($C10="B",VLOOKUP($N10,PatchedSpliceIntervals!$L$57:$N$110,3,TRUE),0))</f>
        <v>0</v>
      </c>
    </row>
    <row r="11" spans="1:22" ht="18" customHeight="1" x14ac:dyDescent="0.2">
      <c r="A11" s="6">
        <v>346</v>
      </c>
      <c r="B11" s="31" t="s">
        <v>122</v>
      </c>
      <c r="C11" s="31" t="s">
        <v>108</v>
      </c>
      <c r="D11" s="31">
        <v>2</v>
      </c>
      <c r="E11" s="31" t="s">
        <v>31</v>
      </c>
      <c r="F11" s="31">
        <v>4</v>
      </c>
      <c r="G11" s="31"/>
      <c r="H11" s="31">
        <v>65</v>
      </c>
      <c r="K11" s="6">
        <v>2</v>
      </c>
      <c r="L11" s="6" t="s">
        <v>32</v>
      </c>
      <c r="M11" s="7">
        <v>2</v>
      </c>
      <c r="N11" s="8">
        <f t="shared" si="2"/>
        <v>8.75</v>
      </c>
      <c r="O11" s="8">
        <f t="shared" si="3"/>
        <v>9.11036</v>
      </c>
      <c r="P11" s="9">
        <f t="shared" si="4"/>
        <v>9.11036</v>
      </c>
      <c r="Q11" s="17" t="str">
        <f>IF($C11="A",VLOOKUP($N11,PatchedSpliceIntervals!$L$2:$N$56,2,TRUE),IF($C11="B",VLOOKUP($N11,PatchedSpliceIntervals!$L$57:$N$110,2,TRUE),"Out of splice"))</f>
        <v>Out of splice</v>
      </c>
      <c r="R11" s="10" t="str">
        <f t="shared" si="5"/>
        <v>A-2-4</v>
      </c>
      <c r="S11" s="11">
        <f>VLOOKUP(R11,SectionSummary!$I$2:$J$651,2,FALSE)</f>
        <v>8.1</v>
      </c>
      <c r="T11" s="12" t="str">
        <f t="shared" si="6"/>
        <v>A-2</v>
      </c>
      <c r="U11" s="12">
        <f>VLOOKUP(T11,AffineTable!$D$2:$E$104,2,FALSE)</f>
        <v>0.36036000000000001</v>
      </c>
      <c r="V11" s="12">
        <f>IF($C11="A",VLOOKUP($N11,PatchedSpliceIntervals!$L$2:$N$56,3,TRUE),IF($C11="B",VLOOKUP($N11,PatchedSpliceIntervals!$L$57:$N$110,3,TRUE),0))</f>
        <v>0</v>
      </c>
    </row>
    <row r="12" spans="1:22" ht="18" customHeight="1" x14ac:dyDescent="0.2">
      <c r="A12" s="6">
        <v>346</v>
      </c>
      <c r="B12" s="31" t="s">
        <v>122</v>
      </c>
      <c r="C12" s="31" t="s">
        <v>33</v>
      </c>
      <c r="D12" s="31">
        <v>2</v>
      </c>
      <c r="E12" s="31" t="s">
        <v>31</v>
      </c>
      <c r="F12" s="31">
        <v>2</v>
      </c>
      <c r="G12" s="31"/>
      <c r="H12" s="31">
        <v>21</v>
      </c>
      <c r="K12" s="6">
        <v>2</v>
      </c>
      <c r="L12" s="6" t="s">
        <v>32</v>
      </c>
      <c r="M12" s="7">
        <v>3</v>
      </c>
      <c r="N12" s="8">
        <f t="shared" si="2"/>
        <v>10.010000000000002</v>
      </c>
      <c r="O12" s="8">
        <f t="shared" si="3"/>
        <v>10.026280000000002</v>
      </c>
      <c r="P12" s="9">
        <f t="shared" si="4"/>
        <v>10.026280000000002</v>
      </c>
      <c r="Q12" s="17">
        <f>IF($C12="A",VLOOKUP($N12,PatchedSpliceIntervals!$L$2:$N$56,2,TRUE),IF($C12="B",VLOOKUP($N12,PatchedSpliceIntervals!$L$57:$N$110,2,TRUE),"Out of splice"))</f>
        <v>0</v>
      </c>
      <c r="R12" s="10" t="str">
        <f t="shared" si="5"/>
        <v>B-2-2</v>
      </c>
      <c r="S12" s="11">
        <f>VLOOKUP(R12,SectionSummary!$I$2:$J$651,2,FALSE)</f>
        <v>9.8000000000000007</v>
      </c>
      <c r="T12" s="12" t="str">
        <f t="shared" si="6"/>
        <v>B-2</v>
      </c>
      <c r="U12" s="12">
        <f>VLOOKUP(T12,AffineTable!$D$2:$E$104,2,FALSE)</f>
        <v>1.6279999999999999E-2</v>
      </c>
      <c r="V12" s="12">
        <f>IF($C12="A",VLOOKUP($N12,PatchedSpliceIntervals!$L$2:$N$56,3,TRUE),IF($C12="B",VLOOKUP($N12,PatchedSpliceIntervals!$L$57:$N$110,3,TRUE),0))</f>
        <v>0</v>
      </c>
    </row>
    <row r="13" spans="1:22" ht="18" customHeight="1" x14ac:dyDescent="0.2">
      <c r="A13" s="6">
        <v>346</v>
      </c>
      <c r="B13" s="31" t="s">
        <v>122</v>
      </c>
      <c r="C13" s="31" t="s">
        <v>33</v>
      </c>
      <c r="D13" s="31">
        <v>2</v>
      </c>
      <c r="E13" s="31" t="s">
        <v>31</v>
      </c>
      <c r="F13" s="31">
        <v>2</v>
      </c>
      <c r="G13" s="31"/>
      <c r="H13" s="31">
        <v>82</v>
      </c>
      <c r="K13" s="6">
        <v>2</v>
      </c>
      <c r="L13" s="6" t="s">
        <v>32</v>
      </c>
      <c r="M13" s="7">
        <v>4</v>
      </c>
      <c r="N13" s="8">
        <f t="shared" si="2"/>
        <v>10.620000000000001</v>
      </c>
      <c r="O13" s="8">
        <f t="shared" si="3"/>
        <v>10.636280000000001</v>
      </c>
      <c r="P13" s="9">
        <f t="shared" si="4"/>
        <v>10.636280000000001</v>
      </c>
      <c r="Q13" s="17">
        <f>IF($C13="A",VLOOKUP($N13,PatchedSpliceIntervals!$L$2:$N$56,2,TRUE),IF($C13="B",VLOOKUP($N13,PatchedSpliceIntervals!$L$57:$N$110,2,TRUE),"Out of splice"))</f>
        <v>0</v>
      </c>
      <c r="R13" s="10" t="str">
        <f t="shared" si="5"/>
        <v>B-2-2</v>
      </c>
      <c r="S13" s="11">
        <f>VLOOKUP(R13,SectionSummary!$I$2:$J$651,2,FALSE)</f>
        <v>9.8000000000000007</v>
      </c>
      <c r="T13" s="12" t="str">
        <f t="shared" si="6"/>
        <v>B-2</v>
      </c>
      <c r="U13" s="12">
        <f>VLOOKUP(T13,AffineTable!$D$2:$E$104,2,FALSE)</f>
        <v>1.6279999999999999E-2</v>
      </c>
      <c r="V13" s="12">
        <f>IF($C13="A",VLOOKUP($N13,PatchedSpliceIntervals!$L$2:$N$56,3,TRUE),IF($C13="B",VLOOKUP($N13,PatchedSpliceIntervals!$L$57:$N$110,3,TRUE),0))</f>
        <v>0</v>
      </c>
    </row>
    <row r="14" spans="1:22" ht="18" customHeight="1" x14ac:dyDescent="0.2">
      <c r="A14" s="6">
        <v>346</v>
      </c>
      <c r="B14" s="31" t="s">
        <v>122</v>
      </c>
      <c r="C14" s="31" t="s">
        <v>33</v>
      </c>
      <c r="D14" s="31">
        <v>2</v>
      </c>
      <c r="E14" s="31" t="s">
        <v>31</v>
      </c>
      <c r="F14" s="31">
        <v>2</v>
      </c>
      <c r="G14" s="31"/>
      <c r="H14" s="31">
        <v>142</v>
      </c>
      <c r="K14" s="6">
        <v>2</v>
      </c>
      <c r="L14" s="6" t="s">
        <v>32</v>
      </c>
      <c r="M14" s="7">
        <v>5</v>
      </c>
      <c r="N14" s="8">
        <f t="shared" si="2"/>
        <v>11.22</v>
      </c>
      <c r="O14" s="8">
        <f t="shared" si="3"/>
        <v>11.236280000000001</v>
      </c>
      <c r="P14" s="9">
        <f t="shared" si="4"/>
        <v>11.236280000000001</v>
      </c>
      <c r="Q14" s="17">
        <f>IF($C14="A",VLOOKUP($N14,PatchedSpliceIntervals!$L$2:$N$56,2,TRUE),IF($C14="B",VLOOKUP($N14,PatchedSpliceIntervals!$L$57:$N$110,2,TRUE),"Out of splice"))</f>
        <v>0</v>
      </c>
      <c r="R14" s="10" t="str">
        <f t="shared" si="5"/>
        <v>B-2-2</v>
      </c>
      <c r="S14" s="11">
        <f>VLOOKUP(R14,SectionSummary!$I$2:$J$651,2,FALSE)</f>
        <v>9.8000000000000007</v>
      </c>
      <c r="T14" s="12" t="str">
        <f t="shared" si="6"/>
        <v>B-2</v>
      </c>
      <c r="U14" s="12">
        <f>VLOOKUP(T14,AffineTable!$D$2:$E$104,2,FALSE)</f>
        <v>1.6279999999999999E-2</v>
      </c>
      <c r="V14" s="12">
        <f>IF($C14="A",VLOOKUP($N14,PatchedSpliceIntervals!$L$2:$N$56,3,TRUE),IF($C14="B",VLOOKUP($N14,PatchedSpliceIntervals!$L$57:$N$110,3,TRUE),0))</f>
        <v>0</v>
      </c>
    </row>
    <row r="15" spans="1:22" ht="18" customHeight="1" x14ac:dyDescent="0.2">
      <c r="A15" s="6">
        <v>346</v>
      </c>
      <c r="B15" s="31" t="s">
        <v>122</v>
      </c>
      <c r="C15" s="31" t="s">
        <v>33</v>
      </c>
      <c r="D15" s="31">
        <v>2</v>
      </c>
      <c r="E15" s="31" t="s">
        <v>31</v>
      </c>
      <c r="F15" s="31">
        <v>3</v>
      </c>
      <c r="G15" s="31"/>
      <c r="H15" s="31">
        <v>80</v>
      </c>
      <c r="K15" s="6">
        <v>2</v>
      </c>
      <c r="L15" s="6" t="s">
        <v>32</v>
      </c>
      <c r="M15" s="7">
        <v>6</v>
      </c>
      <c r="N15" s="8">
        <f t="shared" si="2"/>
        <v>12.100000000000001</v>
      </c>
      <c r="O15" s="8">
        <f t="shared" si="3"/>
        <v>12.116280000000001</v>
      </c>
      <c r="P15" s="9">
        <f t="shared" si="4"/>
        <v>12.116280000000001</v>
      </c>
      <c r="Q15" s="17">
        <f>IF($C15="A",VLOOKUP($N15,PatchedSpliceIntervals!$L$2:$N$56,2,TRUE),IF($C15="B",VLOOKUP($N15,PatchedSpliceIntervals!$L$57:$N$110,2,TRUE),"Out of splice"))</f>
        <v>0</v>
      </c>
      <c r="R15" s="10" t="str">
        <f t="shared" si="5"/>
        <v>B-2-3</v>
      </c>
      <c r="S15" s="11">
        <f>VLOOKUP(R15,SectionSummary!$I$2:$J$651,2,FALSE)</f>
        <v>11.3</v>
      </c>
      <c r="T15" s="12" t="str">
        <f t="shared" si="6"/>
        <v>B-2</v>
      </c>
      <c r="U15" s="12">
        <f>VLOOKUP(T15,AffineTable!$D$2:$E$104,2,FALSE)</f>
        <v>1.6279999999999999E-2</v>
      </c>
      <c r="V15" s="12">
        <f>IF($C15="A",VLOOKUP($N15,PatchedSpliceIntervals!$L$2:$N$56,3,TRUE),IF($C15="B",VLOOKUP($N15,PatchedSpliceIntervals!$L$57:$N$110,3,TRUE),0))</f>
        <v>0</v>
      </c>
    </row>
    <row r="16" spans="1:22" ht="18" customHeight="1" x14ac:dyDescent="0.2">
      <c r="A16" s="6">
        <v>346</v>
      </c>
      <c r="B16" s="31" t="s">
        <v>122</v>
      </c>
      <c r="C16" s="31" t="s">
        <v>33</v>
      </c>
      <c r="D16" s="31">
        <v>2</v>
      </c>
      <c r="E16" s="31" t="s">
        <v>31</v>
      </c>
      <c r="F16" s="31">
        <v>3</v>
      </c>
      <c r="G16" s="31"/>
      <c r="H16" s="31">
        <v>121.5</v>
      </c>
      <c r="K16" s="6">
        <v>2</v>
      </c>
      <c r="L16" s="6" t="s">
        <v>32</v>
      </c>
      <c r="M16" s="7">
        <v>7</v>
      </c>
      <c r="N16" s="8">
        <f t="shared" si="2"/>
        <v>12.515000000000001</v>
      </c>
      <c r="O16" s="8">
        <f t="shared" si="3"/>
        <v>12.531280000000001</v>
      </c>
      <c r="P16" s="9">
        <f t="shared" si="4"/>
        <v>12.531280000000001</v>
      </c>
      <c r="Q16" s="17">
        <f>IF($C16="A",VLOOKUP($N16,PatchedSpliceIntervals!$L$2:$N$56,2,TRUE),IF($C16="B",VLOOKUP($N16,PatchedSpliceIntervals!$L$57:$N$110,2,TRUE),"Out of splice"))</f>
        <v>0</v>
      </c>
      <c r="R16" s="10" t="str">
        <f t="shared" si="5"/>
        <v>B-2-3</v>
      </c>
      <c r="S16" s="11">
        <f>VLOOKUP(R16,SectionSummary!$I$2:$J$651,2,FALSE)</f>
        <v>11.3</v>
      </c>
      <c r="T16" s="12" t="str">
        <f t="shared" si="6"/>
        <v>B-2</v>
      </c>
      <c r="U16" s="12">
        <f>VLOOKUP(T16,AffineTable!$D$2:$E$104,2,FALSE)</f>
        <v>1.6279999999999999E-2</v>
      </c>
      <c r="V16" s="12">
        <f>IF($C16="A",VLOOKUP($N16,PatchedSpliceIntervals!$L$2:$N$56,3,TRUE),IF($C16="B",VLOOKUP($N16,PatchedSpliceIntervals!$L$57:$N$110,3,TRUE),0))</f>
        <v>0</v>
      </c>
    </row>
    <row r="17" spans="1:22" ht="18" customHeight="1" x14ac:dyDescent="0.2">
      <c r="A17" s="6">
        <v>346</v>
      </c>
      <c r="B17" s="31" t="s">
        <v>122</v>
      </c>
      <c r="C17" s="31" t="s">
        <v>33</v>
      </c>
      <c r="D17" s="31">
        <v>2</v>
      </c>
      <c r="E17" s="31" t="s">
        <v>31</v>
      </c>
      <c r="F17" s="31">
        <v>3</v>
      </c>
      <c r="G17" s="31"/>
      <c r="H17" s="31">
        <v>147.5</v>
      </c>
      <c r="K17" s="6">
        <v>2</v>
      </c>
      <c r="L17" s="6" t="s">
        <v>32</v>
      </c>
      <c r="M17" s="7">
        <v>8</v>
      </c>
      <c r="N17" s="8">
        <f t="shared" si="2"/>
        <v>12.775</v>
      </c>
      <c r="O17" s="8">
        <f t="shared" si="3"/>
        <v>12.79128</v>
      </c>
      <c r="P17" s="9">
        <f t="shared" si="4"/>
        <v>12.79128</v>
      </c>
      <c r="Q17" s="17">
        <f>IF($C17="A",VLOOKUP($N17,PatchedSpliceIntervals!$L$2:$N$56,2,TRUE),IF($C17="B",VLOOKUP($N17,PatchedSpliceIntervals!$L$57:$N$110,2,TRUE),"Out of splice"))</f>
        <v>0</v>
      </c>
      <c r="R17" s="10" t="str">
        <f t="shared" si="5"/>
        <v>B-2-3</v>
      </c>
      <c r="S17" s="11">
        <f>VLOOKUP(R17,SectionSummary!$I$2:$J$651,2,FALSE)</f>
        <v>11.3</v>
      </c>
      <c r="T17" s="12" t="str">
        <f t="shared" si="6"/>
        <v>B-2</v>
      </c>
      <c r="U17" s="12">
        <f>VLOOKUP(T17,AffineTable!$D$2:$E$104,2,FALSE)</f>
        <v>1.6279999999999999E-2</v>
      </c>
      <c r="V17" s="12">
        <f>IF($C17="A",VLOOKUP($N17,PatchedSpliceIntervals!$L$2:$N$56,3,TRUE),IF($C17="B",VLOOKUP($N17,PatchedSpliceIntervals!$L$57:$N$110,3,TRUE),0))</f>
        <v>0</v>
      </c>
    </row>
    <row r="18" spans="1:22" ht="18" customHeight="1" x14ac:dyDescent="0.2">
      <c r="A18" s="6">
        <v>346</v>
      </c>
      <c r="B18" s="31" t="s">
        <v>122</v>
      </c>
      <c r="C18" s="31" t="s">
        <v>33</v>
      </c>
      <c r="D18" s="31">
        <v>2</v>
      </c>
      <c r="E18" s="31" t="s">
        <v>31</v>
      </c>
      <c r="F18" s="31">
        <v>4</v>
      </c>
      <c r="G18" s="31"/>
      <c r="H18" s="31">
        <v>58</v>
      </c>
      <c r="K18" s="6">
        <v>3</v>
      </c>
      <c r="L18" s="6" t="s">
        <v>32</v>
      </c>
      <c r="M18" s="7">
        <v>1</v>
      </c>
      <c r="N18" s="8">
        <f t="shared" si="2"/>
        <v>13.38</v>
      </c>
      <c r="O18" s="8">
        <f t="shared" si="3"/>
        <v>13.396280000000001</v>
      </c>
      <c r="P18" s="9">
        <f t="shared" si="4"/>
        <v>13.396280000000001</v>
      </c>
      <c r="Q18" s="17">
        <f>IF($C18="A",VLOOKUP($N18,PatchedSpliceIntervals!$L$2:$N$56,2,TRUE),IF($C18="B",VLOOKUP($N18,PatchedSpliceIntervals!$L$57:$N$110,2,TRUE),"Out of splice"))</f>
        <v>0</v>
      </c>
      <c r="R18" s="10" t="str">
        <f t="shared" si="5"/>
        <v>B-2-4</v>
      </c>
      <c r="S18" s="11">
        <f>VLOOKUP(R18,SectionSummary!$I$2:$J$651,2,FALSE)</f>
        <v>12.8</v>
      </c>
      <c r="T18" s="12" t="str">
        <f t="shared" si="6"/>
        <v>B-2</v>
      </c>
      <c r="U18" s="12">
        <f>VLOOKUP(T18,AffineTable!$D$2:$E$104,2,FALSE)</f>
        <v>1.6279999999999999E-2</v>
      </c>
      <c r="V18" s="12">
        <f>IF($C18="A",VLOOKUP($N18,PatchedSpliceIntervals!$L$2:$N$56,3,TRUE),IF($C18="B",VLOOKUP($N18,PatchedSpliceIntervals!$L$57:$N$110,3,TRUE),0))</f>
        <v>0</v>
      </c>
    </row>
    <row r="19" spans="1:22" ht="18" customHeight="1" x14ac:dyDescent="0.2">
      <c r="A19" s="6">
        <v>346</v>
      </c>
      <c r="B19" s="31" t="s">
        <v>122</v>
      </c>
      <c r="C19" s="31" t="s">
        <v>33</v>
      </c>
      <c r="D19" s="31">
        <v>2</v>
      </c>
      <c r="E19" s="31" t="s">
        <v>31</v>
      </c>
      <c r="F19" s="31">
        <v>5</v>
      </c>
      <c r="G19" s="31"/>
      <c r="H19" s="31">
        <v>14</v>
      </c>
      <c r="K19" s="6">
        <v>3</v>
      </c>
      <c r="L19" s="6" t="s">
        <v>32</v>
      </c>
      <c r="M19" s="7">
        <v>2</v>
      </c>
      <c r="N19" s="8">
        <f t="shared" si="2"/>
        <v>14.440000000000001</v>
      </c>
      <c r="O19" s="8">
        <f t="shared" si="3"/>
        <v>14.456280000000001</v>
      </c>
      <c r="P19" s="9">
        <f t="shared" si="4"/>
        <v>14.456280000000001</v>
      </c>
      <c r="Q19" s="17">
        <f>IF($C19="A",VLOOKUP($N19,PatchedSpliceIntervals!$L$2:$N$56,2,TRUE),IF($C19="B",VLOOKUP($N19,PatchedSpliceIntervals!$L$57:$N$110,2,TRUE),"Out of splice"))</f>
        <v>0</v>
      </c>
      <c r="R19" s="10" t="str">
        <f t="shared" si="5"/>
        <v>B-2-5</v>
      </c>
      <c r="S19" s="11">
        <f>VLOOKUP(R19,SectionSummary!$I$2:$J$651,2,FALSE)</f>
        <v>14.3</v>
      </c>
      <c r="T19" s="12" t="str">
        <f t="shared" si="6"/>
        <v>B-2</v>
      </c>
      <c r="U19" s="12">
        <f>VLOOKUP(T19,AffineTable!$D$2:$E$104,2,FALSE)</f>
        <v>1.6279999999999999E-2</v>
      </c>
      <c r="V19" s="12">
        <f>IF($C19="A",VLOOKUP($N19,PatchedSpliceIntervals!$L$2:$N$56,3,TRUE),IF($C19="B",VLOOKUP($N19,PatchedSpliceIntervals!$L$57:$N$110,3,TRUE),0))</f>
        <v>0</v>
      </c>
    </row>
    <row r="20" spans="1:22" ht="18" customHeight="1" x14ac:dyDescent="0.2">
      <c r="A20" s="6">
        <v>346</v>
      </c>
      <c r="B20" s="31" t="s">
        <v>122</v>
      </c>
      <c r="C20" s="31" t="s">
        <v>33</v>
      </c>
      <c r="D20" s="31">
        <v>2</v>
      </c>
      <c r="E20" s="31" t="s">
        <v>31</v>
      </c>
      <c r="F20" s="31">
        <v>5</v>
      </c>
      <c r="G20" s="31"/>
      <c r="H20" s="31">
        <v>129.5</v>
      </c>
      <c r="K20" s="6">
        <v>3</v>
      </c>
      <c r="L20" s="6" t="s">
        <v>32</v>
      </c>
      <c r="M20" s="7">
        <v>3</v>
      </c>
      <c r="N20" s="8">
        <f t="shared" si="2"/>
        <v>15.595000000000001</v>
      </c>
      <c r="O20" s="8">
        <f t="shared" si="3"/>
        <v>15.611280000000001</v>
      </c>
      <c r="P20" s="9">
        <f t="shared" si="4"/>
        <v>15.611280000000001</v>
      </c>
      <c r="Q20" s="17">
        <f>IF($C20="A",VLOOKUP($N20,PatchedSpliceIntervals!$L$2:$N$56,2,TRUE),IF($C20="B",VLOOKUP($N20,PatchedSpliceIntervals!$L$57:$N$110,2,TRUE),"Out of splice"))</f>
        <v>0</v>
      </c>
      <c r="R20" s="10" t="str">
        <f t="shared" si="5"/>
        <v>B-2-5</v>
      </c>
      <c r="S20" s="11">
        <f>VLOOKUP(R20,SectionSummary!$I$2:$J$651,2,FALSE)</f>
        <v>14.3</v>
      </c>
      <c r="T20" s="12" t="str">
        <f t="shared" si="6"/>
        <v>B-2</v>
      </c>
      <c r="U20" s="12">
        <f>VLOOKUP(T20,AffineTable!$D$2:$E$104,2,FALSE)</f>
        <v>1.6279999999999999E-2</v>
      </c>
      <c r="V20" s="12">
        <f>IF($C20="A",VLOOKUP($N20,PatchedSpliceIntervals!$L$2:$N$56,3,TRUE),IF($C20="B",VLOOKUP($N20,PatchedSpliceIntervals!$L$57:$N$110,3,TRUE),0))</f>
        <v>0</v>
      </c>
    </row>
    <row r="21" spans="1:22" ht="18" customHeight="1" x14ac:dyDescent="0.2">
      <c r="A21" s="6">
        <v>346</v>
      </c>
      <c r="B21" s="31" t="s">
        <v>122</v>
      </c>
      <c r="C21" s="31" t="s">
        <v>108</v>
      </c>
      <c r="D21" s="31">
        <v>3</v>
      </c>
      <c r="E21" s="31" t="s">
        <v>31</v>
      </c>
      <c r="F21" s="31">
        <v>3</v>
      </c>
      <c r="G21" s="31"/>
      <c r="H21" s="31">
        <v>37.5</v>
      </c>
      <c r="K21" s="6">
        <v>4</v>
      </c>
      <c r="L21" s="6" t="s">
        <v>32</v>
      </c>
      <c r="M21" s="7">
        <v>1</v>
      </c>
      <c r="N21" s="8">
        <f t="shared" si="2"/>
        <v>16.475000000000001</v>
      </c>
      <c r="O21" s="8">
        <f t="shared" si="3"/>
        <v>17.477541000000002</v>
      </c>
      <c r="P21" s="9">
        <f t="shared" si="4"/>
        <v>17.477541000000002</v>
      </c>
      <c r="Q21" s="17">
        <f>IF($C21="A",VLOOKUP($N21,PatchedSpliceIntervals!$L$2:$N$56,2,TRUE),IF($C21="B",VLOOKUP($N21,PatchedSpliceIntervals!$L$57:$N$110,2,TRUE),"Out of splice"))</f>
        <v>0</v>
      </c>
      <c r="R21" s="10" t="str">
        <f t="shared" si="5"/>
        <v>A-3-3</v>
      </c>
      <c r="S21" s="11">
        <f>VLOOKUP(R21,SectionSummary!$I$2:$J$651,2,FALSE)</f>
        <v>16.100000000000001</v>
      </c>
      <c r="T21" s="12" t="str">
        <f t="shared" si="6"/>
        <v>A-3</v>
      </c>
      <c r="U21" s="12">
        <f>VLOOKUP(T21,AffineTable!$D$2:$E$104,2,FALSE)</f>
        <v>1.0025409999999999</v>
      </c>
      <c r="V21" s="12">
        <f>IF($C21="A",VLOOKUP($N21,PatchedSpliceIntervals!$L$2:$N$56,3,TRUE),IF($C21="B",VLOOKUP($N21,PatchedSpliceIntervals!$L$57:$N$110,3,TRUE),0))</f>
        <v>0</v>
      </c>
    </row>
    <row r="22" spans="1:22" ht="18" customHeight="1" x14ac:dyDescent="0.2">
      <c r="A22" s="6">
        <v>346</v>
      </c>
      <c r="B22" s="31" t="s">
        <v>122</v>
      </c>
      <c r="C22" s="31" t="s">
        <v>108</v>
      </c>
      <c r="D22" s="31">
        <v>3</v>
      </c>
      <c r="E22" s="31" t="s">
        <v>31</v>
      </c>
      <c r="F22" s="31">
        <v>4</v>
      </c>
      <c r="G22" s="31"/>
      <c r="H22" s="31">
        <v>18</v>
      </c>
      <c r="K22" s="6">
        <v>4</v>
      </c>
      <c r="L22" s="6" t="s">
        <v>32</v>
      </c>
      <c r="M22" s="7">
        <v>2</v>
      </c>
      <c r="N22" s="8">
        <f t="shared" si="2"/>
        <v>17.78</v>
      </c>
      <c r="O22" s="8">
        <f t="shared" si="3"/>
        <v>18.782541000000002</v>
      </c>
      <c r="P22" s="9">
        <f t="shared" si="4"/>
        <v>18.782541000000002</v>
      </c>
      <c r="Q22" s="17">
        <f>IF($C22="A",VLOOKUP($N22,PatchedSpliceIntervals!$L$2:$N$56,2,TRUE),IF($C22="B",VLOOKUP($N22,PatchedSpliceIntervals!$L$57:$N$110,2,TRUE),"Out of splice"))</f>
        <v>0</v>
      </c>
      <c r="R22" s="10" t="str">
        <f t="shared" si="5"/>
        <v>A-3-4</v>
      </c>
      <c r="S22" s="11">
        <f>VLOOKUP(R22,SectionSummary!$I$2:$J$651,2,FALSE)</f>
        <v>17.600000000000001</v>
      </c>
      <c r="T22" s="12" t="str">
        <f t="shared" si="6"/>
        <v>A-3</v>
      </c>
      <c r="U22" s="12">
        <f>VLOOKUP(T22,AffineTable!$D$2:$E$104,2,FALSE)</f>
        <v>1.0025409999999999</v>
      </c>
      <c r="V22" s="12">
        <f>IF($C22="A",VLOOKUP($N22,PatchedSpliceIntervals!$L$2:$N$56,3,TRUE),IF($C22="B",VLOOKUP($N22,PatchedSpliceIntervals!$L$57:$N$110,3,TRUE),0))</f>
        <v>0</v>
      </c>
    </row>
    <row r="23" spans="1:22" ht="18" customHeight="1" x14ac:dyDescent="0.2">
      <c r="A23" s="6">
        <v>346</v>
      </c>
      <c r="B23" s="31" t="s">
        <v>122</v>
      </c>
      <c r="C23" s="31" t="s">
        <v>33</v>
      </c>
      <c r="D23" s="31">
        <v>3</v>
      </c>
      <c r="E23" s="31" t="s">
        <v>31</v>
      </c>
      <c r="F23" s="31">
        <v>2</v>
      </c>
      <c r="G23" s="31"/>
      <c r="H23" s="31">
        <v>108</v>
      </c>
      <c r="K23" s="6">
        <v>5</v>
      </c>
      <c r="L23" s="6" t="s">
        <v>32</v>
      </c>
      <c r="M23" s="7">
        <v>1</v>
      </c>
      <c r="N23" s="8">
        <f t="shared" si="2"/>
        <v>20.380000000000003</v>
      </c>
      <c r="O23" s="8">
        <f t="shared" si="3"/>
        <v>20.822092000000001</v>
      </c>
      <c r="P23" s="9">
        <f t="shared" si="4"/>
        <v>20.822092000000001</v>
      </c>
      <c r="Q23" s="17">
        <f>IF($C23="A",VLOOKUP($N23,PatchedSpliceIntervals!$L$2:$N$56,2,TRUE),IF($C23="B",VLOOKUP($N23,PatchedSpliceIntervals!$L$57:$N$110,2,TRUE),"Out of splice"))</f>
        <v>0</v>
      </c>
      <c r="R23" s="10" t="str">
        <f t="shared" si="5"/>
        <v>B-3-2</v>
      </c>
      <c r="S23" s="11">
        <f>VLOOKUP(R23,SectionSummary!$I$2:$J$651,2,FALSE)</f>
        <v>19.3</v>
      </c>
      <c r="T23" s="12" t="str">
        <f t="shared" si="6"/>
        <v>B-3</v>
      </c>
      <c r="U23" s="12">
        <f>VLOOKUP(T23,AffineTable!$D$2:$E$104,2,FALSE)</f>
        <v>0.44209199999999998</v>
      </c>
      <c r="V23" s="12">
        <f>IF($C23="A",VLOOKUP($N23,PatchedSpliceIntervals!$L$2:$N$56,3,TRUE),IF($C23="B",VLOOKUP($N23,PatchedSpliceIntervals!$L$57:$N$110,3,TRUE),0))</f>
        <v>0</v>
      </c>
    </row>
    <row r="24" spans="1:22" ht="18" customHeight="1" x14ac:dyDescent="0.2">
      <c r="A24" s="6">
        <v>346</v>
      </c>
      <c r="B24" s="31" t="s">
        <v>122</v>
      </c>
      <c r="C24" s="31" t="s">
        <v>33</v>
      </c>
      <c r="D24" s="31">
        <v>3</v>
      </c>
      <c r="E24" s="31" t="s">
        <v>31</v>
      </c>
      <c r="F24" s="31">
        <v>3</v>
      </c>
      <c r="G24" s="31"/>
      <c r="H24" s="31">
        <v>9</v>
      </c>
      <c r="K24" s="6">
        <v>5</v>
      </c>
      <c r="L24" s="6" t="s">
        <v>32</v>
      </c>
      <c r="M24" s="7">
        <v>2</v>
      </c>
      <c r="N24" s="8">
        <f t="shared" si="2"/>
        <v>20.89</v>
      </c>
      <c r="O24" s="8">
        <f t="shared" si="3"/>
        <v>21.332091999999999</v>
      </c>
      <c r="P24" s="9">
        <f t="shared" si="4"/>
        <v>21.332091999999999</v>
      </c>
      <c r="Q24" s="17">
        <f>IF($C24="A",VLOOKUP($N24,PatchedSpliceIntervals!$L$2:$N$56,2,TRUE),IF($C24="B",VLOOKUP($N24,PatchedSpliceIntervals!$L$57:$N$110,2,TRUE),"Out of splice"))</f>
        <v>0</v>
      </c>
      <c r="R24" s="10" t="str">
        <f t="shared" si="5"/>
        <v>B-3-3</v>
      </c>
      <c r="S24" s="11">
        <f>VLOOKUP(R24,SectionSummary!$I$2:$J$651,2,FALSE)</f>
        <v>20.8</v>
      </c>
      <c r="T24" s="12" t="str">
        <f t="shared" si="6"/>
        <v>B-3</v>
      </c>
      <c r="U24" s="12">
        <f>VLOOKUP(T24,AffineTable!$D$2:$E$104,2,FALSE)</f>
        <v>0.44209199999999998</v>
      </c>
      <c r="V24" s="12">
        <f>IF($C24="A",VLOOKUP($N24,PatchedSpliceIntervals!$L$2:$N$56,3,TRUE),IF($C24="B",VLOOKUP($N24,PatchedSpliceIntervals!$L$57:$N$110,3,TRUE),0))</f>
        <v>0</v>
      </c>
    </row>
    <row r="25" spans="1:22" ht="18" customHeight="1" x14ac:dyDescent="0.2">
      <c r="A25" s="6">
        <v>346</v>
      </c>
      <c r="B25" s="31" t="s">
        <v>122</v>
      </c>
      <c r="C25" s="31" t="s">
        <v>33</v>
      </c>
      <c r="D25" s="31">
        <v>3</v>
      </c>
      <c r="E25" s="31" t="s">
        <v>31</v>
      </c>
      <c r="F25" s="31">
        <v>3</v>
      </c>
      <c r="G25" s="31"/>
      <c r="H25" s="31">
        <v>133</v>
      </c>
      <c r="K25" s="6">
        <v>5</v>
      </c>
      <c r="L25" s="6" t="s">
        <v>32</v>
      </c>
      <c r="M25" s="7">
        <v>3</v>
      </c>
      <c r="N25" s="8">
        <f t="shared" si="2"/>
        <v>22.130000000000003</v>
      </c>
      <c r="O25" s="8">
        <f t="shared" si="3"/>
        <v>22.572092000000001</v>
      </c>
      <c r="P25" s="9">
        <f t="shared" si="4"/>
        <v>22.572092000000001</v>
      </c>
      <c r="Q25" s="17">
        <f>IF($C25="A",VLOOKUP($N25,PatchedSpliceIntervals!$L$2:$N$56,2,TRUE),IF($C25="B",VLOOKUP($N25,PatchedSpliceIntervals!$L$57:$N$110,2,TRUE),"Out of splice"))</f>
        <v>0</v>
      </c>
      <c r="R25" s="10" t="str">
        <f t="shared" si="5"/>
        <v>B-3-3</v>
      </c>
      <c r="S25" s="11">
        <f>VLOOKUP(R25,SectionSummary!$I$2:$J$651,2,FALSE)</f>
        <v>20.8</v>
      </c>
      <c r="T25" s="12" t="str">
        <f t="shared" si="6"/>
        <v>B-3</v>
      </c>
      <c r="U25" s="12">
        <f>VLOOKUP(T25,AffineTable!$D$2:$E$104,2,FALSE)</f>
        <v>0.44209199999999998</v>
      </c>
      <c r="V25" s="12">
        <f>IF($C25="A",VLOOKUP($N25,PatchedSpliceIntervals!$L$2:$N$56,3,TRUE),IF($C25="B",VLOOKUP($N25,PatchedSpliceIntervals!$L$57:$N$110,3,TRUE),0))</f>
        <v>0</v>
      </c>
    </row>
    <row r="26" spans="1:22" ht="18" customHeight="1" x14ac:dyDescent="0.2">
      <c r="A26" s="6">
        <v>346</v>
      </c>
      <c r="B26" s="31" t="s">
        <v>122</v>
      </c>
      <c r="C26" s="31" t="s">
        <v>33</v>
      </c>
      <c r="D26" s="31">
        <v>3</v>
      </c>
      <c r="E26" s="31" t="s">
        <v>31</v>
      </c>
      <c r="F26" s="31">
        <v>4</v>
      </c>
      <c r="G26" s="31"/>
      <c r="H26" s="31">
        <v>114</v>
      </c>
      <c r="K26" s="6">
        <v>5</v>
      </c>
      <c r="L26" s="6" t="s">
        <v>32</v>
      </c>
      <c r="M26" s="7">
        <v>4</v>
      </c>
      <c r="N26" s="8">
        <f t="shared" si="2"/>
        <v>23.44</v>
      </c>
      <c r="O26" s="8">
        <f t="shared" si="3"/>
        <v>23.882092</v>
      </c>
      <c r="P26" s="9">
        <f t="shared" si="4"/>
        <v>23.882092</v>
      </c>
      <c r="Q26" s="17">
        <f>IF($C26="A",VLOOKUP($N26,PatchedSpliceIntervals!$L$2:$N$56,2,TRUE),IF($C26="B",VLOOKUP($N26,PatchedSpliceIntervals!$L$57:$N$110,2,TRUE),"Out of splice"))</f>
        <v>0</v>
      </c>
      <c r="R26" s="10" t="str">
        <f t="shared" si="5"/>
        <v>B-3-4</v>
      </c>
      <c r="S26" s="11">
        <f>VLOOKUP(R26,SectionSummary!$I$2:$J$651,2,FALSE)</f>
        <v>22.3</v>
      </c>
      <c r="T26" s="12" t="str">
        <f t="shared" si="6"/>
        <v>B-3</v>
      </c>
      <c r="U26" s="12">
        <f>VLOOKUP(T26,AffineTable!$D$2:$E$104,2,FALSE)</f>
        <v>0.44209199999999998</v>
      </c>
      <c r="V26" s="12">
        <f>IF($C26="A",VLOOKUP($N26,PatchedSpliceIntervals!$L$2:$N$56,3,TRUE),IF($C26="B",VLOOKUP($N26,PatchedSpliceIntervals!$L$57:$N$110,3,TRUE),0))</f>
        <v>0</v>
      </c>
    </row>
    <row r="27" spans="1:22" ht="18" customHeight="1" x14ac:dyDescent="0.2">
      <c r="A27" s="6">
        <v>346</v>
      </c>
      <c r="B27" s="31" t="s">
        <v>122</v>
      </c>
      <c r="C27" s="31" t="s">
        <v>33</v>
      </c>
      <c r="D27" s="31">
        <v>3</v>
      </c>
      <c r="E27" s="31" t="s">
        <v>31</v>
      </c>
      <c r="F27" s="31">
        <v>4</v>
      </c>
      <c r="G27" s="31"/>
      <c r="H27" s="31">
        <v>143</v>
      </c>
      <c r="K27" s="6">
        <v>6</v>
      </c>
      <c r="L27" s="6" t="s">
        <v>32</v>
      </c>
      <c r="M27" s="7">
        <v>1</v>
      </c>
      <c r="N27" s="8">
        <f t="shared" si="2"/>
        <v>23.73</v>
      </c>
      <c r="O27" s="8">
        <f t="shared" si="3"/>
        <v>24.172091999999999</v>
      </c>
      <c r="P27" s="9">
        <f t="shared" si="4"/>
        <v>24.172091999999999</v>
      </c>
      <c r="Q27" s="17">
        <f>IF($C27="A",VLOOKUP($N27,PatchedSpliceIntervals!$L$2:$N$56,2,TRUE),IF($C27="B",VLOOKUP($N27,PatchedSpliceIntervals!$L$57:$N$110,2,TRUE),"Out of splice"))</f>
        <v>0</v>
      </c>
      <c r="R27" s="10" t="str">
        <f t="shared" si="5"/>
        <v>B-3-4</v>
      </c>
      <c r="S27" s="11">
        <f>VLOOKUP(R27,SectionSummary!$I$2:$J$651,2,FALSE)</f>
        <v>22.3</v>
      </c>
      <c r="T27" s="12" t="str">
        <f t="shared" si="6"/>
        <v>B-3</v>
      </c>
      <c r="U27" s="12">
        <f>VLOOKUP(T27,AffineTable!$D$2:$E$104,2,FALSE)</f>
        <v>0.44209199999999998</v>
      </c>
      <c r="V27" s="12">
        <f>IF($C27="A",VLOOKUP($N27,PatchedSpliceIntervals!$L$2:$N$56,3,TRUE),IF($C27="B",VLOOKUP($N27,PatchedSpliceIntervals!$L$57:$N$110,3,TRUE),0))</f>
        <v>0</v>
      </c>
    </row>
    <row r="28" spans="1:22" ht="18" customHeight="1" x14ac:dyDescent="0.2">
      <c r="A28" s="6">
        <v>346</v>
      </c>
      <c r="B28" s="31" t="s">
        <v>122</v>
      </c>
      <c r="C28" s="31" t="s">
        <v>33</v>
      </c>
      <c r="D28" s="31">
        <v>3</v>
      </c>
      <c r="E28" s="31" t="s">
        <v>31</v>
      </c>
      <c r="F28" s="31">
        <v>5</v>
      </c>
      <c r="G28" s="31"/>
      <c r="H28" s="31">
        <v>138</v>
      </c>
      <c r="K28" s="6">
        <v>6</v>
      </c>
      <c r="L28" s="6" t="s">
        <v>32</v>
      </c>
      <c r="M28" s="7">
        <v>2</v>
      </c>
      <c r="N28" s="8">
        <f t="shared" si="2"/>
        <v>25.18</v>
      </c>
      <c r="O28" s="8">
        <f t="shared" si="3"/>
        <v>25.622091999999999</v>
      </c>
      <c r="P28" s="9">
        <f t="shared" si="4"/>
        <v>25.622091999999999</v>
      </c>
      <c r="Q28" s="17">
        <f>IF($C28="A",VLOOKUP($N28,PatchedSpliceIntervals!$L$2:$N$56,2,TRUE),IF($C28="B",VLOOKUP($N28,PatchedSpliceIntervals!$L$57:$N$110,2,TRUE),"Out of splice"))</f>
        <v>0</v>
      </c>
      <c r="R28" s="10" t="str">
        <f t="shared" si="5"/>
        <v>B-3-5</v>
      </c>
      <c r="S28" s="11">
        <f>VLOOKUP(R28,SectionSummary!$I$2:$J$651,2,FALSE)</f>
        <v>23.8</v>
      </c>
      <c r="T28" s="12" t="str">
        <f t="shared" si="6"/>
        <v>B-3</v>
      </c>
      <c r="U28" s="12">
        <f>VLOOKUP(T28,AffineTable!$D$2:$E$104,2,FALSE)</f>
        <v>0.44209199999999998</v>
      </c>
      <c r="V28" s="12">
        <f>IF($C28="A",VLOOKUP($N28,PatchedSpliceIntervals!$L$2:$N$56,3,TRUE),IF($C28="B",VLOOKUP($N28,PatchedSpliceIntervals!$L$57:$N$110,3,TRUE),0))</f>
        <v>0</v>
      </c>
    </row>
    <row r="29" spans="1:22" ht="18" customHeight="1" x14ac:dyDescent="0.2">
      <c r="A29" s="6">
        <v>346</v>
      </c>
      <c r="B29" s="31" t="s">
        <v>122</v>
      </c>
      <c r="C29" s="31" t="s">
        <v>33</v>
      </c>
      <c r="D29" s="31">
        <v>3</v>
      </c>
      <c r="E29" s="31" t="s">
        <v>31</v>
      </c>
      <c r="F29" s="31">
        <v>6</v>
      </c>
      <c r="G29" s="31"/>
      <c r="H29" s="31">
        <v>114</v>
      </c>
      <c r="K29" s="6">
        <v>6</v>
      </c>
      <c r="L29" s="6" t="s">
        <v>32</v>
      </c>
      <c r="M29" s="7">
        <v>3</v>
      </c>
      <c r="N29" s="8">
        <f t="shared" si="2"/>
        <v>26.44</v>
      </c>
      <c r="O29" s="8">
        <f t="shared" si="3"/>
        <v>26.882092</v>
      </c>
      <c r="P29" s="9">
        <f t="shared" si="4"/>
        <v>26.882092</v>
      </c>
      <c r="Q29" s="17">
        <f>IF($C29="A",VLOOKUP($N29,PatchedSpliceIntervals!$L$2:$N$56,2,TRUE),IF($C29="B",VLOOKUP($N29,PatchedSpliceIntervals!$L$57:$N$110,2,TRUE),"Out of splice"))</f>
        <v>0</v>
      </c>
      <c r="R29" s="10" t="str">
        <f t="shared" si="5"/>
        <v>B-3-6</v>
      </c>
      <c r="S29" s="11">
        <f>VLOOKUP(R29,SectionSummary!$I$2:$J$651,2,FALSE)</f>
        <v>25.3</v>
      </c>
      <c r="T29" s="12" t="str">
        <f t="shared" si="6"/>
        <v>B-3</v>
      </c>
      <c r="U29" s="12">
        <f>VLOOKUP(T29,AffineTable!$D$2:$E$104,2,FALSE)</f>
        <v>0.44209199999999998</v>
      </c>
      <c r="V29" s="12">
        <f>IF($C29="A",VLOOKUP($N29,PatchedSpliceIntervals!$L$2:$N$56,3,TRUE),IF($C29="B",VLOOKUP($N29,PatchedSpliceIntervals!$L$57:$N$110,3,TRUE),0))</f>
        <v>0</v>
      </c>
    </row>
    <row r="30" spans="1:22" ht="18" customHeight="1" x14ac:dyDescent="0.2">
      <c r="A30" s="6">
        <v>346</v>
      </c>
      <c r="B30" s="31" t="s">
        <v>122</v>
      </c>
      <c r="C30" s="31" t="s">
        <v>108</v>
      </c>
      <c r="D30" s="31">
        <v>4</v>
      </c>
      <c r="E30" s="31" t="s">
        <v>31</v>
      </c>
      <c r="F30" s="31">
        <v>3</v>
      </c>
      <c r="G30" s="31"/>
      <c r="H30" s="31">
        <v>8</v>
      </c>
      <c r="K30" s="6">
        <v>6</v>
      </c>
      <c r="L30" s="6" t="s">
        <v>32</v>
      </c>
      <c r="M30" s="7">
        <v>4</v>
      </c>
      <c r="N30" s="8">
        <f t="shared" si="2"/>
        <v>25.68</v>
      </c>
      <c r="O30" s="8">
        <f t="shared" si="3"/>
        <v>27.494888</v>
      </c>
      <c r="P30" s="9">
        <f t="shared" si="4"/>
        <v>27.494888</v>
      </c>
      <c r="Q30" s="17">
        <f>IF($C30="A",VLOOKUP($N30,PatchedSpliceIntervals!$L$2:$N$56,2,TRUE),IF($C30="B",VLOOKUP($N30,PatchedSpliceIntervals!$L$57:$N$110,2,TRUE),"Out of splice"))</f>
        <v>0</v>
      </c>
      <c r="R30" s="10" t="str">
        <f t="shared" si="5"/>
        <v>A-4-3</v>
      </c>
      <c r="S30" s="11">
        <f>VLOOKUP(R30,SectionSummary!$I$2:$J$651,2,FALSE)</f>
        <v>25.6</v>
      </c>
      <c r="T30" s="12" t="str">
        <f t="shared" si="6"/>
        <v>A-4</v>
      </c>
      <c r="U30" s="12">
        <f>VLOOKUP(T30,AffineTable!$D$2:$E$104,2,FALSE)</f>
        <v>1.8148880000000001</v>
      </c>
      <c r="V30" s="12">
        <f>IF($C30="A",VLOOKUP($N30,PatchedSpliceIntervals!$L$2:$N$56,3,TRUE),IF($C30="B",VLOOKUP($N30,PatchedSpliceIntervals!$L$57:$N$110,3,TRUE),0))</f>
        <v>0</v>
      </c>
    </row>
    <row r="31" spans="1:22" ht="18" customHeight="1" x14ac:dyDescent="0.2">
      <c r="A31" s="6">
        <v>346</v>
      </c>
      <c r="B31" s="31" t="s">
        <v>122</v>
      </c>
      <c r="C31" s="31" t="s">
        <v>33</v>
      </c>
      <c r="D31" s="31">
        <v>4</v>
      </c>
      <c r="E31" s="31" t="s">
        <v>31</v>
      </c>
      <c r="F31" s="31">
        <v>2</v>
      </c>
      <c r="G31" s="31"/>
      <c r="H31" s="31">
        <v>32</v>
      </c>
      <c r="K31" s="6">
        <v>7</v>
      </c>
      <c r="L31" s="6" t="s">
        <v>32</v>
      </c>
      <c r="M31" s="7">
        <v>1</v>
      </c>
      <c r="N31" s="8">
        <f t="shared" si="2"/>
        <v>29.12</v>
      </c>
      <c r="O31" s="8">
        <f t="shared" si="3"/>
        <v>30.093159</v>
      </c>
      <c r="P31" s="9">
        <f t="shared" si="4"/>
        <v>30.093159</v>
      </c>
      <c r="Q31" s="17">
        <f>IF($C31="A",VLOOKUP($N31,PatchedSpliceIntervals!$L$2:$N$56,2,TRUE),IF($C31="B",VLOOKUP($N31,PatchedSpliceIntervals!$L$57:$N$110,2,TRUE),"Out of splice"))</f>
        <v>0</v>
      </c>
      <c r="R31" s="10" t="str">
        <f t="shared" si="5"/>
        <v>B-4-2</v>
      </c>
      <c r="S31" s="11">
        <f>VLOOKUP(R31,SectionSummary!$I$2:$J$651,2,FALSE)</f>
        <v>28.8</v>
      </c>
      <c r="T31" s="12" t="str">
        <f t="shared" si="6"/>
        <v>B-4</v>
      </c>
      <c r="U31" s="12">
        <f>VLOOKUP(T31,AffineTable!$D$2:$E$104,2,FALSE)</f>
        <v>0.973159</v>
      </c>
      <c r="V31" s="12">
        <f>IF($C31="A",VLOOKUP($N31,PatchedSpliceIntervals!$L$2:$N$56,3,TRUE),IF($C31="B",VLOOKUP($N31,PatchedSpliceIntervals!$L$57:$N$110,3,TRUE),0))</f>
        <v>0</v>
      </c>
    </row>
    <row r="32" spans="1:22" ht="18" customHeight="1" x14ac:dyDescent="0.2">
      <c r="A32" s="6">
        <v>346</v>
      </c>
      <c r="B32" s="31" t="s">
        <v>122</v>
      </c>
      <c r="C32" s="31" t="s">
        <v>16</v>
      </c>
      <c r="D32" s="31">
        <v>4</v>
      </c>
      <c r="E32" s="31" t="s">
        <v>14</v>
      </c>
      <c r="F32" s="31">
        <v>2</v>
      </c>
      <c r="G32" s="31"/>
      <c r="H32" s="31">
        <v>66</v>
      </c>
      <c r="K32" s="6">
        <v>7</v>
      </c>
      <c r="L32" s="6" t="s">
        <v>32</v>
      </c>
      <c r="M32" s="7">
        <v>2</v>
      </c>
      <c r="N32" s="8">
        <f t="shared" si="2"/>
        <v>29.46</v>
      </c>
      <c r="O32" s="8">
        <f t="shared" si="3"/>
        <v>30.433159</v>
      </c>
      <c r="P32" s="9">
        <f t="shared" si="4"/>
        <v>30.433159</v>
      </c>
      <c r="Q32" s="17">
        <f>IF($C32="A",VLOOKUP($N32,PatchedSpliceIntervals!$L$2:$N$56,2,TRUE),IF($C32="B",VLOOKUP($N32,PatchedSpliceIntervals!$L$57:$N$110,2,TRUE),"Out of splice"))</f>
        <v>0</v>
      </c>
      <c r="R32" s="10" t="str">
        <f t="shared" si="5"/>
        <v>B-4-2</v>
      </c>
      <c r="S32" s="11">
        <f>VLOOKUP(R32,SectionSummary!$I$2:$J$651,2,FALSE)</f>
        <v>28.8</v>
      </c>
      <c r="T32" s="12" t="str">
        <f t="shared" si="6"/>
        <v>B-4</v>
      </c>
      <c r="U32" s="12">
        <f>VLOOKUP(T32,AffineTable!$D$2:$E$104,2,FALSE)</f>
        <v>0.973159</v>
      </c>
      <c r="V32" s="12">
        <f>IF($C32="A",VLOOKUP($N32,PatchedSpliceIntervals!$L$2:$N$56,3,TRUE),IF($C32="B",VLOOKUP($N32,PatchedSpliceIntervals!$L$57:$N$110,3,TRUE),0))</f>
        <v>0</v>
      </c>
    </row>
    <row r="33" spans="1:22" ht="18" customHeight="1" x14ac:dyDescent="0.2">
      <c r="A33" s="6">
        <v>346</v>
      </c>
      <c r="B33" s="31" t="s">
        <v>122</v>
      </c>
      <c r="C33" s="31" t="s">
        <v>16</v>
      </c>
      <c r="D33" s="31">
        <v>4</v>
      </c>
      <c r="E33" s="31" t="s">
        <v>14</v>
      </c>
      <c r="F33" s="31">
        <v>2</v>
      </c>
      <c r="G33" s="31"/>
      <c r="H33" s="31">
        <v>147</v>
      </c>
      <c r="K33" s="6">
        <v>7</v>
      </c>
      <c r="L33" s="6" t="s">
        <v>32</v>
      </c>
      <c r="M33" s="7">
        <v>3</v>
      </c>
      <c r="N33" s="8">
        <f t="shared" si="2"/>
        <v>30.27</v>
      </c>
      <c r="O33" s="8">
        <f t="shared" si="3"/>
        <v>31.243158999999999</v>
      </c>
      <c r="P33" s="9">
        <f t="shared" si="4"/>
        <v>31.243158999999999</v>
      </c>
      <c r="Q33" s="17">
        <f>IF($C33="A",VLOOKUP($N33,PatchedSpliceIntervals!$L$2:$N$56,2,TRUE),IF($C33="B",VLOOKUP($N33,PatchedSpliceIntervals!$L$57:$N$110,2,TRUE),"Out of splice"))</f>
        <v>0</v>
      </c>
      <c r="R33" s="10" t="str">
        <f t="shared" si="5"/>
        <v>B-4-2</v>
      </c>
      <c r="S33" s="11">
        <f>VLOOKUP(R33,SectionSummary!$I$2:$J$651,2,FALSE)</f>
        <v>28.8</v>
      </c>
      <c r="T33" s="12" t="str">
        <f t="shared" si="6"/>
        <v>B-4</v>
      </c>
      <c r="U33" s="12">
        <f>VLOOKUP(T33,AffineTable!$D$2:$E$104,2,FALSE)</f>
        <v>0.973159</v>
      </c>
      <c r="V33" s="12">
        <f>IF($C33="A",VLOOKUP($N33,PatchedSpliceIntervals!$L$2:$N$56,3,TRUE),IF($C33="B",VLOOKUP($N33,PatchedSpliceIntervals!$L$57:$N$110,3,TRUE),0))</f>
        <v>0</v>
      </c>
    </row>
    <row r="34" spans="1:22" ht="18" customHeight="1" x14ac:dyDescent="0.2">
      <c r="A34" s="6">
        <v>346</v>
      </c>
      <c r="B34" s="31" t="s">
        <v>122</v>
      </c>
      <c r="C34" s="31" t="s">
        <v>33</v>
      </c>
      <c r="D34" s="31">
        <v>4</v>
      </c>
      <c r="E34" s="31" t="s">
        <v>31</v>
      </c>
      <c r="F34" s="31">
        <v>3</v>
      </c>
      <c r="G34" s="31"/>
      <c r="H34" s="31">
        <v>28</v>
      </c>
      <c r="K34" s="6">
        <v>8</v>
      </c>
      <c r="L34" s="6" t="s">
        <v>32</v>
      </c>
      <c r="M34" s="7">
        <v>1</v>
      </c>
      <c r="N34" s="8">
        <f t="shared" si="2"/>
        <v>30.580000000000002</v>
      </c>
      <c r="O34" s="8">
        <f t="shared" si="3"/>
        <v>31.553159000000001</v>
      </c>
      <c r="P34" s="9">
        <f t="shared" si="4"/>
        <v>31.553159000000001</v>
      </c>
      <c r="Q34" s="17">
        <f>IF($C34="A",VLOOKUP($N34,PatchedSpliceIntervals!$L$2:$N$56,2,TRUE),IF($C34="B",VLOOKUP($N34,PatchedSpliceIntervals!$L$57:$N$110,2,TRUE),"Out of splice"))</f>
        <v>0</v>
      </c>
      <c r="R34" s="10" t="str">
        <f t="shared" si="5"/>
        <v>B-4-3</v>
      </c>
      <c r="S34" s="11">
        <f>VLOOKUP(R34,SectionSummary!$I$2:$J$651,2,FALSE)</f>
        <v>30.3</v>
      </c>
      <c r="T34" s="12" t="str">
        <f t="shared" si="6"/>
        <v>B-4</v>
      </c>
      <c r="U34" s="12">
        <f>VLOOKUP(T34,AffineTable!$D$2:$E$104,2,FALSE)</f>
        <v>0.973159</v>
      </c>
      <c r="V34" s="12">
        <f>IF($C34="A",VLOOKUP($N34,PatchedSpliceIntervals!$L$2:$N$56,3,TRUE),IF($C34="B",VLOOKUP($N34,PatchedSpliceIntervals!$L$57:$N$110,3,TRUE),0))</f>
        <v>0</v>
      </c>
    </row>
    <row r="35" spans="1:22" ht="18" customHeight="1" x14ac:dyDescent="0.2">
      <c r="A35" s="6">
        <v>346</v>
      </c>
      <c r="B35" s="31" t="s">
        <v>122</v>
      </c>
      <c r="C35" s="31" t="s">
        <v>33</v>
      </c>
      <c r="D35" s="31">
        <v>4</v>
      </c>
      <c r="E35" s="31" t="s">
        <v>31</v>
      </c>
      <c r="F35" s="31">
        <v>3</v>
      </c>
      <c r="G35" s="31"/>
      <c r="H35" s="31">
        <v>58</v>
      </c>
      <c r="K35" s="6">
        <v>8</v>
      </c>
      <c r="L35" s="6" t="s">
        <v>32</v>
      </c>
      <c r="M35" s="7">
        <v>2</v>
      </c>
      <c r="N35" s="8">
        <f t="shared" si="2"/>
        <v>30.88</v>
      </c>
      <c r="O35" s="8">
        <f t="shared" si="3"/>
        <v>31.853158999999998</v>
      </c>
      <c r="P35" s="9">
        <f t="shared" si="4"/>
        <v>31.853158999999998</v>
      </c>
      <c r="Q35" s="17">
        <f>IF($C35="A",VLOOKUP($N35,PatchedSpliceIntervals!$L$2:$N$56,2,TRUE),IF($C35="B",VLOOKUP($N35,PatchedSpliceIntervals!$L$57:$N$110,2,TRUE),"Out of splice"))</f>
        <v>0</v>
      </c>
      <c r="R35" s="10" t="str">
        <f t="shared" si="5"/>
        <v>B-4-3</v>
      </c>
      <c r="S35" s="11">
        <f>VLOOKUP(R35,SectionSummary!$I$2:$J$651,2,FALSE)</f>
        <v>30.3</v>
      </c>
      <c r="T35" s="12" t="str">
        <f t="shared" si="6"/>
        <v>B-4</v>
      </c>
      <c r="U35" s="12">
        <f>VLOOKUP(T35,AffineTable!$D$2:$E$104,2,FALSE)</f>
        <v>0.973159</v>
      </c>
      <c r="V35" s="12">
        <f>IF($C35="A",VLOOKUP($N35,PatchedSpliceIntervals!$L$2:$N$56,3,TRUE),IF($C35="B",VLOOKUP($N35,PatchedSpliceIntervals!$L$57:$N$110,3,TRUE),0))</f>
        <v>0</v>
      </c>
    </row>
    <row r="36" spans="1:22" ht="18" customHeight="1" x14ac:dyDescent="0.2">
      <c r="A36" s="6">
        <v>346</v>
      </c>
      <c r="B36" s="31" t="s">
        <v>122</v>
      </c>
      <c r="C36" s="31" t="s">
        <v>33</v>
      </c>
      <c r="D36" s="31">
        <v>4</v>
      </c>
      <c r="E36" s="31" t="s">
        <v>31</v>
      </c>
      <c r="F36" s="31">
        <v>3</v>
      </c>
      <c r="G36" s="31"/>
      <c r="H36" s="31">
        <v>82</v>
      </c>
      <c r="K36" s="6">
        <v>8</v>
      </c>
      <c r="L36" s="6" t="s">
        <v>32</v>
      </c>
      <c r="M36" s="7">
        <v>3</v>
      </c>
      <c r="N36" s="8">
        <f t="shared" si="2"/>
        <v>31.12</v>
      </c>
      <c r="O36" s="8">
        <f t="shared" si="3"/>
        <v>32.093159</v>
      </c>
      <c r="P36" s="9">
        <f t="shared" si="4"/>
        <v>32.093159</v>
      </c>
      <c r="Q36" s="17">
        <f>IF($C36="A",VLOOKUP($N36,PatchedSpliceIntervals!$L$2:$N$56,2,TRUE),IF($C36="B",VLOOKUP($N36,PatchedSpliceIntervals!$L$57:$N$110,2,TRUE),"Out of splice"))</f>
        <v>0</v>
      </c>
      <c r="R36" s="10" t="str">
        <f t="shared" si="5"/>
        <v>B-4-3</v>
      </c>
      <c r="S36" s="11">
        <f>VLOOKUP(R36,SectionSummary!$I$2:$J$651,2,FALSE)</f>
        <v>30.3</v>
      </c>
      <c r="T36" s="12" t="str">
        <f t="shared" si="6"/>
        <v>B-4</v>
      </c>
      <c r="U36" s="12">
        <f>VLOOKUP(T36,AffineTable!$D$2:$E$104,2,FALSE)</f>
        <v>0.973159</v>
      </c>
      <c r="V36" s="12">
        <f>IF($C36="A",VLOOKUP($N36,PatchedSpliceIntervals!$L$2:$N$56,3,TRUE),IF($C36="B",VLOOKUP($N36,PatchedSpliceIntervals!$L$57:$N$110,3,TRUE),0))</f>
        <v>0</v>
      </c>
    </row>
    <row r="37" spans="1:22" ht="18" customHeight="1" x14ac:dyDescent="0.2">
      <c r="A37" s="6">
        <v>346</v>
      </c>
      <c r="B37" s="31" t="s">
        <v>122</v>
      </c>
      <c r="C37" s="31" t="s">
        <v>33</v>
      </c>
      <c r="D37" s="31">
        <v>4</v>
      </c>
      <c r="E37" s="31" t="s">
        <v>31</v>
      </c>
      <c r="F37" s="31">
        <v>3</v>
      </c>
      <c r="G37" s="31"/>
      <c r="H37" s="31">
        <v>101</v>
      </c>
      <c r="K37" s="6">
        <v>9</v>
      </c>
      <c r="L37" s="6" t="s">
        <v>32</v>
      </c>
      <c r="M37" s="7">
        <v>1</v>
      </c>
      <c r="N37" s="8">
        <f t="shared" si="2"/>
        <v>31.310000000000002</v>
      </c>
      <c r="O37" s="8">
        <f t="shared" si="3"/>
        <v>32.283159000000005</v>
      </c>
      <c r="P37" s="9">
        <f t="shared" si="4"/>
        <v>32.283159000000005</v>
      </c>
      <c r="Q37" s="17">
        <f>IF($C37="A",VLOOKUP($N37,PatchedSpliceIntervals!$L$2:$N$56,2,TRUE),IF($C37="B",VLOOKUP($N37,PatchedSpliceIntervals!$L$57:$N$110,2,TRUE),"Out of splice"))</f>
        <v>0</v>
      </c>
      <c r="R37" s="10" t="str">
        <f t="shared" si="5"/>
        <v>B-4-3</v>
      </c>
      <c r="S37" s="11">
        <f>VLOOKUP(R37,SectionSummary!$I$2:$J$651,2,FALSE)</f>
        <v>30.3</v>
      </c>
      <c r="T37" s="12" t="str">
        <f t="shared" si="6"/>
        <v>B-4</v>
      </c>
      <c r="U37" s="12">
        <f>VLOOKUP(T37,AffineTable!$D$2:$E$104,2,FALSE)</f>
        <v>0.973159</v>
      </c>
      <c r="V37" s="12">
        <f>IF($C37="A",VLOOKUP($N37,PatchedSpliceIntervals!$L$2:$N$56,3,TRUE),IF($C37="B",VLOOKUP($N37,PatchedSpliceIntervals!$L$57:$N$110,3,TRUE),0))</f>
        <v>0</v>
      </c>
    </row>
    <row r="38" spans="1:22" ht="18" customHeight="1" x14ac:dyDescent="0.2">
      <c r="A38" s="6">
        <v>346</v>
      </c>
      <c r="B38" s="31" t="s">
        <v>122</v>
      </c>
      <c r="C38" s="31" t="s">
        <v>16</v>
      </c>
      <c r="D38" s="31">
        <v>4</v>
      </c>
      <c r="E38" s="31" t="s">
        <v>31</v>
      </c>
      <c r="F38" s="31">
        <v>3</v>
      </c>
      <c r="G38" s="31"/>
      <c r="H38" s="31">
        <v>124</v>
      </c>
      <c r="K38" s="6">
        <v>9</v>
      </c>
      <c r="L38" s="6" t="s">
        <v>32</v>
      </c>
      <c r="M38" s="7">
        <v>2</v>
      </c>
      <c r="N38" s="8">
        <f t="shared" si="2"/>
        <v>31.54</v>
      </c>
      <c r="O38" s="8">
        <f t="shared" si="3"/>
        <v>32.513159000000002</v>
      </c>
      <c r="P38" s="9">
        <f t="shared" si="4"/>
        <v>32.513159000000002</v>
      </c>
      <c r="Q38" s="17">
        <f>IF($C38="A",VLOOKUP($N38,PatchedSpliceIntervals!$L$2:$N$56,2,TRUE),IF($C38="B",VLOOKUP($N38,PatchedSpliceIntervals!$L$57:$N$110,2,TRUE),"Out of splice"))</f>
        <v>0</v>
      </c>
      <c r="R38" s="10" t="str">
        <f t="shared" si="5"/>
        <v>B-4-3</v>
      </c>
      <c r="S38" s="11">
        <f>VLOOKUP(R38,SectionSummary!$I$2:$J$651,2,FALSE)</f>
        <v>30.3</v>
      </c>
      <c r="T38" s="12" t="str">
        <f t="shared" si="6"/>
        <v>B-4</v>
      </c>
      <c r="U38" s="12">
        <f>VLOOKUP(T38,AffineTable!$D$2:$E$104,2,FALSE)</f>
        <v>0.973159</v>
      </c>
      <c r="V38" s="12">
        <f>IF($C38="A",VLOOKUP($N38,PatchedSpliceIntervals!$L$2:$N$56,3,TRUE),IF($C38="B",VLOOKUP($N38,PatchedSpliceIntervals!$L$57:$N$110,3,TRUE),0))</f>
        <v>0</v>
      </c>
    </row>
    <row r="39" spans="1:22" ht="18" customHeight="1" x14ac:dyDescent="0.2">
      <c r="A39" s="6">
        <v>346</v>
      </c>
      <c r="B39" s="31" t="s">
        <v>122</v>
      </c>
      <c r="C39" s="31" t="s">
        <v>16</v>
      </c>
      <c r="D39" s="31">
        <v>4</v>
      </c>
      <c r="E39" s="31" t="s">
        <v>31</v>
      </c>
      <c r="F39" s="31">
        <v>4</v>
      </c>
      <c r="G39" s="31"/>
      <c r="H39" s="31">
        <v>60</v>
      </c>
      <c r="K39" s="6">
        <v>9</v>
      </c>
      <c r="L39" s="6" t="s">
        <v>32</v>
      </c>
      <c r="M39" s="7">
        <v>3</v>
      </c>
      <c r="N39" s="8">
        <f t="shared" si="2"/>
        <v>32.4</v>
      </c>
      <c r="O39" s="8">
        <f t="shared" si="3"/>
        <v>33.373159000000001</v>
      </c>
      <c r="P39" s="9">
        <f t="shared" si="4"/>
        <v>33.373159000000001</v>
      </c>
      <c r="Q39" s="17">
        <f>IF($C39="A",VLOOKUP($N39,PatchedSpliceIntervals!$L$2:$N$56,2,TRUE),IF($C39="B",VLOOKUP($N39,PatchedSpliceIntervals!$L$57:$N$110,2,TRUE),"Out of splice"))</f>
        <v>0</v>
      </c>
      <c r="R39" s="10" t="str">
        <f t="shared" si="5"/>
        <v>B-4-4</v>
      </c>
      <c r="S39" s="11">
        <f>VLOOKUP(R39,SectionSummary!$I$2:$J$651,2,FALSE)</f>
        <v>31.8</v>
      </c>
      <c r="T39" s="12" t="str">
        <f t="shared" si="6"/>
        <v>B-4</v>
      </c>
      <c r="U39" s="12">
        <f>VLOOKUP(T39,AffineTable!$D$2:$E$104,2,FALSE)</f>
        <v>0.973159</v>
      </c>
      <c r="V39" s="12">
        <f>IF($C39="A",VLOOKUP($N39,PatchedSpliceIntervals!$L$2:$N$56,3,TRUE),IF($C39="B",VLOOKUP($N39,PatchedSpliceIntervals!$L$57:$N$110,3,TRUE),0))</f>
        <v>0</v>
      </c>
    </row>
    <row r="40" spans="1:22" ht="18" customHeight="1" x14ac:dyDescent="0.2">
      <c r="A40" s="6">
        <v>346</v>
      </c>
      <c r="B40" s="31" t="s">
        <v>122</v>
      </c>
      <c r="C40" s="31" t="s">
        <v>16</v>
      </c>
      <c r="D40" s="31">
        <v>4</v>
      </c>
      <c r="E40" s="31" t="s">
        <v>31</v>
      </c>
      <c r="F40" s="31">
        <v>4</v>
      </c>
      <c r="G40" s="31"/>
      <c r="H40" s="31">
        <v>133</v>
      </c>
      <c r="K40" s="6">
        <v>10</v>
      </c>
      <c r="L40" s="6" t="s">
        <v>32</v>
      </c>
      <c r="M40" s="7">
        <v>1</v>
      </c>
      <c r="N40" s="8">
        <f t="shared" si="2"/>
        <v>33.130000000000003</v>
      </c>
      <c r="O40" s="8">
        <f t="shared" si="3"/>
        <v>34.103159000000005</v>
      </c>
      <c r="P40" s="9">
        <f t="shared" si="4"/>
        <v>34.103159000000005</v>
      </c>
      <c r="Q40" s="17">
        <f>IF($C40="A",VLOOKUP($N40,PatchedSpliceIntervals!$L$2:$N$56,2,TRUE),IF($C40="B",VLOOKUP($N40,PatchedSpliceIntervals!$L$57:$N$110,2,TRUE),"Out of splice"))</f>
        <v>0</v>
      </c>
      <c r="R40" s="10" t="str">
        <f t="shared" si="5"/>
        <v>B-4-4</v>
      </c>
      <c r="S40" s="11">
        <f>VLOOKUP(R40,SectionSummary!$I$2:$J$651,2,FALSE)</f>
        <v>31.8</v>
      </c>
      <c r="T40" s="12" t="str">
        <f t="shared" si="6"/>
        <v>B-4</v>
      </c>
      <c r="U40" s="12">
        <f>VLOOKUP(T40,AffineTable!$D$2:$E$104,2,FALSE)</f>
        <v>0.973159</v>
      </c>
      <c r="V40" s="12">
        <f>IF($C40="A",VLOOKUP($N40,PatchedSpliceIntervals!$L$2:$N$56,3,TRUE),IF($C40="B",VLOOKUP($N40,PatchedSpliceIntervals!$L$57:$N$110,3,TRUE),0))</f>
        <v>0</v>
      </c>
    </row>
    <row r="41" spans="1:22" ht="18" customHeight="1" x14ac:dyDescent="0.2">
      <c r="A41" s="6">
        <v>346</v>
      </c>
      <c r="B41" s="31" t="s">
        <v>122</v>
      </c>
      <c r="C41" s="31" t="s">
        <v>16</v>
      </c>
      <c r="D41" s="31">
        <v>4</v>
      </c>
      <c r="E41" s="31" t="s">
        <v>31</v>
      </c>
      <c r="F41" s="31">
        <v>5</v>
      </c>
      <c r="G41" s="31"/>
      <c r="H41" s="31">
        <v>83</v>
      </c>
      <c r="K41" s="6">
        <v>10</v>
      </c>
      <c r="L41" s="6" t="s">
        <v>32</v>
      </c>
      <c r="M41" s="7">
        <v>2</v>
      </c>
      <c r="N41" s="8">
        <f t="shared" si="2"/>
        <v>34.129999999999995</v>
      </c>
      <c r="O41" s="8">
        <f t="shared" si="3"/>
        <v>35.103158999999998</v>
      </c>
      <c r="P41" s="9">
        <f t="shared" si="4"/>
        <v>35.103158999999998</v>
      </c>
      <c r="Q41" s="17">
        <f>IF($C41="A",VLOOKUP($N41,PatchedSpliceIntervals!$L$2:$N$56,2,TRUE),IF($C41="B",VLOOKUP($N41,PatchedSpliceIntervals!$L$57:$N$110,2,TRUE),"Out of splice"))</f>
        <v>0</v>
      </c>
      <c r="R41" s="10" t="str">
        <f t="shared" si="5"/>
        <v>B-4-5</v>
      </c>
      <c r="S41" s="11">
        <f>VLOOKUP(R41,SectionSummary!$I$2:$J$651,2,FALSE)</f>
        <v>33.299999999999997</v>
      </c>
      <c r="T41" s="12" t="str">
        <f t="shared" si="6"/>
        <v>B-4</v>
      </c>
      <c r="U41" s="12">
        <f>VLOOKUP(T41,AffineTable!$D$2:$E$104,2,FALSE)</f>
        <v>0.973159</v>
      </c>
      <c r="V41" s="12">
        <f>IF($C41="A",VLOOKUP($N41,PatchedSpliceIntervals!$L$2:$N$56,3,TRUE),IF($C41="B",VLOOKUP($N41,PatchedSpliceIntervals!$L$57:$N$110,3,TRUE),0))</f>
        <v>0</v>
      </c>
    </row>
    <row r="42" spans="1:22" ht="18" customHeight="1" x14ac:dyDescent="0.2">
      <c r="A42" s="6">
        <v>346</v>
      </c>
      <c r="B42" s="31" t="s">
        <v>122</v>
      </c>
      <c r="C42" s="31" t="s">
        <v>16</v>
      </c>
      <c r="D42" s="31">
        <v>4</v>
      </c>
      <c r="E42" s="31" t="s">
        <v>31</v>
      </c>
      <c r="F42" s="31">
        <v>5</v>
      </c>
      <c r="G42" s="31"/>
      <c r="H42" s="31">
        <v>108</v>
      </c>
      <c r="K42" s="6">
        <v>10</v>
      </c>
      <c r="L42" s="6" t="s">
        <v>32</v>
      </c>
      <c r="M42" s="7">
        <v>3</v>
      </c>
      <c r="N42" s="8">
        <f t="shared" si="2"/>
        <v>34.379999999999995</v>
      </c>
      <c r="O42" s="8">
        <f t="shared" si="3"/>
        <v>35.353158999999998</v>
      </c>
      <c r="P42" s="9">
        <f t="shared" si="4"/>
        <v>35.353158999999998</v>
      </c>
      <c r="Q42" s="17">
        <f>IF($C42="A",VLOOKUP($N42,PatchedSpliceIntervals!$L$2:$N$56,2,TRUE),IF($C42="B",VLOOKUP($N42,PatchedSpliceIntervals!$L$57:$N$110,2,TRUE),"Out of splice"))</f>
        <v>0</v>
      </c>
      <c r="R42" s="10" t="str">
        <f t="shared" si="5"/>
        <v>B-4-5</v>
      </c>
      <c r="S42" s="11">
        <f>VLOOKUP(R42,SectionSummary!$I$2:$J$651,2,FALSE)</f>
        <v>33.299999999999997</v>
      </c>
      <c r="T42" s="12" t="str">
        <f t="shared" si="6"/>
        <v>B-4</v>
      </c>
      <c r="U42" s="12">
        <f>VLOOKUP(T42,AffineTable!$D$2:$E$104,2,FALSE)</f>
        <v>0.973159</v>
      </c>
      <c r="V42" s="12">
        <f>IF($C42="A",VLOOKUP($N42,PatchedSpliceIntervals!$L$2:$N$56,3,TRUE),IF($C42="B",VLOOKUP($N42,PatchedSpliceIntervals!$L$57:$N$110,3,TRUE),0))</f>
        <v>0</v>
      </c>
    </row>
    <row r="43" spans="1:22" ht="18" customHeight="1" x14ac:dyDescent="0.2">
      <c r="A43" s="6">
        <v>346</v>
      </c>
      <c r="B43" s="31" t="s">
        <v>122</v>
      </c>
      <c r="C43" s="31" t="s">
        <v>16</v>
      </c>
      <c r="D43" s="31">
        <v>4</v>
      </c>
      <c r="E43" s="31" t="s">
        <v>31</v>
      </c>
      <c r="F43" s="31">
        <v>6</v>
      </c>
      <c r="G43" s="31"/>
      <c r="H43" s="31">
        <v>34</v>
      </c>
      <c r="K43" s="6">
        <v>11</v>
      </c>
      <c r="L43" s="6" t="s">
        <v>32</v>
      </c>
      <c r="M43" s="7">
        <v>1</v>
      </c>
      <c r="N43" s="8">
        <f t="shared" si="2"/>
        <v>35.14</v>
      </c>
      <c r="O43" s="8">
        <f t="shared" si="3"/>
        <v>36.113159000000003</v>
      </c>
      <c r="P43" s="9">
        <f t="shared" si="4"/>
        <v>36.113159000000003</v>
      </c>
      <c r="Q43" s="17">
        <f>IF($C43="A",VLOOKUP($N43,PatchedSpliceIntervals!$L$2:$N$56,2,TRUE),IF($C43="B",VLOOKUP($N43,PatchedSpliceIntervals!$L$57:$N$110,2,TRUE),"Out of splice"))</f>
        <v>0</v>
      </c>
      <c r="R43" s="10" t="str">
        <f t="shared" si="5"/>
        <v>B-4-6</v>
      </c>
      <c r="S43" s="11">
        <f>VLOOKUP(R43,SectionSummary!$I$2:$J$651,2,FALSE)</f>
        <v>34.799999999999997</v>
      </c>
      <c r="T43" s="12" t="str">
        <f t="shared" si="6"/>
        <v>B-4</v>
      </c>
      <c r="U43" s="12">
        <f>VLOOKUP(T43,AffineTable!$D$2:$E$104,2,FALSE)</f>
        <v>0.973159</v>
      </c>
      <c r="V43" s="12">
        <f>IF($C43="A",VLOOKUP($N43,PatchedSpliceIntervals!$L$2:$N$56,3,TRUE),IF($C43="B",VLOOKUP($N43,PatchedSpliceIntervals!$L$57:$N$110,3,TRUE),0))</f>
        <v>0</v>
      </c>
    </row>
    <row r="44" spans="1:22" ht="18" customHeight="1" x14ac:dyDescent="0.2">
      <c r="A44" s="6">
        <v>346</v>
      </c>
      <c r="B44" s="31" t="s">
        <v>122</v>
      </c>
      <c r="C44" s="31" t="s">
        <v>16</v>
      </c>
      <c r="D44" s="31">
        <v>4</v>
      </c>
      <c r="E44" s="31" t="s">
        <v>31</v>
      </c>
      <c r="F44" s="31">
        <v>6</v>
      </c>
      <c r="G44" s="31"/>
      <c r="H44" s="31">
        <v>90</v>
      </c>
      <c r="K44" s="6">
        <v>11</v>
      </c>
      <c r="L44" s="6" t="s">
        <v>32</v>
      </c>
      <c r="M44" s="7">
        <v>2</v>
      </c>
      <c r="N44" s="8">
        <f t="shared" si="2"/>
        <v>35.699999999999996</v>
      </c>
      <c r="O44" s="8">
        <f t="shared" si="3"/>
        <v>36.673158999999998</v>
      </c>
      <c r="P44" s="9">
        <f t="shared" si="4"/>
        <v>36.673158999999998</v>
      </c>
      <c r="Q44" s="17">
        <f>IF($C44="A",VLOOKUP($N44,PatchedSpliceIntervals!$L$2:$N$56,2,TRUE),IF($C44="B",VLOOKUP($N44,PatchedSpliceIntervals!$L$57:$N$110,2,TRUE),"Out of splice"))</f>
        <v>0</v>
      </c>
      <c r="R44" s="10" t="str">
        <f t="shared" si="5"/>
        <v>B-4-6</v>
      </c>
      <c r="S44" s="11">
        <f>VLOOKUP(R44,SectionSummary!$I$2:$J$651,2,FALSE)</f>
        <v>34.799999999999997</v>
      </c>
      <c r="T44" s="12" t="str">
        <f t="shared" si="6"/>
        <v>B-4</v>
      </c>
      <c r="U44" s="12">
        <f>VLOOKUP(T44,AffineTable!$D$2:$E$104,2,FALSE)</f>
        <v>0.973159</v>
      </c>
      <c r="V44" s="12">
        <f>IF($C44="A",VLOOKUP($N44,PatchedSpliceIntervals!$L$2:$N$56,3,TRUE),IF($C44="B",VLOOKUP($N44,PatchedSpliceIntervals!$L$57:$N$110,3,TRUE),0))</f>
        <v>0</v>
      </c>
    </row>
    <row r="45" spans="1:22" ht="18" customHeight="1" x14ac:dyDescent="0.2">
      <c r="A45" s="6">
        <v>346</v>
      </c>
      <c r="B45" s="31" t="s">
        <v>122</v>
      </c>
      <c r="C45" s="31" t="s">
        <v>108</v>
      </c>
      <c r="D45" s="31">
        <v>5</v>
      </c>
      <c r="E45" s="31" t="s">
        <v>31</v>
      </c>
      <c r="F45" s="31">
        <v>3</v>
      </c>
      <c r="G45" s="31"/>
      <c r="H45" s="31">
        <v>94.5</v>
      </c>
      <c r="K45" s="6">
        <v>12</v>
      </c>
      <c r="L45" s="6" t="s">
        <v>32</v>
      </c>
      <c r="M45" s="7">
        <v>1</v>
      </c>
      <c r="N45" s="8">
        <f t="shared" si="2"/>
        <v>36.045000000000002</v>
      </c>
      <c r="O45" s="8">
        <f t="shared" si="3"/>
        <v>37.997101999999998</v>
      </c>
      <c r="P45" s="9">
        <f t="shared" si="4"/>
        <v>37.997101999999998</v>
      </c>
      <c r="Q45" s="17">
        <f>IF($C45="A",VLOOKUP($N45,PatchedSpliceIntervals!$L$2:$N$56,2,TRUE),IF($C45="B",VLOOKUP($N45,PatchedSpliceIntervals!$L$57:$N$110,2,TRUE),"Out of splice"))</f>
        <v>0</v>
      </c>
      <c r="R45" s="10" t="str">
        <f t="shared" si="5"/>
        <v>A-5-3</v>
      </c>
      <c r="S45" s="11">
        <f>VLOOKUP(R45,SectionSummary!$I$2:$J$651,2,FALSE)</f>
        <v>35.1</v>
      </c>
      <c r="T45" s="12" t="str">
        <f t="shared" si="6"/>
        <v>A-5</v>
      </c>
      <c r="U45" s="12">
        <f>VLOOKUP(T45,AffineTable!$D$2:$E$104,2,FALSE)</f>
        <v>1.952102</v>
      </c>
      <c r="V45" s="12">
        <f>IF($C45="A",VLOOKUP($N45,PatchedSpliceIntervals!$L$2:$N$56,3,TRUE),IF($C45="B",VLOOKUP($N45,PatchedSpliceIntervals!$L$57:$N$110,3,TRUE),0))</f>
        <v>0</v>
      </c>
    </row>
    <row r="46" spans="1:22" ht="18" customHeight="1" x14ac:dyDescent="0.2">
      <c r="A46" s="6">
        <v>346</v>
      </c>
      <c r="B46" s="31" t="s">
        <v>122</v>
      </c>
      <c r="C46" s="31" t="s">
        <v>108</v>
      </c>
      <c r="D46" s="31">
        <v>5</v>
      </c>
      <c r="E46" s="31" t="s">
        <v>31</v>
      </c>
      <c r="F46" s="31">
        <v>4</v>
      </c>
      <c r="G46" s="31"/>
      <c r="H46" s="31">
        <v>6</v>
      </c>
      <c r="K46" s="6">
        <v>12</v>
      </c>
      <c r="L46" s="6" t="s">
        <v>32</v>
      </c>
      <c r="M46" s="7">
        <v>2</v>
      </c>
      <c r="N46" s="8">
        <f t="shared" si="2"/>
        <v>36.660000000000004</v>
      </c>
      <c r="O46" s="8">
        <f t="shared" si="3"/>
        <v>38.612102000000007</v>
      </c>
      <c r="P46" s="9">
        <f t="shared" si="4"/>
        <v>38.612102000000007</v>
      </c>
      <c r="Q46" s="17">
        <f>IF($C46="A",VLOOKUP($N46,PatchedSpliceIntervals!$L$2:$N$56,2,TRUE),IF($C46="B",VLOOKUP($N46,PatchedSpliceIntervals!$L$57:$N$110,2,TRUE),"Out of splice"))</f>
        <v>0</v>
      </c>
      <c r="R46" s="10" t="str">
        <f t="shared" si="5"/>
        <v>A-5-4</v>
      </c>
      <c r="S46" s="11">
        <f>VLOOKUP(R46,SectionSummary!$I$2:$J$651,2,FALSE)</f>
        <v>36.6</v>
      </c>
      <c r="T46" s="12" t="str">
        <f t="shared" si="6"/>
        <v>A-5</v>
      </c>
      <c r="U46" s="12">
        <f>VLOOKUP(T46,AffineTable!$D$2:$E$104,2,FALSE)</f>
        <v>1.952102</v>
      </c>
      <c r="V46" s="12">
        <f>IF($C46="A",VLOOKUP($N46,PatchedSpliceIntervals!$L$2:$N$56,3,TRUE),IF($C46="B",VLOOKUP($N46,PatchedSpliceIntervals!$L$57:$N$110,3,TRUE),0))</f>
        <v>0</v>
      </c>
    </row>
    <row r="47" spans="1:22" ht="18" customHeight="1" x14ac:dyDescent="0.2">
      <c r="A47" s="6">
        <v>346</v>
      </c>
      <c r="B47" s="31" t="s">
        <v>122</v>
      </c>
      <c r="C47" s="31" t="s">
        <v>108</v>
      </c>
      <c r="D47" s="31">
        <v>5</v>
      </c>
      <c r="E47" s="31" t="s">
        <v>31</v>
      </c>
      <c r="F47" s="31">
        <v>4</v>
      </c>
      <c r="G47" s="31"/>
      <c r="H47" s="31">
        <v>36</v>
      </c>
      <c r="K47" s="6">
        <v>13</v>
      </c>
      <c r="L47" s="6" t="s">
        <v>32</v>
      </c>
      <c r="M47" s="7">
        <v>1</v>
      </c>
      <c r="N47" s="8">
        <f t="shared" si="2"/>
        <v>36.96</v>
      </c>
      <c r="O47" s="8">
        <f t="shared" si="3"/>
        <v>38.912102000000004</v>
      </c>
      <c r="P47" s="9">
        <f t="shared" si="4"/>
        <v>38.912102000000004</v>
      </c>
      <c r="Q47" s="17">
        <f>IF($C47="A",VLOOKUP($N47,PatchedSpliceIntervals!$L$2:$N$56,2,TRUE),IF($C47="B",VLOOKUP($N47,PatchedSpliceIntervals!$L$57:$N$110,2,TRUE),"Out of splice"))</f>
        <v>0</v>
      </c>
      <c r="R47" s="10" t="str">
        <f t="shared" si="5"/>
        <v>A-5-4</v>
      </c>
      <c r="S47" s="11">
        <f>VLOOKUP(R47,SectionSummary!$I$2:$J$651,2,FALSE)</f>
        <v>36.6</v>
      </c>
      <c r="T47" s="12" t="str">
        <f t="shared" si="6"/>
        <v>A-5</v>
      </c>
      <c r="U47" s="12">
        <f>VLOOKUP(T47,AffineTable!$D$2:$E$104,2,FALSE)</f>
        <v>1.952102</v>
      </c>
      <c r="V47" s="12">
        <f>IF($C47="A",VLOOKUP($N47,PatchedSpliceIntervals!$L$2:$N$56,3,TRUE),IF($C47="B",VLOOKUP($N47,PatchedSpliceIntervals!$L$57:$N$110,3,TRUE),0))</f>
        <v>0</v>
      </c>
    </row>
    <row r="48" spans="1:22" ht="18" customHeight="1" x14ac:dyDescent="0.2">
      <c r="A48" s="6">
        <v>346</v>
      </c>
      <c r="B48" s="31" t="s">
        <v>122</v>
      </c>
      <c r="C48" s="31" t="s">
        <v>33</v>
      </c>
      <c r="D48" s="31">
        <v>5</v>
      </c>
      <c r="E48" s="31" t="s">
        <v>31</v>
      </c>
      <c r="F48" s="31">
        <v>1</v>
      </c>
      <c r="G48" s="31"/>
      <c r="H48" s="31">
        <v>67.5</v>
      </c>
      <c r="K48" s="6">
        <v>13</v>
      </c>
      <c r="L48" s="6" t="s">
        <v>32</v>
      </c>
      <c r="M48" s="7">
        <v>2</v>
      </c>
      <c r="N48" s="8">
        <f t="shared" si="2"/>
        <v>37.474999999999994</v>
      </c>
      <c r="O48" s="8">
        <f t="shared" si="3"/>
        <v>39.056375999999993</v>
      </c>
      <c r="P48" s="9">
        <f t="shared" si="4"/>
        <v>39.056375999999993</v>
      </c>
      <c r="Q48" s="17">
        <f>IF($C48="A",VLOOKUP($N48,PatchedSpliceIntervals!$L$2:$N$56,2,TRUE),IF($C48="B",VLOOKUP($N48,PatchedSpliceIntervals!$L$57:$N$110,2,TRUE),"Out of splice"))</f>
        <v>0</v>
      </c>
      <c r="R48" s="10" t="str">
        <f t="shared" si="5"/>
        <v>B-5-1</v>
      </c>
      <c r="S48" s="11">
        <f>VLOOKUP(R48,SectionSummary!$I$2:$J$651,2,FALSE)</f>
        <v>36.799999999999997</v>
      </c>
      <c r="T48" s="12" t="str">
        <f t="shared" si="6"/>
        <v>B-5</v>
      </c>
      <c r="U48" s="12">
        <f>VLOOKUP(T48,AffineTable!$D$2:$E$104,2,FALSE)</f>
        <v>1.5813759999999999</v>
      </c>
      <c r="V48" s="12">
        <f>IF($C48="A",VLOOKUP($N48,PatchedSpliceIntervals!$L$2:$N$56,3,TRUE),IF($C48="B",VLOOKUP($N48,PatchedSpliceIntervals!$L$57:$N$110,3,TRUE),0))</f>
        <v>0</v>
      </c>
    </row>
    <row r="49" spans="1:22" ht="18" customHeight="1" x14ac:dyDescent="0.2">
      <c r="A49" s="6">
        <v>346</v>
      </c>
      <c r="B49" s="31" t="s">
        <v>122</v>
      </c>
      <c r="C49" s="31" t="s">
        <v>33</v>
      </c>
      <c r="D49" s="31">
        <v>5</v>
      </c>
      <c r="E49" s="31" t="s">
        <v>31</v>
      </c>
      <c r="F49" s="31">
        <v>1</v>
      </c>
      <c r="G49" s="31"/>
      <c r="H49" s="31">
        <v>98</v>
      </c>
      <c r="K49" s="6">
        <v>13</v>
      </c>
      <c r="L49" s="6" t="s">
        <v>32</v>
      </c>
      <c r="M49" s="7">
        <v>3</v>
      </c>
      <c r="N49" s="8">
        <f t="shared" si="2"/>
        <v>37.779999999999994</v>
      </c>
      <c r="O49" s="8">
        <f t="shared" si="3"/>
        <v>39.361375999999993</v>
      </c>
      <c r="P49" s="9">
        <f t="shared" si="4"/>
        <v>39.361375999999993</v>
      </c>
      <c r="Q49" s="17">
        <f>IF($C49="A",VLOOKUP($N49,PatchedSpliceIntervals!$L$2:$N$56,2,TRUE),IF($C49="B",VLOOKUP($N49,PatchedSpliceIntervals!$L$57:$N$110,2,TRUE),"Out of splice"))</f>
        <v>0</v>
      </c>
      <c r="R49" s="10" t="str">
        <f t="shared" si="5"/>
        <v>B-5-1</v>
      </c>
      <c r="S49" s="11">
        <f>VLOOKUP(R49,SectionSummary!$I$2:$J$651,2,FALSE)</f>
        <v>36.799999999999997</v>
      </c>
      <c r="T49" s="12" t="str">
        <f t="shared" si="6"/>
        <v>B-5</v>
      </c>
      <c r="U49" s="12">
        <f>VLOOKUP(T49,AffineTable!$D$2:$E$104,2,FALSE)</f>
        <v>1.5813759999999999</v>
      </c>
      <c r="V49" s="12">
        <f>IF($C49="A",VLOOKUP($N49,PatchedSpliceIntervals!$L$2:$N$56,3,TRUE),IF($C49="B",VLOOKUP($N49,PatchedSpliceIntervals!$L$57:$N$110,3,TRUE),0))</f>
        <v>0</v>
      </c>
    </row>
    <row r="50" spans="1:22" ht="18" customHeight="1" x14ac:dyDescent="0.2">
      <c r="A50" s="6">
        <v>346</v>
      </c>
      <c r="B50" s="31" t="s">
        <v>122</v>
      </c>
      <c r="C50" s="31" t="s">
        <v>33</v>
      </c>
      <c r="D50" s="31">
        <v>5</v>
      </c>
      <c r="E50" s="31" t="s">
        <v>31</v>
      </c>
      <c r="F50" s="31">
        <v>2</v>
      </c>
      <c r="G50" s="31"/>
      <c r="H50" s="31">
        <v>24.5</v>
      </c>
      <c r="K50" s="6">
        <v>14</v>
      </c>
      <c r="L50" s="6" t="s">
        <v>32</v>
      </c>
      <c r="M50" s="7">
        <v>1</v>
      </c>
      <c r="N50" s="8">
        <f t="shared" si="2"/>
        <v>38.544999999999995</v>
      </c>
      <c r="O50" s="8">
        <f t="shared" si="3"/>
        <v>40.126375999999993</v>
      </c>
      <c r="P50" s="9">
        <f t="shared" si="4"/>
        <v>40.126375999999993</v>
      </c>
      <c r="Q50" s="17">
        <f>IF($C50="A",VLOOKUP($N50,PatchedSpliceIntervals!$L$2:$N$56,2,TRUE),IF($C50="B",VLOOKUP($N50,PatchedSpliceIntervals!$L$57:$N$110,2,TRUE),"Out of splice"))</f>
        <v>0</v>
      </c>
      <c r="R50" s="10" t="str">
        <f t="shared" si="5"/>
        <v>B-5-2</v>
      </c>
      <c r="S50" s="11">
        <f>VLOOKUP(R50,SectionSummary!$I$2:$J$651,2,FALSE)</f>
        <v>38.299999999999997</v>
      </c>
      <c r="T50" s="12" t="str">
        <f t="shared" si="6"/>
        <v>B-5</v>
      </c>
      <c r="U50" s="12">
        <f>VLOOKUP(T50,AffineTable!$D$2:$E$104,2,FALSE)</f>
        <v>1.5813759999999999</v>
      </c>
      <c r="V50" s="12">
        <f>IF($C50="A",VLOOKUP($N50,PatchedSpliceIntervals!$L$2:$N$56,3,TRUE),IF($C50="B",VLOOKUP($N50,PatchedSpliceIntervals!$L$57:$N$110,3,TRUE),0))</f>
        <v>0</v>
      </c>
    </row>
    <row r="51" spans="1:22" ht="18" customHeight="1" x14ac:dyDescent="0.2">
      <c r="A51" s="6">
        <v>346</v>
      </c>
      <c r="B51" s="31" t="s">
        <v>122</v>
      </c>
      <c r="C51" s="31" t="s">
        <v>33</v>
      </c>
      <c r="D51" s="31">
        <v>5</v>
      </c>
      <c r="E51" s="31" t="s">
        <v>31</v>
      </c>
      <c r="F51" s="31">
        <v>2</v>
      </c>
      <c r="G51" s="31"/>
      <c r="H51" s="31">
        <v>36</v>
      </c>
      <c r="K51" s="6">
        <v>14</v>
      </c>
      <c r="L51" s="6" t="s">
        <v>32</v>
      </c>
      <c r="M51" s="7">
        <v>2</v>
      </c>
      <c r="N51" s="8">
        <f t="shared" si="2"/>
        <v>38.659999999999997</v>
      </c>
      <c r="O51" s="8">
        <f t="shared" si="3"/>
        <v>40.241375999999995</v>
      </c>
      <c r="P51" s="9">
        <f t="shared" si="4"/>
        <v>40.241375999999995</v>
      </c>
      <c r="Q51" s="17">
        <f>IF($C51="A",VLOOKUP($N51,PatchedSpliceIntervals!$L$2:$N$56,2,TRUE),IF($C51="B",VLOOKUP($N51,PatchedSpliceIntervals!$L$57:$N$110,2,TRUE),"Out of splice"))</f>
        <v>0</v>
      </c>
      <c r="R51" s="10" t="str">
        <f t="shared" si="5"/>
        <v>B-5-2</v>
      </c>
      <c r="S51" s="11">
        <f>VLOOKUP(R51,SectionSummary!$I$2:$J$651,2,FALSE)</f>
        <v>38.299999999999997</v>
      </c>
      <c r="T51" s="12" t="str">
        <f t="shared" si="6"/>
        <v>B-5</v>
      </c>
      <c r="U51" s="12">
        <f>VLOOKUP(T51,AffineTable!$D$2:$E$104,2,FALSE)</f>
        <v>1.5813759999999999</v>
      </c>
      <c r="V51" s="12">
        <f>IF($C51="A",VLOOKUP($N51,PatchedSpliceIntervals!$L$2:$N$56,3,TRUE),IF($C51="B",VLOOKUP($N51,PatchedSpliceIntervals!$L$57:$N$110,3,TRUE),0))</f>
        <v>0</v>
      </c>
    </row>
    <row r="52" spans="1:22" ht="18" customHeight="1" x14ac:dyDescent="0.2">
      <c r="A52" s="6">
        <v>346</v>
      </c>
      <c r="B52" s="31" t="s">
        <v>122</v>
      </c>
      <c r="C52" s="31" t="s">
        <v>33</v>
      </c>
      <c r="D52" s="31">
        <v>5</v>
      </c>
      <c r="E52" s="31" t="s">
        <v>31</v>
      </c>
      <c r="F52" s="31">
        <v>3</v>
      </c>
      <c r="G52" s="31"/>
      <c r="H52" s="31">
        <v>8</v>
      </c>
      <c r="K52" s="6">
        <v>14</v>
      </c>
      <c r="L52" s="6" t="s">
        <v>32</v>
      </c>
      <c r="M52" s="7">
        <v>3</v>
      </c>
      <c r="N52" s="8">
        <f t="shared" si="2"/>
        <v>39.879999999999995</v>
      </c>
      <c r="O52" s="8">
        <f t="shared" si="3"/>
        <v>41.461375999999994</v>
      </c>
      <c r="P52" s="9">
        <f t="shared" si="4"/>
        <v>41.461375999999994</v>
      </c>
      <c r="Q52" s="17">
        <f>IF($C52="A",VLOOKUP($N52,PatchedSpliceIntervals!$L$2:$N$56,2,TRUE),IF($C52="B",VLOOKUP($N52,PatchedSpliceIntervals!$L$57:$N$110,2,TRUE),"Out of splice"))</f>
        <v>0</v>
      </c>
      <c r="R52" s="10" t="str">
        <f t="shared" si="5"/>
        <v>B-5-3</v>
      </c>
      <c r="S52" s="11">
        <f>VLOOKUP(R52,SectionSummary!$I$2:$J$651,2,FALSE)</f>
        <v>39.799999999999997</v>
      </c>
      <c r="T52" s="12" t="str">
        <f t="shared" si="6"/>
        <v>B-5</v>
      </c>
      <c r="U52" s="12">
        <f>VLOOKUP(T52,AffineTable!$D$2:$E$104,2,FALSE)</f>
        <v>1.5813759999999999</v>
      </c>
      <c r="V52" s="12">
        <f>IF($C52="A",VLOOKUP($N52,PatchedSpliceIntervals!$L$2:$N$56,3,TRUE),IF($C52="B",VLOOKUP($N52,PatchedSpliceIntervals!$L$57:$N$110,3,TRUE),0))</f>
        <v>0</v>
      </c>
    </row>
    <row r="53" spans="1:22" ht="18" customHeight="1" x14ac:dyDescent="0.2">
      <c r="A53" s="6">
        <v>346</v>
      </c>
      <c r="B53" s="31" t="s">
        <v>122</v>
      </c>
      <c r="C53" s="31" t="s">
        <v>33</v>
      </c>
      <c r="D53" s="31">
        <v>5</v>
      </c>
      <c r="E53" s="31" t="s">
        <v>31</v>
      </c>
      <c r="F53" s="31">
        <v>3</v>
      </c>
      <c r="G53" s="31"/>
      <c r="H53" s="31">
        <v>54</v>
      </c>
      <c r="K53" s="6">
        <v>15</v>
      </c>
      <c r="L53" s="6" t="s">
        <v>32</v>
      </c>
      <c r="M53" s="7">
        <v>1</v>
      </c>
      <c r="N53" s="8">
        <f t="shared" si="2"/>
        <v>40.339999999999996</v>
      </c>
      <c r="O53" s="8">
        <f t="shared" si="3"/>
        <v>41.921375999999995</v>
      </c>
      <c r="P53" s="9">
        <f t="shared" si="4"/>
        <v>41.921375999999995</v>
      </c>
      <c r="Q53" s="17">
        <f>IF($C53="A",VLOOKUP($N53,PatchedSpliceIntervals!$L$2:$N$56,2,TRUE),IF($C53="B",VLOOKUP($N53,PatchedSpliceIntervals!$L$57:$N$110,2,TRUE),"Out of splice"))</f>
        <v>0</v>
      </c>
      <c r="R53" s="10" t="str">
        <f t="shared" si="5"/>
        <v>B-5-3</v>
      </c>
      <c r="S53" s="11">
        <f>VLOOKUP(R53,SectionSummary!$I$2:$J$651,2,FALSE)</f>
        <v>39.799999999999997</v>
      </c>
      <c r="T53" s="12" t="str">
        <f t="shared" si="6"/>
        <v>B-5</v>
      </c>
      <c r="U53" s="12">
        <f>VLOOKUP(T53,AffineTable!$D$2:$E$104,2,FALSE)</f>
        <v>1.5813759999999999</v>
      </c>
      <c r="V53" s="12">
        <f>IF($C53="A",VLOOKUP($N53,PatchedSpliceIntervals!$L$2:$N$56,3,TRUE),IF($C53="B",VLOOKUP($N53,PatchedSpliceIntervals!$L$57:$N$110,3,TRUE),0))</f>
        <v>0</v>
      </c>
    </row>
    <row r="54" spans="1:22" ht="18" customHeight="1" x14ac:dyDescent="0.2">
      <c r="A54" s="6">
        <v>346</v>
      </c>
      <c r="B54" s="32" t="s">
        <v>122</v>
      </c>
      <c r="C54" s="32" t="s">
        <v>33</v>
      </c>
      <c r="D54" s="32">
        <v>5</v>
      </c>
      <c r="E54" s="32" t="s">
        <v>31</v>
      </c>
      <c r="F54" s="32">
        <v>3</v>
      </c>
      <c r="G54" s="32"/>
      <c r="H54" s="32">
        <v>104</v>
      </c>
      <c r="K54" s="6">
        <v>15</v>
      </c>
      <c r="L54" s="6" t="s">
        <v>32</v>
      </c>
      <c r="M54" s="7">
        <v>2</v>
      </c>
      <c r="N54" s="8">
        <f t="shared" si="2"/>
        <v>40.839999999999996</v>
      </c>
      <c r="O54" s="8">
        <f t="shared" si="3"/>
        <v>42.421375999999995</v>
      </c>
      <c r="P54" s="9">
        <f t="shared" si="4"/>
        <v>42.421375999999995</v>
      </c>
      <c r="Q54" s="17">
        <f>IF($C54="A",VLOOKUP($N54,PatchedSpliceIntervals!$L$2:$N$56,2,TRUE),IF($C54="B",VLOOKUP($N54,PatchedSpliceIntervals!$L$57:$N$110,2,TRUE),"Out of splice"))</f>
        <v>0</v>
      </c>
      <c r="R54" s="10" t="str">
        <f t="shared" si="5"/>
        <v>B-5-3</v>
      </c>
      <c r="S54" s="11">
        <f>VLOOKUP(R54,SectionSummary!$I$2:$J$651,2,FALSE)</f>
        <v>39.799999999999997</v>
      </c>
      <c r="T54" s="12" t="str">
        <f t="shared" si="6"/>
        <v>B-5</v>
      </c>
      <c r="U54" s="12">
        <f>VLOOKUP(T54,AffineTable!$D$2:$E$104,2,FALSE)</f>
        <v>1.5813759999999999</v>
      </c>
      <c r="V54" s="12">
        <f>IF($C54="A",VLOOKUP($N54,PatchedSpliceIntervals!$L$2:$N$56,3,TRUE),IF($C54="B",VLOOKUP($N54,PatchedSpliceIntervals!$L$57:$N$110,3,TRUE),0))</f>
        <v>0</v>
      </c>
    </row>
    <row r="55" spans="1:22" ht="18" customHeight="1" x14ac:dyDescent="0.2">
      <c r="A55" s="6">
        <v>346</v>
      </c>
      <c r="B55" s="32" t="s">
        <v>122</v>
      </c>
      <c r="C55" s="32" t="s">
        <v>33</v>
      </c>
      <c r="D55" s="32">
        <v>5</v>
      </c>
      <c r="E55" s="32" t="s">
        <v>31</v>
      </c>
      <c r="F55" s="32">
        <v>4</v>
      </c>
      <c r="G55" s="32"/>
      <c r="H55" s="32">
        <v>7</v>
      </c>
      <c r="K55" s="6">
        <v>16</v>
      </c>
      <c r="L55" s="6" t="s">
        <v>32</v>
      </c>
      <c r="M55" s="7">
        <v>1</v>
      </c>
      <c r="N55" s="8">
        <f t="shared" si="2"/>
        <v>41.37</v>
      </c>
      <c r="O55" s="8">
        <f t="shared" si="3"/>
        <v>42.951375999999996</v>
      </c>
      <c r="P55" s="9">
        <f t="shared" si="4"/>
        <v>42.951375999999996</v>
      </c>
      <c r="Q55" s="17">
        <f>IF($C55="A",VLOOKUP($N55,PatchedSpliceIntervals!$L$2:$N$56,2,TRUE),IF($C55="B",VLOOKUP($N55,PatchedSpliceIntervals!$L$57:$N$110,2,TRUE),"Out of splice"))</f>
        <v>0</v>
      </c>
      <c r="R55" s="10" t="str">
        <f t="shared" si="5"/>
        <v>B-5-4</v>
      </c>
      <c r="S55" s="11">
        <f>VLOOKUP(R55,SectionSummary!$I$2:$J$651,2,FALSE)</f>
        <v>41.3</v>
      </c>
      <c r="T55" s="12" t="str">
        <f t="shared" si="6"/>
        <v>B-5</v>
      </c>
      <c r="U55" s="12">
        <f>VLOOKUP(T55,AffineTable!$D$2:$E$104,2,FALSE)</f>
        <v>1.5813759999999999</v>
      </c>
      <c r="V55" s="12">
        <f>IF($C55="A",VLOOKUP($N55,PatchedSpliceIntervals!$L$2:$N$56,3,TRUE),IF($C55="B",VLOOKUP($N55,PatchedSpliceIntervals!$L$57:$N$110,3,TRUE),0))</f>
        <v>0</v>
      </c>
    </row>
    <row r="56" spans="1:22" ht="18" customHeight="1" x14ac:dyDescent="0.2">
      <c r="A56" s="6">
        <v>346</v>
      </c>
      <c r="B56" s="31" t="s">
        <v>122</v>
      </c>
      <c r="C56" s="31" t="s">
        <v>33</v>
      </c>
      <c r="D56" s="31">
        <v>5</v>
      </c>
      <c r="E56" s="31" t="s">
        <v>31</v>
      </c>
      <c r="F56" s="31">
        <v>4</v>
      </c>
      <c r="G56" s="31"/>
      <c r="H56" s="31">
        <v>58.5</v>
      </c>
      <c r="K56" s="6">
        <v>16</v>
      </c>
      <c r="L56" s="6" t="s">
        <v>32</v>
      </c>
      <c r="M56" s="7">
        <v>2</v>
      </c>
      <c r="N56" s="8">
        <f t="shared" si="2"/>
        <v>41.884999999999998</v>
      </c>
      <c r="O56" s="8">
        <f t="shared" si="3"/>
        <v>43.466375999999997</v>
      </c>
      <c r="P56" s="9">
        <f t="shared" si="4"/>
        <v>43.466375999999997</v>
      </c>
      <c r="Q56" s="17">
        <f>IF($C56="A",VLOOKUP($N56,PatchedSpliceIntervals!$L$2:$N$56,2,TRUE),IF($C56="B",VLOOKUP($N56,PatchedSpliceIntervals!$L$57:$N$110,2,TRUE),"Out of splice"))</f>
        <v>0</v>
      </c>
      <c r="R56" s="10" t="str">
        <f t="shared" si="5"/>
        <v>B-5-4</v>
      </c>
      <c r="S56" s="11">
        <f>VLOOKUP(R56,SectionSummary!$I$2:$J$651,2,FALSE)</f>
        <v>41.3</v>
      </c>
      <c r="T56" s="12" t="str">
        <f t="shared" si="6"/>
        <v>B-5</v>
      </c>
      <c r="U56" s="12">
        <f>VLOOKUP(T56,AffineTable!$D$2:$E$104,2,FALSE)</f>
        <v>1.5813759999999999</v>
      </c>
      <c r="V56" s="12">
        <f>IF($C56="A",VLOOKUP($N56,PatchedSpliceIntervals!$L$2:$N$56,3,TRUE),IF($C56="B",VLOOKUP($N56,PatchedSpliceIntervals!$L$57:$N$110,3,TRUE),0))</f>
        <v>0</v>
      </c>
    </row>
    <row r="57" spans="1:22" ht="18" customHeight="1" x14ac:dyDescent="0.2">
      <c r="A57" s="6">
        <v>346</v>
      </c>
      <c r="B57" s="31" t="s">
        <v>122</v>
      </c>
      <c r="C57" s="31" t="s">
        <v>33</v>
      </c>
      <c r="D57" s="31">
        <v>5</v>
      </c>
      <c r="E57" s="31" t="s">
        <v>31</v>
      </c>
      <c r="F57" s="31">
        <v>5</v>
      </c>
      <c r="G57" s="31"/>
      <c r="H57" s="31">
        <v>40</v>
      </c>
      <c r="K57" s="6">
        <v>16</v>
      </c>
      <c r="L57" s="6" t="s">
        <v>32</v>
      </c>
      <c r="M57" s="7">
        <v>3</v>
      </c>
      <c r="N57" s="8">
        <f t="shared" si="2"/>
        <v>43.199999999999996</v>
      </c>
      <c r="O57" s="8">
        <f t="shared" si="3"/>
        <v>44.781375999999995</v>
      </c>
      <c r="P57" s="9">
        <f t="shared" si="4"/>
        <v>44.781375999999995</v>
      </c>
      <c r="Q57" s="17">
        <f>IF($C57="A",VLOOKUP($N57,PatchedSpliceIntervals!$L$2:$N$56,2,TRUE),IF($C57="B",VLOOKUP($N57,PatchedSpliceIntervals!$L$57:$N$110,2,TRUE),"Out of splice"))</f>
        <v>0</v>
      </c>
      <c r="R57" s="10" t="str">
        <f t="shared" si="5"/>
        <v>B-5-5</v>
      </c>
      <c r="S57" s="11">
        <f>VLOOKUP(R57,SectionSummary!$I$2:$J$651,2,FALSE)</f>
        <v>42.8</v>
      </c>
      <c r="T57" s="12" t="str">
        <f t="shared" si="6"/>
        <v>B-5</v>
      </c>
      <c r="U57" s="12">
        <f>VLOOKUP(T57,AffineTable!$D$2:$E$104,2,FALSE)</f>
        <v>1.5813759999999999</v>
      </c>
      <c r="V57" s="12">
        <f>IF($C57="A",VLOOKUP($N57,PatchedSpliceIntervals!$L$2:$N$56,3,TRUE),IF($C57="B",VLOOKUP($N57,PatchedSpliceIntervals!$L$57:$N$110,3,TRUE),0))</f>
        <v>0</v>
      </c>
    </row>
    <row r="58" spans="1:22" ht="18" customHeight="1" x14ac:dyDescent="0.2">
      <c r="A58" s="6">
        <v>346</v>
      </c>
      <c r="B58" s="32" t="s">
        <v>122</v>
      </c>
      <c r="C58" s="32" t="s">
        <v>33</v>
      </c>
      <c r="D58" s="32">
        <v>5</v>
      </c>
      <c r="E58" s="32" t="s">
        <v>31</v>
      </c>
      <c r="F58" s="32">
        <v>5</v>
      </c>
      <c r="G58" s="32"/>
      <c r="H58" s="32">
        <v>101</v>
      </c>
      <c r="K58" s="6">
        <v>17</v>
      </c>
      <c r="L58" s="6" t="s">
        <v>32</v>
      </c>
      <c r="M58" s="7">
        <v>1</v>
      </c>
      <c r="N58" s="8">
        <f t="shared" si="2"/>
        <v>43.809999999999995</v>
      </c>
      <c r="O58" s="8">
        <f t="shared" si="3"/>
        <v>45.391375999999994</v>
      </c>
      <c r="P58" s="9">
        <f t="shared" si="4"/>
        <v>45.391375999999994</v>
      </c>
      <c r="Q58" s="17">
        <f>IF($C58="A",VLOOKUP($N58,PatchedSpliceIntervals!$L$2:$N$56,2,TRUE),IF($C58="B",VLOOKUP($N58,PatchedSpliceIntervals!$L$57:$N$110,2,TRUE),"Out of splice"))</f>
        <v>0</v>
      </c>
      <c r="R58" s="10" t="str">
        <f t="shared" si="5"/>
        <v>B-5-5</v>
      </c>
      <c r="S58" s="11">
        <f>VLOOKUP(R58,SectionSummary!$I$2:$J$651,2,FALSE)</f>
        <v>42.8</v>
      </c>
      <c r="T58" s="12" t="str">
        <f t="shared" si="6"/>
        <v>B-5</v>
      </c>
      <c r="U58" s="12">
        <f>VLOOKUP(T58,AffineTable!$D$2:$E$104,2,FALSE)</f>
        <v>1.5813759999999999</v>
      </c>
      <c r="V58" s="12">
        <f>IF($C58="A",VLOOKUP($N58,PatchedSpliceIntervals!$L$2:$N$56,3,TRUE),IF($C58="B",VLOOKUP($N58,PatchedSpliceIntervals!$L$57:$N$110,3,TRUE),0))</f>
        <v>0</v>
      </c>
    </row>
    <row r="59" spans="1:22" ht="18" customHeight="1" x14ac:dyDescent="0.2">
      <c r="A59" s="6">
        <v>346</v>
      </c>
      <c r="B59" s="31" t="s">
        <v>122</v>
      </c>
      <c r="C59" s="31" t="s">
        <v>33</v>
      </c>
      <c r="D59" s="31">
        <v>5</v>
      </c>
      <c r="E59" s="31" t="s">
        <v>31</v>
      </c>
      <c r="F59" s="31">
        <v>6</v>
      </c>
      <c r="G59" s="31"/>
      <c r="H59" s="31">
        <v>41</v>
      </c>
      <c r="K59" s="6">
        <v>17</v>
      </c>
      <c r="L59" s="6" t="s">
        <v>32</v>
      </c>
      <c r="M59" s="7">
        <v>2</v>
      </c>
      <c r="N59" s="8">
        <f t="shared" si="2"/>
        <v>44.709999999999994</v>
      </c>
      <c r="O59" s="8">
        <f t="shared" si="3"/>
        <v>46.291375999999993</v>
      </c>
      <c r="P59" s="9">
        <f t="shared" si="4"/>
        <v>46.291375999999993</v>
      </c>
      <c r="Q59" s="17">
        <f>IF($C59="A",VLOOKUP($N59,PatchedSpliceIntervals!$L$2:$N$56,2,TRUE),IF($C59="B",VLOOKUP($N59,PatchedSpliceIntervals!$L$57:$N$110,2,TRUE),"Out of splice"))</f>
        <v>0</v>
      </c>
      <c r="R59" s="10" t="str">
        <f t="shared" si="5"/>
        <v>B-5-6</v>
      </c>
      <c r="S59" s="11">
        <f>VLOOKUP(R59,SectionSummary!$I$2:$J$651,2,FALSE)</f>
        <v>44.3</v>
      </c>
      <c r="T59" s="12" t="str">
        <f t="shared" si="6"/>
        <v>B-5</v>
      </c>
      <c r="U59" s="12">
        <f>VLOOKUP(T59,AffineTable!$D$2:$E$104,2,FALSE)</f>
        <v>1.5813759999999999</v>
      </c>
      <c r="V59" s="12">
        <f>IF($C59="A",VLOOKUP($N59,PatchedSpliceIntervals!$L$2:$N$56,3,TRUE),IF($C59="B",VLOOKUP($N59,PatchedSpliceIntervals!$L$57:$N$110,3,TRUE),0))</f>
        <v>0</v>
      </c>
    </row>
    <row r="60" spans="1:22" ht="18" customHeight="1" x14ac:dyDescent="0.2">
      <c r="A60" s="6">
        <v>346</v>
      </c>
      <c r="B60" s="31" t="s">
        <v>122</v>
      </c>
      <c r="C60" s="31" t="s">
        <v>33</v>
      </c>
      <c r="D60" s="31">
        <v>5</v>
      </c>
      <c r="E60" s="31" t="s">
        <v>31</v>
      </c>
      <c r="F60" s="31">
        <v>6</v>
      </c>
      <c r="G60" s="31"/>
      <c r="H60" s="31">
        <v>97.5</v>
      </c>
      <c r="K60" s="6">
        <v>18</v>
      </c>
      <c r="L60" s="6" t="s">
        <v>32</v>
      </c>
      <c r="M60" s="7">
        <v>1</v>
      </c>
      <c r="N60" s="8">
        <f t="shared" si="2"/>
        <v>45.274999999999999</v>
      </c>
      <c r="O60" s="8">
        <f t="shared" si="3"/>
        <v>46.856375999999997</v>
      </c>
      <c r="P60" s="9">
        <f t="shared" si="4"/>
        <v>46.856375999999997</v>
      </c>
      <c r="Q60" s="17">
        <f>IF($C60="A",VLOOKUP($N60,PatchedSpliceIntervals!$L$2:$N$56,2,TRUE),IF($C60="B",VLOOKUP($N60,PatchedSpliceIntervals!$L$57:$N$110,2,TRUE),"Out of splice"))</f>
        <v>0</v>
      </c>
      <c r="R60" s="10" t="str">
        <f t="shared" si="5"/>
        <v>B-5-6</v>
      </c>
      <c r="S60" s="11">
        <f>VLOOKUP(R60,SectionSummary!$I$2:$J$651,2,FALSE)</f>
        <v>44.3</v>
      </c>
      <c r="T60" s="12" t="str">
        <f t="shared" si="6"/>
        <v>B-5</v>
      </c>
      <c r="U60" s="12">
        <f>VLOOKUP(T60,AffineTable!$D$2:$E$104,2,FALSE)</f>
        <v>1.5813759999999999</v>
      </c>
      <c r="V60" s="12">
        <f>IF($C60="A",VLOOKUP($N60,PatchedSpliceIntervals!$L$2:$N$56,3,TRUE),IF($C60="B",VLOOKUP($N60,PatchedSpliceIntervals!$L$57:$N$110,3,TRUE),0))</f>
        <v>0</v>
      </c>
    </row>
    <row r="61" spans="1:22" ht="18" customHeight="1" x14ac:dyDescent="0.2">
      <c r="A61" s="6">
        <v>346</v>
      </c>
      <c r="B61" s="31" t="s">
        <v>122</v>
      </c>
      <c r="C61" s="31" t="s">
        <v>108</v>
      </c>
      <c r="D61" s="31">
        <v>6</v>
      </c>
      <c r="E61" s="31" t="s">
        <v>31</v>
      </c>
      <c r="F61" s="31">
        <v>3</v>
      </c>
      <c r="G61" s="31"/>
      <c r="H61" s="31">
        <v>63.5</v>
      </c>
      <c r="K61" s="6">
        <v>18</v>
      </c>
      <c r="L61" s="6" t="s">
        <v>32</v>
      </c>
      <c r="M61" s="7">
        <v>2</v>
      </c>
      <c r="N61" s="8">
        <f t="shared" si="2"/>
        <v>45.234999999999999</v>
      </c>
      <c r="O61" s="8">
        <f t="shared" si="3"/>
        <v>47.601115</v>
      </c>
      <c r="P61" s="9">
        <f t="shared" si="4"/>
        <v>47.601115</v>
      </c>
      <c r="Q61" s="17">
        <f>IF($C61="A",VLOOKUP($N61,PatchedSpliceIntervals!$L$2:$N$56,2,TRUE),IF($C61="B",VLOOKUP($N61,PatchedSpliceIntervals!$L$57:$N$110,2,TRUE),"Out of splice"))</f>
        <v>0</v>
      </c>
      <c r="R61" s="10" t="str">
        <f t="shared" si="5"/>
        <v>A-6-3</v>
      </c>
      <c r="S61" s="11">
        <f>VLOOKUP(R61,SectionSummary!$I$2:$J$651,2,FALSE)</f>
        <v>44.6</v>
      </c>
      <c r="T61" s="12" t="str">
        <f t="shared" si="6"/>
        <v>A-6</v>
      </c>
      <c r="U61" s="12">
        <f>VLOOKUP(T61,AffineTable!$D$2:$E$104,2,FALSE)</f>
        <v>2.3661150000000002</v>
      </c>
      <c r="V61" s="12">
        <f>IF($C61="A",VLOOKUP($N61,PatchedSpliceIntervals!$L$2:$N$56,3,TRUE),IF($C61="B",VLOOKUP($N61,PatchedSpliceIntervals!$L$57:$N$110,3,TRUE),0))</f>
        <v>0</v>
      </c>
    </row>
    <row r="62" spans="1:22" ht="18" customHeight="1" x14ac:dyDescent="0.2">
      <c r="A62" s="6">
        <v>346</v>
      </c>
      <c r="B62" s="31" t="s">
        <v>122</v>
      </c>
      <c r="C62" s="31" t="s">
        <v>108</v>
      </c>
      <c r="D62" s="31">
        <v>6</v>
      </c>
      <c r="E62" s="31" t="s">
        <v>31</v>
      </c>
      <c r="F62" s="31">
        <v>3</v>
      </c>
      <c r="G62" s="31"/>
      <c r="H62" s="31">
        <v>126</v>
      </c>
      <c r="K62" s="6">
        <v>19</v>
      </c>
      <c r="L62" s="6" t="s">
        <v>32</v>
      </c>
      <c r="M62" s="7">
        <v>1</v>
      </c>
      <c r="N62" s="8">
        <f t="shared" si="2"/>
        <v>45.86</v>
      </c>
      <c r="O62" s="8">
        <f t="shared" si="3"/>
        <v>48.226115</v>
      </c>
      <c r="P62" s="9">
        <f t="shared" si="4"/>
        <v>48.226115</v>
      </c>
      <c r="Q62" s="17">
        <f>IF($C62="A",VLOOKUP($N62,PatchedSpliceIntervals!$L$2:$N$56,2,TRUE),IF($C62="B",VLOOKUP($N62,PatchedSpliceIntervals!$L$57:$N$110,2,TRUE),"Out of splice"))</f>
        <v>0</v>
      </c>
      <c r="R62" s="10" t="str">
        <f t="shared" si="5"/>
        <v>A-6-3</v>
      </c>
      <c r="S62" s="11">
        <f>VLOOKUP(R62,SectionSummary!$I$2:$J$651,2,FALSE)</f>
        <v>44.6</v>
      </c>
      <c r="T62" s="12" t="str">
        <f t="shared" si="6"/>
        <v>A-6</v>
      </c>
      <c r="U62" s="12">
        <f>VLOOKUP(T62,AffineTable!$D$2:$E$104,2,FALSE)</f>
        <v>2.3661150000000002</v>
      </c>
      <c r="V62" s="12">
        <f>IF($C62="A",VLOOKUP($N62,PatchedSpliceIntervals!$L$2:$N$56,3,TRUE),IF($C62="B",VLOOKUP($N62,PatchedSpliceIntervals!$L$57:$N$110,3,TRUE),0))</f>
        <v>0</v>
      </c>
    </row>
    <row r="63" spans="1:22" ht="18" customHeight="1" x14ac:dyDescent="0.2">
      <c r="A63" s="6">
        <v>346</v>
      </c>
      <c r="B63" s="31" t="s">
        <v>122</v>
      </c>
      <c r="C63" s="31" t="s">
        <v>108</v>
      </c>
      <c r="D63" s="31">
        <v>6</v>
      </c>
      <c r="E63" s="31" t="s">
        <v>31</v>
      </c>
      <c r="F63" s="31">
        <v>4</v>
      </c>
      <c r="G63" s="31"/>
      <c r="H63" s="31">
        <v>25.5</v>
      </c>
      <c r="K63" s="6">
        <v>19</v>
      </c>
      <c r="L63" s="6" t="s">
        <v>32</v>
      </c>
      <c r="M63" s="7">
        <v>2</v>
      </c>
      <c r="N63" s="8">
        <f t="shared" si="2"/>
        <v>46.355000000000004</v>
      </c>
      <c r="O63" s="8">
        <f t="shared" si="3"/>
        <v>48.721115000000005</v>
      </c>
      <c r="P63" s="9">
        <f t="shared" si="4"/>
        <v>48.721115000000005</v>
      </c>
      <c r="Q63" s="17">
        <f>IF($C63="A",VLOOKUP($N63,PatchedSpliceIntervals!$L$2:$N$56,2,TRUE),IF($C63="B",VLOOKUP($N63,PatchedSpliceIntervals!$L$57:$N$110,2,TRUE),"Out of splice"))</f>
        <v>0</v>
      </c>
      <c r="R63" s="10" t="str">
        <f t="shared" si="5"/>
        <v>A-6-4</v>
      </c>
      <c r="S63" s="11">
        <f>VLOOKUP(R63,SectionSummary!$I$2:$J$651,2,FALSE)</f>
        <v>46.1</v>
      </c>
      <c r="T63" s="12" t="str">
        <f t="shared" si="6"/>
        <v>A-6</v>
      </c>
      <c r="U63" s="12">
        <f>VLOOKUP(T63,AffineTable!$D$2:$E$104,2,FALSE)</f>
        <v>2.3661150000000002</v>
      </c>
      <c r="V63" s="12">
        <f>IF($C63="A",VLOOKUP($N63,PatchedSpliceIntervals!$L$2:$N$56,3,TRUE),IF($C63="B",VLOOKUP($N63,PatchedSpliceIntervals!$L$57:$N$110,3,TRUE),0))</f>
        <v>0</v>
      </c>
    </row>
    <row r="64" spans="1:22" ht="18" customHeight="1" x14ac:dyDescent="0.2">
      <c r="A64" s="6">
        <v>346</v>
      </c>
      <c r="B64" s="31" t="s">
        <v>122</v>
      </c>
      <c r="C64" s="31" t="s">
        <v>33</v>
      </c>
      <c r="D64" s="31">
        <v>6</v>
      </c>
      <c r="E64" s="31" t="s">
        <v>31</v>
      </c>
      <c r="F64" s="31">
        <v>1</v>
      </c>
      <c r="G64" s="31"/>
      <c r="H64" s="31">
        <v>149</v>
      </c>
      <c r="K64" s="6">
        <v>20</v>
      </c>
      <c r="L64" s="6" t="s">
        <v>32</v>
      </c>
      <c r="M64" s="7">
        <v>1</v>
      </c>
      <c r="N64" s="8">
        <f t="shared" si="2"/>
        <v>47.79</v>
      </c>
      <c r="O64" s="8">
        <f t="shared" si="3"/>
        <v>49.797823999999999</v>
      </c>
      <c r="P64" s="9">
        <f t="shared" si="4"/>
        <v>49.797823999999999</v>
      </c>
      <c r="Q64" s="17">
        <f>IF($C64="A",VLOOKUP($N64,PatchedSpliceIntervals!$L$2:$N$56,2,TRUE),IF($C64="B",VLOOKUP($N64,PatchedSpliceIntervals!$L$57:$N$110,2,TRUE),"Out of splice"))</f>
        <v>0</v>
      </c>
      <c r="R64" s="10" t="str">
        <f t="shared" si="5"/>
        <v>B-6-1</v>
      </c>
      <c r="S64" s="11">
        <f>VLOOKUP(R64,SectionSummary!$I$2:$J$651,2,FALSE)</f>
        <v>46.3</v>
      </c>
      <c r="T64" s="12" t="str">
        <f t="shared" si="6"/>
        <v>B-6</v>
      </c>
      <c r="U64" s="12">
        <f>VLOOKUP(T64,AffineTable!$D$2:$E$104,2,FALSE)</f>
        <v>2.0078239999999998</v>
      </c>
      <c r="V64" s="12">
        <f>IF($C64="A",VLOOKUP($N64,PatchedSpliceIntervals!$L$2:$N$56,3,TRUE),IF($C64="B",VLOOKUP($N64,PatchedSpliceIntervals!$L$57:$N$110,3,TRUE),0))</f>
        <v>0</v>
      </c>
    </row>
    <row r="65" spans="1:22" ht="18" customHeight="1" x14ac:dyDescent="0.2">
      <c r="A65" s="6">
        <v>346</v>
      </c>
      <c r="B65" s="31" t="s">
        <v>122</v>
      </c>
      <c r="C65" s="31" t="s">
        <v>33</v>
      </c>
      <c r="D65" s="31">
        <v>6</v>
      </c>
      <c r="E65" s="31" t="s">
        <v>31</v>
      </c>
      <c r="F65" s="31">
        <v>2</v>
      </c>
      <c r="G65" s="31"/>
      <c r="H65" s="31">
        <v>19</v>
      </c>
      <c r="K65" s="6">
        <v>21</v>
      </c>
      <c r="L65" s="6" t="s">
        <v>32</v>
      </c>
      <c r="M65" s="7">
        <v>1</v>
      </c>
      <c r="N65" s="8">
        <f t="shared" si="2"/>
        <v>47.989999999999995</v>
      </c>
      <c r="O65" s="8">
        <f t="shared" si="3"/>
        <v>49.997823999999994</v>
      </c>
      <c r="P65" s="9">
        <f t="shared" si="4"/>
        <v>49.997823999999994</v>
      </c>
      <c r="Q65" s="17">
        <f>IF($C65="A",VLOOKUP($N65,PatchedSpliceIntervals!$L$2:$N$56,2,TRUE),IF($C65="B",VLOOKUP($N65,PatchedSpliceIntervals!$L$57:$N$110,2,TRUE),"Out of splice"))</f>
        <v>0</v>
      </c>
      <c r="R65" s="10" t="str">
        <f t="shared" si="5"/>
        <v>B-6-2</v>
      </c>
      <c r="S65" s="11">
        <f>VLOOKUP(R65,SectionSummary!$I$2:$J$651,2,FALSE)</f>
        <v>47.8</v>
      </c>
      <c r="T65" s="12" t="str">
        <f t="shared" si="6"/>
        <v>B-6</v>
      </c>
      <c r="U65" s="12">
        <f>VLOOKUP(T65,AffineTable!$D$2:$E$104,2,FALSE)</f>
        <v>2.0078239999999998</v>
      </c>
      <c r="V65" s="12">
        <f>IF($C65="A",VLOOKUP($N65,PatchedSpliceIntervals!$L$2:$N$56,3,TRUE),IF($C65="B",VLOOKUP($N65,PatchedSpliceIntervals!$L$57:$N$110,3,TRUE),0))</f>
        <v>0</v>
      </c>
    </row>
    <row r="66" spans="1:22" ht="18" customHeight="1" x14ac:dyDescent="0.2">
      <c r="A66" s="6">
        <v>346</v>
      </c>
      <c r="B66" s="31" t="s">
        <v>122</v>
      </c>
      <c r="C66" s="31" t="s">
        <v>33</v>
      </c>
      <c r="D66" s="31">
        <v>6</v>
      </c>
      <c r="E66" s="31" t="s">
        <v>31</v>
      </c>
      <c r="F66" s="31">
        <v>2</v>
      </c>
      <c r="G66" s="31"/>
      <c r="H66" s="31">
        <v>85</v>
      </c>
      <c r="K66" s="6">
        <v>21</v>
      </c>
      <c r="L66" s="6" t="s">
        <v>32</v>
      </c>
      <c r="M66" s="7">
        <v>2</v>
      </c>
      <c r="N66" s="8">
        <f t="shared" si="2"/>
        <v>48.65</v>
      </c>
      <c r="O66" s="8">
        <f t="shared" si="3"/>
        <v>50.657823999999998</v>
      </c>
      <c r="P66" s="9">
        <f t="shared" si="4"/>
        <v>50.657823999999998</v>
      </c>
      <c r="Q66" s="17">
        <f>IF($C66="A",VLOOKUP($N66,PatchedSpliceIntervals!$L$2:$N$56,2,TRUE),IF($C66="B",VLOOKUP($N66,PatchedSpliceIntervals!$L$57:$N$110,2,TRUE),"Out of splice"))</f>
        <v>0</v>
      </c>
      <c r="R66" s="10" t="str">
        <f t="shared" si="5"/>
        <v>B-6-2</v>
      </c>
      <c r="S66" s="11">
        <f>VLOOKUP(R66,SectionSummary!$I$2:$J$651,2,FALSE)</f>
        <v>47.8</v>
      </c>
      <c r="T66" s="12" t="str">
        <f t="shared" si="6"/>
        <v>B-6</v>
      </c>
      <c r="U66" s="12">
        <f>VLOOKUP(T66,AffineTable!$D$2:$E$104,2,FALSE)</f>
        <v>2.0078239999999998</v>
      </c>
      <c r="V66" s="12">
        <f>IF($C66="A",VLOOKUP($N66,PatchedSpliceIntervals!$L$2:$N$56,3,TRUE),IF($C66="B",VLOOKUP($N66,PatchedSpliceIntervals!$L$57:$N$110,3,TRUE),0))</f>
        <v>0</v>
      </c>
    </row>
    <row r="68" spans="1:22" ht="18" customHeight="1" x14ac:dyDescent="0.2">
      <c r="A68">
        <v>346</v>
      </c>
      <c r="B68" t="s">
        <v>99</v>
      </c>
      <c r="C68" t="s">
        <v>16</v>
      </c>
      <c r="D68">
        <v>1</v>
      </c>
      <c r="E68" t="s">
        <v>14</v>
      </c>
      <c r="F68">
        <v>1</v>
      </c>
      <c r="G68" t="s">
        <v>13</v>
      </c>
      <c r="H68">
        <v>0</v>
      </c>
      <c r="N68" s="8">
        <f t="shared" ref="N68:N70" si="7">S68+H68/100</f>
        <v>0</v>
      </c>
      <c r="O68" s="8">
        <f t="shared" ref="O68:O70" si="8">N68+U68</f>
        <v>0</v>
      </c>
      <c r="P68" s="9">
        <f t="shared" ref="P68:P70" si="9">O68+V68</f>
        <v>0</v>
      </c>
      <c r="Q68" s="17">
        <f>IF($C68="A",VLOOKUP($N68,PatchedSpliceIntervals!$L$2:$N$56,2,TRUE),IF($C68="B",VLOOKUP($N68,PatchedSpliceIntervals!$L$57:$N$110,2,TRUE),"Out of splice"))</f>
        <v>0</v>
      </c>
      <c r="R68" s="10" t="str">
        <f t="shared" ref="R68:R70" si="10">C68&amp;"-"&amp;D68&amp;"-"&amp;F68</f>
        <v>B-1-1</v>
      </c>
      <c r="S68" s="11">
        <f>VLOOKUP(R68,SectionSummary!$I$2:$J$651,2,FALSE)</f>
        <v>0</v>
      </c>
      <c r="T68" s="12" t="str">
        <f t="shared" ref="T68:T70" si="11">C68&amp;"-"&amp;D68</f>
        <v>B-1</v>
      </c>
      <c r="U68" s="12">
        <f>VLOOKUP(T68,AffineTable!$D$2:$E$104,2,FALSE)</f>
        <v>0</v>
      </c>
      <c r="V68" s="12">
        <f>IF($C68="A",VLOOKUP($N68,PatchedSpliceIntervals!$L$2:$N$56,3,TRUE),IF($C68="B",VLOOKUP($N68,PatchedSpliceIntervals!$L$57:$N$110,3,TRUE),0))</f>
        <v>0</v>
      </c>
    </row>
    <row r="69" spans="1:22" ht="18" customHeight="1" x14ac:dyDescent="0.2">
      <c r="A69">
        <v>346</v>
      </c>
      <c r="B69" t="s">
        <v>99</v>
      </c>
      <c r="C69" t="s">
        <v>16</v>
      </c>
      <c r="D69">
        <v>1</v>
      </c>
      <c r="E69" t="s">
        <v>14</v>
      </c>
      <c r="F69">
        <v>1</v>
      </c>
      <c r="G69" t="s">
        <v>13</v>
      </c>
      <c r="H69">
        <v>0.5</v>
      </c>
      <c r="N69" s="8">
        <f t="shared" si="7"/>
        <v>5.0000000000000001E-3</v>
      </c>
      <c r="O69" s="8">
        <f t="shared" si="8"/>
        <v>5.0000000000000001E-3</v>
      </c>
      <c r="P69" s="9">
        <f t="shared" si="9"/>
        <v>5.0000000000000001E-3</v>
      </c>
      <c r="Q69" s="17">
        <f>IF($C69="A",VLOOKUP($N69,PatchedSpliceIntervals!$L$2:$N$56,2,TRUE),IF($C69="B",VLOOKUP($N69,PatchedSpliceIntervals!$L$57:$N$110,2,TRUE),"Out of splice"))</f>
        <v>0</v>
      </c>
      <c r="R69" s="10" t="str">
        <f t="shared" si="10"/>
        <v>B-1-1</v>
      </c>
      <c r="S69" s="11">
        <f>VLOOKUP(R69,SectionSummary!$I$2:$J$651,2,FALSE)</f>
        <v>0</v>
      </c>
      <c r="T69" s="12" t="str">
        <f t="shared" si="11"/>
        <v>B-1</v>
      </c>
      <c r="U69" s="12">
        <f>VLOOKUP(T69,AffineTable!$D$2:$E$104,2,FALSE)</f>
        <v>0</v>
      </c>
      <c r="V69" s="12">
        <f>IF($C69="A",VLOOKUP($N69,PatchedSpliceIntervals!$L$2:$N$56,3,TRUE),IF($C69="B",VLOOKUP($N69,PatchedSpliceIntervals!$L$57:$N$110,3,TRUE),0))</f>
        <v>0</v>
      </c>
    </row>
    <row r="70" spans="1:22" ht="18" customHeight="1" x14ac:dyDescent="0.2">
      <c r="A70">
        <v>346</v>
      </c>
      <c r="B70" t="s">
        <v>99</v>
      </c>
      <c r="C70" t="s">
        <v>16</v>
      </c>
      <c r="D70">
        <v>1</v>
      </c>
      <c r="E70" t="s">
        <v>14</v>
      </c>
      <c r="F70">
        <v>1</v>
      </c>
      <c r="G70" t="s">
        <v>13</v>
      </c>
      <c r="H70">
        <v>1</v>
      </c>
      <c r="N70" s="8">
        <f t="shared" si="7"/>
        <v>0.01</v>
      </c>
      <c r="O70" s="8">
        <f t="shared" si="8"/>
        <v>0.01</v>
      </c>
      <c r="P70" s="9">
        <f t="shared" si="9"/>
        <v>0.01</v>
      </c>
      <c r="Q70" s="17">
        <f>IF($C70="A",VLOOKUP($N70,PatchedSpliceIntervals!$L$2:$N$56,2,TRUE),IF($C70="B",VLOOKUP($N70,PatchedSpliceIntervals!$L$57:$N$110,2,TRUE),"Out of splice"))</f>
        <v>0</v>
      </c>
      <c r="R70" s="10" t="str">
        <f t="shared" si="10"/>
        <v>B-1-1</v>
      </c>
      <c r="S70" s="11">
        <f>VLOOKUP(R70,SectionSummary!$I$2:$J$651,2,FALSE)</f>
        <v>0</v>
      </c>
      <c r="T70" s="12" t="str">
        <f t="shared" si="11"/>
        <v>B-1</v>
      </c>
      <c r="U70" s="12">
        <f>VLOOKUP(T70,AffineTable!$D$2:$E$104,2,FALSE)</f>
        <v>0</v>
      </c>
      <c r="V70" s="12">
        <f>IF($C70="A",VLOOKUP($N70,PatchedSpliceIntervals!$L$2:$N$56,3,TRUE),IF($C70="B",VLOOKUP($N70,PatchedSpliceIntervals!$L$57:$N$110,3,TRUE),0))</f>
        <v>0</v>
      </c>
    </row>
    <row r="71" spans="1:22" ht="18" customHeight="1" x14ac:dyDescent="0.2">
      <c r="A71">
        <v>346</v>
      </c>
      <c r="B71" t="s">
        <v>99</v>
      </c>
      <c r="C71" t="s">
        <v>13</v>
      </c>
      <c r="D71">
        <v>28</v>
      </c>
      <c r="E71" t="s">
        <v>14</v>
      </c>
      <c r="F71">
        <v>3</v>
      </c>
      <c r="G71" t="s">
        <v>13</v>
      </c>
      <c r="H71">
        <v>75</v>
      </c>
      <c r="N71" s="8">
        <f t="shared" ref="N71:N73" si="12">S71+H71/100</f>
        <v>243.87</v>
      </c>
      <c r="O71" s="8">
        <f t="shared" ref="O71:O73" si="13">N71+U71</f>
        <v>259.05741699999999</v>
      </c>
      <c r="P71" s="9">
        <f t="shared" ref="P71:P73" si="14">O71+V71</f>
        <v>257.98675736999996</v>
      </c>
      <c r="Q71" s="17">
        <f>IF($C71="A",VLOOKUP($N71,PatchedSpliceIntervals!$L$2:$N$56,2,TRUE),IF($C71="B",VLOOKUP($N71,PatchedSpliceIntervals!$L$57:$N$110,2,TRUE),"Out of splice"))</f>
        <v>0</v>
      </c>
      <c r="R71" s="10" t="str">
        <f t="shared" ref="R71:R73" si="15">C71&amp;"-"&amp;D71&amp;"-"&amp;F71</f>
        <v>A-28-3</v>
      </c>
      <c r="S71" s="11">
        <f>VLOOKUP(R71,SectionSummary!$I$2:$J$651,2,FALSE)</f>
        <v>243.12</v>
      </c>
      <c r="T71" s="12" t="str">
        <f t="shared" ref="T71:T73" si="16">C71&amp;"-"&amp;D71</f>
        <v>A-28</v>
      </c>
      <c r="U71" s="12">
        <f>VLOOKUP(T71,AffineTable!$D$2:$E$104,2,FALSE)</f>
        <v>15.187417</v>
      </c>
      <c r="V71" s="12">
        <f>IF($C71="A",VLOOKUP($N71,PatchedSpliceIntervals!$L$2:$N$56,3,TRUE),IF($C71="B",VLOOKUP($N71,PatchedSpliceIntervals!$L$57:$N$110,3,TRUE),0))</f>
        <v>-1.0706596300000228</v>
      </c>
    </row>
    <row r="72" spans="1:22" ht="18" customHeight="1" x14ac:dyDescent="0.2">
      <c r="A72">
        <v>346</v>
      </c>
      <c r="B72" t="s">
        <v>99</v>
      </c>
      <c r="C72" t="s">
        <v>13</v>
      </c>
      <c r="D72">
        <v>28</v>
      </c>
      <c r="E72" t="s">
        <v>14</v>
      </c>
      <c r="F72">
        <v>3</v>
      </c>
      <c r="G72" t="s">
        <v>13</v>
      </c>
      <c r="H72">
        <v>75.5</v>
      </c>
      <c r="N72" s="8">
        <f t="shared" si="12"/>
        <v>243.875</v>
      </c>
      <c r="O72" s="8">
        <f t="shared" si="13"/>
        <v>259.06241699999998</v>
      </c>
      <c r="P72" s="9">
        <f t="shared" si="14"/>
        <v>257.99175736999996</v>
      </c>
      <c r="Q72" s="17">
        <f>IF($C72="A",VLOOKUP($N72,PatchedSpliceIntervals!$L$2:$N$56,2,TRUE),IF($C72="B",VLOOKUP($N72,PatchedSpliceIntervals!$L$57:$N$110,2,TRUE),"Out of splice"))</f>
        <v>0</v>
      </c>
      <c r="R72" s="10" t="str">
        <f t="shared" si="15"/>
        <v>A-28-3</v>
      </c>
      <c r="S72" s="11">
        <f>VLOOKUP(R72,SectionSummary!$I$2:$J$651,2,FALSE)</f>
        <v>243.12</v>
      </c>
      <c r="T72" s="12" t="str">
        <f t="shared" si="16"/>
        <v>A-28</v>
      </c>
      <c r="U72" s="12">
        <f>VLOOKUP(T72,AffineTable!$D$2:$E$104,2,FALSE)</f>
        <v>15.187417</v>
      </c>
      <c r="V72" s="12">
        <f>IF($C72="A",VLOOKUP($N72,PatchedSpliceIntervals!$L$2:$N$56,3,TRUE),IF($C72="B",VLOOKUP($N72,PatchedSpliceIntervals!$L$57:$N$110,3,TRUE),0))</f>
        <v>-1.0706596300000228</v>
      </c>
    </row>
    <row r="73" spans="1:22" ht="18" customHeight="1" x14ac:dyDescent="0.2">
      <c r="A73">
        <v>346</v>
      </c>
      <c r="B73" t="s">
        <v>99</v>
      </c>
      <c r="C73" t="s">
        <v>13</v>
      </c>
      <c r="D73">
        <v>28</v>
      </c>
      <c r="E73" t="s">
        <v>14</v>
      </c>
      <c r="F73">
        <v>3</v>
      </c>
      <c r="G73" t="s">
        <v>13</v>
      </c>
      <c r="H73">
        <v>76</v>
      </c>
      <c r="N73" s="8">
        <f t="shared" si="12"/>
        <v>243.88</v>
      </c>
      <c r="O73" s="8">
        <f t="shared" si="13"/>
        <v>259.06741699999998</v>
      </c>
      <c r="P73" s="9">
        <f t="shared" si="14"/>
        <v>257.99675736999995</v>
      </c>
      <c r="Q73" s="17" t="str">
        <f>IF($C73="A",VLOOKUP($N73,PatchedSpliceIntervals!$L$2:$N$56,2,TRUE),IF($C73="B",VLOOKUP($N73,PatchedSpliceIntervals!$L$57:$N$110,2,TRUE),"Out of splice"))</f>
        <v>Out of splice</v>
      </c>
      <c r="R73" s="10" t="str">
        <f t="shared" si="15"/>
        <v>A-28-3</v>
      </c>
      <c r="S73" s="11">
        <f>VLOOKUP(R73,SectionSummary!$I$2:$J$651,2,FALSE)</f>
        <v>243.12</v>
      </c>
      <c r="T73" s="12" t="str">
        <f t="shared" si="16"/>
        <v>A-28</v>
      </c>
      <c r="U73" s="12">
        <f>VLOOKUP(T73,AffineTable!$D$2:$E$104,2,FALSE)</f>
        <v>15.187417</v>
      </c>
      <c r="V73" s="12">
        <f>IF($C73="A",VLOOKUP($N73,PatchedSpliceIntervals!$L$2:$N$56,3,TRUE),IF($C73="B",VLOOKUP($N73,PatchedSpliceIntervals!$L$57:$N$110,3,TRUE),0))</f>
        <v>-1.0706596300000228</v>
      </c>
    </row>
  </sheetData>
  <phoneticPr fontId="1"/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pane ySplit="3440" topLeftCell="A89"/>
      <selection pane="bottomLeft" activeCell="A111" sqref="A111"/>
    </sheetView>
  </sheetViews>
  <sheetFormatPr baseColWidth="12" defaultRowHeight="15" x14ac:dyDescent="0.15"/>
  <cols>
    <col min="1" max="1" width="8.1640625" style="18" customWidth="1"/>
    <col min="2" max="2" width="6" style="18" customWidth="1"/>
    <col min="3" max="3" width="6.1640625" style="18" customWidth="1"/>
    <col min="4" max="4" width="5.5" style="18" customWidth="1"/>
    <col min="5" max="5" width="8.1640625" style="18" customWidth="1"/>
    <col min="6" max="6" width="10.6640625" style="18" customWidth="1"/>
    <col min="7" max="8" width="11.1640625" style="18" customWidth="1"/>
    <col min="9" max="9" width="13.5" style="18" customWidth="1"/>
    <col min="10" max="10" width="14.6640625" style="18" customWidth="1"/>
    <col min="11" max="11" width="3.1640625" style="18" customWidth="1"/>
    <col min="12" max="12" width="9.33203125" style="18" customWidth="1"/>
    <col min="13" max="13" width="12.5" style="18" customWidth="1"/>
    <col min="14" max="14" width="9.5" style="18" customWidth="1"/>
    <col min="15" max="16384" width="12.83203125" style="18"/>
  </cols>
  <sheetData>
    <row r="1" spans="1:14" s="20" customFormat="1" ht="60" x14ac:dyDescent="0.15">
      <c r="A1" s="20" t="s">
        <v>1</v>
      </c>
      <c r="B1" s="20" t="s">
        <v>2</v>
      </c>
      <c r="C1" s="20" t="s">
        <v>3</v>
      </c>
      <c r="D1" s="20" t="s">
        <v>4</v>
      </c>
      <c r="E1" s="20" t="s">
        <v>35</v>
      </c>
      <c r="F1" s="20" t="s">
        <v>36</v>
      </c>
      <c r="G1" s="20" t="s">
        <v>81</v>
      </c>
      <c r="H1" s="20" t="s">
        <v>109</v>
      </c>
      <c r="I1" s="20" t="s">
        <v>124</v>
      </c>
      <c r="J1" s="20" t="s">
        <v>37</v>
      </c>
      <c r="L1" s="21" t="s">
        <v>77</v>
      </c>
      <c r="M1" s="20" t="s">
        <v>74</v>
      </c>
      <c r="N1" s="20" t="s">
        <v>68</v>
      </c>
    </row>
    <row r="2" spans="1:14" s="22" customFormat="1" x14ac:dyDescent="0.15">
      <c r="B2" s="22" t="s">
        <v>108</v>
      </c>
      <c r="C2" s="22">
        <v>1</v>
      </c>
      <c r="D2" s="22" t="s">
        <v>121</v>
      </c>
      <c r="E2" s="22">
        <v>1</v>
      </c>
      <c r="F2" s="23">
        <v>0</v>
      </c>
      <c r="G2" s="23">
        <v>0</v>
      </c>
      <c r="H2" s="23">
        <v>0.21021000000000001</v>
      </c>
      <c r="I2" s="23">
        <f>H2+(I3-H3)</f>
        <v>0.2102100000000009</v>
      </c>
      <c r="L2" s="22">
        <f>G2-0.001</f>
        <v>-1E-3</v>
      </c>
      <c r="M2" s="22" t="s">
        <v>75</v>
      </c>
      <c r="N2" s="23">
        <f t="shared" ref="N2:N4" si="0">I2-H2</f>
        <v>8.8817841970012523E-16</v>
      </c>
    </row>
    <row r="3" spans="1:14" s="28" customFormat="1" x14ac:dyDescent="0.15">
      <c r="A3" s="28" t="s">
        <v>110</v>
      </c>
      <c r="B3" s="28" t="s">
        <v>13</v>
      </c>
      <c r="C3" s="28">
        <v>2</v>
      </c>
      <c r="D3" s="28" t="s">
        <v>25</v>
      </c>
      <c r="E3" s="28">
        <v>3</v>
      </c>
      <c r="F3" s="29">
        <v>65.799384000000003</v>
      </c>
      <c r="G3" s="29">
        <v>7.2579938399999993</v>
      </c>
      <c r="H3" s="29">
        <v>7.6183538399999993</v>
      </c>
      <c r="I3" s="29">
        <v>7.6183538400000002</v>
      </c>
      <c r="J3" s="28" t="s">
        <v>82</v>
      </c>
      <c r="L3" s="29">
        <f>G3-0.001</f>
        <v>7.2569938399999989</v>
      </c>
      <c r="N3" s="29">
        <f t="shared" si="0"/>
        <v>0</v>
      </c>
    </row>
    <row r="4" spans="1:14" s="28" customFormat="1" x14ac:dyDescent="0.15">
      <c r="B4" s="28" t="s">
        <v>13</v>
      </c>
      <c r="C4" s="28">
        <v>2</v>
      </c>
      <c r="D4" s="28" t="s">
        <v>25</v>
      </c>
      <c r="E4" s="28">
        <v>4</v>
      </c>
      <c r="F4" s="29">
        <v>64.379172999999994</v>
      </c>
      <c r="G4" s="29">
        <v>8.7437917299999999</v>
      </c>
      <c r="H4" s="30">
        <v>9.1041517299999999</v>
      </c>
      <c r="I4" s="30">
        <v>9.1041517300000017</v>
      </c>
      <c r="J4" s="28" t="s">
        <v>82</v>
      </c>
      <c r="L4" s="19">
        <f>G4-0.001</f>
        <v>8.7427917300000004</v>
      </c>
      <c r="M4" s="28" t="s">
        <v>75</v>
      </c>
      <c r="N4" s="19">
        <f t="shared" si="0"/>
        <v>0</v>
      </c>
    </row>
    <row r="5" spans="1:14" x14ac:dyDescent="0.15">
      <c r="A5" s="18" t="s">
        <v>110</v>
      </c>
      <c r="B5" s="18" t="s">
        <v>13</v>
      </c>
      <c r="C5" s="18">
        <v>3</v>
      </c>
      <c r="D5" s="18" t="s">
        <v>25</v>
      </c>
      <c r="E5" s="18">
        <v>2</v>
      </c>
      <c r="F5" s="19">
        <v>133.19091499999999</v>
      </c>
      <c r="G5" s="19">
        <v>15.931909149999999</v>
      </c>
      <c r="H5" s="19">
        <v>16.93445015</v>
      </c>
      <c r="I5" s="19">
        <v>16.934450150000004</v>
      </c>
      <c r="J5" s="18" t="s">
        <v>83</v>
      </c>
      <c r="L5" s="19">
        <f t="shared" ref="L5:L68" si="1">G5-0.001</f>
        <v>15.93090915</v>
      </c>
      <c r="M5" s="22"/>
      <c r="N5" s="19">
        <f>I5-H5</f>
        <v>0</v>
      </c>
    </row>
    <row r="6" spans="1:14" x14ac:dyDescent="0.15">
      <c r="B6" s="18" t="s">
        <v>13</v>
      </c>
      <c r="C6" s="18">
        <v>3</v>
      </c>
      <c r="D6" s="18" t="s">
        <v>25</v>
      </c>
      <c r="E6" s="18">
        <v>4</v>
      </c>
      <c r="F6" s="19">
        <v>38.944814000000001</v>
      </c>
      <c r="G6" s="19">
        <v>17.98944814</v>
      </c>
      <c r="H6" s="19">
        <v>18.991989140000001</v>
      </c>
      <c r="I6" s="19">
        <v>18.991989140000005</v>
      </c>
      <c r="J6" s="18" t="s">
        <v>83</v>
      </c>
      <c r="L6" s="19">
        <f t="shared" si="1"/>
        <v>17.988448139999999</v>
      </c>
      <c r="M6" s="18" t="s">
        <v>75</v>
      </c>
      <c r="N6" s="19">
        <f t="shared" ref="N6:N69" si="2">I6-H6</f>
        <v>0</v>
      </c>
    </row>
    <row r="7" spans="1:14" x14ac:dyDescent="0.15">
      <c r="A7" s="18" t="s">
        <v>110</v>
      </c>
      <c r="B7" s="18" t="s">
        <v>13</v>
      </c>
      <c r="C7" s="18">
        <v>4</v>
      </c>
      <c r="D7" s="18" t="s">
        <v>25</v>
      </c>
      <c r="E7" s="18">
        <v>2</v>
      </c>
      <c r="F7" s="19">
        <v>112.152901</v>
      </c>
      <c r="G7" s="19">
        <v>25.221529010000001</v>
      </c>
      <c r="H7" s="19">
        <v>27.036417010000001</v>
      </c>
      <c r="I7" s="19">
        <v>27.036417010000005</v>
      </c>
      <c r="J7" s="18" t="s">
        <v>39</v>
      </c>
      <c r="L7" s="19">
        <f t="shared" si="1"/>
        <v>25.22052901</v>
      </c>
      <c r="N7" s="19">
        <f t="shared" si="2"/>
        <v>0</v>
      </c>
    </row>
    <row r="8" spans="1:14" x14ac:dyDescent="0.15">
      <c r="B8" s="18" t="s">
        <v>13</v>
      </c>
      <c r="C8" s="18">
        <v>4</v>
      </c>
      <c r="D8" s="18" t="s">
        <v>25</v>
      </c>
      <c r="E8" s="18">
        <v>4</v>
      </c>
      <c r="F8" s="19">
        <v>11.570206000000001</v>
      </c>
      <c r="G8" s="19">
        <v>27.215702060000002</v>
      </c>
      <c r="H8" s="19">
        <v>29.030590060000002</v>
      </c>
      <c r="I8" s="19">
        <v>29.030590060000005</v>
      </c>
      <c r="J8" s="18" t="s">
        <v>39</v>
      </c>
      <c r="L8" s="19">
        <f t="shared" si="1"/>
        <v>27.21470206</v>
      </c>
      <c r="M8" s="18" t="s">
        <v>75</v>
      </c>
      <c r="N8" s="19">
        <f t="shared" si="2"/>
        <v>0</v>
      </c>
    </row>
    <row r="9" spans="1:14" x14ac:dyDescent="0.15">
      <c r="A9" s="18" t="s">
        <v>110</v>
      </c>
      <c r="B9" s="18" t="s">
        <v>13</v>
      </c>
      <c r="C9" s="18">
        <v>5</v>
      </c>
      <c r="D9" s="18" t="s">
        <v>25</v>
      </c>
      <c r="E9" s="18">
        <v>2</v>
      </c>
      <c r="F9" s="19">
        <v>116.89482599999999</v>
      </c>
      <c r="G9" s="19">
        <v>34.768948260000002</v>
      </c>
      <c r="H9" s="19">
        <v>36.721050259999998</v>
      </c>
      <c r="I9" s="19">
        <v>36.721050260000005</v>
      </c>
      <c r="J9" s="18" t="s">
        <v>41</v>
      </c>
      <c r="L9" s="19">
        <f t="shared" si="1"/>
        <v>34.767948260000004</v>
      </c>
      <c r="N9" s="19">
        <f t="shared" si="2"/>
        <v>0</v>
      </c>
    </row>
    <row r="10" spans="1:14" x14ac:dyDescent="0.15">
      <c r="B10" s="18" t="s">
        <v>13</v>
      </c>
      <c r="C10" s="18">
        <v>5</v>
      </c>
      <c r="D10" s="18" t="s">
        <v>25</v>
      </c>
      <c r="E10" s="18">
        <v>4</v>
      </c>
      <c r="F10" s="19">
        <v>41.512211999999998</v>
      </c>
      <c r="G10" s="19">
        <v>37.015122120000001</v>
      </c>
      <c r="H10" s="19">
        <v>38.967224119999997</v>
      </c>
      <c r="I10" s="19">
        <v>38.967224120000004</v>
      </c>
      <c r="J10" s="18" t="s">
        <v>41</v>
      </c>
      <c r="L10" s="19">
        <f t="shared" si="1"/>
        <v>37.014122120000003</v>
      </c>
      <c r="M10" s="18" t="s">
        <v>75</v>
      </c>
      <c r="N10" s="19">
        <f t="shared" si="2"/>
        <v>0</v>
      </c>
    </row>
    <row r="11" spans="1:14" x14ac:dyDescent="0.15">
      <c r="A11" s="18" t="s">
        <v>110</v>
      </c>
      <c r="B11" s="18" t="s">
        <v>13</v>
      </c>
      <c r="C11" s="18">
        <v>6</v>
      </c>
      <c r="D11" s="18" t="s">
        <v>25</v>
      </c>
      <c r="E11" s="18">
        <v>3</v>
      </c>
      <c r="F11" s="19">
        <v>32.740307000000001</v>
      </c>
      <c r="G11" s="19">
        <v>44.927403070000004</v>
      </c>
      <c r="H11" s="19">
        <v>47.293518070000005</v>
      </c>
      <c r="I11" s="19">
        <v>47.293518070000005</v>
      </c>
      <c r="J11" s="18" t="s">
        <v>43</v>
      </c>
      <c r="L11" s="19">
        <f t="shared" si="1"/>
        <v>44.926403070000006</v>
      </c>
      <c r="N11" s="19">
        <f t="shared" si="2"/>
        <v>0</v>
      </c>
    </row>
    <row r="12" spans="1:14" x14ac:dyDescent="0.15">
      <c r="B12" s="18" t="s">
        <v>13</v>
      </c>
      <c r="C12" s="18">
        <v>6</v>
      </c>
      <c r="D12" s="18" t="s">
        <v>25</v>
      </c>
      <c r="E12" s="18">
        <v>4</v>
      </c>
      <c r="F12" s="19">
        <v>124.400997</v>
      </c>
      <c r="G12" s="19">
        <v>47.344009970000002</v>
      </c>
      <c r="H12" s="19">
        <v>49.710124970000003</v>
      </c>
      <c r="I12" s="19">
        <v>49.710124970000003</v>
      </c>
      <c r="J12" s="18" t="s">
        <v>43</v>
      </c>
      <c r="L12" s="19">
        <f t="shared" si="1"/>
        <v>47.343009970000004</v>
      </c>
      <c r="M12" s="18" t="s">
        <v>75</v>
      </c>
      <c r="N12" s="19">
        <f t="shared" si="2"/>
        <v>0</v>
      </c>
    </row>
    <row r="13" spans="1:14" x14ac:dyDescent="0.15">
      <c r="A13" s="18" t="s">
        <v>110</v>
      </c>
      <c r="B13" s="18" t="s">
        <v>13</v>
      </c>
      <c r="C13" s="18">
        <v>7</v>
      </c>
      <c r="D13" s="18" t="s">
        <v>25</v>
      </c>
      <c r="E13" s="18">
        <v>2</v>
      </c>
      <c r="F13" s="19">
        <v>125.011709</v>
      </c>
      <c r="G13" s="19">
        <v>53.850117090000005</v>
      </c>
      <c r="H13" s="19">
        <v>56.773487090000003</v>
      </c>
      <c r="I13" s="19">
        <v>56.773487090000003</v>
      </c>
      <c r="J13" s="18" t="s">
        <v>45</v>
      </c>
      <c r="L13" s="19">
        <f t="shared" si="1"/>
        <v>53.849117090000007</v>
      </c>
      <c r="N13" s="19">
        <f t="shared" si="2"/>
        <v>0</v>
      </c>
    </row>
    <row r="14" spans="1:14" x14ac:dyDescent="0.15">
      <c r="B14" s="18" t="s">
        <v>13</v>
      </c>
      <c r="C14" s="18">
        <v>7</v>
      </c>
      <c r="D14" s="18" t="s">
        <v>25</v>
      </c>
      <c r="E14" s="18">
        <v>4</v>
      </c>
      <c r="F14" s="19">
        <v>41.035345</v>
      </c>
      <c r="G14" s="19">
        <v>56.010353450000004</v>
      </c>
      <c r="H14" s="19">
        <v>58.933723450000002</v>
      </c>
      <c r="I14" s="19">
        <v>58.933723450000002</v>
      </c>
      <c r="J14" s="18" t="s">
        <v>45</v>
      </c>
      <c r="L14" s="19">
        <f t="shared" si="1"/>
        <v>56.009353450000006</v>
      </c>
      <c r="M14" s="18" t="s">
        <v>75</v>
      </c>
      <c r="N14" s="19">
        <f t="shared" si="2"/>
        <v>0</v>
      </c>
    </row>
    <row r="15" spans="1:14" x14ac:dyDescent="0.15">
      <c r="A15" s="18" t="s">
        <v>110</v>
      </c>
      <c r="B15" s="18" t="s">
        <v>13</v>
      </c>
      <c r="C15" s="18">
        <v>8</v>
      </c>
      <c r="D15" s="18" t="s">
        <v>25</v>
      </c>
      <c r="E15" s="18">
        <v>2</v>
      </c>
      <c r="F15" s="19">
        <v>93.384518999999997</v>
      </c>
      <c r="G15" s="19">
        <v>63.033845190000001</v>
      </c>
      <c r="H15" s="19">
        <v>66.473419190000001</v>
      </c>
      <c r="I15" s="19">
        <v>66.473419190000016</v>
      </c>
      <c r="J15" s="18" t="s">
        <v>47</v>
      </c>
      <c r="L15" s="19">
        <f t="shared" si="1"/>
        <v>63.032845190000003</v>
      </c>
      <c r="N15" s="19">
        <f t="shared" si="2"/>
        <v>0</v>
      </c>
    </row>
    <row r="16" spans="1:14" x14ac:dyDescent="0.15">
      <c r="B16" s="18" t="s">
        <v>13</v>
      </c>
      <c r="C16" s="18">
        <v>8</v>
      </c>
      <c r="D16" s="18" t="s">
        <v>25</v>
      </c>
      <c r="E16" s="18">
        <v>6</v>
      </c>
      <c r="F16" s="19">
        <v>7.8780799999999997</v>
      </c>
      <c r="G16" s="19">
        <v>68.178780799999998</v>
      </c>
      <c r="H16" s="19">
        <v>71.618354799999992</v>
      </c>
      <c r="I16" s="19">
        <v>71.618354800000006</v>
      </c>
      <c r="J16" s="18" t="s">
        <v>47</v>
      </c>
      <c r="L16" s="19">
        <f t="shared" si="1"/>
        <v>68.177780799999994</v>
      </c>
      <c r="M16" s="18" t="s">
        <v>75</v>
      </c>
      <c r="N16" s="19">
        <f t="shared" si="2"/>
        <v>0</v>
      </c>
    </row>
    <row r="17" spans="1:14" x14ac:dyDescent="0.15">
      <c r="A17" s="18" t="s">
        <v>110</v>
      </c>
      <c r="B17" s="18" t="s">
        <v>13</v>
      </c>
      <c r="C17" s="18">
        <v>9</v>
      </c>
      <c r="D17" s="18" t="s">
        <v>25</v>
      </c>
      <c r="E17" s="18">
        <v>3</v>
      </c>
      <c r="F17" s="19">
        <v>9.6861680000000003</v>
      </c>
      <c r="G17" s="19">
        <v>73.196861679999998</v>
      </c>
      <c r="H17" s="19">
        <v>76.749450679999995</v>
      </c>
      <c r="I17" s="19">
        <v>76.74945068000001</v>
      </c>
      <c r="J17" s="18" t="s">
        <v>49</v>
      </c>
      <c r="L17" s="19">
        <f t="shared" si="1"/>
        <v>73.195861679999993</v>
      </c>
      <c r="N17" s="19">
        <f t="shared" si="2"/>
        <v>0</v>
      </c>
    </row>
    <row r="18" spans="1:14" x14ac:dyDescent="0.15">
      <c r="B18" s="18" t="s">
        <v>13</v>
      </c>
      <c r="C18" s="18">
        <v>9</v>
      </c>
      <c r="D18" s="18" t="s">
        <v>25</v>
      </c>
      <c r="E18" s="18">
        <v>4</v>
      </c>
      <c r="F18" s="19">
        <v>132.44694100000001</v>
      </c>
      <c r="G18" s="19">
        <v>75.92446941</v>
      </c>
      <c r="H18" s="19">
        <v>79.477058409999998</v>
      </c>
      <c r="I18" s="19">
        <v>79.477058410000012</v>
      </c>
      <c r="J18" s="18" t="s">
        <v>49</v>
      </c>
      <c r="L18" s="19">
        <f t="shared" si="1"/>
        <v>75.923469409999996</v>
      </c>
      <c r="M18" s="18" t="s">
        <v>75</v>
      </c>
      <c r="N18" s="19">
        <f t="shared" si="2"/>
        <v>0</v>
      </c>
    </row>
    <row r="19" spans="1:14" x14ac:dyDescent="0.15">
      <c r="A19" s="18" t="s">
        <v>110</v>
      </c>
      <c r="B19" s="18" t="s">
        <v>13</v>
      </c>
      <c r="C19" s="18">
        <v>10</v>
      </c>
      <c r="D19" s="18" t="s">
        <v>25</v>
      </c>
      <c r="E19" s="18">
        <v>2</v>
      </c>
      <c r="F19" s="19">
        <v>18.810917</v>
      </c>
      <c r="G19" s="19">
        <v>81.288109169999998</v>
      </c>
      <c r="H19" s="19">
        <v>85.734886169999996</v>
      </c>
      <c r="I19" s="19">
        <v>85.73488617000001</v>
      </c>
      <c r="J19" s="18" t="s">
        <v>51</v>
      </c>
      <c r="L19" s="19">
        <f t="shared" si="1"/>
        <v>81.287109169999994</v>
      </c>
      <c r="N19" s="19">
        <f t="shared" si="2"/>
        <v>0</v>
      </c>
    </row>
    <row r="20" spans="1:14" x14ac:dyDescent="0.15">
      <c r="B20" s="18" t="s">
        <v>13</v>
      </c>
      <c r="C20" s="18">
        <v>10</v>
      </c>
      <c r="D20" s="18" t="s">
        <v>25</v>
      </c>
      <c r="E20" s="18">
        <v>4</v>
      </c>
      <c r="F20" s="19">
        <v>111.01749</v>
      </c>
      <c r="G20" s="19">
        <v>85.210174899999998</v>
      </c>
      <c r="H20" s="19">
        <v>89.656951899999996</v>
      </c>
      <c r="I20" s="19">
        <v>89.65695190000001</v>
      </c>
      <c r="J20" s="18" t="s">
        <v>51</v>
      </c>
      <c r="L20" s="19">
        <f t="shared" si="1"/>
        <v>85.209174899999994</v>
      </c>
      <c r="M20" s="18" t="s">
        <v>75</v>
      </c>
      <c r="N20" s="19">
        <f t="shared" si="2"/>
        <v>0</v>
      </c>
    </row>
    <row r="21" spans="1:14" x14ac:dyDescent="0.15">
      <c r="A21" s="18" t="s">
        <v>110</v>
      </c>
      <c r="B21" s="18" t="s">
        <v>13</v>
      </c>
      <c r="C21" s="18">
        <v>11</v>
      </c>
      <c r="D21" s="18" t="s">
        <v>25</v>
      </c>
      <c r="E21" s="18">
        <v>2</v>
      </c>
      <c r="F21" s="19">
        <v>67.2</v>
      </c>
      <c r="G21" s="19">
        <v>91.271999999999991</v>
      </c>
      <c r="H21" s="19">
        <v>96.343174999999988</v>
      </c>
      <c r="I21" s="19">
        <v>96.505776000000012</v>
      </c>
      <c r="J21" s="18" t="s">
        <v>53</v>
      </c>
      <c r="L21" s="19">
        <f t="shared" si="1"/>
        <v>91.270999999999987</v>
      </c>
      <c r="N21" s="19">
        <f t="shared" si="2"/>
        <v>0.16260100000002353</v>
      </c>
    </row>
    <row r="22" spans="1:14" x14ac:dyDescent="0.15">
      <c r="B22" s="18" t="s">
        <v>13</v>
      </c>
      <c r="C22" s="18">
        <v>11</v>
      </c>
      <c r="D22" s="18" t="s">
        <v>25</v>
      </c>
      <c r="E22" s="18">
        <v>5</v>
      </c>
      <c r="F22" s="19">
        <v>9.2481620000000007</v>
      </c>
      <c r="G22" s="19">
        <v>95.192481619999995</v>
      </c>
      <c r="H22" s="19">
        <v>100.26365661999999</v>
      </c>
      <c r="I22" s="19">
        <v>100.42625762000002</v>
      </c>
      <c r="J22" s="18" t="s">
        <v>53</v>
      </c>
      <c r="L22" s="19">
        <f t="shared" si="1"/>
        <v>95.19148161999999</v>
      </c>
      <c r="M22" s="18" t="s">
        <v>75</v>
      </c>
      <c r="N22" s="19">
        <f t="shared" si="2"/>
        <v>0.16260100000002353</v>
      </c>
    </row>
    <row r="23" spans="1:14" x14ac:dyDescent="0.15">
      <c r="A23" s="18" t="s">
        <v>110</v>
      </c>
      <c r="B23" s="18" t="s">
        <v>13</v>
      </c>
      <c r="C23" s="18">
        <v>12</v>
      </c>
      <c r="D23" s="18" t="s">
        <v>25</v>
      </c>
      <c r="E23" s="18">
        <v>2</v>
      </c>
      <c r="F23" s="19">
        <v>125.26380899999999</v>
      </c>
      <c r="G23" s="19">
        <v>101.35263809</v>
      </c>
      <c r="H23" s="19">
        <v>107.12818909000001</v>
      </c>
      <c r="I23" s="19">
        <v>107.29079009000002</v>
      </c>
      <c r="J23" s="18" t="s">
        <v>55</v>
      </c>
      <c r="L23" s="19">
        <f t="shared" si="1"/>
        <v>101.35163808999999</v>
      </c>
      <c r="N23" s="19">
        <f t="shared" si="2"/>
        <v>0.16260100000000932</v>
      </c>
    </row>
    <row r="24" spans="1:14" x14ac:dyDescent="0.15">
      <c r="B24" s="18" t="s">
        <v>13</v>
      </c>
      <c r="C24" s="18">
        <v>12</v>
      </c>
      <c r="D24" s="18" t="s">
        <v>25</v>
      </c>
      <c r="E24" s="18">
        <v>4</v>
      </c>
      <c r="F24" s="19">
        <v>107.71086099999999</v>
      </c>
      <c r="G24" s="19">
        <v>104.17710860999999</v>
      </c>
      <c r="H24" s="19">
        <v>109.95265960999998</v>
      </c>
      <c r="I24" s="19">
        <v>110.11526060999999</v>
      </c>
      <c r="J24" s="18" t="s">
        <v>55</v>
      </c>
      <c r="L24" s="19">
        <f t="shared" si="1"/>
        <v>104.17610860999999</v>
      </c>
      <c r="M24" s="18" t="s">
        <v>75</v>
      </c>
      <c r="N24" s="19">
        <f t="shared" si="2"/>
        <v>0.16260100000000932</v>
      </c>
    </row>
    <row r="25" spans="1:14" x14ac:dyDescent="0.15">
      <c r="A25" s="18" t="s">
        <v>110</v>
      </c>
      <c r="B25" s="18" t="s">
        <v>13</v>
      </c>
      <c r="C25" s="18">
        <v>13</v>
      </c>
      <c r="D25" s="18" t="s">
        <v>25</v>
      </c>
      <c r="E25" s="18">
        <v>2</v>
      </c>
      <c r="F25" s="19">
        <v>81.854868999999994</v>
      </c>
      <c r="G25" s="19">
        <v>110.41854868999999</v>
      </c>
      <c r="H25" s="19">
        <v>116.96212768999999</v>
      </c>
      <c r="I25" s="19">
        <v>117.12472869</v>
      </c>
      <c r="J25" s="18" t="s">
        <v>57</v>
      </c>
      <c r="L25" s="19">
        <f t="shared" si="1"/>
        <v>110.41754868999999</v>
      </c>
      <c r="N25" s="19">
        <f t="shared" si="2"/>
        <v>0.16260100000000932</v>
      </c>
    </row>
    <row r="26" spans="1:14" x14ac:dyDescent="0.15">
      <c r="B26" s="18" t="s">
        <v>13</v>
      </c>
      <c r="C26" s="18">
        <v>13</v>
      </c>
      <c r="D26" s="18" t="s">
        <v>25</v>
      </c>
      <c r="E26" s="18">
        <v>4</v>
      </c>
      <c r="F26" s="19">
        <v>48.351145000000002</v>
      </c>
      <c r="G26" s="19">
        <v>113.08351144999999</v>
      </c>
      <c r="H26" s="19">
        <v>119.62709044999998</v>
      </c>
      <c r="I26" s="19">
        <v>119.78969144999999</v>
      </c>
      <c r="J26" s="18" t="s">
        <v>57</v>
      </c>
      <c r="L26" s="19">
        <f t="shared" si="1"/>
        <v>113.08251144999998</v>
      </c>
      <c r="M26" s="18" t="s">
        <v>75</v>
      </c>
      <c r="N26" s="19">
        <f t="shared" si="2"/>
        <v>0.16260100000000932</v>
      </c>
    </row>
    <row r="27" spans="1:14" x14ac:dyDescent="0.15">
      <c r="A27" s="18" t="s">
        <v>110</v>
      </c>
      <c r="B27" s="18" t="s">
        <v>13</v>
      </c>
      <c r="C27" s="18">
        <v>14</v>
      </c>
      <c r="D27" s="18" t="s">
        <v>25</v>
      </c>
      <c r="E27" s="18">
        <v>3</v>
      </c>
      <c r="F27" s="19">
        <v>15.16865</v>
      </c>
      <c r="G27" s="19">
        <v>120.75168649999999</v>
      </c>
      <c r="H27" s="19">
        <v>127.70138549999999</v>
      </c>
      <c r="I27" s="19">
        <v>127.8639865</v>
      </c>
      <c r="J27" s="18" t="s">
        <v>59</v>
      </c>
      <c r="L27" s="19">
        <f t="shared" si="1"/>
        <v>120.75068649999999</v>
      </c>
      <c r="N27" s="19">
        <f t="shared" si="2"/>
        <v>0.16260100000000932</v>
      </c>
    </row>
    <row r="28" spans="1:14" x14ac:dyDescent="0.15">
      <c r="B28" s="18" t="s">
        <v>13</v>
      </c>
      <c r="C28" s="18">
        <v>14</v>
      </c>
      <c r="D28" s="18" t="s">
        <v>25</v>
      </c>
      <c r="E28" s="18">
        <v>5</v>
      </c>
      <c r="F28" s="19">
        <v>6.3551729999999997</v>
      </c>
      <c r="G28" s="19">
        <v>123.66355172999999</v>
      </c>
      <c r="H28" s="19">
        <v>130.61325073</v>
      </c>
      <c r="I28" s="19">
        <v>130.77585173</v>
      </c>
      <c r="J28" s="18" t="s">
        <v>59</v>
      </c>
      <c r="L28" s="19">
        <f t="shared" si="1"/>
        <v>123.66255172999999</v>
      </c>
      <c r="M28" s="18" t="s">
        <v>75</v>
      </c>
      <c r="N28" s="19">
        <f t="shared" si="2"/>
        <v>0.16260099999999511</v>
      </c>
    </row>
    <row r="29" spans="1:14" x14ac:dyDescent="0.15">
      <c r="A29" s="18" t="s">
        <v>110</v>
      </c>
      <c r="B29" s="18" t="s">
        <v>13</v>
      </c>
      <c r="C29" s="18">
        <v>15</v>
      </c>
      <c r="D29" s="18" t="s">
        <v>25</v>
      </c>
      <c r="E29" s="18">
        <v>3</v>
      </c>
      <c r="F29" s="19">
        <v>1.7378640000000001</v>
      </c>
      <c r="G29" s="19">
        <v>130.11737864</v>
      </c>
      <c r="H29" s="19">
        <v>137.48287963999999</v>
      </c>
      <c r="I29" s="19">
        <v>137.64548063999999</v>
      </c>
      <c r="J29" s="18" t="s">
        <v>61</v>
      </c>
      <c r="L29" s="19">
        <f t="shared" si="1"/>
        <v>130.11637863999999</v>
      </c>
      <c r="N29" s="19">
        <f t="shared" si="2"/>
        <v>0.16260099999999511</v>
      </c>
    </row>
    <row r="30" spans="1:14" x14ac:dyDescent="0.15">
      <c r="B30" s="18" t="s">
        <v>13</v>
      </c>
      <c r="C30" s="18">
        <v>15</v>
      </c>
      <c r="D30" s="18" t="s">
        <v>25</v>
      </c>
      <c r="E30" s="18">
        <v>4</v>
      </c>
      <c r="F30" s="19">
        <v>136.58893800000001</v>
      </c>
      <c r="G30" s="19">
        <v>132.96588937999999</v>
      </c>
      <c r="H30" s="19">
        <v>140.33139037999999</v>
      </c>
      <c r="I30" s="19">
        <v>140.49399137999998</v>
      </c>
      <c r="J30" s="18" t="s">
        <v>61</v>
      </c>
      <c r="L30" s="19">
        <f t="shared" si="1"/>
        <v>132.96488937999999</v>
      </c>
      <c r="M30" s="18" t="s">
        <v>75</v>
      </c>
      <c r="N30" s="19">
        <f t="shared" si="2"/>
        <v>0.16260099999999511</v>
      </c>
    </row>
    <row r="31" spans="1:14" x14ac:dyDescent="0.15">
      <c r="A31" s="18" t="s">
        <v>110</v>
      </c>
      <c r="B31" s="18" t="s">
        <v>13</v>
      </c>
      <c r="C31" s="18">
        <v>16</v>
      </c>
      <c r="D31" s="18" t="s">
        <v>25</v>
      </c>
      <c r="E31" s="18">
        <v>2</v>
      </c>
      <c r="F31" s="19">
        <v>9.220682</v>
      </c>
      <c r="G31" s="19">
        <v>138.19220682</v>
      </c>
      <c r="H31" s="19">
        <v>146.33648682</v>
      </c>
      <c r="I31" s="19">
        <v>146.49908782</v>
      </c>
      <c r="J31" s="18" t="s">
        <v>63</v>
      </c>
      <c r="L31" s="19">
        <f t="shared" si="1"/>
        <v>138.19120681999999</v>
      </c>
      <c r="N31" s="19">
        <f t="shared" si="2"/>
        <v>0.16260099999999511</v>
      </c>
    </row>
    <row r="32" spans="1:14" x14ac:dyDescent="0.15">
      <c r="B32" s="18" t="s">
        <v>13</v>
      </c>
      <c r="C32" s="18">
        <v>16</v>
      </c>
      <c r="D32" s="18" t="s">
        <v>25</v>
      </c>
      <c r="E32" s="18">
        <v>5</v>
      </c>
      <c r="F32" s="19">
        <v>16.5</v>
      </c>
      <c r="G32" s="19">
        <v>142.76499999999999</v>
      </c>
      <c r="H32" s="19">
        <v>150.90928</v>
      </c>
      <c r="I32" s="19">
        <v>151.07188099999999</v>
      </c>
      <c r="J32" s="18" t="s">
        <v>63</v>
      </c>
      <c r="L32" s="19">
        <f t="shared" si="1"/>
        <v>142.76399999999998</v>
      </c>
      <c r="M32" s="18" t="s">
        <v>75</v>
      </c>
      <c r="N32" s="19">
        <f t="shared" si="2"/>
        <v>0.16260099999999511</v>
      </c>
    </row>
    <row r="33" spans="1:14" x14ac:dyDescent="0.15">
      <c r="A33" s="18" t="s">
        <v>110</v>
      </c>
      <c r="B33" s="18" t="s">
        <v>13</v>
      </c>
      <c r="C33" s="18">
        <v>17</v>
      </c>
      <c r="D33" s="18" t="s">
        <v>25</v>
      </c>
      <c r="E33" s="18">
        <v>3</v>
      </c>
      <c r="F33" s="19">
        <v>1.660067</v>
      </c>
      <c r="G33" s="19">
        <v>149.11660067</v>
      </c>
      <c r="H33" s="19">
        <v>159.12745666999999</v>
      </c>
      <c r="I33" s="19">
        <v>158.05943866999999</v>
      </c>
      <c r="J33" s="18" t="s">
        <v>65</v>
      </c>
      <c r="L33" s="19">
        <f t="shared" si="1"/>
        <v>149.11560066999999</v>
      </c>
      <c r="N33" s="19">
        <f t="shared" si="2"/>
        <v>-1.068017999999995</v>
      </c>
    </row>
    <row r="34" spans="1:14" x14ac:dyDescent="0.15">
      <c r="B34" s="18" t="s">
        <v>13</v>
      </c>
      <c r="C34" s="18">
        <v>17</v>
      </c>
      <c r="D34" s="18" t="s">
        <v>25</v>
      </c>
      <c r="E34" s="18">
        <v>4</v>
      </c>
      <c r="F34" s="19">
        <v>11.714510000000001</v>
      </c>
      <c r="G34" s="19">
        <v>150.73714509999999</v>
      </c>
      <c r="H34" s="19">
        <v>160.74800109999998</v>
      </c>
      <c r="I34" s="19">
        <v>159.67998309999999</v>
      </c>
      <c r="J34" s="18" t="s">
        <v>65</v>
      </c>
      <c r="L34" s="19">
        <f t="shared" si="1"/>
        <v>150.73614509999999</v>
      </c>
      <c r="M34" s="18" t="s">
        <v>75</v>
      </c>
      <c r="N34" s="19">
        <f t="shared" si="2"/>
        <v>-1.068017999999995</v>
      </c>
    </row>
    <row r="35" spans="1:14" x14ac:dyDescent="0.15">
      <c r="A35" s="18" t="s">
        <v>110</v>
      </c>
      <c r="B35" s="18" t="s">
        <v>13</v>
      </c>
      <c r="C35" s="18">
        <v>18</v>
      </c>
      <c r="D35" s="18" t="s">
        <v>25</v>
      </c>
      <c r="E35" s="18">
        <v>3</v>
      </c>
      <c r="F35" s="19">
        <v>25.736827999999999</v>
      </c>
      <c r="G35" s="19">
        <v>158.85736828</v>
      </c>
      <c r="H35" s="19">
        <v>169.00656128</v>
      </c>
      <c r="I35" s="19">
        <v>167.93854328</v>
      </c>
      <c r="J35" s="18" t="s">
        <v>92</v>
      </c>
      <c r="L35" s="19">
        <f t="shared" si="1"/>
        <v>158.85636828</v>
      </c>
      <c r="N35" s="19">
        <f t="shared" si="2"/>
        <v>-1.068017999999995</v>
      </c>
    </row>
    <row r="36" spans="1:14" x14ac:dyDescent="0.15">
      <c r="B36" s="18" t="s">
        <v>13</v>
      </c>
      <c r="C36" s="18">
        <v>18</v>
      </c>
      <c r="D36" s="18" t="s">
        <v>25</v>
      </c>
      <c r="E36" s="18">
        <v>4</v>
      </c>
      <c r="F36" s="19">
        <v>127.593823</v>
      </c>
      <c r="G36" s="19">
        <v>161.37593823</v>
      </c>
      <c r="H36" s="19">
        <v>171.52513123</v>
      </c>
      <c r="I36" s="19">
        <v>170.45711323</v>
      </c>
      <c r="J36" s="18" t="s">
        <v>92</v>
      </c>
      <c r="L36" s="19">
        <f t="shared" si="1"/>
        <v>161.37493823</v>
      </c>
      <c r="M36" s="18" t="s">
        <v>75</v>
      </c>
      <c r="N36" s="19">
        <f t="shared" si="2"/>
        <v>-1.068017999999995</v>
      </c>
    </row>
    <row r="37" spans="1:14" x14ac:dyDescent="0.15">
      <c r="A37" s="18" t="s">
        <v>110</v>
      </c>
      <c r="B37" s="18" t="s">
        <v>13</v>
      </c>
      <c r="C37" s="18">
        <v>19</v>
      </c>
      <c r="D37" s="18" t="s">
        <v>25</v>
      </c>
      <c r="E37" s="18">
        <v>2</v>
      </c>
      <c r="F37" s="19">
        <v>120</v>
      </c>
      <c r="G37" s="19">
        <v>167.79999999999998</v>
      </c>
      <c r="H37" s="19">
        <v>178.44357699999998</v>
      </c>
      <c r="I37" s="19">
        <v>177.411652</v>
      </c>
      <c r="J37" s="18" t="s">
        <v>93</v>
      </c>
      <c r="L37" s="19">
        <f t="shared" si="1"/>
        <v>167.79899999999998</v>
      </c>
      <c r="N37" s="19">
        <f t="shared" si="2"/>
        <v>-1.0319249999999727</v>
      </c>
    </row>
    <row r="38" spans="1:14" x14ac:dyDescent="0.15">
      <c r="B38" s="18" t="s">
        <v>13</v>
      </c>
      <c r="C38" s="18">
        <v>19</v>
      </c>
      <c r="D38" s="18" t="s">
        <v>25</v>
      </c>
      <c r="E38" s="18">
        <v>5</v>
      </c>
      <c r="F38" s="19">
        <v>39.335537000000002</v>
      </c>
      <c r="G38" s="19">
        <v>171.49335536999999</v>
      </c>
      <c r="H38" s="19">
        <v>182.13693236999998</v>
      </c>
      <c r="I38" s="19">
        <v>181.10500737000001</v>
      </c>
      <c r="J38" s="18" t="s">
        <v>93</v>
      </c>
      <c r="L38" s="19">
        <f t="shared" si="1"/>
        <v>171.49235536999998</v>
      </c>
      <c r="M38" s="18" t="s">
        <v>75</v>
      </c>
      <c r="N38" s="19">
        <f t="shared" si="2"/>
        <v>-1.0319249999999727</v>
      </c>
    </row>
    <row r="39" spans="1:14" x14ac:dyDescent="0.15">
      <c r="A39" s="18" t="s">
        <v>110</v>
      </c>
      <c r="B39" s="18" t="s">
        <v>13</v>
      </c>
      <c r="C39" s="18">
        <v>20</v>
      </c>
      <c r="D39" s="18" t="s">
        <v>25</v>
      </c>
      <c r="E39" s="18">
        <v>2</v>
      </c>
      <c r="F39" s="19">
        <v>104.121272</v>
      </c>
      <c r="G39" s="19">
        <v>177.14121272</v>
      </c>
      <c r="H39" s="19">
        <v>188.41879272</v>
      </c>
      <c r="I39" s="19">
        <v>187.38686772</v>
      </c>
      <c r="J39" s="18" t="s">
        <v>94</v>
      </c>
      <c r="L39" s="19">
        <f t="shared" si="1"/>
        <v>177.14021271999999</v>
      </c>
      <c r="N39" s="19">
        <f t="shared" si="2"/>
        <v>-1.0319250000000011</v>
      </c>
    </row>
    <row r="40" spans="1:14" x14ac:dyDescent="0.15">
      <c r="B40" s="18" t="s">
        <v>13</v>
      </c>
      <c r="C40" s="18">
        <v>20</v>
      </c>
      <c r="D40" s="18" t="s">
        <v>25</v>
      </c>
      <c r="E40" s="18">
        <v>4</v>
      </c>
      <c r="F40" s="19">
        <v>32.234065000000001</v>
      </c>
      <c r="G40" s="19">
        <v>179.42234065</v>
      </c>
      <c r="H40" s="19">
        <v>190.69992065</v>
      </c>
      <c r="I40" s="19">
        <v>189.66799564999999</v>
      </c>
      <c r="J40" s="18" t="s">
        <v>94</v>
      </c>
      <c r="L40" s="19">
        <f t="shared" si="1"/>
        <v>179.42134064999999</v>
      </c>
      <c r="M40" s="24" t="s">
        <v>75</v>
      </c>
      <c r="N40" s="19">
        <f t="shared" si="2"/>
        <v>-1.0319250000000011</v>
      </c>
    </row>
    <row r="41" spans="1:14" x14ac:dyDescent="0.15">
      <c r="A41" s="18" t="s">
        <v>110</v>
      </c>
      <c r="B41" s="18" t="s">
        <v>13</v>
      </c>
      <c r="C41" s="18">
        <v>21</v>
      </c>
      <c r="D41" s="18" t="s">
        <v>25</v>
      </c>
      <c r="E41" s="18">
        <v>3</v>
      </c>
      <c r="F41" s="19">
        <v>7.323353</v>
      </c>
      <c r="G41" s="19">
        <v>186.57323353000001</v>
      </c>
      <c r="H41" s="19">
        <v>198.54042053000001</v>
      </c>
      <c r="I41" s="19">
        <v>197.50849552999998</v>
      </c>
      <c r="J41" s="18" t="s">
        <v>95</v>
      </c>
      <c r="L41" s="19">
        <f t="shared" si="1"/>
        <v>186.57223353000001</v>
      </c>
      <c r="N41" s="19">
        <f t="shared" si="2"/>
        <v>-1.0319250000000295</v>
      </c>
    </row>
    <row r="42" spans="1:14" x14ac:dyDescent="0.15">
      <c r="B42" s="18" t="s">
        <v>13</v>
      </c>
      <c r="C42" s="18">
        <v>21</v>
      </c>
      <c r="D42" s="18" t="s">
        <v>25</v>
      </c>
      <c r="E42" s="18">
        <v>6</v>
      </c>
      <c r="F42" s="19">
        <v>11.730092000000001</v>
      </c>
      <c r="G42" s="19">
        <v>191.11730091999999</v>
      </c>
      <c r="H42" s="19">
        <v>203.08448791999999</v>
      </c>
      <c r="I42" s="19">
        <v>202.05256291999996</v>
      </c>
      <c r="J42" s="18" t="s">
        <v>95</v>
      </c>
      <c r="L42" s="19">
        <f t="shared" si="1"/>
        <v>191.11630091999999</v>
      </c>
      <c r="M42" s="18" t="s">
        <v>75</v>
      </c>
      <c r="N42" s="19">
        <f t="shared" si="2"/>
        <v>-1.0319250000000295</v>
      </c>
    </row>
    <row r="43" spans="1:14" x14ac:dyDescent="0.15">
      <c r="A43" s="18" t="s">
        <v>110</v>
      </c>
      <c r="B43" s="18" t="s">
        <v>13</v>
      </c>
      <c r="C43" s="18">
        <v>22</v>
      </c>
      <c r="D43" s="18" t="s">
        <v>25</v>
      </c>
      <c r="E43" s="18">
        <v>2</v>
      </c>
      <c r="F43" s="19">
        <v>132.4</v>
      </c>
      <c r="G43" s="19">
        <v>195.82400000000001</v>
      </c>
      <c r="H43" s="19">
        <v>209.03731000000002</v>
      </c>
      <c r="I43" s="19">
        <v>207.92255399999996</v>
      </c>
      <c r="J43" s="18" t="s">
        <v>96</v>
      </c>
      <c r="L43" s="19">
        <f t="shared" si="1"/>
        <v>195.82300000000001</v>
      </c>
      <c r="N43" s="19">
        <f t="shared" si="2"/>
        <v>-1.1147560000000567</v>
      </c>
    </row>
    <row r="44" spans="1:14" x14ac:dyDescent="0.15">
      <c r="B44" s="18" t="s">
        <v>13</v>
      </c>
      <c r="C44" s="18">
        <v>22</v>
      </c>
      <c r="D44" s="18" t="s">
        <v>25</v>
      </c>
      <c r="E44" s="18">
        <v>6</v>
      </c>
      <c r="F44" s="19">
        <v>49.718499999999999</v>
      </c>
      <c r="G44" s="19">
        <v>200.997185</v>
      </c>
      <c r="H44" s="19">
        <v>214.21049500000001</v>
      </c>
      <c r="I44" s="19">
        <v>213.09573899999995</v>
      </c>
      <c r="J44" s="18" t="s">
        <v>96</v>
      </c>
      <c r="L44" s="19">
        <f t="shared" si="1"/>
        <v>200.996185</v>
      </c>
      <c r="M44" s="18" t="s">
        <v>75</v>
      </c>
      <c r="N44" s="19">
        <f t="shared" si="2"/>
        <v>-1.1147560000000567</v>
      </c>
    </row>
    <row r="45" spans="1:14" x14ac:dyDescent="0.15">
      <c r="A45" s="18" t="s">
        <v>110</v>
      </c>
      <c r="B45" s="18" t="s">
        <v>13</v>
      </c>
      <c r="C45" s="18">
        <v>23</v>
      </c>
      <c r="D45" s="18" t="s">
        <v>25</v>
      </c>
      <c r="E45" s="18">
        <v>3</v>
      </c>
      <c r="F45" s="19">
        <v>126.44855699999999</v>
      </c>
      <c r="G45" s="19">
        <v>206.46448556999999</v>
      </c>
      <c r="H45" s="19">
        <v>219.99708557</v>
      </c>
      <c r="I45" s="19">
        <v>218.88232956999994</v>
      </c>
      <c r="J45" s="18" t="s">
        <v>97</v>
      </c>
      <c r="L45" s="19">
        <f t="shared" si="1"/>
        <v>206.46348556999999</v>
      </c>
      <c r="N45" s="19">
        <f t="shared" si="2"/>
        <v>-1.1147560000000567</v>
      </c>
    </row>
    <row r="46" spans="1:14" x14ac:dyDescent="0.15">
      <c r="B46" s="18" t="s">
        <v>13</v>
      </c>
      <c r="C46" s="18">
        <v>23</v>
      </c>
      <c r="D46" s="18" t="s">
        <v>25</v>
      </c>
      <c r="E46" s="18">
        <v>6</v>
      </c>
      <c r="F46" s="19">
        <v>15.268442</v>
      </c>
      <c r="G46" s="19">
        <v>209.85268442</v>
      </c>
      <c r="H46" s="19">
        <v>223.38528442</v>
      </c>
      <c r="I46" s="19">
        <v>222.27052841999995</v>
      </c>
      <c r="J46" s="18" t="s">
        <v>97</v>
      </c>
      <c r="L46" s="19">
        <f t="shared" si="1"/>
        <v>209.85168442</v>
      </c>
      <c r="M46" s="18" t="s">
        <v>75</v>
      </c>
      <c r="N46" s="19">
        <f t="shared" si="2"/>
        <v>-1.1147560000000567</v>
      </c>
    </row>
    <row r="47" spans="1:14" x14ac:dyDescent="0.15">
      <c r="A47" s="18" t="s">
        <v>110</v>
      </c>
      <c r="B47" s="18" t="s">
        <v>13</v>
      </c>
      <c r="C47" s="18">
        <v>24</v>
      </c>
      <c r="D47" s="18" t="s">
        <v>25</v>
      </c>
      <c r="E47" s="18">
        <v>3</v>
      </c>
      <c r="F47" s="19">
        <v>103.221733</v>
      </c>
      <c r="G47" s="19">
        <v>215.73221733</v>
      </c>
      <c r="H47" s="19">
        <v>229.65768433</v>
      </c>
      <c r="I47" s="19">
        <v>228.54292832999997</v>
      </c>
      <c r="J47" s="18" t="s">
        <v>111</v>
      </c>
      <c r="L47" s="19">
        <f t="shared" si="1"/>
        <v>215.73121732999999</v>
      </c>
      <c r="N47" s="19">
        <f t="shared" si="2"/>
        <v>-1.1147560000000283</v>
      </c>
    </row>
    <row r="48" spans="1:14" x14ac:dyDescent="0.15">
      <c r="B48" s="18" t="s">
        <v>13</v>
      </c>
      <c r="C48" s="18">
        <v>24</v>
      </c>
      <c r="D48" s="18" t="s">
        <v>25</v>
      </c>
      <c r="E48" s="18">
        <v>6</v>
      </c>
      <c r="F48" s="19">
        <v>19.208366000000002</v>
      </c>
      <c r="G48" s="19">
        <v>219.39208366</v>
      </c>
      <c r="H48" s="19">
        <v>233.31755065999999</v>
      </c>
      <c r="I48" s="19">
        <v>232.20279465999997</v>
      </c>
      <c r="J48" s="18" t="s">
        <v>111</v>
      </c>
      <c r="L48" s="19">
        <f t="shared" si="1"/>
        <v>219.39108365999999</v>
      </c>
      <c r="M48" s="18" t="s">
        <v>75</v>
      </c>
      <c r="N48" s="19">
        <f t="shared" si="2"/>
        <v>-1.1147560000000283</v>
      </c>
    </row>
    <row r="49" spans="1:14" x14ac:dyDescent="0.15">
      <c r="A49" s="18" t="s">
        <v>110</v>
      </c>
      <c r="B49" s="18" t="s">
        <v>13</v>
      </c>
      <c r="C49" s="18">
        <v>25</v>
      </c>
      <c r="D49" s="18" t="s">
        <v>25</v>
      </c>
      <c r="E49" s="18">
        <v>3</v>
      </c>
      <c r="F49" s="19">
        <v>66.119898000000006</v>
      </c>
      <c r="G49" s="19">
        <v>224.86119897999998</v>
      </c>
      <c r="H49" s="19">
        <v>238.57028197999998</v>
      </c>
      <c r="I49" s="19">
        <v>237.45552597999995</v>
      </c>
      <c r="J49" s="18" t="s">
        <v>112</v>
      </c>
      <c r="L49" s="19">
        <f t="shared" si="1"/>
        <v>224.86019897999998</v>
      </c>
      <c r="N49" s="19">
        <f t="shared" si="2"/>
        <v>-1.1147560000000283</v>
      </c>
    </row>
    <row r="50" spans="1:14" x14ac:dyDescent="0.15">
      <c r="B50" s="18" t="s">
        <v>13</v>
      </c>
      <c r="C50" s="18">
        <v>25</v>
      </c>
      <c r="D50" s="18" t="s">
        <v>25</v>
      </c>
      <c r="E50" s="18">
        <v>7</v>
      </c>
      <c r="F50" s="19">
        <v>28.249537</v>
      </c>
      <c r="G50" s="19">
        <v>230.00249536999999</v>
      </c>
      <c r="H50" s="19">
        <v>243.71157836999998</v>
      </c>
      <c r="I50" s="19">
        <v>242.59682236999996</v>
      </c>
      <c r="J50" s="18" t="s">
        <v>112</v>
      </c>
      <c r="L50" s="19">
        <f t="shared" si="1"/>
        <v>230.00149536999999</v>
      </c>
      <c r="M50" s="18" t="s">
        <v>75</v>
      </c>
      <c r="N50" s="19">
        <f t="shared" si="2"/>
        <v>-1.1147560000000283</v>
      </c>
    </row>
    <row r="51" spans="1:14" x14ac:dyDescent="0.15">
      <c r="A51" s="18" t="s">
        <v>110</v>
      </c>
      <c r="B51" s="18" t="s">
        <v>13</v>
      </c>
      <c r="C51" s="18">
        <v>26</v>
      </c>
      <c r="D51" s="18" t="s">
        <v>25</v>
      </c>
      <c r="E51" s="18">
        <v>1</v>
      </c>
      <c r="F51" s="19">
        <v>73.720174</v>
      </c>
      <c r="G51" s="19">
        <v>231.43720173999998</v>
      </c>
      <c r="H51" s="19">
        <v>246.04078673999999</v>
      </c>
      <c r="I51" s="19">
        <v>245.00239310999996</v>
      </c>
      <c r="J51" s="18" t="s">
        <v>113</v>
      </c>
      <c r="L51" s="19">
        <f t="shared" si="1"/>
        <v>231.43620173999997</v>
      </c>
      <c r="N51" s="19">
        <f t="shared" si="2"/>
        <v>-1.03839363000003</v>
      </c>
    </row>
    <row r="52" spans="1:14" x14ac:dyDescent="0.15">
      <c r="B52" s="18" t="s">
        <v>13</v>
      </c>
      <c r="C52" s="18">
        <v>26</v>
      </c>
      <c r="D52" s="18" t="s">
        <v>25</v>
      </c>
      <c r="E52" s="18">
        <v>4</v>
      </c>
      <c r="F52" s="19">
        <v>3.6504110000000001</v>
      </c>
      <c r="G52" s="19">
        <v>234.95650411</v>
      </c>
      <c r="H52" s="19">
        <v>249.56008911000001</v>
      </c>
      <c r="I52" s="19">
        <v>248.52169547999998</v>
      </c>
      <c r="J52" s="18" t="s">
        <v>113</v>
      </c>
      <c r="L52" s="19">
        <f t="shared" si="1"/>
        <v>234.95550410999999</v>
      </c>
      <c r="M52" s="18" t="s">
        <v>75</v>
      </c>
      <c r="N52" s="19">
        <f t="shared" si="2"/>
        <v>-1.03839363000003</v>
      </c>
    </row>
    <row r="53" spans="1:14" x14ac:dyDescent="0.15">
      <c r="A53" s="18" t="s">
        <v>110</v>
      </c>
      <c r="B53" s="18" t="s">
        <v>13</v>
      </c>
      <c r="C53" s="18">
        <v>27</v>
      </c>
      <c r="D53" s="18" t="s">
        <v>25</v>
      </c>
      <c r="E53" s="18">
        <v>2</v>
      </c>
      <c r="F53" s="19">
        <v>82.388481999999996</v>
      </c>
      <c r="G53" s="19">
        <v>237.72388481999999</v>
      </c>
      <c r="H53" s="19">
        <v>252.33648682</v>
      </c>
      <c r="I53" s="19">
        <v>251.29809318999997</v>
      </c>
      <c r="J53" s="18" t="s">
        <v>114</v>
      </c>
      <c r="L53" s="19">
        <f t="shared" si="1"/>
        <v>237.72288481999999</v>
      </c>
      <c r="N53" s="19">
        <f t="shared" si="2"/>
        <v>-1.03839363000003</v>
      </c>
    </row>
    <row r="54" spans="1:14" x14ac:dyDescent="0.15">
      <c r="B54" s="18" t="s">
        <v>13</v>
      </c>
      <c r="C54" s="18">
        <v>27</v>
      </c>
      <c r="D54" s="18" t="s">
        <v>25</v>
      </c>
      <c r="E54" s="18">
        <v>3</v>
      </c>
      <c r="F54" s="19">
        <v>120.225701</v>
      </c>
      <c r="G54" s="19">
        <v>239.60225701000002</v>
      </c>
      <c r="H54" s="19">
        <v>254.21485901000003</v>
      </c>
      <c r="I54" s="19">
        <v>253.17646538</v>
      </c>
      <c r="J54" s="18" t="s">
        <v>114</v>
      </c>
      <c r="L54" s="19">
        <f t="shared" si="1"/>
        <v>239.60125701000001</v>
      </c>
      <c r="M54" s="18" t="s">
        <v>75</v>
      </c>
      <c r="N54" s="19">
        <f t="shared" si="2"/>
        <v>-1.03839363000003</v>
      </c>
    </row>
    <row r="55" spans="1:14" x14ac:dyDescent="0.15">
      <c r="A55" s="18" t="s">
        <v>110</v>
      </c>
      <c r="B55" s="18" t="s">
        <v>13</v>
      </c>
      <c r="C55" s="18">
        <v>28</v>
      </c>
      <c r="D55" s="18" t="s">
        <v>25</v>
      </c>
      <c r="E55" s="18">
        <v>2</v>
      </c>
      <c r="F55" s="19">
        <v>40.200000000000003</v>
      </c>
      <c r="G55" s="19">
        <v>242.00199999999998</v>
      </c>
      <c r="H55" s="19">
        <v>257.18941699999999</v>
      </c>
      <c r="I55" s="19">
        <v>256.11875736999997</v>
      </c>
      <c r="J55" s="18" t="s">
        <v>115</v>
      </c>
      <c r="L55" s="19">
        <f t="shared" si="1"/>
        <v>242.00099999999998</v>
      </c>
      <c r="N55" s="19">
        <f t="shared" si="2"/>
        <v>-1.0706596300000228</v>
      </c>
    </row>
    <row r="56" spans="1:14" s="24" customFormat="1" x14ac:dyDescent="0.15">
      <c r="B56" s="24" t="s">
        <v>13</v>
      </c>
      <c r="C56" s="24">
        <v>28</v>
      </c>
      <c r="D56" s="24" t="s">
        <v>25</v>
      </c>
      <c r="E56" s="24">
        <v>3</v>
      </c>
      <c r="F56" s="25">
        <v>76</v>
      </c>
      <c r="G56" s="25">
        <v>243.88</v>
      </c>
      <c r="H56" s="25">
        <v>259.06741699999998</v>
      </c>
      <c r="I56" s="25">
        <v>257.99675736999995</v>
      </c>
      <c r="J56" s="24" t="s">
        <v>115</v>
      </c>
      <c r="L56" s="25">
        <f t="shared" si="1"/>
        <v>243.87899999999999</v>
      </c>
      <c r="M56" s="24" t="s">
        <v>75</v>
      </c>
      <c r="N56" s="25">
        <f t="shared" si="2"/>
        <v>-1.0706596300000228</v>
      </c>
    </row>
    <row r="57" spans="1:14" x14ac:dyDescent="0.15">
      <c r="A57" s="18" t="s">
        <v>110</v>
      </c>
      <c r="B57" s="18" t="s">
        <v>16</v>
      </c>
      <c r="C57" s="18">
        <v>1</v>
      </c>
      <c r="D57" s="18" t="s">
        <v>25</v>
      </c>
      <c r="E57" s="18">
        <v>1</v>
      </c>
      <c r="F57" s="19">
        <v>0</v>
      </c>
      <c r="G57" s="19">
        <v>0</v>
      </c>
      <c r="H57" s="19">
        <v>0</v>
      </c>
      <c r="I57" s="19">
        <v>0</v>
      </c>
      <c r="J57" s="19" t="s">
        <v>38</v>
      </c>
      <c r="K57" s="19"/>
      <c r="L57" s="19">
        <f t="shared" si="1"/>
        <v>-1E-3</v>
      </c>
      <c r="N57" s="19">
        <f t="shared" si="2"/>
        <v>0</v>
      </c>
    </row>
    <row r="58" spans="1:14" x14ac:dyDescent="0.15">
      <c r="B58" s="18" t="s">
        <v>16</v>
      </c>
      <c r="C58" s="18">
        <v>1</v>
      </c>
      <c r="D58" s="18" t="s">
        <v>25</v>
      </c>
      <c r="E58" s="18">
        <v>6</v>
      </c>
      <c r="F58" s="19">
        <v>11.835383999999999</v>
      </c>
      <c r="G58" s="19">
        <v>7.6183538400000002</v>
      </c>
      <c r="H58" s="19">
        <v>7.6183538400000002</v>
      </c>
      <c r="I58" s="19">
        <v>7.6183538400000002</v>
      </c>
      <c r="J58" s="18" t="s">
        <v>38</v>
      </c>
      <c r="L58" s="19">
        <f t="shared" si="1"/>
        <v>7.6173538399999998</v>
      </c>
      <c r="M58" s="18" t="s">
        <v>75</v>
      </c>
      <c r="N58" s="19">
        <f t="shared" si="2"/>
        <v>0</v>
      </c>
    </row>
    <row r="59" spans="1:14" x14ac:dyDescent="0.15">
      <c r="A59" s="18" t="s">
        <v>110</v>
      </c>
      <c r="B59" s="18" t="s">
        <v>16</v>
      </c>
      <c r="C59" s="18">
        <v>2</v>
      </c>
      <c r="D59" s="18" t="s">
        <v>25</v>
      </c>
      <c r="E59" s="18">
        <v>1</v>
      </c>
      <c r="F59" s="19">
        <v>78.787172999999996</v>
      </c>
      <c r="G59" s="19">
        <v>9.0878717299999998</v>
      </c>
      <c r="H59" s="19">
        <v>9.1041517299999999</v>
      </c>
      <c r="I59" s="19">
        <v>9.1041517300000017</v>
      </c>
      <c r="J59" s="18" t="s">
        <v>90</v>
      </c>
      <c r="L59" s="19">
        <f t="shared" si="1"/>
        <v>9.0868717300000004</v>
      </c>
      <c r="N59" s="19">
        <f t="shared" si="2"/>
        <v>0</v>
      </c>
    </row>
    <row r="60" spans="1:14" x14ac:dyDescent="0.15">
      <c r="B60" s="18" t="s">
        <v>16</v>
      </c>
      <c r="C60" s="18">
        <v>2</v>
      </c>
      <c r="D60" s="18" t="s">
        <v>25</v>
      </c>
      <c r="E60" s="18">
        <v>6</v>
      </c>
      <c r="F60" s="19">
        <v>111.817015</v>
      </c>
      <c r="G60" s="19">
        <v>16.918170150000002</v>
      </c>
      <c r="H60" s="19">
        <v>16.93445015</v>
      </c>
      <c r="I60" s="19">
        <v>16.934450150000004</v>
      </c>
      <c r="J60" s="18" t="s">
        <v>90</v>
      </c>
      <c r="L60" s="19">
        <f t="shared" si="1"/>
        <v>16.91717015</v>
      </c>
      <c r="M60" s="18" t="s">
        <v>75</v>
      </c>
      <c r="N60" s="19">
        <f t="shared" si="2"/>
        <v>0</v>
      </c>
    </row>
    <row r="61" spans="1:14" x14ac:dyDescent="0.15">
      <c r="A61" s="18" t="s">
        <v>110</v>
      </c>
      <c r="B61" s="18" t="s">
        <v>16</v>
      </c>
      <c r="C61" s="18">
        <v>3</v>
      </c>
      <c r="D61" s="18" t="s">
        <v>25</v>
      </c>
      <c r="E61" s="18">
        <v>1</v>
      </c>
      <c r="F61" s="19">
        <v>74.989714000000006</v>
      </c>
      <c r="G61" s="19">
        <v>18.549897140000002</v>
      </c>
      <c r="H61" s="19">
        <v>18.991989140000001</v>
      </c>
      <c r="I61" s="19">
        <v>18.991989140000005</v>
      </c>
      <c r="J61" s="18" t="s">
        <v>91</v>
      </c>
      <c r="L61" s="19">
        <f t="shared" si="1"/>
        <v>18.548897140000001</v>
      </c>
      <c r="N61" s="19">
        <f t="shared" si="2"/>
        <v>0</v>
      </c>
    </row>
    <row r="62" spans="1:14" x14ac:dyDescent="0.15">
      <c r="B62" s="18" t="s">
        <v>16</v>
      </c>
      <c r="C62" s="18">
        <v>3</v>
      </c>
      <c r="D62" s="18" t="s">
        <v>25</v>
      </c>
      <c r="E62" s="18">
        <v>6</v>
      </c>
      <c r="F62" s="19">
        <v>129.432501</v>
      </c>
      <c r="G62" s="19">
        <v>26.594325010000002</v>
      </c>
      <c r="H62" s="19">
        <v>27.036417010000001</v>
      </c>
      <c r="I62" s="19">
        <v>27.036417010000005</v>
      </c>
      <c r="J62" s="18" t="s">
        <v>91</v>
      </c>
      <c r="L62" s="19">
        <f t="shared" si="1"/>
        <v>26.593325010000001</v>
      </c>
      <c r="M62" s="18" t="s">
        <v>75</v>
      </c>
      <c r="N62" s="19">
        <f t="shared" si="2"/>
        <v>0</v>
      </c>
    </row>
    <row r="63" spans="1:14" x14ac:dyDescent="0.15">
      <c r="A63" s="18" t="s">
        <v>110</v>
      </c>
      <c r="B63" s="18" t="s">
        <v>16</v>
      </c>
      <c r="C63" s="18">
        <v>4</v>
      </c>
      <c r="D63" s="18" t="s">
        <v>25</v>
      </c>
      <c r="E63" s="18">
        <v>1</v>
      </c>
      <c r="F63" s="19">
        <v>75.743105999999997</v>
      </c>
      <c r="G63" s="19">
        <v>28.057431059999999</v>
      </c>
      <c r="H63" s="19">
        <v>29.030590059999998</v>
      </c>
      <c r="I63" s="19">
        <v>29.030590060000005</v>
      </c>
      <c r="J63" s="18" t="s">
        <v>40</v>
      </c>
      <c r="L63" s="19">
        <f t="shared" si="1"/>
        <v>28.056431059999998</v>
      </c>
      <c r="N63" s="19">
        <f t="shared" si="2"/>
        <v>0</v>
      </c>
    </row>
    <row r="64" spans="1:14" x14ac:dyDescent="0.15">
      <c r="B64" s="18" t="s">
        <v>16</v>
      </c>
      <c r="C64" s="18">
        <v>4</v>
      </c>
      <c r="D64" s="18" t="s">
        <v>25</v>
      </c>
      <c r="E64" s="18">
        <v>6</v>
      </c>
      <c r="F64" s="19">
        <v>94.789125999999996</v>
      </c>
      <c r="G64" s="19">
        <v>35.747891259999996</v>
      </c>
      <c r="H64" s="19">
        <v>36.721050259999998</v>
      </c>
      <c r="I64" s="19">
        <v>36.721050260000005</v>
      </c>
      <c r="J64" s="18" t="s">
        <v>40</v>
      </c>
      <c r="L64" s="19">
        <f t="shared" si="1"/>
        <v>35.746891259999998</v>
      </c>
      <c r="M64" s="18" t="s">
        <v>75</v>
      </c>
      <c r="N64" s="19">
        <f t="shared" si="2"/>
        <v>0</v>
      </c>
    </row>
    <row r="65" spans="1:14" x14ac:dyDescent="0.15">
      <c r="A65" s="18" t="s">
        <v>110</v>
      </c>
      <c r="B65" s="18" t="s">
        <v>16</v>
      </c>
      <c r="C65" s="18">
        <v>5</v>
      </c>
      <c r="D65" s="18" t="s">
        <v>25</v>
      </c>
      <c r="E65" s="18">
        <v>1</v>
      </c>
      <c r="F65" s="19">
        <v>58.584811999999999</v>
      </c>
      <c r="G65" s="19">
        <v>37.385848119999999</v>
      </c>
      <c r="H65" s="19">
        <v>38.967224119999997</v>
      </c>
      <c r="I65" s="19">
        <v>38.967224120000004</v>
      </c>
      <c r="J65" s="18" t="s">
        <v>42</v>
      </c>
      <c r="L65" s="19">
        <f t="shared" si="1"/>
        <v>37.384848120000001</v>
      </c>
      <c r="N65" s="19">
        <f t="shared" si="2"/>
        <v>0</v>
      </c>
    </row>
    <row r="66" spans="1:14" x14ac:dyDescent="0.15">
      <c r="B66" s="18" t="s">
        <v>16</v>
      </c>
      <c r="C66" s="18">
        <v>5</v>
      </c>
      <c r="D66" s="18" t="s">
        <v>25</v>
      </c>
      <c r="E66" s="18">
        <v>7</v>
      </c>
      <c r="F66" s="19">
        <v>10.214207</v>
      </c>
      <c r="G66" s="19">
        <v>45.712142069999999</v>
      </c>
      <c r="H66" s="19">
        <v>47.293518069999998</v>
      </c>
      <c r="I66" s="19">
        <v>47.293518070000005</v>
      </c>
      <c r="J66" s="18" t="s">
        <v>42</v>
      </c>
      <c r="L66" s="19">
        <f t="shared" si="1"/>
        <v>45.711142070000001</v>
      </c>
      <c r="M66" s="18" t="s">
        <v>75</v>
      </c>
      <c r="N66" s="19">
        <f t="shared" si="2"/>
        <v>0</v>
      </c>
    </row>
    <row r="67" spans="1:14" x14ac:dyDescent="0.15">
      <c r="A67" s="18" t="s">
        <v>110</v>
      </c>
      <c r="B67" s="18" t="s">
        <v>16</v>
      </c>
      <c r="C67" s="18">
        <v>6</v>
      </c>
      <c r="D67" s="18" t="s">
        <v>25</v>
      </c>
      <c r="E67" s="18">
        <v>1</v>
      </c>
      <c r="F67" s="19">
        <v>140.230097</v>
      </c>
      <c r="G67" s="19">
        <v>47.702300969999996</v>
      </c>
      <c r="H67" s="19">
        <v>49.710124969999995</v>
      </c>
      <c r="I67" s="19">
        <v>49.710124970000003</v>
      </c>
      <c r="J67" s="18" t="s">
        <v>44</v>
      </c>
      <c r="L67" s="19">
        <f t="shared" si="1"/>
        <v>47.701300969999998</v>
      </c>
      <c r="N67" s="19">
        <f t="shared" si="2"/>
        <v>0</v>
      </c>
    </row>
    <row r="68" spans="1:14" x14ac:dyDescent="0.15">
      <c r="B68" s="18" t="s">
        <v>16</v>
      </c>
      <c r="C68" s="18">
        <v>6</v>
      </c>
      <c r="D68" s="18" t="s">
        <v>25</v>
      </c>
      <c r="E68" s="18">
        <v>6</v>
      </c>
      <c r="F68" s="19">
        <v>96.566309000000004</v>
      </c>
      <c r="G68" s="19">
        <v>54.765663089999997</v>
      </c>
      <c r="H68" s="19">
        <v>56.773487089999996</v>
      </c>
      <c r="I68" s="19">
        <v>56.773487090000003</v>
      </c>
      <c r="J68" s="18" t="s">
        <v>44</v>
      </c>
      <c r="L68" s="19">
        <f t="shared" si="1"/>
        <v>54.764663089999999</v>
      </c>
      <c r="M68" s="18" t="s">
        <v>75</v>
      </c>
      <c r="N68" s="19">
        <f t="shared" si="2"/>
        <v>0</v>
      </c>
    </row>
    <row r="69" spans="1:14" x14ac:dyDescent="0.15">
      <c r="A69" s="18" t="s">
        <v>110</v>
      </c>
      <c r="B69" s="18" t="s">
        <v>16</v>
      </c>
      <c r="C69" s="18">
        <v>7</v>
      </c>
      <c r="D69" s="18" t="s">
        <v>25</v>
      </c>
      <c r="E69" s="18">
        <v>1</v>
      </c>
      <c r="F69" s="19">
        <v>69.374345000000005</v>
      </c>
      <c r="G69" s="19">
        <v>56.493743449999997</v>
      </c>
      <c r="H69" s="19">
        <v>58.933723449999995</v>
      </c>
      <c r="I69" s="19">
        <v>58.933723450000002</v>
      </c>
      <c r="J69" s="18" t="s">
        <v>46</v>
      </c>
      <c r="L69" s="19">
        <f t="shared" ref="L69:L104" si="3">G69-0.001</f>
        <v>56.492743449999999</v>
      </c>
      <c r="N69" s="19">
        <f t="shared" si="2"/>
        <v>0</v>
      </c>
    </row>
    <row r="70" spans="1:14" x14ac:dyDescent="0.15">
      <c r="B70" s="18" t="s">
        <v>16</v>
      </c>
      <c r="C70" s="18">
        <v>7</v>
      </c>
      <c r="D70" s="18" t="s">
        <v>25</v>
      </c>
      <c r="E70" s="18">
        <v>6</v>
      </c>
      <c r="F70" s="19">
        <v>73.343919</v>
      </c>
      <c r="G70" s="19">
        <v>64.033439189999996</v>
      </c>
      <c r="H70" s="19">
        <v>66.473419190000001</v>
      </c>
      <c r="I70" s="19">
        <v>66.473419190000016</v>
      </c>
      <c r="J70" s="18" t="s">
        <v>46</v>
      </c>
      <c r="L70" s="19">
        <f t="shared" si="3"/>
        <v>64.032439189999991</v>
      </c>
      <c r="M70" s="18" t="s">
        <v>75</v>
      </c>
      <c r="N70" s="19">
        <f t="shared" ref="N70:N104" si="4">I70-H70</f>
        <v>0</v>
      </c>
    </row>
    <row r="71" spans="1:14" x14ac:dyDescent="0.15">
      <c r="A71" s="18" t="s">
        <v>110</v>
      </c>
      <c r="B71" s="18" t="s">
        <v>16</v>
      </c>
      <c r="C71" s="18">
        <v>8</v>
      </c>
      <c r="D71" s="18" t="s">
        <v>25</v>
      </c>
      <c r="E71" s="18">
        <v>3</v>
      </c>
      <c r="F71" s="19">
        <v>29.79308</v>
      </c>
      <c r="G71" s="19">
        <v>68.5979308</v>
      </c>
      <c r="H71" s="19">
        <v>71.618354800000006</v>
      </c>
      <c r="I71" s="19">
        <v>71.618354800000006</v>
      </c>
      <c r="J71" s="18" t="s">
        <v>48</v>
      </c>
      <c r="L71" s="19">
        <f t="shared" si="3"/>
        <v>68.596930799999996</v>
      </c>
      <c r="N71" s="19">
        <f t="shared" si="4"/>
        <v>0</v>
      </c>
    </row>
    <row r="72" spans="1:14" x14ac:dyDescent="0.15">
      <c r="B72" s="18" t="s">
        <v>16</v>
      </c>
      <c r="C72" s="18">
        <v>8</v>
      </c>
      <c r="D72" s="18" t="s">
        <v>25</v>
      </c>
      <c r="E72" s="18">
        <v>6</v>
      </c>
      <c r="F72" s="19">
        <v>92.902668000000006</v>
      </c>
      <c r="G72" s="19">
        <v>73.729026680000004</v>
      </c>
      <c r="H72" s="19">
        <v>76.74945068000001</v>
      </c>
      <c r="I72" s="19">
        <v>76.74945068000001</v>
      </c>
      <c r="J72" s="18" t="s">
        <v>48</v>
      </c>
      <c r="L72" s="19">
        <f t="shared" si="3"/>
        <v>73.728026679999999</v>
      </c>
      <c r="M72" s="18" t="s">
        <v>75</v>
      </c>
      <c r="N72" s="19">
        <f t="shared" si="4"/>
        <v>0</v>
      </c>
    </row>
    <row r="73" spans="1:14" x14ac:dyDescent="0.15">
      <c r="A73" s="18" t="s">
        <v>110</v>
      </c>
      <c r="B73" s="18" t="s">
        <v>16</v>
      </c>
      <c r="C73" s="18">
        <v>9</v>
      </c>
      <c r="D73" s="18" t="s">
        <v>25</v>
      </c>
      <c r="E73" s="18">
        <v>1</v>
      </c>
      <c r="F73" s="19">
        <v>137.05324100000001</v>
      </c>
      <c r="G73" s="19">
        <v>76.170532409999993</v>
      </c>
      <c r="H73" s="19">
        <v>79.477058409999998</v>
      </c>
      <c r="I73" s="19">
        <v>79.477058410000012</v>
      </c>
      <c r="J73" s="18" t="s">
        <v>50</v>
      </c>
      <c r="L73" s="19">
        <f t="shared" si="3"/>
        <v>76.169532409999988</v>
      </c>
      <c r="N73" s="19">
        <f t="shared" si="4"/>
        <v>0</v>
      </c>
    </row>
    <row r="74" spans="1:14" x14ac:dyDescent="0.15">
      <c r="B74" s="18" t="s">
        <v>16</v>
      </c>
      <c r="C74" s="18">
        <v>9</v>
      </c>
      <c r="D74" s="18" t="s">
        <v>25</v>
      </c>
      <c r="E74" s="18">
        <v>6</v>
      </c>
      <c r="F74" s="19">
        <v>12.836017</v>
      </c>
      <c r="G74" s="19">
        <v>82.428360169999991</v>
      </c>
      <c r="H74" s="19">
        <v>85.734886169999996</v>
      </c>
      <c r="I74" s="19">
        <v>85.73488617000001</v>
      </c>
      <c r="J74" s="18" t="s">
        <v>50</v>
      </c>
      <c r="L74" s="19">
        <f t="shared" si="3"/>
        <v>82.427360169999986</v>
      </c>
      <c r="M74" s="18" t="s">
        <v>75</v>
      </c>
      <c r="N74" s="19">
        <f t="shared" si="4"/>
        <v>0</v>
      </c>
    </row>
    <row r="75" spans="1:14" x14ac:dyDescent="0.15">
      <c r="A75" s="18" t="s">
        <v>110</v>
      </c>
      <c r="B75" s="18" t="s">
        <v>16</v>
      </c>
      <c r="C75" s="18">
        <v>10</v>
      </c>
      <c r="D75" s="18" t="s">
        <v>25</v>
      </c>
      <c r="E75" s="18">
        <v>1</v>
      </c>
      <c r="F75" s="19">
        <v>113.11759000000001</v>
      </c>
      <c r="G75" s="19">
        <v>85.4311759</v>
      </c>
      <c r="H75" s="19">
        <v>89.656951899999996</v>
      </c>
      <c r="I75" s="19">
        <v>89.65695190000001</v>
      </c>
      <c r="J75" s="18" t="s">
        <v>52</v>
      </c>
      <c r="L75" s="19">
        <f t="shared" si="3"/>
        <v>85.430175899999995</v>
      </c>
      <c r="N75" s="19">
        <f t="shared" si="4"/>
        <v>0</v>
      </c>
    </row>
    <row r="76" spans="1:14" x14ac:dyDescent="0.15">
      <c r="B76" s="18" t="s">
        <v>16</v>
      </c>
      <c r="C76" s="18">
        <v>10</v>
      </c>
      <c r="D76" s="18" t="s">
        <v>25</v>
      </c>
      <c r="E76" s="18">
        <v>6</v>
      </c>
      <c r="F76" s="19">
        <v>48</v>
      </c>
      <c r="G76" s="19">
        <v>92.28</v>
      </c>
      <c r="H76" s="19">
        <v>96.505775999999997</v>
      </c>
      <c r="I76" s="19">
        <v>96.505776000000012</v>
      </c>
      <c r="J76" s="18" t="s">
        <v>52</v>
      </c>
      <c r="L76" s="19">
        <f t="shared" si="3"/>
        <v>92.278999999999996</v>
      </c>
      <c r="M76" s="18" t="s">
        <v>75</v>
      </c>
      <c r="N76" s="19">
        <f t="shared" si="4"/>
        <v>0</v>
      </c>
    </row>
    <row r="77" spans="1:14" x14ac:dyDescent="0.15">
      <c r="A77" s="18" t="s">
        <v>110</v>
      </c>
      <c r="B77" s="18" t="s">
        <v>16</v>
      </c>
      <c r="C77" s="18">
        <v>11</v>
      </c>
      <c r="D77" s="18" t="s">
        <v>25</v>
      </c>
      <c r="E77" s="18">
        <v>2</v>
      </c>
      <c r="F77" s="19">
        <v>21.882961999999999</v>
      </c>
      <c r="G77" s="19">
        <v>95.518829619999991</v>
      </c>
      <c r="H77" s="19">
        <v>100.26365661999999</v>
      </c>
      <c r="I77" s="19">
        <v>100.42625762000002</v>
      </c>
      <c r="J77" s="18" t="s">
        <v>54</v>
      </c>
      <c r="L77" s="19">
        <f t="shared" si="3"/>
        <v>95.517829619999986</v>
      </c>
      <c r="N77" s="19">
        <f t="shared" si="4"/>
        <v>0.16260100000002353</v>
      </c>
    </row>
    <row r="78" spans="1:14" x14ac:dyDescent="0.15">
      <c r="B78" s="18" t="s">
        <v>16</v>
      </c>
      <c r="C78" s="18">
        <v>11</v>
      </c>
      <c r="D78" s="18" t="s">
        <v>25</v>
      </c>
      <c r="E78" s="18">
        <v>6</v>
      </c>
      <c r="F78" s="19">
        <v>108.336209</v>
      </c>
      <c r="G78" s="19">
        <v>102.38336208999999</v>
      </c>
      <c r="H78" s="19">
        <v>107.12818908999999</v>
      </c>
      <c r="I78" s="19">
        <v>107.29079009000002</v>
      </c>
      <c r="J78" s="18" t="s">
        <v>54</v>
      </c>
      <c r="L78" s="19">
        <f t="shared" si="3"/>
        <v>102.38236208999999</v>
      </c>
      <c r="M78" s="18" t="s">
        <v>75</v>
      </c>
      <c r="N78" s="19">
        <f t="shared" si="4"/>
        <v>0.16260100000002353</v>
      </c>
    </row>
    <row r="79" spans="1:14" x14ac:dyDescent="0.15">
      <c r="A79" s="18" t="s">
        <v>110</v>
      </c>
      <c r="B79" s="18" t="s">
        <v>16</v>
      </c>
      <c r="C79" s="18">
        <v>12</v>
      </c>
      <c r="D79" s="18" t="s">
        <v>25</v>
      </c>
      <c r="E79" s="18">
        <v>1</v>
      </c>
      <c r="F79" s="19">
        <v>135.56856099999999</v>
      </c>
      <c r="G79" s="19">
        <v>104.65568560999999</v>
      </c>
      <c r="H79" s="19">
        <v>109.95265961</v>
      </c>
      <c r="I79" s="19">
        <v>110.11526060999999</v>
      </c>
      <c r="J79" s="18" t="s">
        <v>56</v>
      </c>
      <c r="L79" s="19">
        <f t="shared" si="3"/>
        <v>104.65468560999999</v>
      </c>
      <c r="N79" s="19">
        <f t="shared" si="4"/>
        <v>0.16260099999999511</v>
      </c>
    </row>
    <row r="80" spans="1:14" x14ac:dyDescent="0.15">
      <c r="B80" s="18" t="s">
        <v>16</v>
      </c>
      <c r="C80" s="18">
        <v>12</v>
      </c>
      <c r="D80" s="18" t="s">
        <v>25</v>
      </c>
      <c r="E80" s="18">
        <v>6</v>
      </c>
      <c r="F80" s="19">
        <v>86.515369000000007</v>
      </c>
      <c r="G80" s="19">
        <v>111.66515369</v>
      </c>
      <c r="H80" s="19">
        <v>116.96212769</v>
      </c>
      <c r="I80" s="19">
        <v>117.12472869</v>
      </c>
      <c r="J80" s="18" t="s">
        <v>56</v>
      </c>
      <c r="L80" s="19">
        <f t="shared" si="3"/>
        <v>111.66415368999999</v>
      </c>
      <c r="M80" s="18" t="s">
        <v>75</v>
      </c>
      <c r="N80" s="19">
        <f t="shared" si="4"/>
        <v>0.16260099999999511</v>
      </c>
    </row>
    <row r="81" spans="1:14" x14ac:dyDescent="0.15">
      <c r="A81" s="18" t="s">
        <v>110</v>
      </c>
      <c r="B81" s="18" t="s">
        <v>16</v>
      </c>
      <c r="C81" s="18">
        <v>13</v>
      </c>
      <c r="D81" s="18" t="s">
        <v>25</v>
      </c>
      <c r="E81" s="18">
        <v>1</v>
      </c>
      <c r="F81" s="19">
        <v>86.902945000000003</v>
      </c>
      <c r="G81" s="19">
        <v>113.66902945</v>
      </c>
      <c r="H81" s="19">
        <v>119.62709045</v>
      </c>
      <c r="I81" s="19">
        <v>119.78969144999999</v>
      </c>
      <c r="J81" s="18" t="s">
        <v>58</v>
      </c>
      <c r="L81" s="19">
        <f t="shared" si="3"/>
        <v>113.66802944999999</v>
      </c>
      <c r="N81" s="19">
        <f t="shared" si="4"/>
        <v>0.16260099999999511</v>
      </c>
    </row>
    <row r="82" spans="1:14" x14ac:dyDescent="0.15">
      <c r="B82" s="18" t="s">
        <v>16</v>
      </c>
      <c r="C82" s="18">
        <v>13</v>
      </c>
      <c r="D82" s="18" t="s">
        <v>25</v>
      </c>
      <c r="E82" s="18">
        <v>6</v>
      </c>
      <c r="F82" s="19">
        <v>144.33244999999999</v>
      </c>
      <c r="G82" s="19">
        <v>121.7433245</v>
      </c>
      <c r="H82" s="19">
        <v>127.7013855</v>
      </c>
      <c r="I82" s="19">
        <v>127.8639865</v>
      </c>
      <c r="J82" s="18" t="s">
        <v>58</v>
      </c>
      <c r="L82" s="19">
        <f t="shared" si="3"/>
        <v>121.7423245</v>
      </c>
      <c r="M82" s="18" t="s">
        <v>75</v>
      </c>
      <c r="N82" s="19">
        <f t="shared" si="4"/>
        <v>0.16260099999999511</v>
      </c>
    </row>
    <row r="83" spans="1:14" x14ac:dyDescent="0.15">
      <c r="A83" s="18" t="s">
        <v>110</v>
      </c>
      <c r="B83" s="18" t="s">
        <v>16</v>
      </c>
      <c r="C83" s="18">
        <v>14</v>
      </c>
      <c r="D83" s="18" t="s">
        <v>25</v>
      </c>
      <c r="E83" s="18">
        <v>2</v>
      </c>
      <c r="F83" s="19">
        <v>21.839473000000002</v>
      </c>
      <c r="G83" s="19">
        <v>124.01839473</v>
      </c>
      <c r="H83" s="19">
        <v>130.61325073</v>
      </c>
      <c r="I83" s="19">
        <v>130.77585173</v>
      </c>
      <c r="J83" s="18" t="s">
        <v>60</v>
      </c>
      <c r="L83" s="19">
        <f t="shared" si="3"/>
        <v>124.01739472999999</v>
      </c>
      <c r="N83" s="19">
        <f t="shared" si="4"/>
        <v>0.16260099999999511</v>
      </c>
    </row>
    <row r="84" spans="1:14" x14ac:dyDescent="0.15">
      <c r="B84" s="18" t="s">
        <v>16</v>
      </c>
      <c r="C84" s="18">
        <v>14</v>
      </c>
      <c r="D84" s="18" t="s">
        <v>25</v>
      </c>
      <c r="E84" s="18">
        <v>6</v>
      </c>
      <c r="F84" s="19">
        <v>108.802364</v>
      </c>
      <c r="G84" s="19">
        <v>130.88802364</v>
      </c>
      <c r="H84" s="19">
        <v>137.48287963999999</v>
      </c>
      <c r="I84" s="19">
        <v>137.64548063999999</v>
      </c>
      <c r="J84" s="18" t="s">
        <v>60</v>
      </c>
      <c r="L84" s="19">
        <f t="shared" si="3"/>
        <v>130.88702364</v>
      </c>
      <c r="M84" s="18" t="s">
        <v>75</v>
      </c>
      <c r="N84" s="19">
        <f t="shared" si="4"/>
        <v>0.16260099999999511</v>
      </c>
    </row>
    <row r="85" spans="1:14" x14ac:dyDescent="0.15">
      <c r="A85" s="18" t="s">
        <v>110</v>
      </c>
      <c r="B85" s="18" t="s">
        <v>16</v>
      </c>
      <c r="C85" s="18">
        <v>15</v>
      </c>
      <c r="D85" s="18" t="s">
        <v>25</v>
      </c>
      <c r="E85" s="18">
        <v>1</v>
      </c>
      <c r="F85" s="19">
        <v>136.728938</v>
      </c>
      <c r="G85" s="19">
        <v>133.16728938</v>
      </c>
      <c r="H85" s="19">
        <v>140.33139037999999</v>
      </c>
      <c r="I85" s="19">
        <v>140.49399137999998</v>
      </c>
      <c r="J85" s="18" t="s">
        <v>62</v>
      </c>
      <c r="L85" s="19">
        <f t="shared" si="3"/>
        <v>133.16628937999999</v>
      </c>
      <c r="N85" s="19">
        <f t="shared" si="4"/>
        <v>0.16260099999999511</v>
      </c>
    </row>
    <row r="86" spans="1:14" x14ac:dyDescent="0.15">
      <c r="B86" s="18" t="s">
        <v>16</v>
      </c>
      <c r="C86" s="18">
        <v>15</v>
      </c>
      <c r="D86" s="18" t="s">
        <v>25</v>
      </c>
      <c r="E86" s="18">
        <v>5</v>
      </c>
      <c r="F86" s="19">
        <v>137.23858200000001</v>
      </c>
      <c r="G86" s="19">
        <v>139.17238582000002</v>
      </c>
      <c r="H86" s="19">
        <v>146.33648682</v>
      </c>
      <c r="I86" s="19">
        <v>146.49908782</v>
      </c>
      <c r="J86" s="18" t="s">
        <v>62</v>
      </c>
      <c r="L86" s="19">
        <f t="shared" si="3"/>
        <v>139.17138582000001</v>
      </c>
      <c r="M86" s="18" t="s">
        <v>75</v>
      </c>
      <c r="N86" s="19">
        <f t="shared" si="4"/>
        <v>0.16260099999999511</v>
      </c>
    </row>
    <row r="87" spans="1:14" x14ac:dyDescent="0.15">
      <c r="A87" s="18" t="s">
        <v>110</v>
      </c>
      <c r="B87" s="18" t="s">
        <v>16</v>
      </c>
      <c r="C87" s="18">
        <v>16</v>
      </c>
      <c r="D87" s="18" t="s">
        <v>25</v>
      </c>
      <c r="E87" s="18">
        <v>2</v>
      </c>
      <c r="F87" s="19">
        <v>51.9</v>
      </c>
      <c r="G87" s="19">
        <v>143.31900000000002</v>
      </c>
      <c r="H87" s="19">
        <v>152.13989900000001</v>
      </c>
      <c r="I87" s="19">
        <v>151.07188099999999</v>
      </c>
      <c r="J87" s="18" t="s">
        <v>64</v>
      </c>
      <c r="L87" s="19">
        <f t="shared" si="3"/>
        <v>143.31800000000001</v>
      </c>
      <c r="N87" s="19">
        <f t="shared" si="4"/>
        <v>-1.0680180000000234</v>
      </c>
    </row>
    <row r="88" spans="1:14" ht="16" customHeight="1" x14ac:dyDescent="0.15">
      <c r="B88" s="18" t="s">
        <v>16</v>
      </c>
      <c r="C88" s="18">
        <v>16</v>
      </c>
      <c r="D88" s="18" t="s">
        <v>25</v>
      </c>
      <c r="E88" s="18">
        <v>7</v>
      </c>
      <c r="F88" s="19">
        <v>0.65576699999999999</v>
      </c>
      <c r="G88" s="19">
        <v>150.30655767000002</v>
      </c>
      <c r="H88" s="19">
        <v>159.12745667000002</v>
      </c>
      <c r="I88" s="19">
        <v>158.05943866999999</v>
      </c>
      <c r="J88" s="18" t="s">
        <v>64</v>
      </c>
      <c r="L88" s="19">
        <f t="shared" si="3"/>
        <v>150.30555767000001</v>
      </c>
      <c r="M88" s="18" t="s">
        <v>75</v>
      </c>
      <c r="N88" s="19">
        <f t="shared" si="4"/>
        <v>-1.0680180000000234</v>
      </c>
    </row>
    <row r="89" spans="1:14" x14ac:dyDescent="0.15">
      <c r="A89" s="18" t="s">
        <v>110</v>
      </c>
      <c r="B89" s="18" t="s">
        <v>16</v>
      </c>
      <c r="C89" s="18">
        <v>17</v>
      </c>
      <c r="D89" s="18" t="s">
        <v>25</v>
      </c>
      <c r="E89" s="18">
        <v>1</v>
      </c>
      <c r="F89" s="19">
        <v>79.943309999999997</v>
      </c>
      <c r="G89" s="19">
        <v>151.5994331</v>
      </c>
      <c r="H89" s="19">
        <v>160.74800110000001</v>
      </c>
      <c r="I89" s="19">
        <v>159.67998309999999</v>
      </c>
      <c r="J89" s="18" t="s">
        <v>66</v>
      </c>
      <c r="L89" s="19">
        <f t="shared" si="3"/>
        <v>151.59843309999999</v>
      </c>
      <c r="N89" s="19">
        <f t="shared" si="4"/>
        <v>-1.0680180000000234</v>
      </c>
    </row>
    <row r="90" spans="1:14" x14ac:dyDescent="0.15">
      <c r="B90" s="18" t="s">
        <v>16</v>
      </c>
      <c r="C90" s="18">
        <v>17</v>
      </c>
      <c r="D90" s="18" t="s">
        <v>25</v>
      </c>
      <c r="E90" s="18">
        <v>7</v>
      </c>
      <c r="F90" s="19">
        <v>5.799328</v>
      </c>
      <c r="G90" s="19">
        <v>159.85799328000002</v>
      </c>
      <c r="H90" s="19">
        <v>169.00656128000003</v>
      </c>
      <c r="I90" s="19">
        <v>167.93854328</v>
      </c>
      <c r="J90" s="18" t="s">
        <v>66</v>
      </c>
      <c r="L90" s="19">
        <f t="shared" si="3"/>
        <v>159.85699328000001</v>
      </c>
      <c r="M90" s="18" t="s">
        <v>75</v>
      </c>
      <c r="N90" s="19">
        <f t="shared" si="4"/>
        <v>-1.0680180000000234</v>
      </c>
    </row>
    <row r="91" spans="1:14" x14ac:dyDescent="0.15">
      <c r="A91" s="18" t="s">
        <v>110</v>
      </c>
      <c r="B91" s="18" t="s">
        <v>16</v>
      </c>
      <c r="C91" s="18">
        <v>18</v>
      </c>
      <c r="D91" s="18" t="s">
        <v>25</v>
      </c>
      <c r="E91" s="18">
        <v>1</v>
      </c>
      <c r="F91" s="19">
        <v>130.34612300000001</v>
      </c>
      <c r="G91" s="19">
        <v>161.60346123000002</v>
      </c>
      <c r="H91" s="19">
        <v>171.52513123000003</v>
      </c>
      <c r="I91" s="19">
        <v>170.45711323</v>
      </c>
      <c r="J91" s="18" t="s">
        <v>84</v>
      </c>
      <c r="L91" s="19">
        <f t="shared" si="3"/>
        <v>161.60246123000002</v>
      </c>
      <c r="N91" s="19">
        <f t="shared" si="4"/>
        <v>-1.0680180000000234</v>
      </c>
    </row>
    <row r="92" spans="1:14" x14ac:dyDescent="0.15">
      <c r="B92" s="18" t="s">
        <v>16</v>
      </c>
      <c r="C92" s="18">
        <v>18</v>
      </c>
      <c r="D92" s="18" t="s">
        <v>25</v>
      </c>
      <c r="E92" s="18">
        <v>6</v>
      </c>
      <c r="F92" s="19">
        <v>75.8</v>
      </c>
      <c r="G92" s="19">
        <v>168.55800000000002</v>
      </c>
      <c r="H92" s="19">
        <v>178.47967000000003</v>
      </c>
      <c r="I92" s="19">
        <v>177.411652</v>
      </c>
      <c r="J92" s="18" t="s">
        <v>84</v>
      </c>
      <c r="L92" s="19">
        <f t="shared" si="3"/>
        <v>168.55700000000002</v>
      </c>
      <c r="M92" s="18" t="s">
        <v>75</v>
      </c>
      <c r="N92" s="19">
        <f t="shared" si="4"/>
        <v>-1.0680180000000234</v>
      </c>
    </row>
    <row r="93" spans="1:14" x14ac:dyDescent="0.15">
      <c r="A93" s="18" t="s">
        <v>110</v>
      </c>
      <c r="B93" s="18" t="s">
        <v>16</v>
      </c>
      <c r="C93" s="18">
        <v>19</v>
      </c>
      <c r="D93" s="18" t="s">
        <v>25</v>
      </c>
      <c r="E93" s="18">
        <v>2</v>
      </c>
      <c r="F93" s="19">
        <v>79.145336999999998</v>
      </c>
      <c r="G93" s="19">
        <v>172.09145337000001</v>
      </c>
      <c r="H93" s="19">
        <v>182.13693237000001</v>
      </c>
      <c r="I93" s="19">
        <v>181.10500737000001</v>
      </c>
      <c r="J93" s="18" t="s">
        <v>85</v>
      </c>
      <c r="L93" s="19">
        <f t="shared" si="3"/>
        <v>172.09045337000001</v>
      </c>
      <c r="N93" s="19">
        <f t="shared" si="4"/>
        <v>-1.0319250000000011</v>
      </c>
    </row>
    <row r="94" spans="1:14" x14ac:dyDescent="0.15">
      <c r="B94" s="18" t="s">
        <v>16</v>
      </c>
      <c r="C94" s="18">
        <v>19</v>
      </c>
      <c r="D94" s="18" t="s">
        <v>25</v>
      </c>
      <c r="E94" s="18">
        <v>7</v>
      </c>
      <c r="F94" s="19">
        <v>7.331372</v>
      </c>
      <c r="G94" s="19">
        <v>178.37331372</v>
      </c>
      <c r="H94" s="19">
        <v>188.41879272</v>
      </c>
      <c r="I94" s="19">
        <v>187.38686772</v>
      </c>
      <c r="J94" s="18" t="s">
        <v>85</v>
      </c>
      <c r="L94" s="19">
        <f t="shared" si="3"/>
        <v>178.37231371999999</v>
      </c>
      <c r="M94" s="18" t="s">
        <v>75</v>
      </c>
      <c r="N94" s="19">
        <f t="shared" si="4"/>
        <v>-1.0319250000000011</v>
      </c>
    </row>
    <row r="95" spans="1:14" x14ac:dyDescent="0.15">
      <c r="A95" s="18" t="s">
        <v>110</v>
      </c>
      <c r="B95" s="18" t="s">
        <v>16</v>
      </c>
      <c r="C95" s="18">
        <v>20</v>
      </c>
      <c r="D95" s="18" t="s">
        <v>25</v>
      </c>
      <c r="E95" s="18">
        <v>1</v>
      </c>
      <c r="F95" s="19">
        <v>65.407764999999998</v>
      </c>
      <c r="G95" s="19">
        <v>179.95407765000002</v>
      </c>
      <c r="H95" s="19">
        <v>190.69992065000002</v>
      </c>
      <c r="I95" s="19">
        <v>189.66799564999999</v>
      </c>
      <c r="J95" s="18" t="s">
        <v>86</v>
      </c>
      <c r="L95" s="19">
        <f t="shared" si="3"/>
        <v>179.95307765000001</v>
      </c>
      <c r="N95" s="19">
        <f t="shared" si="4"/>
        <v>-1.0319250000000295</v>
      </c>
    </row>
    <row r="96" spans="1:14" x14ac:dyDescent="0.15">
      <c r="B96" s="18" t="s">
        <v>16</v>
      </c>
      <c r="C96" s="18">
        <v>20</v>
      </c>
      <c r="D96" s="18" t="s">
        <v>25</v>
      </c>
      <c r="E96" s="18">
        <v>6</v>
      </c>
      <c r="F96" s="19">
        <v>99.457752999999997</v>
      </c>
      <c r="G96" s="19">
        <v>187.79457753</v>
      </c>
      <c r="H96" s="19">
        <v>198.54042053000001</v>
      </c>
      <c r="I96" s="19">
        <v>197.50849552999998</v>
      </c>
      <c r="J96" s="18" t="s">
        <v>86</v>
      </c>
      <c r="L96" s="19">
        <f t="shared" si="3"/>
        <v>187.79357752999999</v>
      </c>
      <c r="M96" s="18" t="s">
        <v>75</v>
      </c>
      <c r="N96" s="19">
        <f t="shared" si="4"/>
        <v>-1.0319250000000295</v>
      </c>
    </row>
    <row r="97" spans="1:14" x14ac:dyDescent="0.15">
      <c r="A97" s="18" t="s">
        <v>110</v>
      </c>
      <c r="B97" s="18" t="s">
        <v>16</v>
      </c>
      <c r="C97" s="18">
        <v>21</v>
      </c>
      <c r="D97" s="18" t="s">
        <v>25</v>
      </c>
      <c r="E97" s="18">
        <v>2</v>
      </c>
      <c r="F97" s="19">
        <v>4.5008920000000003</v>
      </c>
      <c r="G97" s="19">
        <v>190.34500892</v>
      </c>
      <c r="H97" s="19">
        <v>203.08448791999999</v>
      </c>
      <c r="I97" s="19">
        <v>202.05256291999996</v>
      </c>
      <c r="J97" s="18" t="s">
        <v>87</v>
      </c>
      <c r="L97" s="19">
        <f t="shared" si="3"/>
        <v>190.34400891999999</v>
      </c>
      <c r="N97" s="19">
        <f t="shared" si="4"/>
        <v>-1.0319250000000295</v>
      </c>
    </row>
    <row r="98" spans="1:14" x14ac:dyDescent="0.15">
      <c r="B98" s="18" t="s">
        <v>16</v>
      </c>
      <c r="C98" s="18">
        <v>21</v>
      </c>
      <c r="D98" s="18" t="s">
        <v>25</v>
      </c>
      <c r="E98" s="18">
        <v>5</v>
      </c>
      <c r="F98" s="19">
        <v>141.5</v>
      </c>
      <c r="G98" s="19">
        <v>196.215</v>
      </c>
      <c r="H98" s="19">
        <v>208.95447899999999</v>
      </c>
      <c r="I98" s="19">
        <v>207.92255399999996</v>
      </c>
      <c r="J98" s="18" t="s">
        <v>87</v>
      </c>
      <c r="L98" s="19">
        <f t="shared" si="3"/>
        <v>196.214</v>
      </c>
      <c r="M98" s="18" t="s">
        <v>75</v>
      </c>
      <c r="N98" s="19">
        <f t="shared" si="4"/>
        <v>-1.0319250000000295</v>
      </c>
    </row>
    <row r="99" spans="1:14" x14ac:dyDescent="0.15">
      <c r="A99" s="18" t="s">
        <v>110</v>
      </c>
      <c r="B99" s="18" t="s">
        <v>16</v>
      </c>
      <c r="C99" s="18">
        <v>22</v>
      </c>
      <c r="D99" s="18" t="s">
        <v>25</v>
      </c>
      <c r="E99" s="18">
        <v>3</v>
      </c>
      <c r="F99" s="19">
        <v>13.521800000000001</v>
      </c>
      <c r="G99" s="19">
        <v>201.43521800000002</v>
      </c>
      <c r="H99" s="19">
        <v>214.21049500000001</v>
      </c>
      <c r="I99" s="19">
        <v>213.09573899999995</v>
      </c>
      <c r="J99" s="18" t="s">
        <v>88</v>
      </c>
      <c r="L99" s="19">
        <f t="shared" si="3"/>
        <v>201.43421800000002</v>
      </c>
      <c r="N99" s="19">
        <f t="shared" si="4"/>
        <v>-1.1147560000000567</v>
      </c>
    </row>
    <row r="100" spans="1:14" x14ac:dyDescent="0.15">
      <c r="B100" s="18" t="s">
        <v>16</v>
      </c>
      <c r="C100" s="18">
        <v>22</v>
      </c>
      <c r="D100" s="18" t="s">
        <v>25</v>
      </c>
      <c r="E100" s="18">
        <v>6</v>
      </c>
      <c r="F100" s="19">
        <v>142.180857</v>
      </c>
      <c r="G100" s="19">
        <v>207.22180857000001</v>
      </c>
      <c r="H100" s="19">
        <v>219.99708557</v>
      </c>
      <c r="I100" s="19">
        <v>218.88232956999994</v>
      </c>
      <c r="J100" s="18" t="s">
        <v>88</v>
      </c>
      <c r="L100" s="19">
        <f t="shared" si="3"/>
        <v>207.22080857</v>
      </c>
      <c r="M100" s="18" t="s">
        <v>75</v>
      </c>
      <c r="N100" s="19">
        <f t="shared" si="4"/>
        <v>-1.1147560000000567</v>
      </c>
    </row>
    <row r="101" spans="1:14" x14ac:dyDescent="0.15">
      <c r="A101" s="18" t="s">
        <v>110</v>
      </c>
      <c r="B101" s="18" t="s">
        <v>16</v>
      </c>
      <c r="C101" s="18">
        <v>23</v>
      </c>
      <c r="D101" s="18" t="s">
        <v>25</v>
      </c>
      <c r="E101" s="18">
        <v>2</v>
      </c>
      <c r="F101" s="19">
        <v>87.372842000000006</v>
      </c>
      <c r="G101" s="19">
        <v>210.17372842</v>
      </c>
      <c r="H101" s="19">
        <v>223.38528442</v>
      </c>
      <c r="I101" s="19">
        <v>222.27052841999995</v>
      </c>
      <c r="J101" s="18" t="s">
        <v>116</v>
      </c>
      <c r="L101" s="19">
        <f t="shared" si="3"/>
        <v>210.17272842</v>
      </c>
      <c r="N101" s="19">
        <f t="shared" si="4"/>
        <v>-1.1147560000000567</v>
      </c>
    </row>
    <row r="102" spans="1:14" x14ac:dyDescent="0.15">
      <c r="B102" s="18" t="s">
        <v>16</v>
      </c>
      <c r="C102" s="18">
        <v>23</v>
      </c>
      <c r="D102" s="18" t="s">
        <v>25</v>
      </c>
      <c r="E102" s="18">
        <v>6</v>
      </c>
      <c r="F102" s="19">
        <v>114.61283299999999</v>
      </c>
      <c r="G102" s="19">
        <v>216.44612833000002</v>
      </c>
      <c r="H102" s="19">
        <v>229.65768433000002</v>
      </c>
      <c r="I102" s="19">
        <v>228.54292832999997</v>
      </c>
      <c r="J102" s="18" t="s">
        <v>116</v>
      </c>
      <c r="L102" s="19">
        <f t="shared" si="3"/>
        <v>216.44512833000002</v>
      </c>
      <c r="M102" s="18" t="s">
        <v>75</v>
      </c>
      <c r="N102" s="19">
        <f t="shared" si="4"/>
        <v>-1.1147560000000567</v>
      </c>
    </row>
    <row r="103" spans="1:14" x14ac:dyDescent="0.15">
      <c r="A103" s="18" t="s">
        <v>110</v>
      </c>
      <c r="B103" s="18" t="s">
        <v>16</v>
      </c>
      <c r="C103" s="18">
        <v>24</v>
      </c>
      <c r="D103" s="18" t="s">
        <v>25</v>
      </c>
      <c r="E103" s="18">
        <v>3</v>
      </c>
      <c r="F103" s="19">
        <v>2.642366</v>
      </c>
      <c r="G103" s="19">
        <v>220.32642366000002</v>
      </c>
      <c r="H103" s="19">
        <v>233.31755066000002</v>
      </c>
      <c r="I103" s="19">
        <v>232.20279465999997</v>
      </c>
      <c r="J103" s="18" t="s">
        <v>117</v>
      </c>
      <c r="L103" s="19">
        <f t="shared" si="3"/>
        <v>220.32542366000001</v>
      </c>
      <c r="N103" s="19">
        <f t="shared" si="4"/>
        <v>-1.1147560000000567</v>
      </c>
    </row>
    <row r="104" spans="1:14" x14ac:dyDescent="0.15">
      <c r="B104" s="18" t="s">
        <v>16</v>
      </c>
      <c r="C104" s="18">
        <v>24</v>
      </c>
      <c r="D104" s="18" t="s">
        <v>25</v>
      </c>
      <c r="E104" s="18">
        <v>6</v>
      </c>
      <c r="F104" s="19">
        <v>77.915497999999999</v>
      </c>
      <c r="G104" s="19">
        <v>225.57915498</v>
      </c>
      <c r="H104" s="19">
        <v>238.57028198</v>
      </c>
      <c r="I104" s="19">
        <v>237.45552597999995</v>
      </c>
      <c r="J104" s="18" t="s">
        <v>117</v>
      </c>
      <c r="L104" s="19">
        <f t="shared" si="3"/>
        <v>225.57815497999999</v>
      </c>
      <c r="M104" s="18" t="s">
        <v>75</v>
      </c>
      <c r="N104" s="19">
        <f t="shared" si="4"/>
        <v>-1.1147560000000567</v>
      </c>
    </row>
    <row r="105" spans="1:14" x14ac:dyDescent="0.15">
      <c r="A105" s="18" t="s">
        <v>110</v>
      </c>
      <c r="B105" s="18" t="s">
        <v>16</v>
      </c>
      <c r="C105" s="18">
        <v>25</v>
      </c>
      <c r="D105" s="18" t="s">
        <v>25</v>
      </c>
      <c r="E105" s="18">
        <v>3</v>
      </c>
      <c r="F105" s="19">
        <v>93.7</v>
      </c>
      <c r="G105" s="19">
        <v>230.73700000000002</v>
      </c>
      <c r="H105" s="19">
        <v>243.63521600000001</v>
      </c>
      <c r="I105" s="19">
        <v>242.59682236999996</v>
      </c>
      <c r="J105" s="18" t="s">
        <v>118</v>
      </c>
      <c r="L105" s="19">
        <f t="shared" ref="L105:L110" si="5">G105-0.001</f>
        <v>230.73600000000002</v>
      </c>
      <c r="N105" s="19">
        <f t="shared" ref="N105:N110" si="6">I105-H105</f>
        <v>-1.0383936300000585</v>
      </c>
    </row>
    <row r="106" spans="1:14" x14ac:dyDescent="0.15">
      <c r="B106" s="18" t="s">
        <v>16</v>
      </c>
      <c r="C106" s="18">
        <v>25</v>
      </c>
      <c r="D106" s="18" t="s">
        <v>25</v>
      </c>
      <c r="E106" s="18">
        <v>5</v>
      </c>
      <c r="F106" s="19">
        <v>34.257074000000003</v>
      </c>
      <c r="G106" s="19">
        <v>233.14257074000002</v>
      </c>
      <c r="H106" s="19">
        <v>246.04078674000002</v>
      </c>
      <c r="I106" s="19">
        <v>245.00239310999996</v>
      </c>
      <c r="J106" s="18" t="s">
        <v>118</v>
      </c>
      <c r="L106" s="19">
        <f t="shared" si="5"/>
        <v>233.14157074000002</v>
      </c>
      <c r="M106" s="18" t="s">
        <v>75</v>
      </c>
      <c r="N106" s="19">
        <f t="shared" si="6"/>
        <v>-1.0383936300000585</v>
      </c>
    </row>
    <row r="107" spans="1:14" x14ac:dyDescent="0.15">
      <c r="A107" s="18" t="s">
        <v>110</v>
      </c>
      <c r="B107" s="18" t="s">
        <v>16</v>
      </c>
      <c r="C107" s="18">
        <v>26</v>
      </c>
      <c r="D107" s="18" t="s">
        <v>25</v>
      </c>
      <c r="E107" s="18">
        <v>2</v>
      </c>
      <c r="F107" s="19">
        <v>26.606611000000001</v>
      </c>
      <c r="G107" s="19">
        <v>236.36606610999999</v>
      </c>
      <c r="H107" s="19">
        <v>249.56008910999998</v>
      </c>
      <c r="I107" s="19">
        <v>248.52169547999998</v>
      </c>
      <c r="J107" s="18" t="s">
        <v>119</v>
      </c>
      <c r="L107" s="19">
        <f t="shared" si="5"/>
        <v>236.36506610999999</v>
      </c>
      <c r="N107" s="19">
        <f t="shared" si="6"/>
        <v>-1.0383936300000016</v>
      </c>
    </row>
    <row r="108" spans="1:14" x14ac:dyDescent="0.15">
      <c r="B108" s="18" t="s">
        <v>16</v>
      </c>
      <c r="C108" s="18">
        <v>26</v>
      </c>
      <c r="D108" s="18" t="s">
        <v>25</v>
      </c>
      <c r="E108" s="18">
        <v>4</v>
      </c>
      <c r="F108" s="19">
        <v>42.246381999999997</v>
      </c>
      <c r="G108" s="19">
        <v>239.14246381999999</v>
      </c>
      <c r="H108" s="19">
        <v>252.33648681999998</v>
      </c>
      <c r="I108" s="19">
        <v>251.29809318999997</v>
      </c>
      <c r="J108" s="18" t="s">
        <v>119</v>
      </c>
      <c r="L108" s="19">
        <f t="shared" si="5"/>
        <v>239.14146381999998</v>
      </c>
      <c r="M108" s="18" t="s">
        <v>75</v>
      </c>
      <c r="N108" s="19">
        <f t="shared" si="6"/>
        <v>-1.0383936300000016</v>
      </c>
    </row>
    <row r="109" spans="1:14" x14ac:dyDescent="0.15">
      <c r="A109" s="18" t="s">
        <v>110</v>
      </c>
      <c r="B109" s="18" t="s">
        <v>16</v>
      </c>
      <c r="C109" s="18">
        <v>27</v>
      </c>
      <c r="D109" s="18" t="s">
        <v>25</v>
      </c>
      <c r="E109" s="18">
        <v>1</v>
      </c>
      <c r="F109" s="19">
        <v>131.47080099999999</v>
      </c>
      <c r="G109" s="19">
        <v>240.61470801000002</v>
      </c>
      <c r="H109" s="19">
        <v>254.21485901000003</v>
      </c>
      <c r="I109" s="19">
        <v>253.17646538</v>
      </c>
      <c r="J109" s="18" t="s">
        <v>120</v>
      </c>
      <c r="L109" s="19">
        <f t="shared" si="5"/>
        <v>240.61370801000001</v>
      </c>
      <c r="N109" s="19">
        <f t="shared" si="6"/>
        <v>-1.03839363000003</v>
      </c>
    </row>
    <row r="110" spans="1:14" x14ac:dyDescent="0.15">
      <c r="B110" s="18" t="s">
        <v>16</v>
      </c>
      <c r="C110" s="18">
        <v>27</v>
      </c>
      <c r="D110" s="18" t="s">
        <v>25</v>
      </c>
      <c r="E110" s="18">
        <v>4</v>
      </c>
      <c r="F110" s="19">
        <v>13.7</v>
      </c>
      <c r="G110" s="19">
        <v>243.55699999999999</v>
      </c>
      <c r="H110" s="19">
        <v>257.157151</v>
      </c>
      <c r="I110" s="19">
        <v>256.11875736999997</v>
      </c>
      <c r="J110" s="18" t="s">
        <v>120</v>
      </c>
      <c r="L110" s="19">
        <f t="shared" si="5"/>
        <v>243.55599999999998</v>
      </c>
      <c r="M110" s="18" t="s">
        <v>75</v>
      </c>
      <c r="N110" s="19">
        <f t="shared" si="6"/>
        <v>-1.03839363000003</v>
      </c>
    </row>
  </sheetData>
  <sortState ref="A99:J105">
    <sortCondition ref="G99:G105"/>
  </sortState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pane ySplit="2780" topLeftCell="A77"/>
      <selection activeCell="E2" sqref="E2"/>
      <selection pane="bottomLeft" activeCell="E89" sqref="E89"/>
    </sheetView>
  </sheetViews>
  <sheetFormatPr baseColWidth="12" defaultRowHeight="15" x14ac:dyDescent="0.15"/>
  <cols>
    <col min="1" max="2" width="6.33203125" customWidth="1"/>
    <col min="3" max="3" width="7.1640625" customWidth="1"/>
    <col min="4" max="4" width="8.33203125" customWidth="1"/>
    <col min="5" max="5" width="17.5" customWidth="1"/>
  </cols>
  <sheetData>
    <row r="1" spans="1:5" x14ac:dyDescent="0.15">
      <c r="A1" t="s">
        <v>2</v>
      </c>
      <c r="B1" t="s">
        <v>26</v>
      </c>
      <c r="C1" t="s">
        <v>4</v>
      </c>
      <c r="D1" t="s">
        <v>20</v>
      </c>
      <c r="E1" t="s">
        <v>24</v>
      </c>
    </row>
    <row r="2" spans="1:5" x14ac:dyDescent="0.15">
      <c r="A2" t="s">
        <v>108</v>
      </c>
      <c r="B2">
        <v>1</v>
      </c>
      <c r="C2" t="s">
        <v>25</v>
      </c>
      <c r="D2" t="str">
        <f>A2&amp;"-"&amp;B2</f>
        <v>A-1</v>
      </c>
      <c r="E2">
        <v>0.21021000000000001</v>
      </c>
    </row>
    <row r="3" spans="1:5" x14ac:dyDescent="0.15">
      <c r="A3" t="s">
        <v>108</v>
      </c>
      <c r="B3">
        <v>2</v>
      </c>
      <c r="C3" t="s">
        <v>25</v>
      </c>
      <c r="D3" t="str">
        <f t="shared" ref="D3:D66" si="0">A3&amp;"-"&amp;B3</f>
        <v>A-2</v>
      </c>
      <c r="E3">
        <v>0.36036000000000001</v>
      </c>
    </row>
    <row r="4" spans="1:5" x14ac:dyDescent="0.15">
      <c r="A4" t="s">
        <v>108</v>
      </c>
      <c r="B4">
        <v>3</v>
      </c>
      <c r="C4" t="s">
        <v>25</v>
      </c>
      <c r="D4" t="str">
        <f t="shared" si="0"/>
        <v>A-3</v>
      </c>
      <c r="E4">
        <v>1.0025409999999999</v>
      </c>
    </row>
    <row r="5" spans="1:5" x14ac:dyDescent="0.15">
      <c r="A5" t="s">
        <v>108</v>
      </c>
      <c r="B5">
        <v>4</v>
      </c>
      <c r="C5" t="s">
        <v>25</v>
      </c>
      <c r="D5" t="str">
        <f t="shared" si="0"/>
        <v>A-4</v>
      </c>
      <c r="E5">
        <v>1.8148880000000001</v>
      </c>
    </row>
    <row r="6" spans="1:5" x14ac:dyDescent="0.15">
      <c r="A6" t="s">
        <v>108</v>
      </c>
      <c r="B6">
        <v>5</v>
      </c>
      <c r="C6" t="s">
        <v>25</v>
      </c>
      <c r="D6" t="str">
        <f t="shared" si="0"/>
        <v>A-5</v>
      </c>
      <c r="E6">
        <v>1.952102</v>
      </c>
    </row>
    <row r="7" spans="1:5" x14ac:dyDescent="0.15">
      <c r="A7" t="s">
        <v>108</v>
      </c>
      <c r="B7">
        <v>6</v>
      </c>
      <c r="C7" t="s">
        <v>25</v>
      </c>
      <c r="D7" t="str">
        <f t="shared" si="0"/>
        <v>A-6</v>
      </c>
      <c r="E7">
        <v>2.3661150000000002</v>
      </c>
    </row>
    <row r="8" spans="1:5" x14ac:dyDescent="0.15">
      <c r="A8" t="s">
        <v>108</v>
      </c>
      <c r="B8">
        <v>7</v>
      </c>
      <c r="C8" t="s">
        <v>25</v>
      </c>
      <c r="D8" t="str">
        <f t="shared" si="0"/>
        <v>A-7</v>
      </c>
      <c r="E8">
        <v>2.9233699999999998</v>
      </c>
    </row>
    <row r="9" spans="1:5" x14ac:dyDescent="0.15">
      <c r="A9" t="s">
        <v>108</v>
      </c>
      <c r="B9">
        <v>8</v>
      </c>
      <c r="C9" t="s">
        <v>25</v>
      </c>
      <c r="D9" t="str">
        <f t="shared" si="0"/>
        <v>A-8</v>
      </c>
      <c r="E9">
        <v>3.4395739999999999</v>
      </c>
    </row>
    <row r="10" spans="1:5" x14ac:dyDescent="0.15">
      <c r="A10" t="s">
        <v>108</v>
      </c>
      <c r="B10">
        <v>9</v>
      </c>
      <c r="C10" t="s">
        <v>25</v>
      </c>
      <c r="D10" t="str">
        <f t="shared" si="0"/>
        <v>A-9</v>
      </c>
      <c r="E10">
        <v>3.5525890000000002</v>
      </c>
    </row>
    <row r="11" spans="1:5" x14ac:dyDescent="0.15">
      <c r="A11" t="s">
        <v>108</v>
      </c>
      <c r="B11">
        <v>10</v>
      </c>
      <c r="C11" t="s">
        <v>25</v>
      </c>
      <c r="D11" t="str">
        <f t="shared" si="0"/>
        <v>A-10</v>
      </c>
      <c r="E11">
        <v>4.446777</v>
      </c>
    </row>
    <row r="12" spans="1:5" x14ac:dyDescent="0.15">
      <c r="A12" t="s">
        <v>108</v>
      </c>
      <c r="B12">
        <v>11</v>
      </c>
      <c r="C12" t="s">
        <v>25</v>
      </c>
      <c r="D12" t="str">
        <f t="shared" si="0"/>
        <v>A-11</v>
      </c>
      <c r="E12">
        <v>5.0711750000000002</v>
      </c>
    </row>
    <row r="13" spans="1:5" x14ac:dyDescent="0.15">
      <c r="A13" t="s">
        <v>108</v>
      </c>
      <c r="B13">
        <v>12</v>
      </c>
      <c r="C13" t="s">
        <v>25</v>
      </c>
      <c r="D13" t="str">
        <f t="shared" si="0"/>
        <v>A-12</v>
      </c>
      <c r="E13">
        <v>5.7755510000000001</v>
      </c>
    </row>
    <row r="14" spans="1:5" x14ac:dyDescent="0.15">
      <c r="A14" t="s">
        <v>108</v>
      </c>
      <c r="B14">
        <v>13</v>
      </c>
      <c r="C14" t="s">
        <v>25</v>
      </c>
      <c r="D14" t="str">
        <f t="shared" si="0"/>
        <v>A-13</v>
      </c>
      <c r="E14">
        <v>6.5435790000000003</v>
      </c>
    </row>
    <row r="15" spans="1:5" x14ac:dyDescent="0.15">
      <c r="A15" t="s">
        <v>108</v>
      </c>
      <c r="B15">
        <v>14</v>
      </c>
      <c r="C15" t="s">
        <v>25</v>
      </c>
      <c r="D15" t="str">
        <f t="shared" si="0"/>
        <v>A-14</v>
      </c>
      <c r="E15">
        <v>6.9496989999999998</v>
      </c>
    </row>
    <row r="16" spans="1:5" x14ac:dyDescent="0.15">
      <c r="A16" t="s">
        <v>108</v>
      </c>
      <c r="B16">
        <v>15</v>
      </c>
      <c r="C16" t="s">
        <v>25</v>
      </c>
      <c r="D16" t="str">
        <f t="shared" si="0"/>
        <v>A-15</v>
      </c>
      <c r="E16">
        <v>7.3655010000000001</v>
      </c>
    </row>
    <row r="17" spans="1:5" x14ac:dyDescent="0.15">
      <c r="A17" t="s">
        <v>108</v>
      </c>
      <c r="B17">
        <v>16</v>
      </c>
      <c r="C17" t="s">
        <v>25</v>
      </c>
      <c r="D17" t="str">
        <f t="shared" si="0"/>
        <v>A-16</v>
      </c>
      <c r="E17">
        <v>8.1442800000000002</v>
      </c>
    </row>
    <row r="18" spans="1:5" x14ac:dyDescent="0.15">
      <c r="A18" t="s">
        <v>108</v>
      </c>
      <c r="B18">
        <v>17</v>
      </c>
      <c r="C18" t="s">
        <v>25</v>
      </c>
      <c r="D18" t="str">
        <f t="shared" si="0"/>
        <v>A-17</v>
      </c>
      <c r="E18">
        <v>10.010856</v>
      </c>
    </row>
    <row r="19" spans="1:5" x14ac:dyDescent="0.15">
      <c r="A19" t="s">
        <v>108</v>
      </c>
      <c r="B19">
        <v>18</v>
      </c>
      <c r="C19" t="s">
        <v>25</v>
      </c>
      <c r="D19" t="str">
        <f t="shared" si="0"/>
        <v>A-18</v>
      </c>
      <c r="E19">
        <v>10.149193</v>
      </c>
    </row>
    <row r="20" spans="1:5" x14ac:dyDescent="0.15">
      <c r="A20" t="s">
        <v>108</v>
      </c>
      <c r="B20">
        <v>19</v>
      </c>
      <c r="C20" t="s">
        <v>25</v>
      </c>
      <c r="D20" t="str">
        <f t="shared" si="0"/>
        <v>A-19</v>
      </c>
      <c r="E20">
        <v>10.643577000000001</v>
      </c>
    </row>
    <row r="21" spans="1:5" x14ac:dyDescent="0.15">
      <c r="A21" t="s">
        <v>108</v>
      </c>
      <c r="B21">
        <v>20</v>
      </c>
      <c r="C21" t="s">
        <v>25</v>
      </c>
      <c r="D21" t="str">
        <f t="shared" si="0"/>
        <v>A-20</v>
      </c>
      <c r="E21">
        <v>11.27758</v>
      </c>
    </row>
    <row r="22" spans="1:5" x14ac:dyDescent="0.15">
      <c r="A22" t="s">
        <v>108</v>
      </c>
      <c r="B22">
        <v>21</v>
      </c>
      <c r="C22" t="s">
        <v>25</v>
      </c>
      <c r="D22" t="str">
        <f t="shared" si="0"/>
        <v>A-21</v>
      </c>
      <c r="E22">
        <v>11.967186999999999</v>
      </c>
    </row>
    <row r="23" spans="1:5" x14ac:dyDescent="0.15">
      <c r="A23" t="s">
        <v>108</v>
      </c>
      <c r="B23">
        <v>22</v>
      </c>
      <c r="C23" t="s">
        <v>25</v>
      </c>
      <c r="D23" t="str">
        <f t="shared" si="0"/>
        <v>A-22</v>
      </c>
      <c r="E23">
        <v>13.21331</v>
      </c>
    </row>
    <row r="24" spans="1:5" x14ac:dyDescent="0.15">
      <c r="A24" t="s">
        <v>108</v>
      </c>
      <c r="B24">
        <v>23</v>
      </c>
      <c r="C24" t="s">
        <v>25</v>
      </c>
      <c r="D24" t="str">
        <f t="shared" si="0"/>
        <v>A-23</v>
      </c>
      <c r="E24">
        <v>13.5326</v>
      </c>
    </row>
    <row r="25" spans="1:5" x14ac:dyDescent="0.15">
      <c r="A25" t="s">
        <v>108</v>
      </c>
      <c r="B25">
        <v>24</v>
      </c>
      <c r="C25" t="s">
        <v>25</v>
      </c>
      <c r="D25" t="str">
        <f t="shared" si="0"/>
        <v>A-24</v>
      </c>
      <c r="E25">
        <v>13.925466999999999</v>
      </c>
    </row>
    <row r="26" spans="1:5" x14ac:dyDescent="0.15">
      <c r="A26" t="s">
        <v>108</v>
      </c>
      <c r="B26">
        <v>25</v>
      </c>
      <c r="C26" t="s">
        <v>25</v>
      </c>
      <c r="D26" t="str">
        <f t="shared" si="0"/>
        <v>A-25</v>
      </c>
      <c r="E26">
        <v>13.709083</v>
      </c>
    </row>
    <row r="27" spans="1:5" x14ac:dyDescent="0.15">
      <c r="A27" t="s">
        <v>108</v>
      </c>
      <c r="B27">
        <v>26</v>
      </c>
      <c r="C27" t="s">
        <v>25</v>
      </c>
      <c r="D27" t="str">
        <f t="shared" si="0"/>
        <v>A-26</v>
      </c>
      <c r="E27">
        <v>14.603585000000001</v>
      </c>
    </row>
    <row r="28" spans="1:5" x14ac:dyDescent="0.15">
      <c r="A28" t="s">
        <v>108</v>
      </c>
      <c r="B28">
        <v>27</v>
      </c>
      <c r="C28" t="s">
        <v>25</v>
      </c>
      <c r="D28" t="str">
        <f t="shared" si="0"/>
        <v>A-27</v>
      </c>
      <c r="E28">
        <v>14.612602000000001</v>
      </c>
    </row>
    <row r="29" spans="1:5" x14ac:dyDescent="0.15">
      <c r="A29" t="s">
        <v>108</v>
      </c>
      <c r="B29">
        <v>28</v>
      </c>
      <c r="C29" t="s">
        <v>25</v>
      </c>
      <c r="D29" t="str">
        <f t="shared" si="0"/>
        <v>A-28</v>
      </c>
      <c r="E29">
        <v>15.187417</v>
      </c>
    </row>
    <row r="30" spans="1:5" x14ac:dyDescent="0.15">
      <c r="A30" t="s">
        <v>108</v>
      </c>
      <c r="B30">
        <v>29</v>
      </c>
      <c r="C30" t="s">
        <v>25</v>
      </c>
      <c r="D30" t="str">
        <f t="shared" si="0"/>
        <v>A-29</v>
      </c>
      <c r="E30">
        <v>15.129159</v>
      </c>
    </row>
    <row r="31" spans="1:5" x14ac:dyDescent="0.15">
      <c r="A31" t="s">
        <v>108</v>
      </c>
      <c r="B31">
        <v>30</v>
      </c>
      <c r="C31" t="s">
        <v>89</v>
      </c>
      <c r="D31" t="str">
        <f t="shared" si="0"/>
        <v>A-30</v>
      </c>
      <c r="E31">
        <v>15.129159</v>
      </c>
    </row>
    <row r="32" spans="1:5" x14ac:dyDescent="0.15">
      <c r="A32" t="s">
        <v>108</v>
      </c>
      <c r="B32">
        <v>31</v>
      </c>
      <c r="C32" t="s">
        <v>89</v>
      </c>
      <c r="D32" t="str">
        <f t="shared" si="0"/>
        <v>A-31</v>
      </c>
      <c r="E32">
        <v>15.129159</v>
      </c>
    </row>
    <row r="33" spans="1:5" x14ac:dyDescent="0.15">
      <c r="A33" t="s">
        <v>108</v>
      </c>
      <c r="B33">
        <v>32</v>
      </c>
      <c r="C33" t="s">
        <v>89</v>
      </c>
      <c r="D33" t="str">
        <f t="shared" si="0"/>
        <v>A-32</v>
      </c>
      <c r="E33">
        <v>15.129159</v>
      </c>
    </row>
    <row r="34" spans="1:5" x14ac:dyDescent="0.15">
      <c r="A34" t="s">
        <v>33</v>
      </c>
      <c r="B34">
        <v>1</v>
      </c>
      <c r="C34" t="s">
        <v>25</v>
      </c>
      <c r="D34" t="str">
        <f t="shared" si="0"/>
        <v>B-1</v>
      </c>
      <c r="E34">
        <v>0</v>
      </c>
    </row>
    <row r="35" spans="1:5" x14ac:dyDescent="0.15">
      <c r="A35" t="s">
        <v>33</v>
      </c>
      <c r="B35">
        <v>2</v>
      </c>
      <c r="C35" t="s">
        <v>25</v>
      </c>
      <c r="D35" t="str">
        <f t="shared" si="0"/>
        <v>B-2</v>
      </c>
      <c r="E35">
        <v>1.6279999999999999E-2</v>
      </c>
    </row>
    <row r="36" spans="1:5" x14ac:dyDescent="0.15">
      <c r="A36" t="s">
        <v>33</v>
      </c>
      <c r="B36">
        <v>3</v>
      </c>
      <c r="C36" t="s">
        <v>25</v>
      </c>
      <c r="D36" t="str">
        <f t="shared" si="0"/>
        <v>B-3</v>
      </c>
      <c r="E36">
        <v>0.44209199999999998</v>
      </c>
    </row>
    <row r="37" spans="1:5" x14ac:dyDescent="0.15">
      <c r="A37" t="s">
        <v>33</v>
      </c>
      <c r="B37">
        <v>4</v>
      </c>
      <c r="C37" t="s">
        <v>25</v>
      </c>
      <c r="D37" t="str">
        <f t="shared" si="0"/>
        <v>B-4</v>
      </c>
      <c r="E37">
        <v>0.973159</v>
      </c>
    </row>
    <row r="38" spans="1:5" x14ac:dyDescent="0.15">
      <c r="A38" t="s">
        <v>33</v>
      </c>
      <c r="B38">
        <v>5</v>
      </c>
      <c r="C38" t="s">
        <v>25</v>
      </c>
      <c r="D38" t="str">
        <f t="shared" si="0"/>
        <v>B-5</v>
      </c>
      <c r="E38">
        <v>1.5813759999999999</v>
      </c>
    </row>
    <row r="39" spans="1:5" x14ac:dyDescent="0.15">
      <c r="A39" t="s">
        <v>33</v>
      </c>
      <c r="B39">
        <v>6</v>
      </c>
      <c r="C39" t="s">
        <v>25</v>
      </c>
      <c r="D39" t="str">
        <f t="shared" si="0"/>
        <v>B-6</v>
      </c>
      <c r="E39">
        <v>2.0078239999999998</v>
      </c>
    </row>
    <row r="40" spans="1:5" x14ac:dyDescent="0.15">
      <c r="A40" t="s">
        <v>33</v>
      </c>
      <c r="B40">
        <v>7</v>
      </c>
      <c r="C40" t="s">
        <v>25</v>
      </c>
      <c r="D40" t="str">
        <f t="shared" si="0"/>
        <v>B-7</v>
      </c>
      <c r="E40">
        <v>2.4399799999999998</v>
      </c>
    </row>
    <row r="41" spans="1:5" x14ac:dyDescent="0.15">
      <c r="A41" t="s">
        <v>33</v>
      </c>
      <c r="B41">
        <v>8</v>
      </c>
      <c r="C41" t="s">
        <v>25</v>
      </c>
      <c r="D41" t="str">
        <f t="shared" si="0"/>
        <v>B-8</v>
      </c>
      <c r="E41">
        <v>3.0204240000000002</v>
      </c>
    </row>
    <row r="42" spans="1:5" x14ac:dyDescent="0.15">
      <c r="A42" t="s">
        <v>33</v>
      </c>
      <c r="B42">
        <v>9</v>
      </c>
      <c r="C42" t="s">
        <v>25</v>
      </c>
      <c r="D42" t="str">
        <f t="shared" si="0"/>
        <v>B-9</v>
      </c>
      <c r="E42">
        <v>3.3065259999999999</v>
      </c>
    </row>
    <row r="43" spans="1:5" x14ac:dyDescent="0.15">
      <c r="A43" t="s">
        <v>33</v>
      </c>
      <c r="B43">
        <v>10</v>
      </c>
      <c r="C43" t="s">
        <v>25</v>
      </c>
      <c r="D43" t="str">
        <f t="shared" si="0"/>
        <v>B-10</v>
      </c>
      <c r="E43">
        <v>4.2257759999999998</v>
      </c>
    </row>
    <row r="44" spans="1:5" x14ac:dyDescent="0.15">
      <c r="A44" t="s">
        <v>33</v>
      </c>
      <c r="B44">
        <v>11</v>
      </c>
      <c r="C44" t="s">
        <v>25</v>
      </c>
      <c r="D44" t="str">
        <f t="shared" si="0"/>
        <v>B-11</v>
      </c>
      <c r="E44">
        <v>4.7448269999999999</v>
      </c>
    </row>
    <row r="45" spans="1:5" x14ac:dyDescent="0.15">
      <c r="A45" t="s">
        <v>33</v>
      </c>
      <c r="B45">
        <v>12</v>
      </c>
      <c r="C45" t="s">
        <v>25</v>
      </c>
      <c r="D45" t="str">
        <f t="shared" si="0"/>
        <v>B-12</v>
      </c>
      <c r="E45">
        <v>5.2969739999999996</v>
      </c>
    </row>
    <row r="46" spans="1:5" x14ac:dyDescent="0.15">
      <c r="A46" t="s">
        <v>33</v>
      </c>
      <c r="B46">
        <v>13</v>
      </c>
      <c r="C46" t="s">
        <v>25</v>
      </c>
      <c r="D46" t="str">
        <f t="shared" si="0"/>
        <v>B-13</v>
      </c>
      <c r="E46">
        <v>5.9580609999999998</v>
      </c>
    </row>
    <row r="47" spans="1:5" x14ac:dyDescent="0.15">
      <c r="A47" t="s">
        <v>33</v>
      </c>
      <c r="B47">
        <v>14</v>
      </c>
      <c r="C47" t="s">
        <v>25</v>
      </c>
      <c r="D47" t="str">
        <f t="shared" si="0"/>
        <v>B-14</v>
      </c>
      <c r="E47">
        <v>6.5948560000000001</v>
      </c>
    </row>
    <row r="48" spans="1:5" x14ac:dyDescent="0.15">
      <c r="A48" t="s">
        <v>33</v>
      </c>
      <c r="B48">
        <v>15</v>
      </c>
      <c r="C48" t="s">
        <v>25</v>
      </c>
      <c r="D48" t="str">
        <f t="shared" si="0"/>
        <v>B-15</v>
      </c>
      <c r="E48">
        <v>7.1641009999999996</v>
      </c>
    </row>
    <row r="49" spans="1:5" x14ac:dyDescent="0.15">
      <c r="A49" t="s">
        <v>33</v>
      </c>
      <c r="B49">
        <v>16</v>
      </c>
      <c r="C49" t="s">
        <v>25</v>
      </c>
      <c r="D49" t="str">
        <f t="shared" si="0"/>
        <v>B-16</v>
      </c>
      <c r="E49">
        <v>8.8208990000000007</v>
      </c>
    </row>
    <row r="50" spans="1:5" x14ac:dyDescent="0.15">
      <c r="A50" t="s">
        <v>33</v>
      </c>
      <c r="B50">
        <v>17</v>
      </c>
      <c r="C50" t="s">
        <v>25</v>
      </c>
      <c r="D50" t="str">
        <f t="shared" si="0"/>
        <v>B-17</v>
      </c>
      <c r="E50">
        <v>9.1485679999999991</v>
      </c>
    </row>
    <row r="51" spans="1:5" x14ac:dyDescent="0.15">
      <c r="A51" t="s">
        <v>33</v>
      </c>
      <c r="B51">
        <v>18</v>
      </c>
      <c r="C51" t="s">
        <v>25</v>
      </c>
      <c r="D51" t="str">
        <f t="shared" si="0"/>
        <v>B-18</v>
      </c>
      <c r="E51">
        <v>9.9216700000000007</v>
      </c>
    </row>
    <row r="52" spans="1:5" x14ac:dyDescent="0.15">
      <c r="A52" t="s">
        <v>33</v>
      </c>
      <c r="B52">
        <v>19</v>
      </c>
      <c r="C52" t="s">
        <v>25</v>
      </c>
      <c r="D52" t="str">
        <f t="shared" si="0"/>
        <v>B-19</v>
      </c>
      <c r="E52">
        <v>10.045479</v>
      </c>
    </row>
    <row r="53" spans="1:5" x14ac:dyDescent="0.15">
      <c r="A53" t="s">
        <v>33</v>
      </c>
      <c r="B53">
        <v>20</v>
      </c>
      <c r="C53" t="s">
        <v>25</v>
      </c>
      <c r="D53" t="str">
        <f t="shared" si="0"/>
        <v>B-20</v>
      </c>
      <c r="E53">
        <v>10.745843000000001</v>
      </c>
    </row>
    <row r="54" spans="1:5" x14ac:dyDescent="0.15">
      <c r="A54" t="s">
        <v>33</v>
      </c>
      <c r="B54">
        <v>21</v>
      </c>
      <c r="C54" t="s">
        <v>25</v>
      </c>
      <c r="D54" t="str">
        <f t="shared" si="0"/>
        <v>B-21</v>
      </c>
      <c r="E54">
        <v>12.739478999999999</v>
      </c>
    </row>
    <row r="55" spans="1:5" x14ac:dyDescent="0.15">
      <c r="A55" t="s">
        <v>33</v>
      </c>
      <c r="B55">
        <v>22</v>
      </c>
      <c r="C55" t="s">
        <v>25</v>
      </c>
      <c r="D55" t="str">
        <f t="shared" si="0"/>
        <v>B-22</v>
      </c>
      <c r="E55">
        <v>12.775277000000001</v>
      </c>
    </row>
    <row r="56" spans="1:5" x14ac:dyDescent="0.15">
      <c r="A56" t="s">
        <v>33</v>
      </c>
      <c r="B56">
        <v>23</v>
      </c>
      <c r="C56" t="s">
        <v>25</v>
      </c>
      <c r="D56" t="str">
        <f t="shared" si="0"/>
        <v>B-23</v>
      </c>
      <c r="E56">
        <v>13.211556</v>
      </c>
    </row>
    <row r="57" spans="1:5" x14ac:dyDescent="0.15">
      <c r="A57" t="s">
        <v>33</v>
      </c>
      <c r="B57">
        <v>24</v>
      </c>
      <c r="C57" t="s">
        <v>25</v>
      </c>
      <c r="D57" t="str">
        <f t="shared" si="0"/>
        <v>B-24</v>
      </c>
      <c r="E57">
        <v>12.991127000000001</v>
      </c>
    </row>
    <row r="58" spans="1:5" x14ac:dyDescent="0.15">
      <c r="A58" t="s">
        <v>33</v>
      </c>
      <c r="B58">
        <v>25</v>
      </c>
      <c r="C58" t="s">
        <v>25</v>
      </c>
      <c r="D58" t="str">
        <f t="shared" si="0"/>
        <v>B-25</v>
      </c>
      <c r="E58">
        <v>12.898216</v>
      </c>
    </row>
    <row r="59" spans="1:5" x14ac:dyDescent="0.15">
      <c r="A59" t="s">
        <v>33</v>
      </c>
      <c r="B59">
        <v>26</v>
      </c>
      <c r="C59" t="s">
        <v>25</v>
      </c>
      <c r="D59" t="str">
        <f t="shared" si="0"/>
        <v>B-26</v>
      </c>
      <c r="E59">
        <v>13.194023</v>
      </c>
    </row>
    <row r="60" spans="1:5" x14ac:dyDescent="0.15">
      <c r="A60" t="s">
        <v>33</v>
      </c>
      <c r="B60">
        <v>27</v>
      </c>
      <c r="C60" t="s">
        <v>25</v>
      </c>
      <c r="D60" t="str">
        <f t="shared" si="0"/>
        <v>B-27</v>
      </c>
      <c r="E60">
        <v>13.600151</v>
      </c>
    </row>
    <row r="61" spans="1:5" x14ac:dyDescent="0.15">
      <c r="A61" t="s">
        <v>33</v>
      </c>
      <c r="B61">
        <v>28</v>
      </c>
      <c r="C61" t="s">
        <v>25</v>
      </c>
      <c r="D61" t="str">
        <f t="shared" si="0"/>
        <v>B-28</v>
      </c>
      <c r="E61">
        <v>16.337547000000001</v>
      </c>
    </row>
    <row r="62" spans="1:5" x14ac:dyDescent="0.15">
      <c r="A62" t="s">
        <v>33</v>
      </c>
      <c r="B62">
        <v>29</v>
      </c>
      <c r="C62" t="s">
        <v>89</v>
      </c>
      <c r="D62" t="str">
        <f t="shared" si="0"/>
        <v>B-29</v>
      </c>
      <c r="E62">
        <v>16.337547000000001</v>
      </c>
    </row>
    <row r="63" spans="1:5" x14ac:dyDescent="0.15">
      <c r="A63" t="s">
        <v>33</v>
      </c>
      <c r="B63">
        <v>30</v>
      </c>
      <c r="C63" t="s">
        <v>89</v>
      </c>
      <c r="D63" t="str">
        <f t="shared" si="0"/>
        <v>B-30</v>
      </c>
      <c r="E63">
        <v>16.337547000000001</v>
      </c>
    </row>
    <row r="64" spans="1:5" x14ac:dyDescent="0.15">
      <c r="A64" t="s">
        <v>33</v>
      </c>
      <c r="B64">
        <v>31</v>
      </c>
      <c r="C64" t="s">
        <v>89</v>
      </c>
      <c r="D64" t="str">
        <f t="shared" si="0"/>
        <v>B-31</v>
      </c>
      <c r="E64">
        <v>16.337547000000001</v>
      </c>
    </row>
    <row r="65" spans="1:5" x14ac:dyDescent="0.15">
      <c r="A65" t="s">
        <v>33</v>
      </c>
      <c r="B65">
        <v>32</v>
      </c>
      <c r="C65" t="s">
        <v>89</v>
      </c>
      <c r="D65" t="str">
        <f t="shared" si="0"/>
        <v>B-32</v>
      </c>
      <c r="E65">
        <v>16.337547000000001</v>
      </c>
    </row>
    <row r="66" spans="1:5" x14ac:dyDescent="0.15">
      <c r="A66" t="s">
        <v>33</v>
      </c>
      <c r="B66">
        <v>33</v>
      </c>
      <c r="C66" t="s">
        <v>89</v>
      </c>
      <c r="D66" t="str">
        <f t="shared" si="0"/>
        <v>B-33</v>
      </c>
      <c r="E66">
        <v>16.337547000000001</v>
      </c>
    </row>
    <row r="67" spans="1:5" x14ac:dyDescent="0.15">
      <c r="A67" t="s">
        <v>33</v>
      </c>
      <c r="B67">
        <v>34</v>
      </c>
      <c r="C67" t="s">
        <v>89</v>
      </c>
      <c r="D67" t="str">
        <f t="shared" ref="D67:D104" si="1">A67&amp;"-"&amp;B67</f>
        <v>B-34</v>
      </c>
      <c r="E67">
        <v>16.337547000000001</v>
      </c>
    </row>
    <row r="68" spans="1:5" x14ac:dyDescent="0.15">
      <c r="A68" t="s">
        <v>33</v>
      </c>
      <c r="B68">
        <v>35</v>
      </c>
      <c r="C68" t="s">
        <v>89</v>
      </c>
      <c r="D68" t="str">
        <f t="shared" si="1"/>
        <v>B-35</v>
      </c>
      <c r="E68">
        <v>16.337547000000001</v>
      </c>
    </row>
    <row r="69" spans="1:5" x14ac:dyDescent="0.15">
      <c r="A69" t="s">
        <v>33</v>
      </c>
      <c r="B69">
        <v>36</v>
      </c>
      <c r="C69" t="s">
        <v>89</v>
      </c>
      <c r="D69" t="str">
        <f t="shared" si="1"/>
        <v>B-36</v>
      </c>
      <c r="E69">
        <v>16.337547000000001</v>
      </c>
    </row>
    <row r="70" spans="1:5" x14ac:dyDescent="0.15">
      <c r="A70" t="s">
        <v>33</v>
      </c>
      <c r="B70">
        <v>37</v>
      </c>
      <c r="C70" t="s">
        <v>25</v>
      </c>
      <c r="D70" t="str">
        <f t="shared" si="1"/>
        <v>B-37</v>
      </c>
      <c r="E70">
        <v>16.337547000000001</v>
      </c>
    </row>
    <row r="71" spans="1:5" x14ac:dyDescent="0.15">
      <c r="A71" t="s">
        <v>34</v>
      </c>
      <c r="B71">
        <v>1</v>
      </c>
      <c r="C71" t="s">
        <v>25</v>
      </c>
      <c r="D71" t="str">
        <f t="shared" si="1"/>
        <v>C-1</v>
      </c>
      <c r="E71">
        <v>0.112528</v>
      </c>
    </row>
    <row r="72" spans="1:5" x14ac:dyDescent="0.15">
      <c r="A72" t="s">
        <v>34</v>
      </c>
      <c r="B72">
        <v>2</v>
      </c>
      <c r="C72" t="s">
        <v>25</v>
      </c>
      <c r="D72" t="str">
        <f t="shared" si="1"/>
        <v>C-2</v>
      </c>
      <c r="E72">
        <v>0.22505600000000001</v>
      </c>
    </row>
    <row r="73" spans="1:5" x14ac:dyDescent="0.15">
      <c r="A73" t="s">
        <v>34</v>
      </c>
      <c r="B73">
        <v>3</v>
      </c>
      <c r="C73" t="s">
        <v>25</v>
      </c>
      <c r="D73" t="str">
        <f t="shared" si="1"/>
        <v>C-3</v>
      </c>
      <c r="E73">
        <v>0.83558200000000005</v>
      </c>
    </row>
    <row r="74" spans="1:5" x14ac:dyDescent="0.15">
      <c r="A74" t="s">
        <v>34</v>
      </c>
      <c r="B74">
        <v>4</v>
      </c>
      <c r="C74" t="s">
        <v>25</v>
      </c>
      <c r="D74" t="str">
        <f t="shared" si="1"/>
        <v>C-4</v>
      </c>
      <c r="E74">
        <v>0.86690100000000003</v>
      </c>
    </row>
    <row r="75" spans="1:5" x14ac:dyDescent="0.15">
      <c r="A75" t="s">
        <v>34</v>
      </c>
      <c r="B75">
        <v>5</v>
      </c>
      <c r="C75" t="s">
        <v>25</v>
      </c>
      <c r="D75" t="str">
        <f t="shared" si="1"/>
        <v>C-5</v>
      </c>
      <c r="E75">
        <v>0.77312499999999995</v>
      </c>
    </row>
    <row r="76" spans="1:5" x14ac:dyDescent="0.15">
      <c r="A76" t="s">
        <v>34</v>
      </c>
      <c r="B76">
        <v>6</v>
      </c>
      <c r="C76" t="s">
        <v>25</v>
      </c>
      <c r="D76" t="str">
        <f t="shared" si="1"/>
        <v>C-6</v>
      </c>
      <c r="E76">
        <v>3.1031040000000001</v>
      </c>
    </row>
    <row r="77" spans="1:5" x14ac:dyDescent="0.15">
      <c r="A77" t="s">
        <v>34</v>
      </c>
      <c r="B77">
        <v>7</v>
      </c>
      <c r="C77" t="s">
        <v>25</v>
      </c>
      <c r="D77" t="str">
        <f t="shared" si="1"/>
        <v>C-7</v>
      </c>
      <c r="E77">
        <v>4.1435370000000002</v>
      </c>
    </row>
    <row r="78" spans="1:5" x14ac:dyDescent="0.15">
      <c r="A78" t="s">
        <v>34</v>
      </c>
      <c r="B78">
        <v>8</v>
      </c>
      <c r="C78" t="s">
        <v>25</v>
      </c>
      <c r="D78" t="str">
        <f t="shared" si="1"/>
        <v>C-8</v>
      </c>
      <c r="E78">
        <v>4.6453980000000001</v>
      </c>
    </row>
    <row r="79" spans="1:5" x14ac:dyDescent="0.15">
      <c r="A79" t="s">
        <v>34</v>
      </c>
      <c r="B79">
        <v>9</v>
      </c>
      <c r="C79" t="s">
        <v>25</v>
      </c>
      <c r="D79" t="str">
        <f t="shared" si="1"/>
        <v>C-9</v>
      </c>
      <c r="E79">
        <v>5.0596129999999997</v>
      </c>
    </row>
    <row r="80" spans="1:5" x14ac:dyDescent="0.15">
      <c r="A80" t="s">
        <v>34</v>
      </c>
      <c r="B80">
        <v>10</v>
      </c>
      <c r="C80" t="s">
        <v>25</v>
      </c>
      <c r="D80" t="str">
        <f t="shared" si="1"/>
        <v>C-10</v>
      </c>
      <c r="E80">
        <v>5.9614830000000003</v>
      </c>
    </row>
    <row r="81" spans="1:5" x14ac:dyDescent="0.15">
      <c r="A81" t="s">
        <v>34</v>
      </c>
      <c r="B81">
        <v>11</v>
      </c>
      <c r="C81" t="s">
        <v>25</v>
      </c>
      <c r="D81" t="str">
        <f t="shared" si="1"/>
        <v>C-11</v>
      </c>
      <c r="E81">
        <v>6.7595489999999998</v>
      </c>
    </row>
    <row r="82" spans="1:5" x14ac:dyDescent="0.15">
      <c r="A82" t="s">
        <v>34</v>
      </c>
      <c r="B82">
        <v>12</v>
      </c>
      <c r="C82" t="s">
        <v>25</v>
      </c>
      <c r="D82" t="str">
        <f t="shared" si="1"/>
        <v>C-12</v>
      </c>
      <c r="E82">
        <v>7.4708370000000004</v>
      </c>
    </row>
    <row r="83" spans="1:5" x14ac:dyDescent="0.15">
      <c r="A83" t="s">
        <v>34</v>
      </c>
      <c r="B83">
        <v>13</v>
      </c>
      <c r="C83" t="s">
        <v>25</v>
      </c>
      <c r="D83" t="str">
        <f t="shared" si="1"/>
        <v>C-13</v>
      </c>
      <c r="E83">
        <v>8.1241269999999997</v>
      </c>
    </row>
    <row r="84" spans="1:5" x14ac:dyDescent="0.15">
      <c r="A84" t="s">
        <v>34</v>
      </c>
      <c r="B84">
        <v>14</v>
      </c>
      <c r="C84" t="s">
        <v>25</v>
      </c>
      <c r="D84" t="str">
        <f t="shared" si="1"/>
        <v>C-14</v>
      </c>
      <c r="E84">
        <v>8.7941870000000009</v>
      </c>
    </row>
    <row r="85" spans="1:5" x14ac:dyDescent="0.15">
      <c r="A85" t="s">
        <v>34</v>
      </c>
      <c r="B85">
        <v>15</v>
      </c>
      <c r="C85" t="s">
        <v>25</v>
      </c>
      <c r="D85" t="str">
        <f t="shared" si="1"/>
        <v>C-15</v>
      </c>
      <c r="E85">
        <v>9.060454</v>
      </c>
    </row>
    <row r="86" spans="1:5" x14ac:dyDescent="0.15">
      <c r="A86" t="s">
        <v>34</v>
      </c>
      <c r="B86">
        <v>16</v>
      </c>
      <c r="C86" t="s">
        <v>25</v>
      </c>
      <c r="D86" t="str">
        <f t="shared" si="1"/>
        <v>C-16</v>
      </c>
      <c r="E86">
        <v>10.483122</v>
      </c>
    </row>
    <row r="87" spans="1:5" x14ac:dyDescent="0.15">
      <c r="A87" t="s">
        <v>34</v>
      </c>
      <c r="B87">
        <v>17</v>
      </c>
      <c r="C87" t="s">
        <v>25</v>
      </c>
      <c r="D87" t="str">
        <f t="shared" si="1"/>
        <v>C-17</v>
      </c>
      <c r="E87">
        <v>11.371688000000001</v>
      </c>
    </row>
    <row r="88" spans="1:5" x14ac:dyDescent="0.15">
      <c r="A88" t="s">
        <v>34</v>
      </c>
      <c r="B88">
        <v>18</v>
      </c>
      <c r="C88" t="s">
        <v>25</v>
      </c>
      <c r="D88" t="str">
        <f t="shared" si="1"/>
        <v>C-18</v>
      </c>
      <c r="E88">
        <v>11.400817</v>
      </c>
    </row>
    <row r="89" spans="1:5" x14ac:dyDescent="0.15">
      <c r="A89" t="s">
        <v>34</v>
      </c>
      <c r="B89">
        <v>19</v>
      </c>
      <c r="C89" t="s">
        <v>25</v>
      </c>
      <c r="D89" t="str">
        <f t="shared" si="1"/>
        <v>C-19</v>
      </c>
      <c r="E89">
        <v>11.69699</v>
      </c>
    </row>
    <row r="90" spans="1:5" x14ac:dyDescent="0.15">
      <c r="A90" t="s">
        <v>34</v>
      </c>
      <c r="B90">
        <v>20</v>
      </c>
      <c r="C90" t="s">
        <v>25</v>
      </c>
      <c r="D90" t="str">
        <f t="shared" si="1"/>
        <v>C-20</v>
      </c>
      <c r="E90">
        <v>12.333083999999999</v>
      </c>
    </row>
    <row r="91" spans="1:5" x14ac:dyDescent="0.15">
      <c r="A91" t="s">
        <v>34</v>
      </c>
      <c r="B91">
        <v>21</v>
      </c>
      <c r="C91" t="s">
        <v>25</v>
      </c>
      <c r="D91" t="str">
        <f t="shared" si="1"/>
        <v>C-21</v>
      </c>
      <c r="E91">
        <v>13.372176</v>
      </c>
    </row>
    <row r="92" spans="1:5" x14ac:dyDescent="0.15">
      <c r="A92" t="s">
        <v>34</v>
      </c>
      <c r="B92">
        <v>22</v>
      </c>
      <c r="C92" t="s">
        <v>25</v>
      </c>
      <c r="D92" t="str">
        <f t="shared" si="1"/>
        <v>C-22</v>
      </c>
      <c r="E92">
        <v>14.882247</v>
      </c>
    </row>
    <row r="93" spans="1:5" x14ac:dyDescent="0.15">
      <c r="A93" t="s">
        <v>34</v>
      </c>
      <c r="B93">
        <v>23</v>
      </c>
      <c r="C93" t="s">
        <v>25</v>
      </c>
      <c r="D93" t="str">
        <f t="shared" si="1"/>
        <v>C-23</v>
      </c>
      <c r="E93">
        <v>14.993911000000001</v>
      </c>
    </row>
    <row r="94" spans="1:5" x14ac:dyDescent="0.15">
      <c r="A94" t="s">
        <v>34</v>
      </c>
      <c r="B94">
        <v>24</v>
      </c>
      <c r="C94" t="s">
        <v>25</v>
      </c>
      <c r="D94" t="str">
        <f t="shared" si="1"/>
        <v>C-24</v>
      </c>
      <c r="E94">
        <v>15.212415999999999</v>
      </c>
    </row>
    <row r="95" spans="1:5" x14ac:dyDescent="0.15">
      <c r="A95" t="s">
        <v>34</v>
      </c>
      <c r="B95">
        <v>25</v>
      </c>
      <c r="C95" t="s">
        <v>25</v>
      </c>
      <c r="D95" t="str">
        <f t="shared" si="1"/>
        <v>C-25</v>
      </c>
      <c r="E95">
        <v>14.853118</v>
      </c>
    </row>
    <row r="96" spans="1:5" x14ac:dyDescent="0.15">
      <c r="A96" t="s">
        <v>34</v>
      </c>
      <c r="B96">
        <v>26</v>
      </c>
      <c r="C96" t="s">
        <v>89</v>
      </c>
      <c r="D96" t="str">
        <f t="shared" si="1"/>
        <v>C-26</v>
      </c>
      <c r="E96">
        <v>15.460051</v>
      </c>
    </row>
    <row r="97" spans="1:5" x14ac:dyDescent="0.15">
      <c r="A97" t="s">
        <v>34</v>
      </c>
      <c r="B97">
        <v>27</v>
      </c>
      <c r="C97" t="s">
        <v>89</v>
      </c>
      <c r="D97" t="str">
        <f t="shared" si="1"/>
        <v>C-27</v>
      </c>
      <c r="E97">
        <v>15.460051</v>
      </c>
    </row>
    <row r="98" spans="1:5" x14ac:dyDescent="0.15">
      <c r="A98" t="s">
        <v>34</v>
      </c>
      <c r="B98">
        <v>28</v>
      </c>
      <c r="C98" t="s">
        <v>25</v>
      </c>
      <c r="D98" t="str">
        <f t="shared" si="1"/>
        <v>C-28</v>
      </c>
      <c r="E98">
        <v>15.581435000000001</v>
      </c>
    </row>
    <row r="99" spans="1:5" x14ac:dyDescent="0.15">
      <c r="A99" t="s">
        <v>34</v>
      </c>
      <c r="B99">
        <v>29</v>
      </c>
      <c r="C99" t="s">
        <v>25</v>
      </c>
      <c r="D99" t="str">
        <f t="shared" si="1"/>
        <v>C-29</v>
      </c>
      <c r="E99">
        <v>15.887328</v>
      </c>
    </row>
    <row r="100" spans="1:5" x14ac:dyDescent="0.15">
      <c r="A100" t="s">
        <v>34</v>
      </c>
      <c r="B100">
        <v>30</v>
      </c>
      <c r="C100" t="s">
        <v>25</v>
      </c>
      <c r="D100" t="str">
        <f t="shared" si="1"/>
        <v>C-30</v>
      </c>
      <c r="E100">
        <v>16.290343</v>
      </c>
    </row>
    <row r="101" spans="1:5" x14ac:dyDescent="0.15">
      <c r="A101" t="s">
        <v>34</v>
      </c>
      <c r="B101">
        <v>31</v>
      </c>
      <c r="C101" t="s">
        <v>25</v>
      </c>
      <c r="D101" t="str">
        <f t="shared" si="1"/>
        <v>C-31</v>
      </c>
      <c r="E101">
        <v>16.290343</v>
      </c>
    </row>
    <row r="102" spans="1:5" x14ac:dyDescent="0.15">
      <c r="A102" t="s">
        <v>34</v>
      </c>
      <c r="B102">
        <v>32</v>
      </c>
      <c r="C102" t="s">
        <v>25</v>
      </c>
      <c r="D102" t="str">
        <f t="shared" si="1"/>
        <v>C-32</v>
      </c>
      <c r="E102">
        <v>16.775908000000001</v>
      </c>
    </row>
    <row r="103" spans="1:5" x14ac:dyDescent="0.15">
      <c r="A103" t="s">
        <v>34</v>
      </c>
      <c r="B103">
        <v>33</v>
      </c>
      <c r="C103" t="s">
        <v>25</v>
      </c>
      <c r="D103" t="str">
        <f t="shared" si="1"/>
        <v>C-33</v>
      </c>
      <c r="E103">
        <v>16.775908000000001</v>
      </c>
    </row>
    <row r="104" spans="1:5" x14ac:dyDescent="0.15">
      <c r="A104" t="s">
        <v>34</v>
      </c>
      <c r="B104">
        <v>34</v>
      </c>
      <c r="C104" t="s">
        <v>25</v>
      </c>
      <c r="D104" t="str">
        <f t="shared" si="1"/>
        <v>C-34</v>
      </c>
      <c r="E104">
        <v>16.775908000000001</v>
      </c>
    </row>
  </sheetData>
  <phoneticPr fontId="1"/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1"/>
  <sheetViews>
    <sheetView workbookViewId="0">
      <pane ySplit="4040" topLeftCell="A628"/>
      <selection pane="bottomLeft" activeCell="A652" sqref="A652:XFD700"/>
    </sheetView>
  </sheetViews>
  <sheetFormatPr baseColWidth="12" defaultRowHeight="15" x14ac:dyDescent="0.15"/>
  <cols>
    <col min="1" max="1" width="4.83203125" customWidth="1"/>
    <col min="2" max="6" width="7.33203125" customWidth="1"/>
    <col min="8" max="8" width="16.6640625" customWidth="1"/>
    <col min="9" max="9" width="11" customWidth="1"/>
    <col min="10" max="10" width="19.83203125" customWidth="1"/>
  </cols>
  <sheetData>
    <row r="1" spans="1:16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18</v>
      </c>
      <c r="J1" t="s">
        <v>8</v>
      </c>
      <c r="K1" t="s">
        <v>9</v>
      </c>
      <c r="L1" t="s">
        <v>78</v>
      </c>
      <c r="M1" t="s">
        <v>79</v>
      </c>
      <c r="N1" t="s">
        <v>10</v>
      </c>
      <c r="O1" t="s">
        <v>11</v>
      </c>
      <c r="P1" t="s">
        <v>12</v>
      </c>
    </row>
    <row r="2" spans="1:16" x14ac:dyDescent="0.15">
      <c r="A2">
        <v>346</v>
      </c>
      <c r="B2" t="s">
        <v>99</v>
      </c>
      <c r="C2" t="s">
        <v>13</v>
      </c>
      <c r="D2">
        <v>1</v>
      </c>
      <c r="E2" t="s">
        <v>14</v>
      </c>
      <c r="F2">
        <v>1</v>
      </c>
      <c r="G2">
        <v>1.5</v>
      </c>
      <c r="H2">
        <v>1.5</v>
      </c>
      <c r="I2" t="str">
        <f t="shared" ref="I2:I65" si="0">C2&amp;"-"&amp;D2&amp;"-"&amp;F2</f>
        <v>A-1-1</v>
      </c>
      <c r="J2">
        <v>0</v>
      </c>
      <c r="K2">
        <v>1.5</v>
      </c>
      <c r="L2">
        <v>0</v>
      </c>
      <c r="M2">
        <v>1.5</v>
      </c>
      <c r="N2">
        <v>5</v>
      </c>
      <c r="O2">
        <v>2</v>
      </c>
    </row>
    <row r="3" spans="1:16" x14ac:dyDescent="0.15">
      <c r="A3">
        <v>346</v>
      </c>
      <c r="B3" t="s">
        <v>99</v>
      </c>
      <c r="C3" t="s">
        <v>13</v>
      </c>
      <c r="D3">
        <v>1</v>
      </c>
      <c r="E3" t="s">
        <v>14</v>
      </c>
      <c r="F3">
        <v>2</v>
      </c>
      <c r="G3">
        <v>1.4</v>
      </c>
      <c r="H3">
        <v>1.4</v>
      </c>
      <c r="I3" t="str">
        <f t="shared" si="0"/>
        <v>A-1-2</v>
      </c>
      <c r="J3">
        <v>1.5</v>
      </c>
      <c r="K3">
        <v>2.9</v>
      </c>
      <c r="L3">
        <v>0.78</v>
      </c>
      <c r="M3">
        <v>1.5</v>
      </c>
      <c r="N3">
        <v>1</v>
      </c>
      <c r="O3">
        <v>6</v>
      </c>
    </row>
    <row r="4" spans="1:16" x14ac:dyDescent="0.15">
      <c r="A4">
        <v>346</v>
      </c>
      <c r="B4" t="s">
        <v>99</v>
      </c>
      <c r="C4" t="s">
        <v>13</v>
      </c>
      <c r="D4">
        <v>1</v>
      </c>
      <c r="E4" t="s">
        <v>14</v>
      </c>
      <c r="F4">
        <v>3</v>
      </c>
      <c r="G4">
        <v>0.56999999999999995</v>
      </c>
      <c r="H4">
        <v>0.56999999999999995</v>
      </c>
      <c r="I4" t="str">
        <f t="shared" si="0"/>
        <v>A-1-3</v>
      </c>
      <c r="J4">
        <v>2.9</v>
      </c>
      <c r="K4">
        <v>3.47</v>
      </c>
      <c r="L4">
        <v>2.42</v>
      </c>
      <c r="M4">
        <v>2.9</v>
      </c>
      <c r="N4">
        <v>0</v>
      </c>
      <c r="O4">
        <v>2</v>
      </c>
    </row>
    <row r="5" spans="1:16" x14ac:dyDescent="0.15">
      <c r="A5">
        <v>346</v>
      </c>
      <c r="B5" t="s">
        <v>99</v>
      </c>
      <c r="C5" t="s">
        <v>13</v>
      </c>
      <c r="D5">
        <v>1</v>
      </c>
      <c r="E5" t="s">
        <v>14</v>
      </c>
      <c r="F5" t="s">
        <v>15</v>
      </c>
      <c r="G5">
        <v>0.11</v>
      </c>
      <c r="H5">
        <v>0.11</v>
      </c>
      <c r="I5" t="str">
        <f t="shared" si="0"/>
        <v>A-1-CC</v>
      </c>
      <c r="J5">
        <v>3.47</v>
      </c>
      <c r="K5">
        <v>3.58</v>
      </c>
      <c r="L5">
        <v>3.36</v>
      </c>
      <c r="M5">
        <v>3.47</v>
      </c>
      <c r="N5">
        <v>1</v>
      </c>
      <c r="O5">
        <v>0</v>
      </c>
    </row>
    <row r="6" spans="1:16" x14ac:dyDescent="0.15">
      <c r="A6">
        <v>346</v>
      </c>
      <c r="B6" t="s">
        <v>99</v>
      </c>
      <c r="C6" t="s">
        <v>13</v>
      </c>
      <c r="D6">
        <v>10</v>
      </c>
      <c r="E6" t="s">
        <v>14</v>
      </c>
      <c r="F6">
        <v>1</v>
      </c>
      <c r="G6">
        <v>1.5</v>
      </c>
      <c r="H6">
        <v>1.5</v>
      </c>
      <c r="I6" t="str">
        <f t="shared" si="0"/>
        <v>A-10-1</v>
      </c>
      <c r="J6">
        <v>79.599999999999994</v>
      </c>
      <c r="K6">
        <v>81.099999999999994</v>
      </c>
      <c r="L6">
        <v>79.599999999999994</v>
      </c>
      <c r="M6">
        <v>81.099999999999994</v>
      </c>
      <c r="N6">
        <v>3</v>
      </c>
      <c r="O6">
        <v>4</v>
      </c>
    </row>
    <row r="7" spans="1:16" x14ac:dyDescent="0.15">
      <c r="A7">
        <v>346</v>
      </c>
      <c r="B7" t="s">
        <v>99</v>
      </c>
      <c r="C7" t="s">
        <v>13</v>
      </c>
      <c r="D7">
        <v>10</v>
      </c>
      <c r="E7" t="s">
        <v>14</v>
      </c>
      <c r="F7">
        <v>2</v>
      </c>
      <c r="G7">
        <v>1.5</v>
      </c>
      <c r="H7">
        <v>1.5</v>
      </c>
      <c r="I7" t="str">
        <f t="shared" si="0"/>
        <v>A-10-2</v>
      </c>
      <c r="J7">
        <v>81.099999999999994</v>
      </c>
      <c r="K7">
        <v>82.6</v>
      </c>
      <c r="L7">
        <v>80.349999999999994</v>
      </c>
      <c r="M7">
        <v>81.099999999999994</v>
      </c>
      <c r="N7">
        <v>1</v>
      </c>
      <c r="O7">
        <v>8</v>
      </c>
    </row>
    <row r="8" spans="1:16" x14ac:dyDescent="0.15">
      <c r="A8">
        <v>346</v>
      </c>
      <c r="B8" t="s">
        <v>99</v>
      </c>
      <c r="C8" t="s">
        <v>13</v>
      </c>
      <c r="D8">
        <v>10</v>
      </c>
      <c r="E8" t="s">
        <v>14</v>
      </c>
      <c r="F8">
        <v>3</v>
      </c>
      <c r="G8">
        <v>1.5</v>
      </c>
      <c r="H8">
        <v>1.5</v>
      </c>
      <c r="I8" t="str">
        <f t="shared" si="0"/>
        <v>A-10-3</v>
      </c>
      <c r="J8">
        <v>82.6</v>
      </c>
      <c r="K8">
        <v>84.1</v>
      </c>
      <c r="L8">
        <v>81.599999999999994</v>
      </c>
      <c r="M8">
        <v>82.6</v>
      </c>
      <c r="N8">
        <v>0</v>
      </c>
      <c r="O8">
        <v>5</v>
      </c>
    </row>
    <row r="9" spans="1:16" x14ac:dyDescent="0.15">
      <c r="A9">
        <v>346</v>
      </c>
      <c r="B9" t="s">
        <v>99</v>
      </c>
      <c r="C9" t="s">
        <v>13</v>
      </c>
      <c r="D9">
        <v>10</v>
      </c>
      <c r="E9" t="s">
        <v>14</v>
      </c>
      <c r="F9">
        <v>4</v>
      </c>
      <c r="G9">
        <v>1.5</v>
      </c>
      <c r="H9">
        <v>1.5</v>
      </c>
      <c r="I9" t="str">
        <f t="shared" si="0"/>
        <v>A-10-4</v>
      </c>
      <c r="J9">
        <v>84.1</v>
      </c>
      <c r="K9">
        <v>85.6</v>
      </c>
      <c r="L9">
        <v>82.98</v>
      </c>
      <c r="M9">
        <v>84.1</v>
      </c>
      <c r="N9">
        <v>0</v>
      </c>
      <c r="O9">
        <v>6</v>
      </c>
    </row>
    <row r="10" spans="1:16" x14ac:dyDescent="0.15">
      <c r="A10">
        <v>346</v>
      </c>
      <c r="B10" t="s">
        <v>99</v>
      </c>
      <c r="C10" t="s">
        <v>13</v>
      </c>
      <c r="D10">
        <v>10</v>
      </c>
      <c r="E10" t="s">
        <v>14</v>
      </c>
      <c r="F10">
        <v>5</v>
      </c>
      <c r="G10">
        <v>1.5</v>
      </c>
      <c r="H10">
        <v>1.5</v>
      </c>
      <c r="I10" t="str">
        <f t="shared" si="0"/>
        <v>A-10-5</v>
      </c>
      <c r="J10">
        <v>85.6</v>
      </c>
      <c r="K10">
        <v>87.1</v>
      </c>
      <c r="L10">
        <v>84.4</v>
      </c>
      <c r="M10">
        <v>85.6</v>
      </c>
      <c r="N10">
        <v>0</v>
      </c>
      <c r="O10">
        <v>2</v>
      </c>
    </row>
    <row r="11" spans="1:16" x14ac:dyDescent="0.15">
      <c r="A11">
        <v>346</v>
      </c>
      <c r="B11" t="s">
        <v>99</v>
      </c>
      <c r="C11" t="s">
        <v>13</v>
      </c>
      <c r="D11">
        <v>10</v>
      </c>
      <c r="E11" t="s">
        <v>14</v>
      </c>
      <c r="F11">
        <v>6</v>
      </c>
      <c r="G11">
        <v>1.5</v>
      </c>
      <c r="H11">
        <v>1.5</v>
      </c>
      <c r="I11" t="str">
        <f t="shared" si="0"/>
        <v>A-10-6</v>
      </c>
      <c r="J11">
        <v>87.1</v>
      </c>
      <c r="K11">
        <v>88.6</v>
      </c>
      <c r="L11">
        <v>85.85</v>
      </c>
      <c r="M11">
        <v>87.1</v>
      </c>
      <c r="N11">
        <v>0</v>
      </c>
      <c r="O11">
        <v>2</v>
      </c>
    </row>
    <row r="12" spans="1:16" x14ac:dyDescent="0.15">
      <c r="A12">
        <v>346</v>
      </c>
      <c r="B12" t="s">
        <v>99</v>
      </c>
      <c r="C12" t="s">
        <v>13</v>
      </c>
      <c r="D12">
        <v>10</v>
      </c>
      <c r="E12" t="s">
        <v>14</v>
      </c>
      <c r="F12">
        <v>7</v>
      </c>
      <c r="G12">
        <v>0.5</v>
      </c>
      <c r="H12">
        <v>0.5</v>
      </c>
      <c r="I12" t="str">
        <f t="shared" si="0"/>
        <v>A-10-7</v>
      </c>
      <c r="J12">
        <v>88.6</v>
      </c>
      <c r="K12">
        <v>89.1</v>
      </c>
      <c r="L12">
        <v>88.13</v>
      </c>
      <c r="M12">
        <v>88.6</v>
      </c>
      <c r="N12">
        <v>0</v>
      </c>
      <c r="O12">
        <v>2</v>
      </c>
    </row>
    <row r="13" spans="1:16" x14ac:dyDescent="0.15">
      <c r="A13">
        <v>346</v>
      </c>
      <c r="B13" t="s">
        <v>99</v>
      </c>
      <c r="C13" t="s">
        <v>13</v>
      </c>
      <c r="D13">
        <v>10</v>
      </c>
      <c r="E13" t="s">
        <v>14</v>
      </c>
      <c r="F13" t="s">
        <v>15</v>
      </c>
      <c r="G13">
        <v>0.41</v>
      </c>
      <c r="H13">
        <v>0.41</v>
      </c>
      <c r="I13" t="str">
        <f t="shared" si="0"/>
        <v>A-10-CC</v>
      </c>
      <c r="J13">
        <v>89.1</v>
      </c>
      <c r="K13">
        <v>89.51</v>
      </c>
      <c r="L13">
        <v>88.71</v>
      </c>
      <c r="M13">
        <v>89.1</v>
      </c>
      <c r="N13">
        <v>1</v>
      </c>
      <c r="O13">
        <v>0</v>
      </c>
    </row>
    <row r="14" spans="1:16" x14ac:dyDescent="0.15">
      <c r="A14">
        <v>346</v>
      </c>
      <c r="B14" t="s">
        <v>99</v>
      </c>
      <c r="C14" t="s">
        <v>13</v>
      </c>
      <c r="D14">
        <v>11</v>
      </c>
      <c r="E14" t="s">
        <v>14</v>
      </c>
      <c r="F14">
        <v>1</v>
      </c>
      <c r="G14">
        <v>1.5</v>
      </c>
      <c r="H14">
        <v>1.5</v>
      </c>
      <c r="I14" t="str">
        <f t="shared" si="0"/>
        <v>A-11-1</v>
      </c>
      <c r="J14">
        <v>89.1</v>
      </c>
      <c r="K14">
        <v>90.6</v>
      </c>
      <c r="L14">
        <v>89.1</v>
      </c>
      <c r="M14">
        <v>90.6</v>
      </c>
      <c r="N14">
        <v>0</v>
      </c>
      <c r="O14">
        <v>2</v>
      </c>
    </row>
    <row r="15" spans="1:16" x14ac:dyDescent="0.15">
      <c r="A15">
        <v>346</v>
      </c>
      <c r="B15" t="s">
        <v>99</v>
      </c>
      <c r="C15" t="s">
        <v>13</v>
      </c>
      <c r="D15">
        <v>11</v>
      </c>
      <c r="E15" t="s">
        <v>14</v>
      </c>
      <c r="F15">
        <v>2</v>
      </c>
      <c r="G15">
        <v>1.5</v>
      </c>
      <c r="H15">
        <v>1.5</v>
      </c>
      <c r="I15" t="str">
        <f t="shared" si="0"/>
        <v>A-11-2</v>
      </c>
      <c r="J15">
        <v>90.6</v>
      </c>
      <c r="K15">
        <v>92.1</v>
      </c>
      <c r="L15">
        <v>89.85</v>
      </c>
      <c r="M15">
        <v>90.6</v>
      </c>
      <c r="N15">
        <v>1</v>
      </c>
      <c r="O15">
        <v>5</v>
      </c>
    </row>
    <row r="16" spans="1:16" x14ac:dyDescent="0.15">
      <c r="A16">
        <v>346</v>
      </c>
      <c r="B16" t="s">
        <v>99</v>
      </c>
      <c r="C16" t="s">
        <v>13</v>
      </c>
      <c r="D16">
        <v>11</v>
      </c>
      <c r="E16" t="s">
        <v>14</v>
      </c>
      <c r="F16">
        <v>3</v>
      </c>
      <c r="G16">
        <v>1.5</v>
      </c>
      <c r="H16">
        <v>1.5</v>
      </c>
      <c r="I16" t="str">
        <f t="shared" si="0"/>
        <v>A-11-3</v>
      </c>
      <c r="J16">
        <v>92.1</v>
      </c>
      <c r="K16">
        <v>93.6</v>
      </c>
      <c r="L16">
        <v>91.1</v>
      </c>
      <c r="M16">
        <v>92.1</v>
      </c>
      <c r="N16">
        <v>0</v>
      </c>
      <c r="O16">
        <v>7</v>
      </c>
    </row>
    <row r="17" spans="1:15" x14ac:dyDescent="0.15">
      <c r="A17">
        <v>346</v>
      </c>
      <c r="B17" t="s">
        <v>99</v>
      </c>
      <c r="C17" t="s">
        <v>13</v>
      </c>
      <c r="D17">
        <v>11</v>
      </c>
      <c r="E17" t="s">
        <v>14</v>
      </c>
      <c r="F17">
        <v>4</v>
      </c>
      <c r="G17">
        <v>1.5</v>
      </c>
      <c r="H17">
        <v>1.5</v>
      </c>
      <c r="I17" t="str">
        <f t="shared" si="0"/>
        <v>A-11-4</v>
      </c>
      <c r="J17">
        <v>93.6</v>
      </c>
      <c r="K17">
        <v>95.1</v>
      </c>
      <c r="L17">
        <v>92.48</v>
      </c>
      <c r="M17">
        <v>93.6</v>
      </c>
      <c r="N17">
        <v>0</v>
      </c>
      <c r="O17">
        <v>5</v>
      </c>
    </row>
    <row r="18" spans="1:15" x14ac:dyDescent="0.15">
      <c r="A18">
        <v>346</v>
      </c>
      <c r="B18" t="s">
        <v>99</v>
      </c>
      <c r="C18" t="s">
        <v>13</v>
      </c>
      <c r="D18">
        <v>11</v>
      </c>
      <c r="E18" t="s">
        <v>14</v>
      </c>
      <c r="F18">
        <v>5</v>
      </c>
      <c r="G18">
        <v>1.5</v>
      </c>
      <c r="H18">
        <v>1.5</v>
      </c>
      <c r="I18" t="str">
        <f t="shared" si="0"/>
        <v>A-11-5</v>
      </c>
      <c r="J18">
        <v>95.1</v>
      </c>
      <c r="K18">
        <v>96.6</v>
      </c>
      <c r="L18">
        <v>93.9</v>
      </c>
      <c r="M18">
        <v>95.1</v>
      </c>
      <c r="N18">
        <v>0</v>
      </c>
      <c r="O18">
        <v>4</v>
      </c>
    </row>
    <row r="19" spans="1:15" x14ac:dyDescent="0.15">
      <c r="A19">
        <v>346</v>
      </c>
      <c r="B19" t="s">
        <v>99</v>
      </c>
      <c r="C19" t="s">
        <v>13</v>
      </c>
      <c r="D19">
        <v>11</v>
      </c>
      <c r="E19" t="s">
        <v>14</v>
      </c>
      <c r="F19">
        <v>6</v>
      </c>
      <c r="G19">
        <v>1.5</v>
      </c>
      <c r="H19">
        <v>1.5</v>
      </c>
      <c r="I19" t="str">
        <f t="shared" si="0"/>
        <v>A-11-6</v>
      </c>
      <c r="J19">
        <v>96.6</v>
      </c>
      <c r="K19">
        <v>98.1</v>
      </c>
      <c r="L19">
        <v>95.35</v>
      </c>
      <c r="M19">
        <v>96.6</v>
      </c>
      <c r="N19">
        <v>0</v>
      </c>
      <c r="O19">
        <v>0</v>
      </c>
    </row>
    <row r="20" spans="1:15" x14ac:dyDescent="0.15">
      <c r="A20">
        <v>346</v>
      </c>
      <c r="B20" t="s">
        <v>99</v>
      </c>
      <c r="C20" t="s">
        <v>13</v>
      </c>
      <c r="D20">
        <v>11</v>
      </c>
      <c r="E20" t="s">
        <v>14</v>
      </c>
      <c r="F20">
        <v>7</v>
      </c>
      <c r="G20">
        <v>0.54</v>
      </c>
      <c r="H20">
        <v>0.54</v>
      </c>
      <c r="I20" t="str">
        <f t="shared" si="0"/>
        <v>A-11-7</v>
      </c>
      <c r="J20">
        <v>98.1</v>
      </c>
      <c r="K20">
        <v>98.64</v>
      </c>
      <c r="L20">
        <v>97.59</v>
      </c>
      <c r="M20">
        <v>98.1</v>
      </c>
      <c r="N20">
        <v>0</v>
      </c>
      <c r="O20">
        <v>2</v>
      </c>
    </row>
    <row r="21" spans="1:15" x14ac:dyDescent="0.15">
      <c r="A21">
        <v>346</v>
      </c>
      <c r="B21" t="s">
        <v>99</v>
      </c>
      <c r="C21" t="s">
        <v>13</v>
      </c>
      <c r="D21">
        <v>11</v>
      </c>
      <c r="E21" t="s">
        <v>14</v>
      </c>
      <c r="F21" t="s">
        <v>15</v>
      </c>
      <c r="G21">
        <v>0.25</v>
      </c>
      <c r="H21">
        <v>0.25</v>
      </c>
      <c r="I21" t="str">
        <f t="shared" si="0"/>
        <v>A-11-CC</v>
      </c>
      <c r="J21">
        <v>98.64</v>
      </c>
      <c r="K21">
        <v>98.89</v>
      </c>
      <c r="L21">
        <v>98.36</v>
      </c>
      <c r="M21">
        <v>98.6</v>
      </c>
      <c r="N21">
        <v>1</v>
      </c>
      <c r="O21">
        <v>0</v>
      </c>
    </row>
    <row r="22" spans="1:15" x14ac:dyDescent="0.15">
      <c r="A22">
        <v>346</v>
      </c>
      <c r="B22" t="s">
        <v>99</v>
      </c>
      <c r="C22" t="s">
        <v>13</v>
      </c>
      <c r="D22">
        <v>12</v>
      </c>
      <c r="E22" t="s">
        <v>14</v>
      </c>
      <c r="F22">
        <v>1</v>
      </c>
      <c r="G22">
        <v>1.5</v>
      </c>
      <c r="H22">
        <v>1.5</v>
      </c>
      <c r="I22" t="str">
        <f t="shared" si="0"/>
        <v>A-12-1</v>
      </c>
      <c r="J22">
        <v>98.6</v>
      </c>
      <c r="K22">
        <v>100.1</v>
      </c>
      <c r="L22">
        <v>98.6</v>
      </c>
      <c r="M22">
        <v>100.1</v>
      </c>
      <c r="N22">
        <v>3</v>
      </c>
      <c r="O22">
        <v>2</v>
      </c>
    </row>
    <row r="23" spans="1:15" x14ac:dyDescent="0.15">
      <c r="A23">
        <v>346</v>
      </c>
      <c r="B23" t="s">
        <v>99</v>
      </c>
      <c r="C23" t="s">
        <v>13</v>
      </c>
      <c r="D23">
        <v>12</v>
      </c>
      <c r="E23" t="s">
        <v>14</v>
      </c>
      <c r="F23">
        <v>2</v>
      </c>
      <c r="G23">
        <v>1.5</v>
      </c>
      <c r="H23">
        <v>1.5</v>
      </c>
      <c r="I23" t="str">
        <f t="shared" si="0"/>
        <v>A-12-2</v>
      </c>
      <c r="J23">
        <v>100.1</v>
      </c>
      <c r="K23">
        <v>101.6</v>
      </c>
      <c r="L23">
        <v>99.35</v>
      </c>
      <c r="M23">
        <v>100.1</v>
      </c>
      <c r="N23">
        <v>1</v>
      </c>
      <c r="O23">
        <v>4</v>
      </c>
    </row>
    <row r="24" spans="1:15" x14ac:dyDescent="0.15">
      <c r="A24">
        <v>346</v>
      </c>
      <c r="B24" t="s">
        <v>99</v>
      </c>
      <c r="C24" t="s">
        <v>13</v>
      </c>
      <c r="D24">
        <v>12</v>
      </c>
      <c r="E24" t="s">
        <v>14</v>
      </c>
      <c r="F24">
        <v>3</v>
      </c>
      <c r="G24">
        <v>1.5</v>
      </c>
      <c r="H24">
        <v>1.5</v>
      </c>
      <c r="I24" t="str">
        <f t="shared" si="0"/>
        <v>A-12-3</v>
      </c>
      <c r="J24">
        <v>101.6</v>
      </c>
      <c r="K24">
        <v>103.1</v>
      </c>
      <c r="L24">
        <v>100.6</v>
      </c>
      <c r="M24">
        <v>101.6</v>
      </c>
      <c r="N24">
        <v>0</v>
      </c>
      <c r="O24">
        <v>4</v>
      </c>
    </row>
    <row r="25" spans="1:15" x14ac:dyDescent="0.15">
      <c r="A25">
        <v>346</v>
      </c>
      <c r="B25" t="s">
        <v>99</v>
      </c>
      <c r="C25" t="s">
        <v>13</v>
      </c>
      <c r="D25">
        <v>12</v>
      </c>
      <c r="E25" t="s">
        <v>14</v>
      </c>
      <c r="F25">
        <v>4</v>
      </c>
      <c r="G25">
        <v>1.5</v>
      </c>
      <c r="H25">
        <v>1.5</v>
      </c>
      <c r="I25" t="str">
        <f t="shared" si="0"/>
        <v>A-12-4</v>
      </c>
      <c r="J25">
        <v>103.1</v>
      </c>
      <c r="K25">
        <v>104.6</v>
      </c>
      <c r="L25">
        <v>101.98</v>
      </c>
      <c r="M25">
        <v>103.1</v>
      </c>
      <c r="N25">
        <v>0</v>
      </c>
      <c r="O25">
        <v>7</v>
      </c>
    </row>
    <row r="26" spans="1:15" x14ac:dyDescent="0.15">
      <c r="A26">
        <v>346</v>
      </c>
      <c r="B26" t="s">
        <v>99</v>
      </c>
      <c r="C26" t="s">
        <v>13</v>
      </c>
      <c r="D26">
        <v>12</v>
      </c>
      <c r="E26" t="s">
        <v>14</v>
      </c>
      <c r="F26">
        <v>5</v>
      </c>
      <c r="G26">
        <v>1.5</v>
      </c>
      <c r="H26">
        <v>1.5</v>
      </c>
      <c r="I26" t="str">
        <f t="shared" si="0"/>
        <v>A-12-5</v>
      </c>
      <c r="J26">
        <v>104.6</v>
      </c>
      <c r="K26">
        <v>106.1</v>
      </c>
      <c r="L26">
        <v>103.4</v>
      </c>
      <c r="M26">
        <v>104.6</v>
      </c>
      <c r="N26">
        <v>0</v>
      </c>
      <c r="O26">
        <v>1</v>
      </c>
    </row>
    <row r="27" spans="1:15" x14ac:dyDescent="0.15">
      <c r="A27">
        <v>346</v>
      </c>
      <c r="B27" t="s">
        <v>99</v>
      </c>
      <c r="C27" t="s">
        <v>13</v>
      </c>
      <c r="D27">
        <v>12</v>
      </c>
      <c r="E27" t="s">
        <v>14</v>
      </c>
      <c r="F27">
        <v>6</v>
      </c>
      <c r="G27">
        <v>1.5</v>
      </c>
      <c r="H27">
        <v>1.5</v>
      </c>
      <c r="I27" t="str">
        <f t="shared" si="0"/>
        <v>A-12-6</v>
      </c>
      <c r="J27">
        <v>106.1</v>
      </c>
      <c r="K27">
        <v>107.6</v>
      </c>
      <c r="L27">
        <v>104.85</v>
      </c>
      <c r="M27">
        <v>106.1</v>
      </c>
      <c r="N27">
        <v>0</v>
      </c>
      <c r="O27">
        <v>0</v>
      </c>
    </row>
    <row r="28" spans="1:15" x14ac:dyDescent="0.15">
      <c r="A28">
        <v>346</v>
      </c>
      <c r="B28" t="s">
        <v>99</v>
      </c>
      <c r="C28" t="s">
        <v>13</v>
      </c>
      <c r="D28">
        <v>12</v>
      </c>
      <c r="E28" t="s">
        <v>14</v>
      </c>
      <c r="F28">
        <v>7</v>
      </c>
      <c r="G28">
        <v>0.64</v>
      </c>
      <c r="H28">
        <v>0.64</v>
      </c>
      <c r="I28" t="str">
        <f t="shared" si="0"/>
        <v>A-12-7</v>
      </c>
      <c r="J28">
        <v>107.6</v>
      </c>
      <c r="K28">
        <v>108.24</v>
      </c>
      <c r="L28">
        <v>107</v>
      </c>
      <c r="M28">
        <v>107.6</v>
      </c>
      <c r="N28">
        <v>0</v>
      </c>
      <c r="O28">
        <v>2</v>
      </c>
    </row>
    <row r="29" spans="1:15" x14ac:dyDescent="0.15">
      <c r="A29">
        <v>346</v>
      </c>
      <c r="B29" t="s">
        <v>99</v>
      </c>
      <c r="C29" t="s">
        <v>13</v>
      </c>
      <c r="D29">
        <v>12</v>
      </c>
      <c r="E29" t="s">
        <v>14</v>
      </c>
      <c r="F29" t="s">
        <v>15</v>
      </c>
      <c r="G29">
        <v>0.22</v>
      </c>
      <c r="H29">
        <v>0.22</v>
      </c>
      <c r="I29" t="str">
        <f t="shared" si="0"/>
        <v>A-12-CC</v>
      </c>
      <c r="J29">
        <v>108.24</v>
      </c>
      <c r="K29">
        <v>108.46</v>
      </c>
      <c r="L29">
        <v>107.89</v>
      </c>
      <c r="M29">
        <v>108.1</v>
      </c>
      <c r="N29">
        <v>1</v>
      </c>
      <c r="O29">
        <v>0</v>
      </c>
    </row>
    <row r="30" spans="1:15" x14ac:dyDescent="0.15">
      <c r="A30">
        <v>346</v>
      </c>
      <c r="B30" t="s">
        <v>99</v>
      </c>
      <c r="C30" t="s">
        <v>13</v>
      </c>
      <c r="D30">
        <v>13</v>
      </c>
      <c r="E30" t="s">
        <v>14</v>
      </c>
      <c r="F30">
        <v>1</v>
      </c>
      <c r="G30">
        <v>1.5</v>
      </c>
      <c r="H30">
        <v>1.5</v>
      </c>
      <c r="I30" t="str">
        <f t="shared" si="0"/>
        <v>A-13-1</v>
      </c>
      <c r="J30">
        <v>108.1</v>
      </c>
      <c r="K30">
        <v>109.6</v>
      </c>
      <c r="L30">
        <v>108.1</v>
      </c>
      <c r="M30">
        <v>109.6</v>
      </c>
      <c r="N30">
        <v>0</v>
      </c>
      <c r="O30">
        <v>3</v>
      </c>
    </row>
    <row r="31" spans="1:15" x14ac:dyDescent="0.15">
      <c r="A31">
        <v>346</v>
      </c>
      <c r="B31" t="s">
        <v>99</v>
      </c>
      <c r="C31" t="s">
        <v>13</v>
      </c>
      <c r="D31">
        <v>13</v>
      </c>
      <c r="E31" t="s">
        <v>14</v>
      </c>
      <c r="F31">
        <v>2</v>
      </c>
      <c r="G31">
        <v>1.5</v>
      </c>
      <c r="H31">
        <v>1.5</v>
      </c>
      <c r="I31" t="str">
        <f t="shared" si="0"/>
        <v>A-13-2</v>
      </c>
      <c r="J31">
        <v>109.6</v>
      </c>
      <c r="K31">
        <v>111.1</v>
      </c>
      <c r="L31">
        <v>108.85</v>
      </c>
      <c r="M31">
        <v>109.6</v>
      </c>
      <c r="N31">
        <v>1</v>
      </c>
      <c r="O31">
        <v>4</v>
      </c>
    </row>
    <row r="32" spans="1:15" x14ac:dyDescent="0.15">
      <c r="A32">
        <v>346</v>
      </c>
      <c r="B32" t="s">
        <v>99</v>
      </c>
      <c r="C32" t="s">
        <v>13</v>
      </c>
      <c r="D32">
        <v>13</v>
      </c>
      <c r="E32" t="s">
        <v>14</v>
      </c>
      <c r="F32">
        <v>3</v>
      </c>
      <c r="G32">
        <v>1.5</v>
      </c>
      <c r="H32">
        <v>1.5</v>
      </c>
      <c r="I32" t="str">
        <f t="shared" si="0"/>
        <v>A-13-3</v>
      </c>
      <c r="J32">
        <v>111.1</v>
      </c>
      <c r="K32">
        <v>112.6</v>
      </c>
      <c r="L32">
        <v>110.1</v>
      </c>
      <c r="M32">
        <v>111.1</v>
      </c>
      <c r="N32">
        <v>0</v>
      </c>
      <c r="O32">
        <v>5</v>
      </c>
    </row>
    <row r="33" spans="1:15" x14ac:dyDescent="0.15">
      <c r="A33">
        <v>346</v>
      </c>
      <c r="B33" t="s">
        <v>99</v>
      </c>
      <c r="C33" t="s">
        <v>13</v>
      </c>
      <c r="D33">
        <v>13</v>
      </c>
      <c r="E33" t="s">
        <v>14</v>
      </c>
      <c r="F33">
        <v>4</v>
      </c>
      <c r="G33">
        <v>1.5</v>
      </c>
      <c r="H33">
        <v>1.5</v>
      </c>
      <c r="I33" t="str">
        <f t="shared" si="0"/>
        <v>A-13-4</v>
      </c>
      <c r="J33">
        <v>112.6</v>
      </c>
      <c r="K33">
        <v>114.1</v>
      </c>
      <c r="L33">
        <v>111.48</v>
      </c>
      <c r="M33">
        <v>112.6</v>
      </c>
      <c r="N33">
        <v>0</v>
      </c>
      <c r="O33">
        <v>3</v>
      </c>
    </row>
    <row r="34" spans="1:15" x14ac:dyDescent="0.15">
      <c r="A34">
        <v>346</v>
      </c>
      <c r="B34" t="s">
        <v>99</v>
      </c>
      <c r="C34" t="s">
        <v>13</v>
      </c>
      <c r="D34">
        <v>13</v>
      </c>
      <c r="E34" t="s">
        <v>14</v>
      </c>
      <c r="F34">
        <v>5</v>
      </c>
      <c r="G34">
        <v>1.5</v>
      </c>
      <c r="H34">
        <v>1.5</v>
      </c>
      <c r="I34" t="str">
        <f t="shared" si="0"/>
        <v>A-13-5</v>
      </c>
      <c r="J34">
        <v>114.1</v>
      </c>
      <c r="K34">
        <v>115.6</v>
      </c>
      <c r="L34">
        <v>112.9</v>
      </c>
      <c r="M34">
        <v>114.1</v>
      </c>
      <c r="N34">
        <v>0</v>
      </c>
      <c r="O34">
        <v>2</v>
      </c>
    </row>
    <row r="35" spans="1:15" x14ac:dyDescent="0.15">
      <c r="A35">
        <v>346</v>
      </c>
      <c r="B35" t="s">
        <v>99</v>
      </c>
      <c r="C35" t="s">
        <v>13</v>
      </c>
      <c r="D35">
        <v>13</v>
      </c>
      <c r="E35" t="s">
        <v>14</v>
      </c>
      <c r="F35">
        <v>6</v>
      </c>
      <c r="G35">
        <v>1.5</v>
      </c>
      <c r="H35">
        <v>1.5</v>
      </c>
      <c r="I35" t="str">
        <f t="shared" si="0"/>
        <v>A-13-6</v>
      </c>
      <c r="J35">
        <v>115.6</v>
      </c>
      <c r="K35">
        <v>117.1</v>
      </c>
      <c r="L35">
        <v>114.35</v>
      </c>
      <c r="M35">
        <v>115.6</v>
      </c>
      <c r="N35">
        <v>0</v>
      </c>
      <c r="O35">
        <v>1</v>
      </c>
    </row>
    <row r="36" spans="1:15" x14ac:dyDescent="0.15">
      <c r="A36">
        <v>346</v>
      </c>
      <c r="B36" t="s">
        <v>99</v>
      </c>
      <c r="C36" t="s">
        <v>13</v>
      </c>
      <c r="D36">
        <v>13</v>
      </c>
      <c r="E36" t="s">
        <v>14</v>
      </c>
      <c r="F36">
        <v>7</v>
      </c>
      <c r="G36">
        <v>0.53</v>
      </c>
      <c r="H36">
        <v>0.53</v>
      </c>
      <c r="I36" t="str">
        <f t="shared" si="0"/>
        <v>A-13-7</v>
      </c>
      <c r="J36">
        <v>117.1</v>
      </c>
      <c r="K36">
        <v>117.63</v>
      </c>
      <c r="L36">
        <v>116.6</v>
      </c>
      <c r="M36">
        <v>117.1</v>
      </c>
      <c r="N36">
        <v>0</v>
      </c>
      <c r="O36">
        <v>1</v>
      </c>
    </row>
    <row r="37" spans="1:15" x14ac:dyDescent="0.15">
      <c r="A37">
        <v>346</v>
      </c>
      <c r="B37" t="s">
        <v>99</v>
      </c>
      <c r="C37" t="s">
        <v>13</v>
      </c>
      <c r="D37">
        <v>13</v>
      </c>
      <c r="E37" t="s">
        <v>14</v>
      </c>
      <c r="F37" t="s">
        <v>15</v>
      </c>
      <c r="G37">
        <v>0.35</v>
      </c>
      <c r="H37">
        <v>0.35</v>
      </c>
      <c r="I37" t="str">
        <f t="shared" si="0"/>
        <v>A-13-CC</v>
      </c>
      <c r="J37">
        <v>117.63</v>
      </c>
      <c r="K37">
        <v>117.98</v>
      </c>
      <c r="L37">
        <v>117.26</v>
      </c>
      <c r="M37">
        <v>117.6</v>
      </c>
      <c r="N37">
        <v>1</v>
      </c>
      <c r="O37">
        <v>0</v>
      </c>
    </row>
    <row r="38" spans="1:15" x14ac:dyDescent="0.15">
      <c r="A38">
        <v>346</v>
      </c>
      <c r="B38" t="s">
        <v>99</v>
      </c>
      <c r="C38" t="s">
        <v>13</v>
      </c>
      <c r="D38">
        <v>14</v>
      </c>
      <c r="E38" t="s">
        <v>14</v>
      </c>
      <c r="F38">
        <v>1</v>
      </c>
      <c r="G38">
        <v>1.5</v>
      </c>
      <c r="H38">
        <v>1.5</v>
      </c>
      <c r="I38" t="str">
        <f t="shared" si="0"/>
        <v>A-14-1</v>
      </c>
      <c r="J38">
        <v>117.6</v>
      </c>
      <c r="K38">
        <v>119.1</v>
      </c>
      <c r="L38">
        <v>117.6</v>
      </c>
      <c r="M38">
        <v>119.1</v>
      </c>
      <c r="N38">
        <v>3</v>
      </c>
      <c r="O38">
        <v>2</v>
      </c>
    </row>
    <row r="39" spans="1:15" x14ac:dyDescent="0.15">
      <c r="A39">
        <v>346</v>
      </c>
      <c r="B39" t="s">
        <v>99</v>
      </c>
      <c r="C39" t="s">
        <v>13</v>
      </c>
      <c r="D39">
        <v>14</v>
      </c>
      <c r="E39" t="s">
        <v>14</v>
      </c>
      <c r="F39">
        <v>2</v>
      </c>
      <c r="G39">
        <v>1.5</v>
      </c>
      <c r="H39">
        <v>1.5</v>
      </c>
      <c r="I39" t="str">
        <f t="shared" si="0"/>
        <v>A-14-2</v>
      </c>
      <c r="J39">
        <v>119.1</v>
      </c>
      <c r="K39">
        <v>120.6</v>
      </c>
      <c r="L39">
        <v>118.35</v>
      </c>
      <c r="M39">
        <v>119.1</v>
      </c>
      <c r="N39">
        <v>1</v>
      </c>
      <c r="O39">
        <v>3</v>
      </c>
    </row>
    <row r="40" spans="1:15" x14ac:dyDescent="0.15">
      <c r="A40">
        <v>346</v>
      </c>
      <c r="B40" t="s">
        <v>99</v>
      </c>
      <c r="C40" t="s">
        <v>13</v>
      </c>
      <c r="D40">
        <v>14</v>
      </c>
      <c r="E40" t="s">
        <v>14</v>
      </c>
      <c r="F40">
        <v>3</v>
      </c>
      <c r="G40">
        <v>1.5</v>
      </c>
      <c r="H40">
        <v>1.5</v>
      </c>
      <c r="I40" t="str">
        <f t="shared" si="0"/>
        <v>A-14-3</v>
      </c>
      <c r="J40">
        <v>120.6</v>
      </c>
      <c r="K40">
        <v>122.1</v>
      </c>
      <c r="L40">
        <v>119.6</v>
      </c>
      <c r="M40">
        <v>120.6</v>
      </c>
      <c r="N40">
        <v>0</v>
      </c>
      <c r="O40">
        <v>5</v>
      </c>
    </row>
    <row r="41" spans="1:15" x14ac:dyDescent="0.15">
      <c r="A41">
        <v>346</v>
      </c>
      <c r="B41" t="s">
        <v>99</v>
      </c>
      <c r="C41" t="s">
        <v>13</v>
      </c>
      <c r="D41">
        <v>14</v>
      </c>
      <c r="E41" t="s">
        <v>14</v>
      </c>
      <c r="F41">
        <v>4</v>
      </c>
      <c r="G41">
        <v>1.5</v>
      </c>
      <c r="H41">
        <v>1.5</v>
      </c>
      <c r="I41" t="str">
        <f t="shared" si="0"/>
        <v>A-14-4</v>
      </c>
      <c r="J41">
        <v>122.1</v>
      </c>
      <c r="K41">
        <v>123.6</v>
      </c>
      <c r="L41">
        <v>120.98</v>
      </c>
      <c r="M41">
        <v>122.1</v>
      </c>
      <c r="N41">
        <v>0</v>
      </c>
      <c r="O41">
        <v>5</v>
      </c>
    </row>
    <row r="42" spans="1:15" x14ac:dyDescent="0.15">
      <c r="A42">
        <v>346</v>
      </c>
      <c r="B42" t="s">
        <v>99</v>
      </c>
      <c r="C42" t="s">
        <v>13</v>
      </c>
      <c r="D42">
        <v>14</v>
      </c>
      <c r="E42" t="s">
        <v>14</v>
      </c>
      <c r="F42">
        <v>5</v>
      </c>
      <c r="G42">
        <v>1.5</v>
      </c>
      <c r="H42">
        <v>1.5</v>
      </c>
      <c r="I42" t="str">
        <f t="shared" si="0"/>
        <v>A-14-5</v>
      </c>
      <c r="J42">
        <v>123.6</v>
      </c>
      <c r="K42">
        <v>125.1</v>
      </c>
      <c r="L42">
        <v>122.4</v>
      </c>
      <c r="M42">
        <v>123.6</v>
      </c>
      <c r="N42">
        <v>0</v>
      </c>
      <c r="O42">
        <v>6</v>
      </c>
    </row>
    <row r="43" spans="1:15" x14ac:dyDescent="0.15">
      <c r="A43">
        <v>346</v>
      </c>
      <c r="B43" t="s">
        <v>99</v>
      </c>
      <c r="C43" t="s">
        <v>13</v>
      </c>
      <c r="D43">
        <v>14</v>
      </c>
      <c r="E43" t="s">
        <v>14</v>
      </c>
      <c r="F43">
        <v>6</v>
      </c>
      <c r="G43">
        <v>1.5</v>
      </c>
      <c r="H43">
        <v>1.5</v>
      </c>
      <c r="I43" t="str">
        <f t="shared" si="0"/>
        <v>A-14-6</v>
      </c>
      <c r="J43">
        <v>125.1</v>
      </c>
      <c r="K43">
        <v>126.6</v>
      </c>
      <c r="L43">
        <v>123.85</v>
      </c>
      <c r="M43">
        <v>125.1</v>
      </c>
      <c r="N43">
        <v>0</v>
      </c>
      <c r="O43">
        <v>0</v>
      </c>
    </row>
    <row r="44" spans="1:15" x14ac:dyDescent="0.15">
      <c r="A44">
        <v>346</v>
      </c>
      <c r="B44" t="s">
        <v>99</v>
      </c>
      <c r="C44" t="s">
        <v>13</v>
      </c>
      <c r="D44">
        <v>14</v>
      </c>
      <c r="E44" t="s">
        <v>14</v>
      </c>
      <c r="F44">
        <v>7</v>
      </c>
      <c r="G44">
        <v>0.64</v>
      </c>
      <c r="H44">
        <v>0.64</v>
      </c>
      <c r="I44" t="str">
        <f t="shared" si="0"/>
        <v>A-14-7</v>
      </c>
      <c r="J44">
        <v>126.6</v>
      </c>
      <c r="K44">
        <v>127.24</v>
      </c>
      <c r="L44">
        <v>126</v>
      </c>
      <c r="M44">
        <v>126.6</v>
      </c>
      <c r="N44">
        <v>0</v>
      </c>
      <c r="O44">
        <v>1</v>
      </c>
    </row>
    <row r="45" spans="1:15" x14ac:dyDescent="0.15">
      <c r="A45">
        <v>346</v>
      </c>
      <c r="B45" t="s">
        <v>99</v>
      </c>
      <c r="C45" t="s">
        <v>13</v>
      </c>
      <c r="D45">
        <v>14</v>
      </c>
      <c r="E45" t="s">
        <v>14</v>
      </c>
      <c r="F45" t="s">
        <v>15</v>
      </c>
      <c r="G45">
        <v>0.23</v>
      </c>
      <c r="H45">
        <v>0.23</v>
      </c>
      <c r="I45" t="str">
        <f t="shared" si="0"/>
        <v>A-14-CC</v>
      </c>
      <c r="J45">
        <v>127.24</v>
      </c>
      <c r="K45">
        <v>127.47</v>
      </c>
      <c r="L45">
        <v>126.88</v>
      </c>
      <c r="M45">
        <v>127.1</v>
      </c>
      <c r="N45">
        <v>1</v>
      </c>
      <c r="O45">
        <v>0</v>
      </c>
    </row>
    <row r="46" spans="1:15" x14ac:dyDescent="0.15">
      <c r="A46">
        <v>346</v>
      </c>
      <c r="B46" t="s">
        <v>99</v>
      </c>
      <c r="C46" t="s">
        <v>13</v>
      </c>
      <c r="D46">
        <v>15</v>
      </c>
      <c r="E46" t="s">
        <v>14</v>
      </c>
      <c r="F46">
        <v>1</v>
      </c>
      <c r="G46">
        <v>1.5</v>
      </c>
      <c r="H46">
        <v>1.5</v>
      </c>
      <c r="I46" t="str">
        <f t="shared" si="0"/>
        <v>A-15-1</v>
      </c>
      <c r="J46">
        <v>127.1</v>
      </c>
      <c r="K46">
        <v>128.6</v>
      </c>
      <c r="L46">
        <v>127.1</v>
      </c>
      <c r="M46">
        <v>128.6</v>
      </c>
      <c r="N46">
        <v>0</v>
      </c>
      <c r="O46">
        <v>0</v>
      </c>
    </row>
    <row r="47" spans="1:15" x14ac:dyDescent="0.15">
      <c r="A47">
        <v>346</v>
      </c>
      <c r="B47" t="s">
        <v>99</v>
      </c>
      <c r="C47" t="s">
        <v>13</v>
      </c>
      <c r="D47">
        <v>15</v>
      </c>
      <c r="E47" t="s">
        <v>14</v>
      </c>
      <c r="F47">
        <v>2</v>
      </c>
      <c r="G47">
        <v>1.5</v>
      </c>
      <c r="H47">
        <v>1.5</v>
      </c>
      <c r="I47" t="str">
        <f t="shared" si="0"/>
        <v>A-15-2</v>
      </c>
      <c r="J47">
        <v>128.6</v>
      </c>
      <c r="K47">
        <v>130.1</v>
      </c>
      <c r="L47">
        <v>127.85</v>
      </c>
      <c r="M47">
        <v>128.6</v>
      </c>
      <c r="N47">
        <v>1</v>
      </c>
      <c r="O47">
        <v>4</v>
      </c>
    </row>
    <row r="48" spans="1:15" x14ac:dyDescent="0.15">
      <c r="A48">
        <v>346</v>
      </c>
      <c r="B48" t="s">
        <v>99</v>
      </c>
      <c r="C48" t="s">
        <v>13</v>
      </c>
      <c r="D48">
        <v>15</v>
      </c>
      <c r="E48" t="s">
        <v>14</v>
      </c>
      <c r="F48">
        <v>3</v>
      </c>
      <c r="G48">
        <v>1.5</v>
      </c>
      <c r="H48">
        <v>1.5</v>
      </c>
      <c r="I48" t="str">
        <f t="shared" si="0"/>
        <v>A-15-3</v>
      </c>
      <c r="J48">
        <v>130.1</v>
      </c>
      <c r="K48">
        <v>131.6</v>
      </c>
      <c r="L48">
        <v>129.1</v>
      </c>
      <c r="M48">
        <v>130.1</v>
      </c>
      <c r="N48">
        <v>0</v>
      </c>
      <c r="O48">
        <v>4</v>
      </c>
    </row>
    <row r="49" spans="1:15" x14ac:dyDescent="0.15">
      <c r="A49">
        <v>346</v>
      </c>
      <c r="B49" t="s">
        <v>99</v>
      </c>
      <c r="C49" t="s">
        <v>13</v>
      </c>
      <c r="D49">
        <v>15</v>
      </c>
      <c r="E49" t="s">
        <v>14</v>
      </c>
      <c r="F49">
        <v>4</v>
      </c>
      <c r="G49">
        <v>1.49</v>
      </c>
      <c r="H49">
        <v>1.49</v>
      </c>
      <c r="I49" t="str">
        <f t="shared" si="0"/>
        <v>A-15-4</v>
      </c>
      <c r="J49">
        <v>131.6</v>
      </c>
      <c r="K49">
        <v>133.09</v>
      </c>
      <c r="L49">
        <v>130.47999999999999</v>
      </c>
      <c r="M49">
        <v>131.6</v>
      </c>
      <c r="N49">
        <v>0</v>
      </c>
      <c r="O49">
        <v>8</v>
      </c>
    </row>
    <row r="50" spans="1:15" x14ac:dyDescent="0.15">
      <c r="A50">
        <v>346</v>
      </c>
      <c r="B50" t="s">
        <v>99</v>
      </c>
      <c r="C50" t="s">
        <v>13</v>
      </c>
      <c r="D50">
        <v>15</v>
      </c>
      <c r="E50" t="s">
        <v>14</v>
      </c>
      <c r="F50">
        <v>5</v>
      </c>
      <c r="G50">
        <v>1.5</v>
      </c>
      <c r="H50">
        <v>1.5</v>
      </c>
      <c r="I50" t="str">
        <f t="shared" si="0"/>
        <v>A-15-5</v>
      </c>
      <c r="J50">
        <v>133.09</v>
      </c>
      <c r="K50">
        <v>134.59</v>
      </c>
      <c r="L50">
        <v>131.88999999999999</v>
      </c>
      <c r="M50">
        <v>133.09</v>
      </c>
      <c r="N50">
        <v>0</v>
      </c>
      <c r="O50">
        <v>1</v>
      </c>
    </row>
    <row r="51" spans="1:15" x14ac:dyDescent="0.15">
      <c r="A51">
        <v>346</v>
      </c>
      <c r="B51" t="s">
        <v>99</v>
      </c>
      <c r="C51" t="s">
        <v>13</v>
      </c>
      <c r="D51">
        <v>15</v>
      </c>
      <c r="E51" t="s">
        <v>14</v>
      </c>
      <c r="F51">
        <v>6</v>
      </c>
      <c r="G51">
        <v>1.5</v>
      </c>
      <c r="H51">
        <v>1.5</v>
      </c>
      <c r="I51" t="str">
        <f t="shared" si="0"/>
        <v>A-15-6</v>
      </c>
      <c r="J51">
        <v>134.59</v>
      </c>
      <c r="K51">
        <v>136.09</v>
      </c>
      <c r="L51">
        <v>133.34</v>
      </c>
      <c r="M51">
        <v>134.59</v>
      </c>
      <c r="N51">
        <v>0</v>
      </c>
      <c r="O51">
        <v>1</v>
      </c>
    </row>
    <row r="52" spans="1:15" x14ac:dyDescent="0.15">
      <c r="A52">
        <v>346</v>
      </c>
      <c r="B52" t="s">
        <v>99</v>
      </c>
      <c r="C52" t="s">
        <v>13</v>
      </c>
      <c r="D52">
        <v>15</v>
      </c>
      <c r="E52" t="s">
        <v>14</v>
      </c>
      <c r="F52">
        <v>7</v>
      </c>
      <c r="G52">
        <v>0.65</v>
      </c>
      <c r="H52">
        <v>0.65</v>
      </c>
      <c r="I52" t="str">
        <f t="shared" si="0"/>
        <v>A-15-7</v>
      </c>
      <c r="J52">
        <v>136.09</v>
      </c>
      <c r="K52">
        <v>136.74</v>
      </c>
      <c r="L52">
        <v>135.47999999999999</v>
      </c>
      <c r="M52">
        <v>136.09</v>
      </c>
      <c r="N52">
        <v>0</v>
      </c>
      <c r="O52">
        <v>1</v>
      </c>
    </row>
    <row r="53" spans="1:15" x14ac:dyDescent="0.15">
      <c r="A53">
        <v>346</v>
      </c>
      <c r="B53" t="s">
        <v>99</v>
      </c>
      <c r="C53" t="s">
        <v>13</v>
      </c>
      <c r="D53">
        <v>15</v>
      </c>
      <c r="E53" t="s">
        <v>14</v>
      </c>
      <c r="F53" t="s">
        <v>15</v>
      </c>
      <c r="G53">
        <v>0.22</v>
      </c>
      <c r="H53">
        <v>0.22</v>
      </c>
      <c r="I53" t="str">
        <f t="shared" si="0"/>
        <v>A-15-CC</v>
      </c>
      <c r="J53">
        <v>136.74</v>
      </c>
      <c r="K53">
        <v>136.96</v>
      </c>
      <c r="L53">
        <v>136.38999999999999</v>
      </c>
      <c r="M53">
        <v>136.6</v>
      </c>
      <c r="N53">
        <v>1</v>
      </c>
      <c r="O53">
        <v>0</v>
      </c>
    </row>
    <row r="54" spans="1:15" x14ac:dyDescent="0.15">
      <c r="A54">
        <v>346</v>
      </c>
      <c r="B54" t="s">
        <v>99</v>
      </c>
      <c r="C54" t="s">
        <v>13</v>
      </c>
      <c r="D54">
        <v>16</v>
      </c>
      <c r="E54" t="s">
        <v>14</v>
      </c>
      <c r="F54">
        <v>1</v>
      </c>
      <c r="G54">
        <v>1.5</v>
      </c>
      <c r="H54">
        <v>1.5</v>
      </c>
      <c r="I54" t="str">
        <f t="shared" si="0"/>
        <v>A-16-1</v>
      </c>
      <c r="J54">
        <v>136.6</v>
      </c>
      <c r="K54">
        <v>138.1</v>
      </c>
      <c r="L54">
        <v>136.6</v>
      </c>
      <c r="M54">
        <v>138.1</v>
      </c>
      <c r="N54">
        <v>3</v>
      </c>
      <c r="O54">
        <v>3</v>
      </c>
    </row>
    <row r="55" spans="1:15" x14ac:dyDescent="0.15">
      <c r="A55">
        <v>346</v>
      </c>
      <c r="B55" t="s">
        <v>99</v>
      </c>
      <c r="C55" t="s">
        <v>13</v>
      </c>
      <c r="D55">
        <v>16</v>
      </c>
      <c r="E55" t="s">
        <v>14</v>
      </c>
      <c r="F55">
        <v>2</v>
      </c>
      <c r="G55">
        <v>1.5</v>
      </c>
      <c r="H55">
        <v>1.5</v>
      </c>
      <c r="I55" t="str">
        <f t="shared" si="0"/>
        <v>A-16-2</v>
      </c>
      <c r="J55">
        <v>138.1</v>
      </c>
      <c r="K55">
        <v>139.6</v>
      </c>
      <c r="L55">
        <v>137.35</v>
      </c>
      <c r="M55">
        <v>138.1</v>
      </c>
      <c r="N55">
        <v>1</v>
      </c>
      <c r="O55">
        <v>8</v>
      </c>
    </row>
    <row r="56" spans="1:15" x14ac:dyDescent="0.15">
      <c r="A56">
        <v>346</v>
      </c>
      <c r="B56" t="s">
        <v>99</v>
      </c>
      <c r="C56" t="s">
        <v>13</v>
      </c>
      <c r="D56">
        <v>16</v>
      </c>
      <c r="E56" t="s">
        <v>14</v>
      </c>
      <c r="F56">
        <v>3</v>
      </c>
      <c r="G56">
        <v>1.5</v>
      </c>
      <c r="H56">
        <v>1.5</v>
      </c>
      <c r="I56" t="str">
        <f t="shared" si="0"/>
        <v>A-16-3</v>
      </c>
      <c r="J56">
        <v>139.6</v>
      </c>
      <c r="K56">
        <v>141.1</v>
      </c>
      <c r="L56">
        <v>138.6</v>
      </c>
      <c r="M56">
        <v>139.6</v>
      </c>
      <c r="N56">
        <v>0</v>
      </c>
      <c r="O56">
        <v>6</v>
      </c>
    </row>
    <row r="57" spans="1:15" x14ac:dyDescent="0.15">
      <c r="A57">
        <v>346</v>
      </c>
      <c r="B57" t="s">
        <v>99</v>
      </c>
      <c r="C57" t="s">
        <v>13</v>
      </c>
      <c r="D57">
        <v>16</v>
      </c>
      <c r="E57" t="s">
        <v>14</v>
      </c>
      <c r="F57">
        <v>4</v>
      </c>
      <c r="G57">
        <v>1.5</v>
      </c>
      <c r="H57">
        <v>1.5</v>
      </c>
      <c r="I57" t="str">
        <f t="shared" si="0"/>
        <v>A-16-4</v>
      </c>
      <c r="J57">
        <v>141.1</v>
      </c>
      <c r="K57">
        <v>142.6</v>
      </c>
      <c r="L57">
        <v>139.97999999999999</v>
      </c>
      <c r="M57">
        <v>141.1</v>
      </c>
      <c r="N57">
        <v>0</v>
      </c>
      <c r="O57">
        <v>7</v>
      </c>
    </row>
    <row r="58" spans="1:15" x14ac:dyDescent="0.15">
      <c r="A58">
        <v>346</v>
      </c>
      <c r="B58" t="s">
        <v>99</v>
      </c>
      <c r="C58" t="s">
        <v>13</v>
      </c>
      <c r="D58">
        <v>16</v>
      </c>
      <c r="E58" t="s">
        <v>14</v>
      </c>
      <c r="F58">
        <v>5</v>
      </c>
      <c r="G58">
        <v>1.5</v>
      </c>
      <c r="H58">
        <v>1.5</v>
      </c>
      <c r="I58" t="str">
        <f t="shared" si="0"/>
        <v>A-16-5</v>
      </c>
      <c r="J58">
        <v>142.6</v>
      </c>
      <c r="K58">
        <v>144.1</v>
      </c>
      <c r="L58">
        <v>141.4</v>
      </c>
      <c r="M58">
        <v>142.6</v>
      </c>
      <c r="N58">
        <v>0</v>
      </c>
      <c r="O58">
        <v>7</v>
      </c>
    </row>
    <row r="59" spans="1:15" x14ac:dyDescent="0.15">
      <c r="A59">
        <v>346</v>
      </c>
      <c r="B59" t="s">
        <v>99</v>
      </c>
      <c r="C59" t="s">
        <v>13</v>
      </c>
      <c r="D59">
        <v>16</v>
      </c>
      <c r="E59" t="s">
        <v>14</v>
      </c>
      <c r="F59">
        <v>6</v>
      </c>
      <c r="G59">
        <v>1.5</v>
      </c>
      <c r="H59">
        <v>1.5</v>
      </c>
      <c r="I59" t="str">
        <f t="shared" si="0"/>
        <v>A-16-6</v>
      </c>
      <c r="J59">
        <v>144.1</v>
      </c>
      <c r="K59">
        <v>145.6</v>
      </c>
      <c r="L59">
        <v>142.85</v>
      </c>
      <c r="M59">
        <v>144.1</v>
      </c>
      <c r="N59">
        <v>0</v>
      </c>
      <c r="O59">
        <v>2</v>
      </c>
    </row>
    <row r="60" spans="1:15" x14ac:dyDescent="0.15">
      <c r="A60">
        <v>346</v>
      </c>
      <c r="B60" t="s">
        <v>99</v>
      </c>
      <c r="C60" t="s">
        <v>13</v>
      </c>
      <c r="D60">
        <v>16</v>
      </c>
      <c r="E60" t="s">
        <v>14</v>
      </c>
      <c r="F60">
        <v>7</v>
      </c>
      <c r="G60">
        <v>0.67</v>
      </c>
      <c r="H60">
        <v>0.67</v>
      </c>
      <c r="I60" t="str">
        <f t="shared" si="0"/>
        <v>A-16-7</v>
      </c>
      <c r="J60">
        <v>145.6</v>
      </c>
      <c r="K60">
        <v>146.27000000000001</v>
      </c>
      <c r="L60">
        <v>144.97999999999999</v>
      </c>
      <c r="M60">
        <v>145.6</v>
      </c>
      <c r="N60">
        <v>0</v>
      </c>
      <c r="O60">
        <v>1</v>
      </c>
    </row>
    <row r="61" spans="1:15" x14ac:dyDescent="0.15">
      <c r="A61">
        <v>346</v>
      </c>
      <c r="B61" t="s">
        <v>99</v>
      </c>
      <c r="C61" t="s">
        <v>13</v>
      </c>
      <c r="D61">
        <v>16</v>
      </c>
      <c r="E61" t="s">
        <v>14</v>
      </c>
      <c r="F61" t="s">
        <v>15</v>
      </c>
      <c r="G61">
        <v>0.25</v>
      </c>
      <c r="H61">
        <v>0.25</v>
      </c>
      <c r="I61" t="str">
        <f t="shared" si="0"/>
        <v>A-16-CC</v>
      </c>
      <c r="J61">
        <v>146.27000000000001</v>
      </c>
      <c r="K61">
        <v>146.52000000000001</v>
      </c>
      <c r="L61">
        <v>145.86000000000001</v>
      </c>
      <c r="M61">
        <v>146.1</v>
      </c>
      <c r="N61">
        <v>1</v>
      </c>
      <c r="O61">
        <v>0</v>
      </c>
    </row>
    <row r="62" spans="1:15" x14ac:dyDescent="0.15">
      <c r="A62">
        <v>346</v>
      </c>
      <c r="B62" t="s">
        <v>99</v>
      </c>
      <c r="C62" t="s">
        <v>13</v>
      </c>
      <c r="D62">
        <v>17</v>
      </c>
      <c r="E62" t="s">
        <v>14</v>
      </c>
      <c r="F62">
        <v>1</v>
      </c>
      <c r="G62">
        <v>1.5</v>
      </c>
      <c r="H62">
        <v>1.5</v>
      </c>
      <c r="I62" t="str">
        <f t="shared" si="0"/>
        <v>A-17-1</v>
      </c>
      <c r="J62">
        <v>146.1</v>
      </c>
      <c r="K62">
        <v>147.6</v>
      </c>
      <c r="L62">
        <v>146.1</v>
      </c>
      <c r="M62">
        <v>147.6</v>
      </c>
      <c r="N62">
        <v>0</v>
      </c>
      <c r="O62">
        <v>3</v>
      </c>
    </row>
    <row r="63" spans="1:15" x14ac:dyDescent="0.15">
      <c r="A63">
        <v>346</v>
      </c>
      <c r="B63" t="s">
        <v>99</v>
      </c>
      <c r="C63" t="s">
        <v>13</v>
      </c>
      <c r="D63">
        <v>17</v>
      </c>
      <c r="E63" t="s">
        <v>14</v>
      </c>
      <c r="F63">
        <v>2</v>
      </c>
      <c r="G63">
        <v>1.5</v>
      </c>
      <c r="H63">
        <v>1.5</v>
      </c>
      <c r="I63" t="str">
        <f t="shared" si="0"/>
        <v>A-17-2</v>
      </c>
      <c r="J63">
        <v>147.6</v>
      </c>
      <c r="K63">
        <v>149.1</v>
      </c>
      <c r="L63">
        <v>146.85</v>
      </c>
      <c r="M63">
        <v>147.6</v>
      </c>
      <c r="N63">
        <v>1</v>
      </c>
      <c r="O63">
        <v>5</v>
      </c>
    </row>
    <row r="64" spans="1:15" x14ac:dyDescent="0.15">
      <c r="A64">
        <v>346</v>
      </c>
      <c r="B64" t="s">
        <v>99</v>
      </c>
      <c r="C64" t="s">
        <v>13</v>
      </c>
      <c r="D64">
        <v>17</v>
      </c>
      <c r="E64" t="s">
        <v>14</v>
      </c>
      <c r="F64">
        <v>3</v>
      </c>
      <c r="G64">
        <v>1.52</v>
      </c>
      <c r="H64">
        <v>1.52</v>
      </c>
      <c r="I64" t="str">
        <f t="shared" si="0"/>
        <v>A-17-3</v>
      </c>
      <c r="J64">
        <v>149.1</v>
      </c>
      <c r="K64">
        <v>150.62</v>
      </c>
      <c r="L64">
        <v>148.09</v>
      </c>
      <c r="M64">
        <v>149.1</v>
      </c>
      <c r="N64">
        <v>0</v>
      </c>
      <c r="O64">
        <v>8</v>
      </c>
    </row>
    <row r="65" spans="1:16" x14ac:dyDescent="0.15">
      <c r="A65">
        <v>346</v>
      </c>
      <c r="B65" t="s">
        <v>99</v>
      </c>
      <c r="C65" t="s">
        <v>13</v>
      </c>
      <c r="D65">
        <v>17</v>
      </c>
      <c r="E65" t="s">
        <v>14</v>
      </c>
      <c r="F65">
        <v>4</v>
      </c>
      <c r="G65">
        <v>1.5</v>
      </c>
      <c r="H65">
        <v>1.5</v>
      </c>
      <c r="I65" t="str">
        <f t="shared" si="0"/>
        <v>A-17-4</v>
      </c>
      <c r="J65">
        <v>150.62</v>
      </c>
      <c r="K65">
        <v>152.12</v>
      </c>
      <c r="L65">
        <v>149.49</v>
      </c>
      <c r="M65">
        <v>150.62</v>
      </c>
      <c r="N65">
        <v>0</v>
      </c>
      <c r="O65">
        <v>2</v>
      </c>
    </row>
    <row r="66" spans="1:16" x14ac:dyDescent="0.15">
      <c r="A66">
        <v>346</v>
      </c>
      <c r="B66" t="s">
        <v>99</v>
      </c>
      <c r="C66" t="s">
        <v>13</v>
      </c>
      <c r="D66">
        <v>17</v>
      </c>
      <c r="E66" t="s">
        <v>14</v>
      </c>
      <c r="F66">
        <v>5</v>
      </c>
      <c r="G66">
        <v>1.5</v>
      </c>
      <c r="H66">
        <v>1.5</v>
      </c>
      <c r="I66" t="str">
        <f t="shared" ref="I66:I129" si="1">C66&amp;"-"&amp;D66&amp;"-"&amp;F66</f>
        <v>A-17-5</v>
      </c>
      <c r="J66">
        <v>152.12</v>
      </c>
      <c r="K66">
        <v>153.62</v>
      </c>
      <c r="L66">
        <v>150.91999999999999</v>
      </c>
      <c r="M66">
        <v>152.12</v>
      </c>
      <c r="N66">
        <v>0</v>
      </c>
      <c r="O66">
        <v>3</v>
      </c>
    </row>
    <row r="67" spans="1:16" x14ac:dyDescent="0.15">
      <c r="A67">
        <v>346</v>
      </c>
      <c r="B67" t="s">
        <v>99</v>
      </c>
      <c r="C67" t="s">
        <v>13</v>
      </c>
      <c r="D67">
        <v>17</v>
      </c>
      <c r="E67" t="s">
        <v>14</v>
      </c>
      <c r="F67">
        <v>6</v>
      </c>
      <c r="G67">
        <v>1.5</v>
      </c>
      <c r="H67">
        <v>1.5</v>
      </c>
      <c r="I67" t="str">
        <f t="shared" si="1"/>
        <v>A-17-6</v>
      </c>
      <c r="J67">
        <v>153.62</v>
      </c>
      <c r="K67">
        <v>155.12</v>
      </c>
      <c r="L67">
        <v>152.37</v>
      </c>
      <c r="M67">
        <v>153.62</v>
      </c>
      <c r="N67">
        <v>0</v>
      </c>
      <c r="O67">
        <v>2</v>
      </c>
    </row>
    <row r="68" spans="1:16" x14ac:dyDescent="0.15">
      <c r="A68">
        <v>346</v>
      </c>
      <c r="B68" t="s">
        <v>99</v>
      </c>
      <c r="C68" t="s">
        <v>13</v>
      </c>
      <c r="D68">
        <v>17</v>
      </c>
      <c r="E68" t="s">
        <v>14</v>
      </c>
      <c r="F68">
        <v>7</v>
      </c>
      <c r="G68">
        <v>0.65</v>
      </c>
      <c r="H68">
        <v>0.65</v>
      </c>
      <c r="I68" t="str">
        <f t="shared" si="1"/>
        <v>A-17-7</v>
      </c>
      <c r="J68">
        <v>155.12</v>
      </c>
      <c r="K68">
        <v>155.77000000000001</v>
      </c>
      <c r="L68">
        <v>154.51</v>
      </c>
      <c r="M68">
        <v>155.12</v>
      </c>
      <c r="N68">
        <v>0</v>
      </c>
      <c r="O68">
        <v>1</v>
      </c>
    </row>
    <row r="69" spans="1:16" x14ac:dyDescent="0.15">
      <c r="A69">
        <v>346</v>
      </c>
      <c r="B69" t="s">
        <v>99</v>
      </c>
      <c r="C69" t="s">
        <v>13</v>
      </c>
      <c r="D69">
        <v>17</v>
      </c>
      <c r="E69" t="s">
        <v>14</v>
      </c>
      <c r="F69" t="s">
        <v>15</v>
      </c>
      <c r="G69">
        <v>0.24</v>
      </c>
      <c r="H69">
        <v>0.24</v>
      </c>
      <c r="I69" t="str">
        <f t="shared" si="1"/>
        <v>A-17-CC</v>
      </c>
      <c r="J69">
        <v>155.77000000000001</v>
      </c>
      <c r="K69">
        <v>156.01</v>
      </c>
      <c r="L69">
        <v>155.37</v>
      </c>
      <c r="M69">
        <v>155.6</v>
      </c>
      <c r="N69">
        <v>1</v>
      </c>
      <c r="O69">
        <v>0</v>
      </c>
    </row>
    <row r="70" spans="1:16" x14ac:dyDescent="0.15">
      <c r="A70">
        <v>346</v>
      </c>
      <c r="B70" t="s">
        <v>99</v>
      </c>
      <c r="C70" t="s">
        <v>13</v>
      </c>
      <c r="D70">
        <v>18</v>
      </c>
      <c r="E70" t="s">
        <v>14</v>
      </c>
      <c r="F70">
        <v>1</v>
      </c>
      <c r="G70">
        <v>1.5</v>
      </c>
      <c r="H70">
        <v>1.5</v>
      </c>
      <c r="I70" t="str">
        <f t="shared" si="1"/>
        <v>A-18-1</v>
      </c>
      <c r="J70">
        <v>155.6</v>
      </c>
      <c r="K70">
        <v>157.1</v>
      </c>
      <c r="L70">
        <v>155.6</v>
      </c>
      <c r="M70">
        <v>157.1</v>
      </c>
      <c r="N70">
        <v>3</v>
      </c>
      <c r="O70">
        <v>0</v>
      </c>
    </row>
    <row r="71" spans="1:16" x14ac:dyDescent="0.15">
      <c r="A71">
        <v>346</v>
      </c>
      <c r="B71" t="s">
        <v>99</v>
      </c>
      <c r="C71" t="s">
        <v>13</v>
      </c>
      <c r="D71">
        <v>18</v>
      </c>
      <c r="E71" t="s">
        <v>14</v>
      </c>
      <c r="F71">
        <v>2</v>
      </c>
      <c r="G71">
        <v>1.5</v>
      </c>
      <c r="H71">
        <v>1.5</v>
      </c>
      <c r="I71" t="str">
        <f t="shared" si="1"/>
        <v>A-18-2</v>
      </c>
      <c r="J71">
        <v>157.1</v>
      </c>
      <c r="K71">
        <v>158.6</v>
      </c>
      <c r="L71">
        <v>156.35</v>
      </c>
      <c r="M71">
        <v>157.1</v>
      </c>
      <c r="N71">
        <v>1</v>
      </c>
      <c r="O71">
        <v>4</v>
      </c>
    </row>
    <row r="72" spans="1:16" x14ac:dyDescent="0.15">
      <c r="A72">
        <v>346</v>
      </c>
      <c r="B72" t="s">
        <v>99</v>
      </c>
      <c r="C72" t="s">
        <v>13</v>
      </c>
      <c r="D72">
        <v>18</v>
      </c>
      <c r="E72" t="s">
        <v>14</v>
      </c>
      <c r="F72">
        <v>3</v>
      </c>
      <c r="G72">
        <v>1.5</v>
      </c>
      <c r="H72">
        <v>1.5</v>
      </c>
      <c r="I72" t="str">
        <f t="shared" si="1"/>
        <v>A-18-3</v>
      </c>
      <c r="J72">
        <v>158.6</v>
      </c>
      <c r="K72">
        <v>160.1</v>
      </c>
      <c r="L72">
        <v>157.6</v>
      </c>
      <c r="M72">
        <v>158.6</v>
      </c>
      <c r="N72">
        <v>0</v>
      </c>
      <c r="O72">
        <v>4</v>
      </c>
    </row>
    <row r="73" spans="1:16" x14ac:dyDescent="0.15">
      <c r="A73">
        <v>346</v>
      </c>
      <c r="B73" t="s">
        <v>99</v>
      </c>
      <c r="C73" t="s">
        <v>13</v>
      </c>
      <c r="D73">
        <v>18</v>
      </c>
      <c r="E73" t="s">
        <v>14</v>
      </c>
      <c r="F73">
        <v>4</v>
      </c>
      <c r="G73">
        <v>1.5</v>
      </c>
      <c r="H73">
        <v>1.5</v>
      </c>
      <c r="I73" t="str">
        <f t="shared" si="1"/>
        <v>A-18-4</v>
      </c>
      <c r="J73">
        <v>160.1</v>
      </c>
      <c r="K73">
        <v>161.6</v>
      </c>
      <c r="L73">
        <v>158.97999999999999</v>
      </c>
      <c r="M73">
        <v>160.1</v>
      </c>
      <c r="N73">
        <v>0</v>
      </c>
      <c r="O73">
        <v>7</v>
      </c>
    </row>
    <row r="74" spans="1:16" x14ac:dyDescent="0.15">
      <c r="A74">
        <v>346</v>
      </c>
      <c r="B74" t="s">
        <v>99</v>
      </c>
      <c r="C74" t="s">
        <v>13</v>
      </c>
      <c r="D74">
        <v>18</v>
      </c>
      <c r="E74" t="s">
        <v>14</v>
      </c>
      <c r="F74">
        <v>5</v>
      </c>
      <c r="G74">
        <v>1.5</v>
      </c>
      <c r="H74">
        <v>1.5</v>
      </c>
      <c r="I74" t="str">
        <f t="shared" si="1"/>
        <v>A-18-5</v>
      </c>
      <c r="J74">
        <v>161.6</v>
      </c>
      <c r="K74">
        <v>163.1</v>
      </c>
      <c r="L74">
        <v>160.4</v>
      </c>
      <c r="M74">
        <v>161.6</v>
      </c>
      <c r="N74">
        <v>0</v>
      </c>
      <c r="O74">
        <v>2</v>
      </c>
    </row>
    <row r="75" spans="1:16" x14ac:dyDescent="0.15">
      <c r="A75">
        <v>346</v>
      </c>
      <c r="B75" t="s">
        <v>99</v>
      </c>
      <c r="C75" t="s">
        <v>13</v>
      </c>
      <c r="D75">
        <v>18</v>
      </c>
      <c r="E75" t="s">
        <v>14</v>
      </c>
      <c r="F75">
        <v>6</v>
      </c>
      <c r="G75">
        <v>1.24</v>
      </c>
      <c r="H75">
        <v>1.24</v>
      </c>
      <c r="I75" t="str">
        <f t="shared" si="1"/>
        <v>A-18-6</v>
      </c>
      <c r="J75">
        <v>163.1</v>
      </c>
      <c r="K75">
        <v>164.34</v>
      </c>
      <c r="L75">
        <v>162.04</v>
      </c>
      <c r="M75">
        <v>163.1</v>
      </c>
      <c r="N75">
        <v>0</v>
      </c>
      <c r="O75">
        <v>2</v>
      </c>
    </row>
    <row r="76" spans="1:16" x14ac:dyDescent="0.15">
      <c r="A76">
        <v>346</v>
      </c>
      <c r="B76" t="s">
        <v>99</v>
      </c>
      <c r="C76" t="s">
        <v>13</v>
      </c>
      <c r="D76">
        <v>18</v>
      </c>
      <c r="E76" t="s">
        <v>14</v>
      </c>
      <c r="F76">
        <v>7</v>
      </c>
      <c r="G76">
        <v>0.76</v>
      </c>
      <c r="H76">
        <v>0.76</v>
      </c>
      <c r="I76" t="str">
        <f t="shared" si="1"/>
        <v>A-18-7</v>
      </c>
      <c r="J76">
        <v>164.34</v>
      </c>
      <c r="K76">
        <v>165.1</v>
      </c>
      <c r="L76">
        <v>163.63999999999999</v>
      </c>
      <c r="M76">
        <v>164.34</v>
      </c>
      <c r="N76">
        <v>0</v>
      </c>
      <c r="O76">
        <v>1</v>
      </c>
    </row>
    <row r="77" spans="1:16" x14ac:dyDescent="0.15">
      <c r="A77">
        <v>346</v>
      </c>
      <c r="B77" t="s">
        <v>99</v>
      </c>
      <c r="C77" t="s">
        <v>13</v>
      </c>
      <c r="D77">
        <v>18</v>
      </c>
      <c r="E77" t="s">
        <v>14</v>
      </c>
      <c r="F77" t="s">
        <v>15</v>
      </c>
      <c r="G77">
        <v>0.05</v>
      </c>
      <c r="H77">
        <v>0.05</v>
      </c>
      <c r="I77" t="str">
        <f t="shared" si="1"/>
        <v>A-18-CC</v>
      </c>
      <c r="J77">
        <v>165.1</v>
      </c>
      <c r="K77">
        <v>165.15</v>
      </c>
      <c r="L77">
        <v>165.05</v>
      </c>
      <c r="M77">
        <v>165.1</v>
      </c>
      <c r="N77">
        <v>1</v>
      </c>
      <c r="O77">
        <v>0</v>
      </c>
      <c r="P77" t="s">
        <v>100</v>
      </c>
    </row>
    <row r="78" spans="1:16" x14ac:dyDescent="0.15">
      <c r="A78">
        <v>346</v>
      </c>
      <c r="B78" t="s">
        <v>99</v>
      </c>
      <c r="C78" t="s">
        <v>13</v>
      </c>
      <c r="D78">
        <v>19</v>
      </c>
      <c r="E78" t="s">
        <v>14</v>
      </c>
      <c r="F78">
        <v>1</v>
      </c>
      <c r="G78">
        <v>1.5</v>
      </c>
      <c r="H78">
        <v>1.5</v>
      </c>
      <c r="I78" t="str">
        <f t="shared" si="1"/>
        <v>A-19-1</v>
      </c>
      <c r="J78">
        <v>165.1</v>
      </c>
      <c r="K78">
        <v>166.6</v>
      </c>
      <c r="L78">
        <v>165.1</v>
      </c>
      <c r="M78">
        <v>166.6</v>
      </c>
      <c r="N78">
        <v>1</v>
      </c>
      <c r="O78">
        <v>2</v>
      </c>
    </row>
    <row r="79" spans="1:16" x14ac:dyDescent="0.15">
      <c r="A79">
        <v>346</v>
      </c>
      <c r="B79" t="s">
        <v>99</v>
      </c>
      <c r="C79" t="s">
        <v>13</v>
      </c>
      <c r="D79">
        <v>19</v>
      </c>
      <c r="E79" t="s">
        <v>14</v>
      </c>
      <c r="F79">
        <v>2</v>
      </c>
      <c r="G79">
        <v>1.5</v>
      </c>
      <c r="H79">
        <v>1.5</v>
      </c>
      <c r="I79" t="str">
        <f t="shared" si="1"/>
        <v>A-19-2</v>
      </c>
      <c r="J79">
        <v>166.6</v>
      </c>
      <c r="K79">
        <v>168.1</v>
      </c>
      <c r="L79">
        <v>165.85</v>
      </c>
      <c r="M79">
        <v>166.6</v>
      </c>
      <c r="N79">
        <v>0</v>
      </c>
      <c r="O79">
        <v>3</v>
      </c>
    </row>
    <row r="80" spans="1:16" x14ac:dyDescent="0.15">
      <c r="A80">
        <v>346</v>
      </c>
      <c r="B80" t="s">
        <v>99</v>
      </c>
      <c r="C80" t="s">
        <v>13</v>
      </c>
      <c r="D80">
        <v>19</v>
      </c>
      <c r="E80" t="s">
        <v>14</v>
      </c>
      <c r="F80">
        <v>3</v>
      </c>
      <c r="G80">
        <v>1.5</v>
      </c>
      <c r="H80">
        <v>1.5</v>
      </c>
      <c r="I80" t="str">
        <f t="shared" si="1"/>
        <v>A-19-3</v>
      </c>
      <c r="J80">
        <v>168.1</v>
      </c>
      <c r="K80">
        <v>169.6</v>
      </c>
      <c r="L80">
        <v>167.1</v>
      </c>
      <c r="M80">
        <v>168.1</v>
      </c>
      <c r="N80">
        <v>0</v>
      </c>
      <c r="O80">
        <v>6</v>
      </c>
    </row>
    <row r="81" spans="1:15" x14ac:dyDescent="0.15">
      <c r="A81">
        <v>346</v>
      </c>
      <c r="B81" t="s">
        <v>99</v>
      </c>
      <c r="C81" t="s">
        <v>13</v>
      </c>
      <c r="D81">
        <v>19</v>
      </c>
      <c r="E81" t="s">
        <v>14</v>
      </c>
      <c r="F81">
        <v>4</v>
      </c>
      <c r="G81">
        <v>1.5</v>
      </c>
      <c r="H81">
        <v>1.5</v>
      </c>
      <c r="I81" t="str">
        <f t="shared" si="1"/>
        <v>A-19-4</v>
      </c>
      <c r="J81">
        <v>169.6</v>
      </c>
      <c r="K81">
        <v>171.1</v>
      </c>
      <c r="L81">
        <v>168.48</v>
      </c>
      <c r="M81">
        <v>169.6</v>
      </c>
      <c r="N81">
        <v>0</v>
      </c>
      <c r="O81">
        <v>6</v>
      </c>
    </row>
    <row r="82" spans="1:15" x14ac:dyDescent="0.15">
      <c r="A82">
        <v>346</v>
      </c>
      <c r="B82" t="s">
        <v>99</v>
      </c>
      <c r="C82" t="s">
        <v>13</v>
      </c>
      <c r="D82">
        <v>19</v>
      </c>
      <c r="E82" t="s">
        <v>14</v>
      </c>
      <c r="F82">
        <v>5</v>
      </c>
      <c r="G82">
        <v>1.5</v>
      </c>
      <c r="H82">
        <v>1.5</v>
      </c>
      <c r="I82" t="str">
        <f t="shared" si="1"/>
        <v>A-19-5</v>
      </c>
      <c r="J82">
        <v>171.1</v>
      </c>
      <c r="K82">
        <v>172.6</v>
      </c>
      <c r="L82">
        <v>169.9</v>
      </c>
      <c r="M82">
        <v>171.1</v>
      </c>
      <c r="N82">
        <v>0</v>
      </c>
      <c r="O82">
        <v>6</v>
      </c>
    </row>
    <row r="83" spans="1:15" x14ac:dyDescent="0.15">
      <c r="A83">
        <v>346</v>
      </c>
      <c r="B83" t="s">
        <v>99</v>
      </c>
      <c r="C83" t="s">
        <v>13</v>
      </c>
      <c r="D83">
        <v>19</v>
      </c>
      <c r="E83" t="s">
        <v>14</v>
      </c>
      <c r="F83">
        <v>6</v>
      </c>
      <c r="G83">
        <v>1.5</v>
      </c>
      <c r="H83">
        <v>1.5</v>
      </c>
      <c r="I83" t="str">
        <f t="shared" si="1"/>
        <v>A-19-6</v>
      </c>
      <c r="J83">
        <v>172.6</v>
      </c>
      <c r="K83">
        <v>174.1</v>
      </c>
      <c r="L83">
        <v>171.35</v>
      </c>
      <c r="M83">
        <v>172.6</v>
      </c>
      <c r="N83">
        <v>0</v>
      </c>
      <c r="O83">
        <v>2</v>
      </c>
    </row>
    <row r="84" spans="1:15" x14ac:dyDescent="0.15">
      <c r="A84">
        <v>346</v>
      </c>
      <c r="B84" t="s">
        <v>99</v>
      </c>
      <c r="C84" t="s">
        <v>13</v>
      </c>
      <c r="D84">
        <v>19</v>
      </c>
      <c r="E84" t="s">
        <v>14</v>
      </c>
      <c r="F84">
        <v>7</v>
      </c>
      <c r="G84">
        <v>0.67</v>
      </c>
      <c r="H84">
        <v>0.67</v>
      </c>
      <c r="I84" t="str">
        <f t="shared" si="1"/>
        <v>A-19-7</v>
      </c>
      <c r="J84">
        <v>174.1</v>
      </c>
      <c r="K84">
        <v>174.77</v>
      </c>
      <c r="L84">
        <v>173.48</v>
      </c>
      <c r="M84">
        <v>174.1</v>
      </c>
      <c r="N84">
        <v>0</v>
      </c>
      <c r="O84">
        <v>2</v>
      </c>
    </row>
    <row r="85" spans="1:15" x14ac:dyDescent="0.15">
      <c r="A85">
        <v>346</v>
      </c>
      <c r="B85" t="s">
        <v>99</v>
      </c>
      <c r="C85" t="s">
        <v>13</v>
      </c>
      <c r="D85">
        <v>19</v>
      </c>
      <c r="E85" t="s">
        <v>14</v>
      </c>
      <c r="F85" t="s">
        <v>15</v>
      </c>
      <c r="G85">
        <v>0.24</v>
      </c>
      <c r="H85">
        <v>0.24</v>
      </c>
      <c r="I85" t="str">
        <f t="shared" si="1"/>
        <v>A-19-CC</v>
      </c>
      <c r="J85">
        <v>174.77</v>
      </c>
      <c r="K85">
        <v>175.01</v>
      </c>
      <c r="L85">
        <v>174.37</v>
      </c>
      <c r="M85">
        <v>174.6</v>
      </c>
      <c r="N85">
        <v>1</v>
      </c>
      <c r="O85">
        <v>0</v>
      </c>
    </row>
    <row r="86" spans="1:15" x14ac:dyDescent="0.15">
      <c r="A86">
        <v>346</v>
      </c>
      <c r="B86" t="s">
        <v>99</v>
      </c>
      <c r="C86" t="s">
        <v>13</v>
      </c>
      <c r="D86">
        <v>2</v>
      </c>
      <c r="E86" t="s">
        <v>14</v>
      </c>
      <c r="F86">
        <v>1</v>
      </c>
      <c r="G86">
        <v>1.5</v>
      </c>
      <c r="H86">
        <v>1.5</v>
      </c>
      <c r="I86" t="str">
        <f t="shared" si="1"/>
        <v>A-2-1</v>
      </c>
      <c r="J86">
        <v>3.6</v>
      </c>
      <c r="K86">
        <v>5.0999999999999996</v>
      </c>
      <c r="L86">
        <v>3.6</v>
      </c>
      <c r="M86">
        <v>5.0999999999999996</v>
      </c>
      <c r="N86">
        <v>3</v>
      </c>
      <c r="O86">
        <v>2</v>
      </c>
    </row>
    <row r="87" spans="1:15" x14ac:dyDescent="0.15">
      <c r="A87">
        <v>346</v>
      </c>
      <c r="B87" t="s">
        <v>99</v>
      </c>
      <c r="C87" t="s">
        <v>13</v>
      </c>
      <c r="D87">
        <v>2</v>
      </c>
      <c r="E87" t="s">
        <v>14</v>
      </c>
      <c r="F87">
        <v>2</v>
      </c>
      <c r="G87">
        <v>1.5</v>
      </c>
      <c r="H87">
        <v>1.5</v>
      </c>
      <c r="I87" t="str">
        <f t="shared" si="1"/>
        <v>A-2-2</v>
      </c>
      <c r="J87">
        <v>5.0999999999999996</v>
      </c>
      <c r="K87">
        <v>6.6</v>
      </c>
      <c r="L87">
        <v>4.3499999999999996</v>
      </c>
      <c r="M87">
        <v>5.0999999999999996</v>
      </c>
      <c r="N87">
        <v>1</v>
      </c>
      <c r="O87">
        <v>3</v>
      </c>
    </row>
    <row r="88" spans="1:15" x14ac:dyDescent="0.15">
      <c r="A88">
        <v>346</v>
      </c>
      <c r="B88" t="s">
        <v>99</v>
      </c>
      <c r="C88" t="s">
        <v>13</v>
      </c>
      <c r="D88">
        <v>2</v>
      </c>
      <c r="E88" t="s">
        <v>14</v>
      </c>
      <c r="F88">
        <v>3</v>
      </c>
      <c r="G88">
        <v>1.5</v>
      </c>
      <c r="H88">
        <v>1.5</v>
      </c>
      <c r="I88" t="str">
        <f t="shared" si="1"/>
        <v>A-2-3</v>
      </c>
      <c r="J88">
        <v>6.6</v>
      </c>
      <c r="K88">
        <v>8.1</v>
      </c>
      <c r="L88">
        <v>5.6</v>
      </c>
      <c r="M88">
        <v>6.6</v>
      </c>
      <c r="N88">
        <v>0</v>
      </c>
      <c r="O88">
        <v>9</v>
      </c>
    </row>
    <row r="89" spans="1:15" x14ac:dyDescent="0.15">
      <c r="A89">
        <v>346</v>
      </c>
      <c r="B89" t="s">
        <v>99</v>
      </c>
      <c r="C89" t="s">
        <v>13</v>
      </c>
      <c r="D89">
        <v>2</v>
      </c>
      <c r="E89" t="s">
        <v>14</v>
      </c>
      <c r="F89">
        <v>4</v>
      </c>
      <c r="G89">
        <v>1.5</v>
      </c>
      <c r="H89">
        <v>1.5</v>
      </c>
      <c r="I89" t="str">
        <f t="shared" si="1"/>
        <v>A-2-4</v>
      </c>
      <c r="J89">
        <v>8.1</v>
      </c>
      <c r="K89">
        <v>9.6</v>
      </c>
      <c r="L89">
        <v>6.98</v>
      </c>
      <c r="M89">
        <v>8.1</v>
      </c>
      <c r="N89">
        <v>1</v>
      </c>
      <c r="O89">
        <v>7</v>
      </c>
    </row>
    <row r="90" spans="1:15" x14ac:dyDescent="0.15">
      <c r="A90">
        <v>346</v>
      </c>
      <c r="B90" t="s">
        <v>99</v>
      </c>
      <c r="C90" t="s">
        <v>13</v>
      </c>
      <c r="D90">
        <v>2</v>
      </c>
      <c r="E90" t="s">
        <v>14</v>
      </c>
      <c r="F90">
        <v>5</v>
      </c>
      <c r="G90">
        <v>1.5</v>
      </c>
      <c r="H90">
        <v>1.5</v>
      </c>
      <c r="I90" t="str">
        <f t="shared" si="1"/>
        <v>A-2-5</v>
      </c>
      <c r="J90">
        <v>9.6</v>
      </c>
      <c r="K90">
        <v>11.1</v>
      </c>
      <c r="L90">
        <v>8.4</v>
      </c>
      <c r="M90">
        <v>9.6</v>
      </c>
      <c r="N90">
        <v>1</v>
      </c>
      <c r="O90">
        <v>2</v>
      </c>
    </row>
    <row r="91" spans="1:15" x14ac:dyDescent="0.15">
      <c r="A91">
        <v>346</v>
      </c>
      <c r="B91" t="s">
        <v>99</v>
      </c>
      <c r="C91" t="s">
        <v>13</v>
      </c>
      <c r="D91">
        <v>2</v>
      </c>
      <c r="E91" t="s">
        <v>14</v>
      </c>
      <c r="F91">
        <v>6</v>
      </c>
      <c r="G91">
        <v>1.5</v>
      </c>
      <c r="H91">
        <v>1.5</v>
      </c>
      <c r="I91" t="str">
        <f t="shared" si="1"/>
        <v>A-2-6</v>
      </c>
      <c r="J91">
        <v>11.1</v>
      </c>
      <c r="K91">
        <v>12.6</v>
      </c>
      <c r="L91">
        <v>9.85</v>
      </c>
      <c r="M91">
        <v>11.1</v>
      </c>
      <c r="N91">
        <v>0</v>
      </c>
      <c r="O91">
        <v>4</v>
      </c>
    </row>
    <row r="92" spans="1:15" x14ac:dyDescent="0.15">
      <c r="A92">
        <v>346</v>
      </c>
      <c r="B92" t="s">
        <v>99</v>
      </c>
      <c r="C92" t="s">
        <v>13</v>
      </c>
      <c r="D92">
        <v>2</v>
      </c>
      <c r="E92" t="s">
        <v>14</v>
      </c>
      <c r="F92">
        <v>7</v>
      </c>
      <c r="G92">
        <v>0.56000000000000005</v>
      </c>
      <c r="H92">
        <v>0.56000000000000005</v>
      </c>
      <c r="I92" t="str">
        <f t="shared" si="1"/>
        <v>A-2-7</v>
      </c>
      <c r="J92">
        <v>12.6</v>
      </c>
      <c r="K92">
        <v>13.16</v>
      </c>
      <c r="L92">
        <v>12.07</v>
      </c>
      <c r="M92">
        <v>12.6</v>
      </c>
      <c r="N92">
        <v>0</v>
      </c>
      <c r="O92">
        <v>1</v>
      </c>
    </row>
    <row r="93" spans="1:15" x14ac:dyDescent="0.15">
      <c r="A93">
        <v>346</v>
      </c>
      <c r="B93" t="s">
        <v>99</v>
      </c>
      <c r="C93" t="s">
        <v>13</v>
      </c>
      <c r="D93">
        <v>2</v>
      </c>
      <c r="E93" t="s">
        <v>14</v>
      </c>
      <c r="F93" t="s">
        <v>15</v>
      </c>
      <c r="G93">
        <v>0.17</v>
      </c>
      <c r="H93">
        <v>0.17</v>
      </c>
      <c r="I93" t="str">
        <f t="shared" si="1"/>
        <v>A-2-CC</v>
      </c>
      <c r="J93">
        <v>13.16</v>
      </c>
      <c r="K93">
        <v>13.33</v>
      </c>
      <c r="L93">
        <v>12.93</v>
      </c>
      <c r="M93">
        <v>13.1</v>
      </c>
      <c r="N93">
        <v>1</v>
      </c>
      <c r="O93">
        <v>0</v>
      </c>
    </row>
    <row r="94" spans="1:15" x14ac:dyDescent="0.15">
      <c r="A94">
        <v>346</v>
      </c>
      <c r="B94" t="s">
        <v>99</v>
      </c>
      <c r="C94" t="s">
        <v>13</v>
      </c>
      <c r="D94">
        <v>20</v>
      </c>
      <c r="E94" t="s">
        <v>14</v>
      </c>
      <c r="F94">
        <v>1</v>
      </c>
      <c r="G94">
        <v>1.5</v>
      </c>
      <c r="H94">
        <v>1.5</v>
      </c>
      <c r="I94" t="str">
        <f t="shared" si="1"/>
        <v>A-20-1</v>
      </c>
      <c r="J94">
        <v>174.6</v>
      </c>
      <c r="K94">
        <v>176.1</v>
      </c>
      <c r="L94">
        <v>174.6</v>
      </c>
      <c r="M94">
        <v>176.1</v>
      </c>
      <c r="N94">
        <v>3</v>
      </c>
      <c r="O94">
        <v>0</v>
      </c>
    </row>
    <row r="95" spans="1:15" x14ac:dyDescent="0.15">
      <c r="A95">
        <v>346</v>
      </c>
      <c r="B95" t="s">
        <v>99</v>
      </c>
      <c r="C95" t="s">
        <v>13</v>
      </c>
      <c r="D95">
        <v>20</v>
      </c>
      <c r="E95" t="s">
        <v>14</v>
      </c>
      <c r="F95">
        <v>2</v>
      </c>
      <c r="G95">
        <v>1.5</v>
      </c>
      <c r="H95">
        <v>1.5</v>
      </c>
      <c r="I95" t="str">
        <f t="shared" si="1"/>
        <v>A-20-2</v>
      </c>
      <c r="J95">
        <v>176.1</v>
      </c>
      <c r="K95">
        <v>177.6</v>
      </c>
      <c r="L95">
        <v>175.35</v>
      </c>
      <c r="M95">
        <v>176.1</v>
      </c>
      <c r="N95">
        <v>1</v>
      </c>
      <c r="O95">
        <v>6</v>
      </c>
    </row>
    <row r="96" spans="1:15" x14ac:dyDescent="0.15">
      <c r="A96">
        <v>346</v>
      </c>
      <c r="B96" t="s">
        <v>99</v>
      </c>
      <c r="C96" t="s">
        <v>13</v>
      </c>
      <c r="D96">
        <v>20</v>
      </c>
      <c r="E96" t="s">
        <v>14</v>
      </c>
      <c r="F96">
        <v>3</v>
      </c>
      <c r="G96">
        <v>1.5</v>
      </c>
      <c r="H96">
        <v>1.5</v>
      </c>
      <c r="I96" t="str">
        <f t="shared" si="1"/>
        <v>A-20-3</v>
      </c>
      <c r="J96">
        <v>177.6</v>
      </c>
      <c r="K96">
        <v>179.1</v>
      </c>
      <c r="L96">
        <v>176.6</v>
      </c>
      <c r="M96">
        <v>177.6</v>
      </c>
      <c r="N96">
        <v>0</v>
      </c>
      <c r="O96">
        <v>8</v>
      </c>
    </row>
    <row r="97" spans="1:15" x14ac:dyDescent="0.15">
      <c r="A97">
        <v>346</v>
      </c>
      <c r="B97" t="s">
        <v>99</v>
      </c>
      <c r="C97" t="s">
        <v>13</v>
      </c>
      <c r="D97">
        <v>20</v>
      </c>
      <c r="E97" t="s">
        <v>14</v>
      </c>
      <c r="F97">
        <v>4</v>
      </c>
      <c r="G97">
        <v>1.5</v>
      </c>
      <c r="H97">
        <v>1.5</v>
      </c>
      <c r="I97" t="str">
        <f t="shared" si="1"/>
        <v>A-20-4</v>
      </c>
      <c r="J97">
        <v>179.1</v>
      </c>
      <c r="K97">
        <v>180.6</v>
      </c>
      <c r="L97">
        <v>177.98</v>
      </c>
      <c r="M97">
        <v>179.1</v>
      </c>
      <c r="N97">
        <v>0</v>
      </c>
      <c r="O97">
        <v>3</v>
      </c>
    </row>
    <row r="98" spans="1:15" x14ac:dyDescent="0.15">
      <c r="A98">
        <v>346</v>
      </c>
      <c r="B98" t="s">
        <v>99</v>
      </c>
      <c r="C98" t="s">
        <v>13</v>
      </c>
      <c r="D98">
        <v>20</v>
      </c>
      <c r="E98" t="s">
        <v>14</v>
      </c>
      <c r="F98">
        <v>5</v>
      </c>
      <c r="G98">
        <v>1.5</v>
      </c>
      <c r="H98">
        <v>1.5</v>
      </c>
      <c r="I98" t="str">
        <f t="shared" si="1"/>
        <v>A-20-5</v>
      </c>
      <c r="J98">
        <v>180.6</v>
      </c>
      <c r="K98">
        <v>182.1</v>
      </c>
      <c r="L98">
        <v>179.4</v>
      </c>
      <c r="M98">
        <v>180.6</v>
      </c>
      <c r="N98">
        <v>0</v>
      </c>
      <c r="O98">
        <v>3</v>
      </c>
    </row>
    <row r="99" spans="1:15" x14ac:dyDescent="0.15">
      <c r="A99">
        <v>346</v>
      </c>
      <c r="B99" t="s">
        <v>99</v>
      </c>
      <c r="C99" t="s">
        <v>13</v>
      </c>
      <c r="D99">
        <v>20</v>
      </c>
      <c r="E99" t="s">
        <v>14</v>
      </c>
      <c r="F99">
        <v>6</v>
      </c>
      <c r="G99">
        <v>1.17</v>
      </c>
      <c r="H99">
        <v>1.17</v>
      </c>
      <c r="I99" t="str">
        <f t="shared" si="1"/>
        <v>A-20-6</v>
      </c>
      <c r="J99">
        <v>182.1</v>
      </c>
      <c r="K99">
        <v>183.27</v>
      </c>
      <c r="L99">
        <v>181.09</v>
      </c>
      <c r="M99">
        <v>182.1</v>
      </c>
      <c r="N99">
        <v>1</v>
      </c>
      <c r="O99">
        <v>1</v>
      </c>
    </row>
    <row r="100" spans="1:15" x14ac:dyDescent="0.15">
      <c r="A100">
        <v>346</v>
      </c>
      <c r="B100" t="s">
        <v>99</v>
      </c>
      <c r="C100" t="s">
        <v>13</v>
      </c>
      <c r="D100">
        <v>20</v>
      </c>
      <c r="E100" t="s">
        <v>14</v>
      </c>
      <c r="F100" t="s">
        <v>15</v>
      </c>
      <c r="G100">
        <v>0.26</v>
      </c>
      <c r="H100">
        <v>0.26</v>
      </c>
      <c r="I100" t="str">
        <f t="shared" si="1"/>
        <v>A-20-CC</v>
      </c>
      <c r="J100">
        <v>183.27</v>
      </c>
      <c r="K100">
        <v>183.53</v>
      </c>
      <c r="L100">
        <v>183.02</v>
      </c>
      <c r="M100">
        <v>183.27</v>
      </c>
      <c r="N100">
        <v>1</v>
      </c>
      <c r="O100">
        <v>0</v>
      </c>
    </row>
    <row r="101" spans="1:15" x14ac:dyDescent="0.15">
      <c r="A101">
        <v>346</v>
      </c>
      <c r="B101" t="s">
        <v>99</v>
      </c>
      <c r="C101" t="s">
        <v>13</v>
      </c>
      <c r="D101">
        <v>21</v>
      </c>
      <c r="E101" t="s">
        <v>14</v>
      </c>
      <c r="F101">
        <v>1</v>
      </c>
      <c r="G101">
        <v>1.5</v>
      </c>
      <c r="H101">
        <v>1.5</v>
      </c>
      <c r="I101" t="str">
        <f t="shared" si="1"/>
        <v>A-21-1</v>
      </c>
      <c r="J101">
        <v>183.5</v>
      </c>
      <c r="K101">
        <v>185</v>
      </c>
      <c r="L101">
        <v>183.5</v>
      </c>
      <c r="M101">
        <v>185</v>
      </c>
      <c r="N101">
        <v>0</v>
      </c>
      <c r="O101">
        <v>3</v>
      </c>
    </row>
    <row r="102" spans="1:15" x14ac:dyDescent="0.15">
      <c r="A102">
        <v>346</v>
      </c>
      <c r="B102" t="s">
        <v>99</v>
      </c>
      <c r="C102" t="s">
        <v>13</v>
      </c>
      <c r="D102">
        <v>21</v>
      </c>
      <c r="E102" t="s">
        <v>14</v>
      </c>
      <c r="F102">
        <v>2</v>
      </c>
      <c r="G102">
        <v>1.5</v>
      </c>
      <c r="H102">
        <v>1.5</v>
      </c>
      <c r="I102" t="str">
        <f t="shared" si="1"/>
        <v>A-21-2</v>
      </c>
      <c r="J102">
        <v>185</v>
      </c>
      <c r="K102">
        <v>186.5</v>
      </c>
      <c r="L102">
        <v>184.25</v>
      </c>
      <c r="M102">
        <v>185</v>
      </c>
      <c r="N102">
        <v>1</v>
      </c>
      <c r="O102">
        <v>2</v>
      </c>
    </row>
    <row r="103" spans="1:15" x14ac:dyDescent="0.15">
      <c r="A103">
        <v>346</v>
      </c>
      <c r="B103" t="s">
        <v>99</v>
      </c>
      <c r="C103" t="s">
        <v>13</v>
      </c>
      <c r="D103">
        <v>21</v>
      </c>
      <c r="E103" t="s">
        <v>14</v>
      </c>
      <c r="F103">
        <v>3</v>
      </c>
      <c r="G103">
        <v>1.5</v>
      </c>
      <c r="H103">
        <v>1.5</v>
      </c>
      <c r="I103" t="str">
        <f t="shared" si="1"/>
        <v>A-21-3</v>
      </c>
      <c r="J103">
        <v>186.5</v>
      </c>
      <c r="K103">
        <v>188</v>
      </c>
      <c r="L103">
        <v>185.5</v>
      </c>
      <c r="M103">
        <v>186.5</v>
      </c>
      <c r="N103">
        <v>0</v>
      </c>
      <c r="O103">
        <v>7</v>
      </c>
    </row>
    <row r="104" spans="1:15" x14ac:dyDescent="0.15">
      <c r="A104">
        <v>346</v>
      </c>
      <c r="B104" t="s">
        <v>99</v>
      </c>
      <c r="C104" t="s">
        <v>13</v>
      </c>
      <c r="D104">
        <v>21</v>
      </c>
      <c r="E104" t="s">
        <v>14</v>
      </c>
      <c r="F104">
        <v>4</v>
      </c>
      <c r="G104">
        <v>1.5</v>
      </c>
      <c r="H104">
        <v>1.5</v>
      </c>
      <c r="I104" t="str">
        <f t="shared" si="1"/>
        <v>A-21-4</v>
      </c>
      <c r="J104">
        <v>188</v>
      </c>
      <c r="K104">
        <v>189.5</v>
      </c>
      <c r="L104">
        <v>186.88</v>
      </c>
      <c r="M104">
        <v>188</v>
      </c>
      <c r="N104">
        <v>0</v>
      </c>
      <c r="O104">
        <v>7</v>
      </c>
    </row>
    <row r="105" spans="1:15" x14ac:dyDescent="0.15">
      <c r="A105">
        <v>346</v>
      </c>
      <c r="B105" t="s">
        <v>99</v>
      </c>
      <c r="C105" t="s">
        <v>13</v>
      </c>
      <c r="D105">
        <v>21</v>
      </c>
      <c r="E105" t="s">
        <v>14</v>
      </c>
      <c r="F105">
        <v>5</v>
      </c>
      <c r="G105">
        <v>1.5</v>
      </c>
      <c r="H105">
        <v>1.5</v>
      </c>
      <c r="I105" t="str">
        <f t="shared" si="1"/>
        <v>A-21-5</v>
      </c>
      <c r="J105">
        <v>189.5</v>
      </c>
      <c r="K105">
        <v>191</v>
      </c>
      <c r="L105">
        <v>188.3</v>
      </c>
      <c r="M105">
        <v>189.5</v>
      </c>
      <c r="N105">
        <v>0</v>
      </c>
      <c r="O105">
        <v>8</v>
      </c>
    </row>
    <row r="106" spans="1:15" x14ac:dyDescent="0.15">
      <c r="A106">
        <v>346</v>
      </c>
      <c r="B106" t="s">
        <v>99</v>
      </c>
      <c r="C106" t="s">
        <v>13</v>
      </c>
      <c r="D106">
        <v>21</v>
      </c>
      <c r="E106" t="s">
        <v>14</v>
      </c>
      <c r="F106">
        <v>6</v>
      </c>
      <c r="G106">
        <v>1.02</v>
      </c>
      <c r="H106">
        <v>1.02</v>
      </c>
      <c r="I106" t="str">
        <f t="shared" si="1"/>
        <v>A-21-6</v>
      </c>
      <c r="J106">
        <v>191</v>
      </c>
      <c r="K106">
        <v>192.02</v>
      </c>
      <c r="L106">
        <v>190.1</v>
      </c>
      <c r="M106">
        <v>191</v>
      </c>
      <c r="N106">
        <v>0</v>
      </c>
      <c r="O106">
        <v>5</v>
      </c>
    </row>
    <row r="107" spans="1:15" x14ac:dyDescent="0.15">
      <c r="A107">
        <v>346</v>
      </c>
      <c r="B107" t="s">
        <v>99</v>
      </c>
      <c r="C107" t="s">
        <v>13</v>
      </c>
      <c r="D107">
        <v>21</v>
      </c>
      <c r="E107" t="s">
        <v>14</v>
      </c>
      <c r="F107">
        <v>7</v>
      </c>
      <c r="G107">
        <v>0.68</v>
      </c>
      <c r="H107">
        <v>0.68</v>
      </c>
      <c r="I107" t="str">
        <f t="shared" si="1"/>
        <v>A-21-7</v>
      </c>
      <c r="J107">
        <v>192.02</v>
      </c>
      <c r="K107">
        <v>192.7</v>
      </c>
      <c r="L107">
        <v>191.39</v>
      </c>
      <c r="M107">
        <v>192.02</v>
      </c>
      <c r="N107">
        <v>0</v>
      </c>
      <c r="O107">
        <v>1</v>
      </c>
    </row>
    <row r="108" spans="1:15" x14ac:dyDescent="0.15">
      <c r="A108">
        <v>346</v>
      </c>
      <c r="B108" t="s">
        <v>99</v>
      </c>
      <c r="C108" t="s">
        <v>13</v>
      </c>
      <c r="D108">
        <v>21</v>
      </c>
      <c r="E108" t="s">
        <v>14</v>
      </c>
      <c r="F108" t="s">
        <v>15</v>
      </c>
      <c r="G108">
        <v>0.25</v>
      </c>
      <c r="H108">
        <v>0.25</v>
      </c>
      <c r="I108" t="str">
        <f t="shared" si="1"/>
        <v>A-21-CC</v>
      </c>
      <c r="J108">
        <v>192.7</v>
      </c>
      <c r="K108">
        <v>192.95</v>
      </c>
      <c r="L108">
        <v>192.46</v>
      </c>
      <c r="M108">
        <v>192.7</v>
      </c>
      <c r="N108">
        <v>1</v>
      </c>
      <c r="O108">
        <v>0</v>
      </c>
    </row>
    <row r="109" spans="1:15" x14ac:dyDescent="0.15">
      <c r="A109">
        <v>346</v>
      </c>
      <c r="B109" t="s">
        <v>99</v>
      </c>
      <c r="C109" t="s">
        <v>13</v>
      </c>
      <c r="D109">
        <v>22</v>
      </c>
      <c r="E109" t="s">
        <v>14</v>
      </c>
      <c r="F109">
        <v>1</v>
      </c>
      <c r="G109">
        <v>1.5</v>
      </c>
      <c r="H109">
        <v>1.5</v>
      </c>
      <c r="I109" t="str">
        <f t="shared" si="1"/>
        <v>A-22-1</v>
      </c>
      <c r="J109">
        <v>193</v>
      </c>
      <c r="K109">
        <v>194.5</v>
      </c>
      <c r="L109">
        <v>193</v>
      </c>
      <c r="M109">
        <v>194.5</v>
      </c>
      <c r="N109">
        <v>3</v>
      </c>
      <c r="O109">
        <v>0</v>
      </c>
    </row>
    <row r="110" spans="1:15" x14ac:dyDescent="0.15">
      <c r="A110">
        <v>346</v>
      </c>
      <c r="B110" t="s">
        <v>99</v>
      </c>
      <c r="C110" t="s">
        <v>13</v>
      </c>
      <c r="D110">
        <v>22</v>
      </c>
      <c r="E110" t="s">
        <v>14</v>
      </c>
      <c r="F110">
        <v>2</v>
      </c>
      <c r="G110">
        <v>1.5</v>
      </c>
      <c r="H110">
        <v>1.5</v>
      </c>
      <c r="I110" t="str">
        <f t="shared" si="1"/>
        <v>A-22-2</v>
      </c>
      <c r="J110">
        <v>194.5</v>
      </c>
      <c r="K110">
        <v>196</v>
      </c>
      <c r="L110">
        <v>193.75</v>
      </c>
      <c r="M110">
        <v>194.5</v>
      </c>
      <c r="N110">
        <v>1</v>
      </c>
      <c r="O110">
        <v>9</v>
      </c>
    </row>
    <row r="111" spans="1:15" x14ac:dyDescent="0.15">
      <c r="A111">
        <v>346</v>
      </c>
      <c r="B111" t="s">
        <v>99</v>
      </c>
      <c r="C111" t="s">
        <v>13</v>
      </c>
      <c r="D111">
        <v>22</v>
      </c>
      <c r="E111" t="s">
        <v>14</v>
      </c>
      <c r="F111">
        <v>3</v>
      </c>
      <c r="G111">
        <v>1.5</v>
      </c>
      <c r="H111">
        <v>1.5</v>
      </c>
      <c r="I111" t="str">
        <f t="shared" si="1"/>
        <v>A-22-3</v>
      </c>
      <c r="J111">
        <v>196</v>
      </c>
      <c r="K111">
        <v>197.5</v>
      </c>
      <c r="L111">
        <v>195</v>
      </c>
      <c r="M111">
        <v>196</v>
      </c>
      <c r="N111">
        <v>0</v>
      </c>
      <c r="O111">
        <v>10</v>
      </c>
    </row>
    <row r="112" spans="1:15" x14ac:dyDescent="0.15">
      <c r="A112">
        <v>346</v>
      </c>
      <c r="B112" t="s">
        <v>99</v>
      </c>
      <c r="C112" t="s">
        <v>13</v>
      </c>
      <c r="D112">
        <v>22</v>
      </c>
      <c r="E112" t="s">
        <v>14</v>
      </c>
      <c r="F112">
        <v>4</v>
      </c>
      <c r="G112">
        <v>1.5</v>
      </c>
      <c r="H112">
        <v>1.5</v>
      </c>
      <c r="I112" t="str">
        <f t="shared" si="1"/>
        <v>A-22-4</v>
      </c>
      <c r="J112">
        <v>197.5</v>
      </c>
      <c r="K112">
        <v>199</v>
      </c>
      <c r="L112">
        <v>196.38</v>
      </c>
      <c r="M112">
        <v>197.5</v>
      </c>
      <c r="N112">
        <v>0</v>
      </c>
      <c r="O112">
        <v>6</v>
      </c>
    </row>
    <row r="113" spans="1:16" x14ac:dyDescent="0.15">
      <c r="A113">
        <v>346</v>
      </c>
      <c r="B113" t="s">
        <v>99</v>
      </c>
      <c r="C113" t="s">
        <v>13</v>
      </c>
      <c r="D113">
        <v>22</v>
      </c>
      <c r="E113" t="s">
        <v>14</v>
      </c>
      <c r="F113">
        <v>5</v>
      </c>
      <c r="G113">
        <v>1.5</v>
      </c>
      <c r="H113">
        <v>1.5</v>
      </c>
      <c r="I113" t="str">
        <f t="shared" si="1"/>
        <v>A-22-5</v>
      </c>
      <c r="J113">
        <v>199</v>
      </c>
      <c r="K113">
        <v>200.5</v>
      </c>
      <c r="L113">
        <v>197.8</v>
      </c>
      <c r="M113">
        <v>199</v>
      </c>
      <c r="N113">
        <v>0</v>
      </c>
      <c r="O113">
        <v>9</v>
      </c>
    </row>
    <row r="114" spans="1:16" x14ac:dyDescent="0.15">
      <c r="A114">
        <v>346</v>
      </c>
      <c r="B114" t="s">
        <v>99</v>
      </c>
      <c r="C114" t="s">
        <v>13</v>
      </c>
      <c r="D114">
        <v>22</v>
      </c>
      <c r="E114" t="s">
        <v>14</v>
      </c>
      <c r="F114">
        <v>6</v>
      </c>
      <c r="G114">
        <v>1.02</v>
      </c>
      <c r="H114">
        <v>1.02</v>
      </c>
      <c r="I114" t="str">
        <f t="shared" si="1"/>
        <v>A-22-6</v>
      </c>
      <c r="J114">
        <v>200.5</v>
      </c>
      <c r="K114">
        <v>201.52</v>
      </c>
      <c r="L114">
        <v>199.6</v>
      </c>
      <c r="M114">
        <v>200.5</v>
      </c>
      <c r="N114">
        <v>0</v>
      </c>
      <c r="O114">
        <v>6</v>
      </c>
    </row>
    <row r="115" spans="1:16" x14ac:dyDescent="0.15">
      <c r="A115">
        <v>346</v>
      </c>
      <c r="B115" t="s">
        <v>99</v>
      </c>
      <c r="C115" t="s">
        <v>13</v>
      </c>
      <c r="D115">
        <v>22</v>
      </c>
      <c r="E115" t="s">
        <v>14</v>
      </c>
      <c r="F115">
        <v>7</v>
      </c>
      <c r="G115">
        <v>0.53</v>
      </c>
      <c r="H115">
        <v>0.53</v>
      </c>
      <c r="I115" t="str">
        <f t="shared" si="1"/>
        <v>A-22-7</v>
      </c>
      <c r="J115">
        <v>201.52</v>
      </c>
      <c r="K115">
        <v>202.05</v>
      </c>
      <c r="L115">
        <v>201.02</v>
      </c>
      <c r="M115">
        <v>201.52</v>
      </c>
      <c r="N115">
        <v>0</v>
      </c>
      <c r="O115">
        <v>1</v>
      </c>
    </row>
    <row r="116" spans="1:16" x14ac:dyDescent="0.15">
      <c r="A116">
        <v>346</v>
      </c>
      <c r="B116" t="s">
        <v>99</v>
      </c>
      <c r="C116" t="s">
        <v>13</v>
      </c>
      <c r="D116">
        <v>22</v>
      </c>
      <c r="E116" t="s">
        <v>14</v>
      </c>
      <c r="F116" t="s">
        <v>15</v>
      </c>
      <c r="G116">
        <v>0.2</v>
      </c>
      <c r="H116">
        <v>0.2</v>
      </c>
      <c r="I116" t="str">
        <f t="shared" si="1"/>
        <v>A-22-CC</v>
      </c>
      <c r="J116">
        <v>202.05</v>
      </c>
      <c r="K116">
        <v>202.25</v>
      </c>
      <c r="L116">
        <v>201.86</v>
      </c>
      <c r="M116">
        <v>202.05</v>
      </c>
      <c r="N116">
        <v>1</v>
      </c>
      <c r="O116">
        <v>0</v>
      </c>
    </row>
    <row r="117" spans="1:16" x14ac:dyDescent="0.15">
      <c r="A117">
        <v>346</v>
      </c>
      <c r="B117" t="s">
        <v>99</v>
      </c>
      <c r="C117" t="s">
        <v>13</v>
      </c>
      <c r="D117">
        <v>23</v>
      </c>
      <c r="E117" t="s">
        <v>14</v>
      </c>
      <c r="F117">
        <v>1</v>
      </c>
      <c r="G117">
        <v>1.5</v>
      </c>
      <c r="H117">
        <v>1.5</v>
      </c>
      <c r="I117" t="str">
        <f t="shared" si="1"/>
        <v>A-23-1</v>
      </c>
      <c r="J117">
        <v>202.2</v>
      </c>
      <c r="K117">
        <v>203.7</v>
      </c>
      <c r="L117">
        <v>202.2</v>
      </c>
      <c r="M117">
        <v>203.7</v>
      </c>
      <c r="N117">
        <v>1</v>
      </c>
      <c r="O117">
        <v>1</v>
      </c>
    </row>
    <row r="118" spans="1:16" x14ac:dyDescent="0.15">
      <c r="A118">
        <v>346</v>
      </c>
      <c r="B118" t="s">
        <v>99</v>
      </c>
      <c r="C118" t="s">
        <v>13</v>
      </c>
      <c r="D118">
        <v>23</v>
      </c>
      <c r="E118" t="s">
        <v>14</v>
      </c>
      <c r="F118">
        <v>2</v>
      </c>
      <c r="G118">
        <v>1.5</v>
      </c>
      <c r="H118">
        <v>1.5</v>
      </c>
      <c r="I118" t="str">
        <f t="shared" si="1"/>
        <v>A-23-2</v>
      </c>
      <c r="J118">
        <v>203.7</v>
      </c>
      <c r="K118">
        <v>205.2</v>
      </c>
      <c r="L118">
        <v>202.95</v>
      </c>
      <c r="M118">
        <v>203.7</v>
      </c>
      <c r="N118">
        <v>1</v>
      </c>
      <c r="O118">
        <v>3</v>
      </c>
    </row>
    <row r="119" spans="1:16" x14ac:dyDescent="0.15">
      <c r="A119">
        <v>346</v>
      </c>
      <c r="B119" t="s">
        <v>99</v>
      </c>
      <c r="C119" t="s">
        <v>13</v>
      </c>
      <c r="D119">
        <v>23</v>
      </c>
      <c r="E119" t="s">
        <v>14</v>
      </c>
      <c r="F119">
        <v>3</v>
      </c>
      <c r="G119">
        <v>1.5</v>
      </c>
      <c r="H119">
        <v>1.5</v>
      </c>
      <c r="I119" t="str">
        <f t="shared" si="1"/>
        <v>A-23-3</v>
      </c>
      <c r="J119">
        <v>205.2</v>
      </c>
      <c r="K119">
        <v>206.7</v>
      </c>
      <c r="L119">
        <v>204.2</v>
      </c>
      <c r="M119">
        <v>205.2</v>
      </c>
      <c r="N119">
        <v>0</v>
      </c>
      <c r="O119">
        <v>3</v>
      </c>
    </row>
    <row r="120" spans="1:16" x14ac:dyDescent="0.15">
      <c r="A120">
        <v>346</v>
      </c>
      <c r="B120" t="s">
        <v>99</v>
      </c>
      <c r="C120" t="s">
        <v>13</v>
      </c>
      <c r="D120">
        <v>23</v>
      </c>
      <c r="E120" t="s">
        <v>14</v>
      </c>
      <c r="F120">
        <v>4</v>
      </c>
      <c r="G120">
        <v>1.5</v>
      </c>
      <c r="H120">
        <v>1.5</v>
      </c>
      <c r="I120" t="str">
        <f t="shared" si="1"/>
        <v>A-23-4</v>
      </c>
      <c r="J120">
        <v>206.7</v>
      </c>
      <c r="K120">
        <v>208.2</v>
      </c>
      <c r="L120">
        <v>205.58</v>
      </c>
      <c r="M120">
        <v>206.7</v>
      </c>
      <c r="N120">
        <v>0</v>
      </c>
      <c r="O120">
        <v>7</v>
      </c>
    </row>
    <row r="121" spans="1:16" x14ac:dyDescent="0.15">
      <c r="A121">
        <v>346</v>
      </c>
      <c r="B121" t="s">
        <v>99</v>
      </c>
      <c r="C121" t="s">
        <v>13</v>
      </c>
      <c r="D121">
        <v>23</v>
      </c>
      <c r="E121" t="s">
        <v>14</v>
      </c>
      <c r="F121">
        <v>5</v>
      </c>
      <c r="G121">
        <v>1.5</v>
      </c>
      <c r="H121">
        <v>1.5</v>
      </c>
      <c r="I121" t="str">
        <f t="shared" si="1"/>
        <v>A-23-5</v>
      </c>
      <c r="J121">
        <v>208.2</v>
      </c>
      <c r="K121">
        <v>209.7</v>
      </c>
      <c r="L121">
        <v>207</v>
      </c>
      <c r="M121">
        <v>208.2</v>
      </c>
      <c r="N121">
        <v>0</v>
      </c>
      <c r="O121">
        <v>12</v>
      </c>
    </row>
    <row r="122" spans="1:16" x14ac:dyDescent="0.15">
      <c r="A122">
        <v>346</v>
      </c>
      <c r="B122" t="s">
        <v>99</v>
      </c>
      <c r="C122" t="s">
        <v>13</v>
      </c>
      <c r="D122">
        <v>23</v>
      </c>
      <c r="E122" t="s">
        <v>14</v>
      </c>
      <c r="F122">
        <v>6</v>
      </c>
      <c r="G122">
        <v>1.5</v>
      </c>
      <c r="H122">
        <v>1.5</v>
      </c>
      <c r="I122" t="str">
        <f t="shared" si="1"/>
        <v>A-23-6</v>
      </c>
      <c r="J122">
        <v>209.7</v>
      </c>
      <c r="K122">
        <v>211.2</v>
      </c>
      <c r="L122">
        <v>208.45</v>
      </c>
      <c r="M122">
        <v>209.7</v>
      </c>
      <c r="N122">
        <v>0</v>
      </c>
      <c r="O122">
        <v>5</v>
      </c>
    </row>
    <row r="123" spans="1:16" x14ac:dyDescent="0.15">
      <c r="A123">
        <v>346</v>
      </c>
      <c r="B123" t="s">
        <v>99</v>
      </c>
      <c r="C123" t="s">
        <v>13</v>
      </c>
      <c r="D123">
        <v>23</v>
      </c>
      <c r="E123" t="s">
        <v>14</v>
      </c>
      <c r="F123">
        <v>7</v>
      </c>
      <c r="G123">
        <v>0.61</v>
      </c>
      <c r="H123">
        <v>0.61</v>
      </c>
      <c r="I123" t="str">
        <f t="shared" si="1"/>
        <v>A-23-7</v>
      </c>
      <c r="J123">
        <v>211.2</v>
      </c>
      <c r="K123">
        <v>211.81</v>
      </c>
      <c r="L123">
        <v>210.63</v>
      </c>
      <c r="M123">
        <v>211.2</v>
      </c>
      <c r="N123">
        <v>0</v>
      </c>
      <c r="O123">
        <v>1</v>
      </c>
    </row>
    <row r="124" spans="1:16" x14ac:dyDescent="0.15">
      <c r="A124">
        <v>346</v>
      </c>
      <c r="B124" t="s">
        <v>99</v>
      </c>
      <c r="C124" t="s">
        <v>13</v>
      </c>
      <c r="D124">
        <v>23</v>
      </c>
      <c r="E124" t="s">
        <v>14</v>
      </c>
      <c r="F124" t="s">
        <v>15</v>
      </c>
      <c r="G124">
        <v>0.05</v>
      </c>
      <c r="H124">
        <v>0.05</v>
      </c>
      <c r="I124" t="str">
        <f t="shared" si="1"/>
        <v>A-23-CC</v>
      </c>
      <c r="J124">
        <v>211.81</v>
      </c>
      <c r="K124">
        <v>211.86</v>
      </c>
      <c r="L124">
        <v>211.65</v>
      </c>
      <c r="M124">
        <v>211.7</v>
      </c>
      <c r="N124">
        <v>1</v>
      </c>
      <c r="O124">
        <v>0</v>
      </c>
      <c r="P124" t="s">
        <v>100</v>
      </c>
    </row>
    <row r="125" spans="1:16" x14ac:dyDescent="0.15">
      <c r="A125">
        <v>346</v>
      </c>
      <c r="B125" t="s">
        <v>99</v>
      </c>
      <c r="C125" t="s">
        <v>13</v>
      </c>
      <c r="D125">
        <v>24</v>
      </c>
      <c r="E125" t="s">
        <v>14</v>
      </c>
      <c r="F125">
        <v>1</v>
      </c>
      <c r="G125">
        <v>1.5</v>
      </c>
      <c r="H125">
        <v>1.5</v>
      </c>
      <c r="I125" t="str">
        <f t="shared" si="1"/>
        <v>A-24-1</v>
      </c>
      <c r="J125">
        <v>211.7</v>
      </c>
      <c r="K125">
        <v>213.2</v>
      </c>
      <c r="L125">
        <v>211.7</v>
      </c>
      <c r="M125">
        <v>213.2</v>
      </c>
      <c r="N125">
        <v>1</v>
      </c>
      <c r="O125">
        <v>0</v>
      </c>
    </row>
    <row r="126" spans="1:16" x14ac:dyDescent="0.15">
      <c r="A126">
        <v>346</v>
      </c>
      <c r="B126" t="s">
        <v>99</v>
      </c>
      <c r="C126" t="s">
        <v>13</v>
      </c>
      <c r="D126">
        <v>24</v>
      </c>
      <c r="E126" t="s">
        <v>14</v>
      </c>
      <c r="F126">
        <v>2</v>
      </c>
      <c r="G126">
        <v>1.5</v>
      </c>
      <c r="H126">
        <v>1.5</v>
      </c>
      <c r="I126" t="str">
        <f t="shared" si="1"/>
        <v>A-24-2</v>
      </c>
      <c r="J126">
        <v>213.2</v>
      </c>
      <c r="K126">
        <v>214.7</v>
      </c>
      <c r="L126">
        <v>212.45</v>
      </c>
      <c r="M126">
        <v>213.2</v>
      </c>
      <c r="N126">
        <v>1</v>
      </c>
      <c r="O126">
        <v>5</v>
      </c>
    </row>
    <row r="127" spans="1:16" x14ac:dyDescent="0.15">
      <c r="A127">
        <v>346</v>
      </c>
      <c r="B127" t="s">
        <v>99</v>
      </c>
      <c r="C127" t="s">
        <v>13</v>
      </c>
      <c r="D127">
        <v>24</v>
      </c>
      <c r="E127" t="s">
        <v>14</v>
      </c>
      <c r="F127">
        <v>3</v>
      </c>
      <c r="G127">
        <v>1.5</v>
      </c>
      <c r="H127">
        <v>1.5</v>
      </c>
      <c r="I127" t="str">
        <f t="shared" si="1"/>
        <v>A-24-3</v>
      </c>
      <c r="J127">
        <v>214.7</v>
      </c>
      <c r="K127">
        <v>216.2</v>
      </c>
      <c r="L127">
        <v>213.7</v>
      </c>
      <c r="M127">
        <v>214.7</v>
      </c>
      <c r="N127">
        <v>0</v>
      </c>
      <c r="O127">
        <v>5</v>
      </c>
    </row>
    <row r="128" spans="1:16" x14ac:dyDescent="0.15">
      <c r="A128">
        <v>346</v>
      </c>
      <c r="B128" t="s">
        <v>99</v>
      </c>
      <c r="C128" t="s">
        <v>13</v>
      </c>
      <c r="D128">
        <v>24</v>
      </c>
      <c r="E128" t="s">
        <v>14</v>
      </c>
      <c r="F128">
        <v>4</v>
      </c>
      <c r="G128">
        <v>1.5</v>
      </c>
      <c r="H128">
        <v>1.5</v>
      </c>
      <c r="I128" t="str">
        <f t="shared" si="1"/>
        <v>A-24-4</v>
      </c>
      <c r="J128">
        <v>216.2</v>
      </c>
      <c r="K128">
        <v>217.7</v>
      </c>
      <c r="L128">
        <v>215.08</v>
      </c>
      <c r="M128">
        <v>216.2</v>
      </c>
      <c r="N128">
        <v>0</v>
      </c>
      <c r="O128">
        <v>8</v>
      </c>
    </row>
    <row r="129" spans="1:15" x14ac:dyDescent="0.15">
      <c r="A129">
        <v>346</v>
      </c>
      <c r="B129" t="s">
        <v>99</v>
      </c>
      <c r="C129" t="s">
        <v>13</v>
      </c>
      <c r="D129">
        <v>24</v>
      </c>
      <c r="E129" t="s">
        <v>14</v>
      </c>
      <c r="F129">
        <v>5</v>
      </c>
      <c r="G129">
        <v>1.5</v>
      </c>
      <c r="H129">
        <v>1.5</v>
      </c>
      <c r="I129" t="str">
        <f t="shared" si="1"/>
        <v>A-24-5</v>
      </c>
      <c r="J129">
        <v>217.7</v>
      </c>
      <c r="K129">
        <v>219.2</v>
      </c>
      <c r="L129">
        <v>216.5</v>
      </c>
      <c r="M129">
        <v>217.7</v>
      </c>
      <c r="N129">
        <v>0</v>
      </c>
      <c r="O129">
        <v>19</v>
      </c>
    </row>
    <row r="130" spans="1:15" x14ac:dyDescent="0.15">
      <c r="A130">
        <v>346</v>
      </c>
      <c r="B130" t="s">
        <v>99</v>
      </c>
      <c r="C130" t="s">
        <v>13</v>
      </c>
      <c r="D130">
        <v>24</v>
      </c>
      <c r="E130" t="s">
        <v>14</v>
      </c>
      <c r="F130">
        <v>6</v>
      </c>
      <c r="G130">
        <v>1.5</v>
      </c>
      <c r="H130">
        <v>1.5</v>
      </c>
      <c r="I130" t="str">
        <f t="shared" ref="I130:I193" si="2">C130&amp;"-"&amp;D130&amp;"-"&amp;F130</f>
        <v>A-24-6</v>
      </c>
      <c r="J130">
        <v>219.2</v>
      </c>
      <c r="K130">
        <v>220.7</v>
      </c>
      <c r="L130">
        <v>217.95</v>
      </c>
      <c r="M130">
        <v>219.2</v>
      </c>
      <c r="N130">
        <v>0</v>
      </c>
      <c r="O130">
        <v>5</v>
      </c>
    </row>
    <row r="131" spans="1:15" x14ac:dyDescent="0.15">
      <c r="A131">
        <v>346</v>
      </c>
      <c r="B131" t="s">
        <v>99</v>
      </c>
      <c r="C131" t="s">
        <v>13</v>
      </c>
      <c r="D131">
        <v>24</v>
      </c>
      <c r="E131" t="s">
        <v>14</v>
      </c>
      <c r="F131">
        <v>7</v>
      </c>
      <c r="G131">
        <v>0.61</v>
      </c>
      <c r="H131">
        <v>0.61</v>
      </c>
      <c r="I131" t="str">
        <f t="shared" si="2"/>
        <v>A-24-7</v>
      </c>
      <c r="J131">
        <v>220.7</v>
      </c>
      <c r="K131">
        <v>221.31</v>
      </c>
      <c r="L131">
        <v>220.13</v>
      </c>
      <c r="M131">
        <v>220.7</v>
      </c>
      <c r="N131">
        <v>0</v>
      </c>
      <c r="O131">
        <v>1</v>
      </c>
    </row>
    <row r="132" spans="1:15" x14ac:dyDescent="0.15">
      <c r="A132">
        <v>346</v>
      </c>
      <c r="B132" t="s">
        <v>99</v>
      </c>
      <c r="C132" t="s">
        <v>13</v>
      </c>
      <c r="D132">
        <v>24</v>
      </c>
      <c r="E132" t="s">
        <v>14</v>
      </c>
      <c r="F132" t="s">
        <v>15</v>
      </c>
      <c r="G132">
        <v>0.17</v>
      </c>
      <c r="H132">
        <v>0.17</v>
      </c>
      <c r="I132" t="str">
        <f t="shared" si="2"/>
        <v>A-24-CC</v>
      </c>
      <c r="J132">
        <v>221.31</v>
      </c>
      <c r="K132">
        <v>221.48</v>
      </c>
      <c r="L132">
        <v>221.04</v>
      </c>
      <c r="M132">
        <v>221.2</v>
      </c>
      <c r="N132">
        <v>1</v>
      </c>
      <c r="O132">
        <v>0</v>
      </c>
    </row>
    <row r="133" spans="1:15" x14ac:dyDescent="0.15">
      <c r="A133">
        <v>346</v>
      </c>
      <c r="B133" t="s">
        <v>99</v>
      </c>
      <c r="C133" t="s">
        <v>13</v>
      </c>
      <c r="D133">
        <v>25</v>
      </c>
      <c r="E133" t="s">
        <v>14</v>
      </c>
      <c r="F133">
        <v>1</v>
      </c>
      <c r="G133">
        <v>1.5</v>
      </c>
      <c r="H133">
        <v>1.5</v>
      </c>
      <c r="I133" t="str">
        <f t="shared" si="2"/>
        <v>A-25-1</v>
      </c>
      <c r="J133">
        <v>221.2</v>
      </c>
      <c r="K133">
        <v>222.7</v>
      </c>
      <c r="L133">
        <v>221.2</v>
      </c>
      <c r="M133">
        <v>222.7</v>
      </c>
      <c r="N133">
        <v>1</v>
      </c>
      <c r="O133">
        <v>4</v>
      </c>
    </row>
    <row r="134" spans="1:15" x14ac:dyDescent="0.15">
      <c r="A134">
        <v>346</v>
      </c>
      <c r="B134" t="s">
        <v>99</v>
      </c>
      <c r="C134" t="s">
        <v>13</v>
      </c>
      <c r="D134">
        <v>25</v>
      </c>
      <c r="E134" t="s">
        <v>14</v>
      </c>
      <c r="F134">
        <v>2</v>
      </c>
      <c r="G134">
        <v>1.5</v>
      </c>
      <c r="H134">
        <v>1.5</v>
      </c>
      <c r="I134" t="str">
        <f t="shared" si="2"/>
        <v>A-25-2</v>
      </c>
      <c r="J134">
        <v>222.7</v>
      </c>
      <c r="K134">
        <v>224.2</v>
      </c>
      <c r="L134">
        <v>221.95</v>
      </c>
      <c r="M134">
        <v>222.7</v>
      </c>
      <c r="N134">
        <v>1</v>
      </c>
      <c r="O134">
        <v>6</v>
      </c>
    </row>
    <row r="135" spans="1:15" x14ac:dyDescent="0.15">
      <c r="A135">
        <v>346</v>
      </c>
      <c r="B135" t="s">
        <v>99</v>
      </c>
      <c r="C135" t="s">
        <v>13</v>
      </c>
      <c r="D135">
        <v>25</v>
      </c>
      <c r="E135" t="s">
        <v>14</v>
      </c>
      <c r="F135">
        <v>3</v>
      </c>
      <c r="G135">
        <v>1.5</v>
      </c>
      <c r="H135">
        <v>1.5</v>
      </c>
      <c r="I135" t="str">
        <f t="shared" si="2"/>
        <v>A-25-3</v>
      </c>
      <c r="J135">
        <v>224.2</v>
      </c>
      <c r="K135">
        <v>225.7</v>
      </c>
      <c r="L135">
        <v>223.2</v>
      </c>
      <c r="M135">
        <v>224.2</v>
      </c>
      <c r="N135">
        <v>0</v>
      </c>
      <c r="O135">
        <v>5</v>
      </c>
    </row>
    <row r="136" spans="1:15" x14ac:dyDescent="0.15">
      <c r="A136">
        <v>346</v>
      </c>
      <c r="B136" t="s">
        <v>99</v>
      </c>
      <c r="C136" t="s">
        <v>13</v>
      </c>
      <c r="D136">
        <v>25</v>
      </c>
      <c r="E136" t="s">
        <v>14</v>
      </c>
      <c r="F136">
        <v>4</v>
      </c>
      <c r="G136">
        <v>1.5</v>
      </c>
      <c r="H136">
        <v>1.5</v>
      </c>
      <c r="I136" t="str">
        <f t="shared" si="2"/>
        <v>A-25-4</v>
      </c>
      <c r="J136">
        <v>225.7</v>
      </c>
      <c r="K136">
        <v>227.2</v>
      </c>
      <c r="L136">
        <v>224.58</v>
      </c>
      <c r="M136">
        <v>225.7</v>
      </c>
      <c r="N136">
        <v>0</v>
      </c>
      <c r="O136">
        <v>9</v>
      </c>
    </row>
    <row r="137" spans="1:15" x14ac:dyDescent="0.15">
      <c r="A137">
        <v>346</v>
      </c>
      <c r="B137" t="s">
        <v>99</v>
      </c>
      <c r="C137" t="s">
        <v>13</v>
      </c>
      <c r="D137">
        <v>25</v>
      </c>
      <c r="E137" t="s">
        <v>14</v>
      </c>
      <c r="F137">
        <v>5</v>
      </c>
      <c r="G137">
        <v>1.5</v>
      </c>
      <c r="H137">
        <v>1.5</v>
      </c>
      <c r="I137" t="str">
        <f t="shared" si="2"/>
        <v>A-25-5</v>
      </c>
      <c r="J137">
        <v>227.2</v>
      </c>
      <c r="K137">
        <v>228.7</v>
      </c>
      <c r="L137">
        <v>226</v>
      </c>
      <c r="M137">
        <v>227.2</v>
      </c>
      <c r="N137">
        <v>0</v>
      </c>
      <c r="O137">
        <v>9</v>
      </c>
    </row>
    <row r="138" spans="1:15" x14ac:dyDescent="0.15">
      <c r="A138">
        <v>346</v>
      </c>
      <c r="B138" t="s">
        <v>99</v>
      </c>
      <c r="C138" t="s">
        <v>13</v>
      </c>
      <c r="D138">
        <v>25</v>
      </c>
      <c r="E138" t="s">
        <v>14</v>
      </c>
      <c r="F138">
        <v>6</v>
      </c>
      <c r="G138">
        <v>1.02</v>
      </c>
      <c r="H138">
        <v>1.02</v>
      </c>
      <c r="I138" t="str">
        <f t="shared" si="2"/>
        <v>A-25-6</v>
      </c>
      <c r="J138">
        <v>228.7</v>
      </c>
      <c r="K138">
        <v>229.72</v>
      </c>
      <c r="L138">
        <v>227.8</v>
      </c>
      <c r="M138">
        <v>228.7</v>
      </c>
      <c r="N138">
        <v>0</v>
      </c>
      <c r="O138">
        <v>9</v>
      </c>
    </row>
    <row r="139" spans="1:15" x14ac:dyDescent="0.15">
      <c r="A139">
        <v>346</v>
      </c>
      <c r="B139" t="s">
        <v>99</v>
      </c>
      <c r="C139" t="s">
        <v>13</v>
      </c>
      <c r="D139">
        <v>25</v>
      </c>
      <c r="E139" t="s">
        <v>14</v>
      </c>
      <c r="F139">
        <v>7</v>
      </c>
      <c r="G139">
        <v>0.72</v>
      </c>
      <c r="H139">
        <v>0.72</v>
      </c>
      <c r="I139" t="str">
        <f t="shared" si="2"/>
        <v>A-25-7</v>
      </c>
      <c r="J139">
        <v>229.72</v>
      </c>
      <c r="K139">
        <v>230.44</v>
      </c>
      <c r="L139">
        <v>229.06</v>
      </c>
      <c r="M139">
        <v>229.72</v>
      </c>
      <c r="N139">
        <v>0</v>
      </c>
      <c r="O139">
        <v>5</v>
      </c>
    </row>
    <row r="140" spans="1:15" x14ac:dyDescent="0.15">
      <c r="A140">
        <v>346</v>
      </c>
      <c r="B140" t="s">
        <v>99</v>
      </c>
      <c r="C140" t="s">
        <v>13</v>
      </c>
      <c r="D140">
        <v>25</v>
      </c>
      <c r="E140" t="s">
        <v>14</v>
      </c>
      <c r="F140" t="s">
        <v>15</v>
      </c>
      <c r="G140">
        <v>0.26</v>
      </c>
      <c r="H140">
        <v>0.26</v>
      </c>
      <c r="I140" t="str">
        <f t="shared" si="2"/>
        <v>A-25-CC</v>
      </c>
      <c r="J140">
        <v>230.44</v>
      </c>
      <c r="K140">
        <v>230.7</v>
      </c>
      <c r="L140">
        <v>230.19</v>
      </c>
      <c r="M140">
        <v>230.44</v>
      </c>
      <c r="N140">
        <v>1</v>
      </c>
      <c r="O140">
        <v>1</v>
      </c>
    </row>
    <row r="141" spans="1:15" x14ac:dyDescent="0.15">
      <c r="A141">
        <v>346</v>
      </c>
      <c r="B141" t="s">
        <v>99</v>
      </c>
      <c r="C141" t="s">
        <v>13</v>
      </c>
      <c r="D141">
        <v>26</v>
      </c>
      <c r="E141" t="s">
        <v>14</v>
      </c>
      <c r="F141">
        <v>1</v>
      </c>
      <c r="G141">
        <v>1.5</v>
      </c>
      <c r="H141">
        <v>1.5</v>
      </c>
      <c r="I141" t="str">
        <f t="shared" si="2"/>
        <v>A-26-1</v>
      </c>
      <c r="J141">
        <v>230.7</v>
      </c>
      <c r="K141">
        <v>232.2</v>
      </c>
      <c r="L141">
        <v>230.7</v>
      </c>
      <c r="M141">
        <v>232.2</v>
      </c>
      <c r="N141">
        <v>1</v>
      </c>
      <c r="O141">
        <v>3</v>
      </c>
    </row>
    <row r="142" spans="1:15" x14ac:dyDescent="0.15">
      <c r="A142">
        <v>346</v>
      </c>
      <c r="B142" t="s">
        <v>99</v>
      </c>
      <c r="C142" t="s">
        <v>13</v>
      </c>
      <c r="D142">
        <v>26</v>
      </c>
      <c r="E142" t="s">
        <v>14</v>
      </c>
      <c r="F142">
        <v>2</v>
      </c>
      <c r="G142">
        <v>1.5</v>
      </c>
      <c r="H142">
        <v>1.5</v>
      </c>
      <c r="I142" t="str">
        <f t="shared" si="2"/>
        <v>A-26-2</v>
      </c>
      <c r="J142">
        <v>232.2</v>
      </c>
      <c r="K142">
        <v>233.7</v>
      </c>
      <c r="L142">
        <v>231.45</v>
      </c>
      <c r="M142">
        <v>232.2</v>
      </c>
      <c r="N142">
        <v>1</v>
      </c>
      <c r="O142">
        <v>10</v>
      </c>
    </row>
    <row r="143" spans="1:15" x14ac:dyDescent="0.15">
      <c r="A143">
        <v>346</v>
      </c>
      <c r="B143" t="s">
        <v>99</v>
      </c>
      <c r="C143" t="s">
        <v>13</v>
      </c>
      <c r="D143">
        <v>26</v>
      </c>
      <c r="E143" t="s">
        <v>14</v>
      </c>
      <c r="F143">
        <v>3</v>
      </c>
      <c r="G143">
        <v>1.22</v>
      </c>
      <c r="H143">
        <v>1.22</v>
      </c>
      <c r="I143" t="str">
        <f t="shared" si="2"/>
        <v>A-26-3</v>
      </c>
      <c r="J143">
        <v>233.7</v>
      </c>
      <c r="K143">
        <v>234.92</v>
      </c>
      <c r="L143">
        <v>232.83</v>
      </c>
      <c r="M143">
        <v>233.7</v>
      </c>
      <c r="N143">
        <v>0</v>
      </c>
      <c r="O143">
        <v>4</v>
      </c>
    </row>
    <row r="144" spans="1:15" x14ac:dyDescent="0.15">
      <c r="A144">
        <v>346</v>
      </c>
      <c r="B144" t="s">
        <v>99</v>
      </c>
      <c r="C144" t="s">
        <v>13</v>
      </c>
      <c r="D144">
        <v>26</v>
      </c>
      <c r="E144" t="s">
        <v>14</v>
      </c>
      <c r="F144">
        <v>4</v>
      </c>
      <c r="G144">
        <v>0.51</v>
      </c>
      <c r="H144">
        <v>0.51</v>
      </c>
      <c r="I144" t="str">
        <f t="shared" si="2"/>
        <v>A-26-4</v>
      </c>
      <c r="J144">
        <v>234.92</v>
      </c>
      <c r="K144">
        <v>235.43</v>
      </c>
      <c r="L144">
        <v>234.46</v>
      </c>
      <c r="M144">
        <v>234.92</v>
      </c>
      <c r="N144">
        <v>0</v>
      </c>
      <c r="O144">
        <v>2</v>
      </c>
    </row>
    <row r="145" spans="1:15" x14ac:dyDescent="0.15">
      <c r="A145">
        <v>346</v>
      </c>
      <c r="B145" t="s">
        <v>99</v>
      </c>
      <c r="C145" t="s">
        <v>13</v>
      </c>
      <c r="D145">
        <v>26</v>
      </c>
      <c r="E145" t="s">
        <v>14</v>
      </c>
      <c r="F145" t="s">
        <v>15</v>
      </c>
      <c r="G145">
        <v>0.26</v>
      </c>
      <c r="H145">
        <v>0.26</v>
      </c>
      <c r="I145" t="str">
        <f t="shared" si="2"/>
        <v>A-26-CC</v>
      </c>
      <c r="J145">
        <v>235.43</v>
      </c>
      <c r="K145">
        <v>235.69</v>
      </c>
      <c r="L145">
        <v>235.16</v>
      </c>
      <c r="M145">
        <v>235.4</v>
      </c>
      <c r="N145">
        <v>1</v>
      </c>
      <c r="O145">
        <v>0</v>
      </c>
    </row>
    <row r="146" spans="1:15" x14ac:dyDescent="0.15">
      <c r="A146">
        <v>346</v>
      </c>
      <c r="B146" t="s">
        <v>99</v>
      </c>
      <c r="C146" t="s">
        <v>13</v>
      </c>
      <c r="D146">
        <v>27</v>
      </c>
      <c r="E146" t="s">
        <v>14</v>
      </c>
      <c r="F146">
        <v>1</v>
      </c>
      <c r="G146">
        <v>1.5</v>
      </c>
      <c r="H146">
        <v>1.5</v>
      </c>
      <c r="I146" t="str">
        <f t="shared" si="2"/>
        <v>A-27-1</v>
      </c>
      <c r="J146">
        <v>235.4</v>
      </c>
      <c r="K146">
        <v>236.9</v>
      </c>
      <c r="L146">
        <v>235.4</v>
      </c>
      <c r="M146">
        <v>236.9</v>
      </c>
      <c r="N146">
        <v>0</v>
      </c>
      <c r="O146">
        <v>0</v>
      </c>
    </row>
    <row r="147" spans="1:15" x14ac:dyDescent="0.15">
      <c r="A147">
        <v>346</v>
      </c>
      <c r="B147" t="s">
        <v>99</v>
      </c>
      <c r="C147" t="s">
        <v>13</v>
      </c>
      <c r="D147">
        <v>27</v>
      </c>
      <c r="E147" t="s">
        <v>14</v>
      </c>
      <c r="F147">
        <v>2</v>
      </c>
      <c r="G147">
        <v>1.5</v>
      </c>
      <c r="H147">
        <v>1.5</v>
      </c>
      <c r="I147" t="str">
        <f t="shared" si="2"/>
        <v>A-27-2</v>
      </c>
      <c r="J147">
        <v>236.9</v>
      </c>
      <c r="K147">
        <v>238.4</v>
      </c>
      <c r="L147">
        <v>236.15</v>
      </c>
      <c r="M147">
        <v>236.9</v>
      </c>
      <c r="N147">
        <v>1</v>
      </c>
      <c r="O147">
        <v>4</v>
      </c>
    </row>
    <row r="148" spans="1:15" x14ac:dyDescent="0.15">
      <c r="A148">
        <v>346</v>
      </c>
      <c r="B148" t="s">
        <v>99</v>
      </c>
      <c r="C148" t="s">
        <v>13</v>
      </c>
      <c r="D148">
        <v>27</v>
      </c>
      <c r="E148" t="s">
        <v>14</v>
      </c>
      <c r="F148">
        <v>3</v>
      </c>
      <c r="G148">
        <v>1.23</v>
      </c>
      <c r="H148">
        <v>1.23</v>
      </c>
      <c r="I148" t="str">
        <f t="shared" si="2"/>
        <v>A-27-3</v>
      </c>
      <c r="J148">
        <v>238.4</v>
      </c>
      <c r="K148">
        <v>239.63</v>
      </c>
      <c r="L148">
        <v>237.53</v>
      </c>
      <c r="M148">
        <v>238.4</v>
      </c>
      <c r="N148">
        <v>0</v>
      </c>
      <c r="O148">
        <v>9</v>
      </c>
    </row>
    <row r="149" spans="1:15" x14ac:dyDescent="0.15">
      <c r="A149">
        <v>346</v>
      </c>
      <c r="B149" t="s">
        <v>99</v>
      </c>
      <c r="C149" t="s">
        <v>13</v>
      </c>
      <c r="D149">
        <v>27</v>
      </c>
      <c r="E149" t="s">
        <v>14</v>
      </c>
      <c r="F149">
        <v>4</v>
      </c>
      <c r="G149">
        <v>0.5</v>
      </c>
      <c r="H149">
        <v>0.5</v>
      </c>
      <c r="I149" t="str">
        <f t="shared" si="2"/>
        <v>A-27-4</v>
      </c>
      <c r="J149">
        <v>239.63</v>
      </c>
      <c r="K149">
        <v>240.13</v>
      </c>
      <c r="L149">
        <v>239.18</v>
      </c>
      <c r="M149">
        <v>239.63</v>
      </c>
      <c r="N149">
        <v>0</v>
      </c>
      <c r="O149">
        <v>0</v>
      </c>
    </row>
    <row r="150" spans="1:15" x14ac:dyDescent="0.15">
      <c r="A150">
        <v>346</v>
      </c>
      <c r="B150" t="s">
        <v>99</v>
      </c>
      <c r="C150" t="s">
        <v>13</v>
      </c>
      <c r="D150">
        <v>27</v>
      </c>
      <c r="E150" t="s">
        <v>14</v>
      </c>
      <c r="F150" t="s">
        <v>15</v>
      </c>
      <c r="G150">
        <v>0.3</v>
      </c>
      <c r="H150">
        <v>0.3</v>
      </c>
      <c r="I150" t="str">
        <f t="shared" si="2"/>
        <v>A-27-CC</v>
      </c>
      <c r="J150">
        <v>240.13</v>
      </c>
      <c r="K150">
        <v>240.43</v>
      </c>
      <c r="L150">
        <v>239.82</v>
      </c>
      <c r="M150">
        <v>240.1</v>
      </c>
      <c r="N150">
        <v>1</v>
      </c>
      <c r="O150">
        <v>0</v>
      </c>
    </row>
    <row r="151" spans="1:15" x14ac:dyDescent="0.15">
      <c r="A151">
        <v>346</v>
      </c>
      <c r="B151" t="s">
        <v>99</v>
      </c>
      <c r="C151" t="s">
        <v>13</v>
      </c>
      <c r="D151">
        <v>28</v>
      </c>
      <c r="E151" t="s">
        <v>14</v>
      </c>
      <c r="F151">
        <v>1</v>
      </c>
      <c r="G151">
        <v>1.5</v>
      </c>
      <c r="H151">
        <v>1.5</v>
      </c>
      <c r="I151" t="str">
        <f t="shared" si="2"/>
        <v>A-28-1</v>
      </c>
      <c r="J151">
        <v>240.1</v>
      </c>
      <c r="K151">
        <v>241.6</v>
      </c>
      <c r="L151">
        <v>240.1</v>
      </c>
      <c r="M151">
        <v>241.6</v>
      </c>
      <c r="N151">
        <v>2</v>
      </c>
      <c r="O151">
        <v>3</v>
      </c>
    </row>
    <row r="152" spans="1:15" x14ac:dyDescent="0.15">
      <c r="A152">
        <v>346</v>
      </c>
      <c r="B152" t="s">
        <v>99</v>
      </c>
      <c r="C152" t="s">
        <v>13</v>
      </c>
      <c r="D152">
        <v>28</v>
      </c>
      <c r="E152" t="s">
        <v>14</v>
      </c>
      <c r="F152">
        <v>2</v>
      </c>
      <c r="G152">
        <v>1.52</v>
      </c>
      <c r="H152">
        <v>1.52</v>
      </c>
      <c r="I152" t="str">
        <f t="shared" si="2"/>
        <v>A-28-2</v>
      </c>
      <c r="J152">
        <v>241.6</v>
      </c>
      <c r="K152">
        <v>243.12</v>
      </c>
      <c r="L152">
        <v>240.84</v>
      </c>
      <c r="M152">
        <v>241.6</v>
      </c>
      <c r="N152">
        <v>1</v>
      </c>
      <c r="O152">
        <v>11</v>
      </c>
    </row>
    <row r="153" spans="1:15" x14ac:dyDescent="0.15">
      <c r="A153">
        <v>346</v>
      </c>
      <c r="B153" t="s">
        <v>99</v>
      </c>
      <c r="C153" t="s">
        <v>13</v>
      </c>
      <c r="D153">
        <v>28</v>
      </c>
      <c r="E153" t="s">
        <v>14</v>
      </c>
      <c r="F153">
        <v>3</v>
      </c>
      <c r="G153">
        <v>1.2</v>
      </c>
      <c r="H153">
        <v>1.2</v>
      </c>
      <c r="I153" t="str">
        <f t="shared" si="2"/>
        <v>A-28-3</v>
      </c>
      <c r="J153">
        <v>243.12</v>
      </c>
      <c r="K153">
        <v>244.32</v>
      </c>
      <c r="L153">
        <v>242.26</v>
      </c>
      <c r="M153">
        <v>243.12</v>
      </c>
      <c r="N153">
        <v>0</v>
      </c>
      <c r="O153">
        <v>3</v>
      </c>
    </row>
    <row r="154" spans="1:15" x14ac:dyDescent="0.15">
      <c r="A154">
        <v>346</v>
      </c>
      <c r="B154" t="s">
        <v>99</v>
      </c>
      <c r="C154" t="s">
        <v>13</v>
      </c>
      <c r="D154">
        <v>28</v>
      </c>
      <c r="E154" t="s">
        <v>14</v>
      </c>
      <c r="F154">
        <v>4</v>
      </c>
      <c r="G154">
        <v>0.49</v>
      </c>
      <c r="H154">
        <v>0.49</v>
      </c>
      <c r="I154" t="str">
        <f t="shared" si="2"/>
        <v>A-28-4</v>
      </c>
      <c r="J154">
        <v>244.32</v>
      </c>
      <c r="K154">
        <v>244.81</v>
      </c>
      <c r="L154">
        <v>243.88</v>
      </c>
      <c r="M154">
        <v>244.32</v>
      </c>
      <c r="N154">
        <v>0</v>
      </c>
      <c r="O154">
        <v>0</v>
      </c>
    </row>
    <row r="155" spans="1:15" x14ac:dyDescent="0.15">
      <c r="A155">
        <v>346</v>
      </c>
      <c r="B155" t="s">
        <v>99</v>
      </c>
      <c r="C155" t="s">
        <v>13</v>
      </c>
      <c r="D155">
        <v>28</v>
      </c>
      <c r="E155" t="s">
        <v>14</v>
      </c>
      <c r="F155" t="s">
        <v>15</v>
      </c>
      <c r="G155">
        <v>0.3</v>
      </c>
      <c r="H155">
        <v>0.3</v>
      </c>
      <c r="I155" t="str">
        <f t="shared" si="2"/>
        <v>A-28-CC</v>
      </c>
      <c r="J155">
        <v>244.81</v>
      </c>
      <c r="K155">
        <v>245.11</v>
      </c>
      <c r="L155">
        <v>244.52</v>
      </c>
      <c r="M155">
        <v>244.8</v>
      </c>
      <c r="N155">
        <v>1</v>
      </c>
      <c r="O155">
        <v>0</v>
      </c>
    </row>
    <row r="156" spans="1:15" x14ac:dyDescent="0.15">
      <c r="A156">
        <v>346</v>
      </c>
      <c r="B156" t="s">
        <v>99</v>
      </c>
      <c r="C156" t="s">
        <v>13</v>
      </c>
      <c r="D156">
        <v>29</v>
      </c>
      <c r="E156" t="s">
        <v>14</v>
      </c>
      <c r="F156">
        <v>1</v>
      </c>
      <c r="G156">
        <v>1.5</v>
      </c>
      <c r="H156">
        <v>1.5</v>
      </c>
      <c r="I156" t="str">
        <f t="shared" si="2"/>
        <v>A-29-1</v>
      </c>
      <c r="J156">
        <v>244.8</v>
      </c>
      <c r="K156">
        <v>246.3</v>
      </c>
      <c r="L156">
        <v>244.8</v>
      </c>
      <c r="M156">
        <v>246.3</v>
      </c>
      <c r="N156">
        <v>0</v>
      </c>
      <c r="O156">
        <v>3</v>
      </c>
    </row>
    <row r="157" spans="1:15" x14ac:dyDescent="0.15">
      <c r="A157">
        <v>346</v>
      </c>
      <c r="B157" t="s">
        <v>99</v>
      </c>
      <c r="C157" t="s">
        <v>13</v>
      </c>
      <c r="D157">
        <v>29</v>
      </c>
      <c r="E157" t="s">
        <v>14</v>
      </c>
      <c r="F157">
        <v>2</v>
      </c>
      <c r="G157">
        <v>1.5</v>
      </c>
      <c r="H157">
        <v>1.5</v>
      </c>
      <c r="I157" t="str">
        <f t="shared" si="2"/>
        <v>A-29-2</v>
      </c>
      <c r="J157">
        <v>246.3</v>
      </c>
      <c r="K157">
        <v>247.8</v>
      </c>
      <c r="L157">
        <v>245.55</v>
      </c>
      <c r="M157">
        <v>246.3</v>
      </c>
      <c r="N157">
        <v>1</v>
      </c>
      <c r="O157">
        <v>1</v>
      </c>
    </row>
    <row r="158" spans="1:15" x14ac:dyDescent="0.15">
      <c r="A158">
        <v>346</v>
      </c>
      <c r="B158" t="s">
        <v>99</v>
      </c>
      <c r="C158" t="s">
        <v>13</v>
      </c>
      <c r="D158">
        <v>29</v>
      </c>
      <c r="E158" t="s">
        <v>14</v>
      </c>
      <c r="F158">
        <v>3</v>
      </c>
      <c r="G158">
        <v>1.5</v>
      </c>
      <c r="H158">
        <v>1.5</v>
      </c>
      <c r="I158" t="str">
        <f t="shared" si="2"/>
        <v>A-29-3</v>
      </c>
      <c r="J158">
        <v>247.8</v>
      </c>
      <c r="K158">
        <v>249.3</v>
      </c>
      <c r="L158">
        <v>246.8</v>
      </c>
      <c r="M158">
        <v>247.8</v>
      </c>
      <c r="N158">
        <v>0</v>
      </c>
      <c r="O158">
        <v>1</v>
      </c>
    </row>
    <row r="159" spans="1:15" x14ac:dyDescent="0.15">
      <c r="A159">
        <v>346</v>
      </c>
      <c r="B159" t="s">
        <v>99</v>
      </c>
      <c r="C159" t="s">
        <v>13</v>
      </c>
      <c r="D159">
        <v>29</v>
      </c>
      <c r="E159" t="s">
        <v>14</v>
      </c>
      <c r="F159" t="s">
        <v>15</v>
      </c>
      <c r="G159">
        <v>0.25</v>
      </c>
      <c r="H159">
        <v>0.25</v>
      </c>
      <c r="I159" t="str">
        <f t="shared" si="2"/>
        <v>A-29-CC</v>
      </c>
      <c r="J159">
        <v>249.3</v>
      </c>
      <c r="K159">
        <v>249.55</v>
      </c>
      <c r="L159">
        <v>249.06</v>
      </c>
      <c r="M159">
        <v>249.3</v>
      </c>
      <c r="N159">
        <v>1</v>
      </c>
      <c r="O159">
        <v>0</v>
      </c>
    </row>
    <row r="160" spans="1:15" x14ac:dyDescent="0.15">
      <c r="A160">
        <v>346</v>
      </c>
      <c r="B160" t="s">
        <v>99</v>
      </c>
      <c r="C160" t="s">
        <v>13</v>
      </c>
      <c r="D160">
        <v>3</v>
      </c>
      <c r="E160" t="s">
        <v>14</v>
      </c>
      <c r="F160">
        <v>1</v>
      </c>
      <c r="G160">
        <v>1.5</v>
      </c>
      <c r="H160">
        <v>1.5</v>
      </c>
      <c r="I160" t="str">
        <f t="shared" si="2"/>
        <v>A-3-1</v>
      </c>
      <c r="J160">
        <v>13.1</v>
      </c>
      <c r="K160">
        <v>14.6</v>
      </c>
      <c r="L160">
        <v>13.1</v>
      </c>
      <c r="M160">
        <v>14.6</v>
      </c>
      <c r="N160">
        <v>3</v>
      </c>
      <c r="O160">
        <v>1</v>
      </c>
    </row>
    <row r="161" spans="1:16" x14ac:dyDescent="0.15">
      <c r="A161">
        <v>346</v>
      </c>
      <c r="B161" t="s">
        <v>99</v>
      </c>
      <c r="C161" t="s">
        <v>13</v>
      </c>
      <c r="D161">
        <v>3</v>
      </c>
      <c r="E161" t="s">
        <v>14</v>
      </c>
      <c r="F161">
        <v>2</v>
      </c>
      <c r="G161">
        <v>1.5</v>
      </c>
      <c r="H161">
        <v>1.5</v>
      </c>
      <c r="I161" t="str">
        <f t="shared" si="2"/>
        <v>A-3-2</v>
      </c>
      <c r="J161">
        <v>14.6</v>
      </c>
      <c r="K161">
        <v>16.100000000000001</v>
      </c>
      <c r="L161">
        <v>13.85</v>
      </c>
      <c r="M161">
        <v>14.6</v>
      </c>
      <c r="N161">
        <v>1</v>
      </c>
      <c r="O161">
        <v>9</v>
      </c>
    </row>
    <row r="162" spans="1:16" x14ac:dyDescent="0.15">
      <c r="A162">
        <v>346</v>
      </c>
      <c r="B162" t="s">
        <v>99</v>
      </c>
      <c r="C162" t="s">
        <v>13</v>
      </c>
      <c r="D162">
        <v>3</v>
      </c>
      <c r="E162" t="s">
        <v>14</v>
      </c>
      <c r="F162">
        <v>3</v>
      </c>
      <c r="G162">
        <v>1.5</v>
      </c>
      <c r="H162">
        <v>1.5</v>
      </c>
      <c r="I162" t="str">
        <f t="shared" si="2"/>
        <v>A-3-3</v>
      </c>
      <c r="J162">
        <v>16.100000000000001</v>
      </c>
      <c r="K162">
        <v>17.600000000000001</v>
      </c>
      <c r="L162">
        <v>15.1</v>
      </c>
      <c r="M162">
        <v>16.100000000000001</v>
      </c>
      <c r="N162">
        <v>0</v>
      </c>
      <c r="O162">
        <v>10</v>
      </c>
    </row>
    <row r="163" spans="1:16" x14ac:dyDescent="0.15">
      <c r="A163">
        <v>346</v>
      </c>
      <c r="B163" t="s">
        <v>99</v>
      </c>
      <c r="C163" t="s">
        <v>13</v>
      </c>
      <c r="D163">
        <v>3</v>
      </c>
      <c r="E163" t="s">
        <v>14</v>
      </c>
      <c r="F163">
        <v>4</v>
      </c>
      <c r="G163">
        <v>1.5</v>
      </c>
      <c r="H163">
        <v>1.5</v>
      </c>
      <c r="I163" t="str">
        <f t="shared" si="2"/>
        <v>A-3-4</v>
      </c>
      <c r="J163">
        <v>17.600000000000001</v>
      </c>
      <c r="K163">
        <v>19.100000000000001</v>
      </c>
      <c r="L163">
        <v>16.48</v>
      </c>
      <c r="M163">
        <v>17.600000000000001</v>
      </c>
      <c r="N163">
        <v>1</v>
      </c>
      <c r="O163">
        <v>7</v>
      </c>
    </row>
    <row r="164" spans="1:16" x14ac:dyDescent="0.15">
      <c r="A164">
        <v>346</v>
      </c>
      <c r="B164" t="s">
        <v>99</v>
      </c>
      <c r="C164" t="s">
        <v>13</v>
      </c>
      <c r="D164">
        <v>3</v>
      </c>
      <c r="E164" t="s">
        <v>14</v>
      </c>
      <c r="F164">
        <v>5</v>
      </c>
      <c r="G164">
        <v>1.5</v>
      </c>
      <c r="H164">
        <v>1.5</v>
      </c>
      <c r="I164" t="str">
        <f t="shared" si="2"/>
        <v>A-3-5</v>
      </c>
      <c r="J164">
        <v>19.100000000000001</v>
      </c>
      <c r="K164">
        <v>20.6</v>
      </c>
      <c r="L164">
        <v>17.899999999999999</v>
      </c>
      <c r="M164">
        <v>19.100000000000001</v>
      </c>
      <c r="N164">
        <v>1</v>
      </c>
      <c r="O164">
        <v>5</v>
      </c>
    </row>
    <row r="165" spans="1:16" x14ac:dyDescent="0.15">
      <c r="A165">
        <v>346</v>
      </c>
      <c r="B165" t="s">
        <v>99</v>
      </c>
      <c r="C165" t="s">
        <v>13</v>
      </c>
      <c r="D165">
        <v>3</v>
      </c>
      <c r="E165" t="s">
        <v>14</v>
      </c>
      <c r="F165">
        <v>6</v>
      </c>
      <c r="G165">
        <v>1.5</v>
      </c>
      <c r="H165">
        <v>1.5</v>
      </c>
      <c r="I165" t="str">
        <f t="shared" si="2"/>
        <v>A-3-6</v>
      </c>
      <c r="J165">
        <v>20.6</v>
      </c>
      <c r="K165">
        <v>22.1</v>
      </c>
      <c r="L165">
        <v>19.350000000000001</v>
      </c>
      <c r="M165">
        <v>20.6</v>
      </c>
      <c r="N165">
        <v>0</v>
      </c>
      <c r="O165">
        <v>4</v>
      </c>
    </row>
    <row r="166" spans="1:16" x14ac:dyDescent="0.15">
      <c r="A166">
        <v>346</v>
      </c>
      <c r="B166" t="s">
        <v>99</v>
      </c>
      <c r="C166" t="s">
        <v>13</v>
      </c>
      <c r="D166">
        <v>3</v>
      </c>
      <c r="E166" t="s">
        <v>14</v>
      </c>
      <c r="F166">
        <v>7</v>
      </c>
      <c r="G166">
        <v>0.55000000000000004</v>
      </c>
      <c r="H166">
        <v>0.55000000000000004</v>
      </c>
      <c r="I166" t="str">
        <f t="shared" si="2"/>
        <v>A-3-7</v>
      </c>
      <c r="J166">
        <v>22.1</v>
      </c>
      <c r="K166">
        <v>22.65</v>
      </c>
      <c r="L166">
        <v>21.58</v>
      </c>
      <c r="M166">
        <v>22.1</v>
      </c>
      <c r="N166">
        <v>0</v>
      </c>
      <c r="O166">
        <v>1</v>
      </c>
    </row>
    <row r="167" spans="1:16" x14ac:dyDescent="0.15">
      <c r="A167">
        <v>346</v>
      </c>
      <c r="B167" t="s">
        <v>99</v>
      </c>
      <c r="C167" t="s">
        <v>13</v>
      </c>
      <c r="D167">
        <v>3</v>
      </c>
      <c r="E167" t="s">
        <v>14</v>
      </c>
      <c r="F167" t="s">
        <v>15</v>
      </c>
      <c r="G167">
        <v>0.28000000000000003</v>
      </c>
      <c r="H167">
        <v>0.28000000000000003</v>
      </c>
      <c r="I167" t="str">
        <f t="shared" si="2"/>
        <v>A-3-CC</v>
      </c>
      <c r="J167">
        <v>22.65</v>
      </c>
      <c r="K167">
        <v>22.93</v>
      </c>
      <c r="L167">
        <v>22.33</v>
      </c>
      <c r="M167">
        <v>22.6</v>
      </c>
      <c r="N167">
        <v>1</v>
      </c>
      <c r="O167">
        <v>1</v>
      </c>
    </row>
    <row r="168" spans="1:16" x14ac:dyDescent="0.15">
      <c r="A168">
        <v>346</v>
      </c>
      <c r="B168" t="s">
        <v>99</v>
      </c>
      <c r="C168" t="s">
        <v>13</v>
      </c>
      <c r="D168">
        <v>30</v>
      </c>
      <c r="E168" t="s">
        <v>80</v>
      </c>
      <c r="F168" t="s">
        <v>15</v>
      </c>
      <c r="G168">
        <v>0.23</v>
      </c>
      <c r="H168">
        <v>0.23</v>
      </c>
      <c r="I168" t="str">
        <f t="shared" si="2"/>
        <v>A-30-CC</v>
      </c>
      <c r="J168">
        <v>249.5</v>
      </c>
      <c r="K168">
        <v>249.73</v>
      </c>
      <c r="L168">
        <v>249.5</v>
      </c>
      <c r="M168">
        <v>249.73</v>
      </c>
      <c r="N168">
        <v>1</v>
      </c>
      <c r="O168">
        <v>1</v>
      </c>
      <c r="P168" t="s">
        <v>101</v>
      </c>
    </row>
    <row r="169" spans="1:16" x14ac:dyDescent="0.15">
      <c r="A169">
        <v>346</v>
      </c>
      <c r="B169" t="s">
        <v>99</v>
      </c>
      <c r="C169" t="s">
        <v>13</v>
      </c>
      <c r="D169">
        <v>31</v>
      </c>
      <c r="E169" t="s">
        <v>80</v>
      </c>
      <c r="F169" t="s">
        <v>15</v>
      </c>
      <c r="G169">
        <v>0.34</v>
      </c>
      <c r="H169">
        <v>0.34</v>
      </c>
      <c r="I169" t="str">
        <f t="shared" si="2"/>
        <v>A-31-CC</v>
      </c>
      <c r="J169">
        <v>255</v>
      </c>
      <c r="K169">
        <v>255.34</v>
      </c>
      <c r="L169">
        <v>255</v>
      </c>
      <c r="M169">
        <v>255.34</v>
      </c>
      <c r="N169">
        <v>2</v>
      </c>
      <c r="O169">
        <v>0</v>
      </c>
    </row>
    <row r="170" spans="1:16" x14ac:dyDescent="0.15">
      <c r="A170">
        <v>346</v>
      </c>
      <c r="B170" t="s">
        <v>99</v>
      </c>
      <c r="C170" t="s">
        <v>13</v>
      </c>
      <c r="D170">
        <v>32</v>
      </c>
      <c r="E170" t="s">
        <v>80</v>
      </c>
      <c r="F170" t="s">
        <v>15</v>
      </c>
      <c r="G170">
        <v>0.55000000000000004</v>
      </c>
      <c r="H170">
        <v>0.55000000000000004</v>
      </c>
      <c r="I170" t="str">
        <f t="shared" si="2"/>
        <v>A-32-CC</v>
      </c>
      <c r="J170">
        <v>264.7</v>
      </c>
      <c r="K170">
        <v>265.25</v>
      </c>
      <c r="L170">
        <v>264.7</v>
      </c>
      <c r="M170">
        <v>265.25</v>
      </c>
      <c r="N170">
        <v>1</v>
      </c>
      <c r="O170">
        <v>3</v>
      </c>
    </row>
    <row r="171" spans="1:16" x14ac:dyDescent="0.15">
      <c r="A171">
        <v>346</v>
      </c>
      <c r="B171" t="s">
        <v>99</v>
      </c>
      <c r="C171" t="s">
        <v>13</v>
      </c>
      <c r="D171">
        <v>4</v>
      </c>
      <c r="E171" t="s">
        <v>14</v>
      </c>
      <c r="F171">
        <v>1</v>
      </c>
      <c r="G171">
        <v>1.5</v>
      </c>
      <c r="H171">
        <v>1.5</v>
      </c>
      <c r="I171" t="str">
        <f t="shared" si="2"/>
        <v>A-4-1</v>
      </c>
      <c r="J171">
        <v>22.6</v>
      </c>
      <c r="K171">
        <v>24.1</v>
      </c>
      <c r="L171">
        <v>22.6</v>
      </c>
      <c r="M171">
        <v>24.1</v>
      </c>
      <c r="N171">
        <v>3</v>
      </c>
      <c r="O171">
        <v>4</v>
      </c>
    </row>
    <row r="172" spans="1:16" x14ac:dyDescent="0.15">
      <c r="A172">
        <v>346</v>
      </c>
      <c r="B172" t="s">
        <v>99</v>
      </c>
      <c r="C172" t="s">
        <v>13</v>
      </c>
      <c r="D172">
        <v>4</v>
      </c>
      <c r="E172" t="s">
        <v>14</v>
      </c>
      <c r="F172">
        <v>2</v>
      </c>
      <c r="G172">
        <v>1.5</v>
      </c>
      <c r="H172">
        <v>1.5</v>
      </c>
      <c r="I172" t="str">
        <f t="shared" si="2"/>
        <v>A-4-2</v>
      </c>
      <c r="J172">
        <v>24.1</v>
      </c>
      <c r="K172">
        <v>25.6</v>
      </c>
      <c r="L172">
        <v>23.35</v>
      </c>
      <c r="M172">
        <v>24.1</v>
      </c>
      <c r="N172">
        <v>1</v>
      </c>
      <c r="O172">
        <v>4</v>
      </c>
    </row>
    <row r="173" spans="1:16" x14ac:dyDescent="0.15">
      <c r="A173">
        <v>346</v>
      </c>
      <c r="B173" t="s">
        <v>99</v>
      </c>
      <c r="C173" t="s">
        <v>13</v>
      </c>
      <c r="D173">
        <v>4</v>
      </c>
      <c r="E173" t="s">
        <v>14</v>
      </c>
      <c r="F173">
        <v>3</v>
      </c>
      <c r="G173">
        <v>1.5</v>
      </c>
      <c r="H173">
        <v>1.5</v>
      </c>
      <c r="I173" t="str">
        <f t="shared" si="2"/>
        <v>A-4-3</v>
      </c>
      <c r="J173">
        <v>25.6</v>
      </c>
      <c r="K173">
        <v>27.1</v>
      </c>
      <c r="L173">
        <v>24.6</v>
      </c>
      <c r="M173">
        <v>25.6</v>
      </c>
      <c r="N173">
        <v>0</v>
      </c>
      <c r="O173">
        <v>12</v>
      </c>
    </row>
    <row r="174" spans="1:16" x14ac:dyDescent="0.15">
      <c r="A174">
        <v>346</v>
      </c>
      <c r="B174" t="s">
        <v>99</v>
      </c>
      <c r="C174" t="s">
        <v>13</v>
      </c>
      <c r="D174">
        <v>4</v>
      </c>
      <c r="E174" t="s">
        <v>14</v>
      </c>
      <c r="F174">
        <v>4</v>
      </c>
      <c r="G174">
        <v>1.5</v>
      </c>
      <c r="H174">
        <v>1.5</v>
      </c>
      <c r="I174" t="str">
        <f t="shared" si="2"/>
        <v>A-4-4</v>
      </c>
      <c r="J174">
        <v>27.1</v>
      </c>
      <c r="K174">
        <v>28.6</v>
      </c>
      <c r="L174">
        <v>25.98</v>
      </c>
      <c r="M174">
        <v>27.1</v>
      </c>
      <c r="N174">
        <v>1</v>
      </c>
      <c r="O174">
        <v>4</v>
      </c>
    </row>
    <row r="175" spans="1:16" x14ac:dyDescent="0.15">
      <c r="A175">
        <v>346</v>
      </c>
      <c r="B175" t="s">
        <v>99</v>
      </c>
      <c r="C175" t="s">
        <v>13</v>
      </c>
      <c r="D175">
        <v>4</v>
      </c>
      <c r="E175" t="s">
        <v>14</v>
      </c>
      <c r="F175">
        <v>5</v>
      </c>
      <c r="G175">
        <v>1.5</v>
      </c>
      <c r="H175">
        <v>1.5</v>
      </c>
      <c r="I175" t="str">
        <f t="shared" si="2"/>
        <v>A-4-5</v>
      </c>
      <c r="J175">
        <v>28.6</v>
      </c>
      <c r="K175">
        <v>30.1</v>
      </c>
      <c r="L175">
        <v>27.4</v>
      </c>
      <c r="M175">
        <v>28.6</v>
      </c>
      <c r="N175">
        <v>1</v>
      </c>
      <c r="O175">
        <v>2</v>
      </c>
    </row>
    <row r="176" spans="1:16" x14ac:dyDescent="0.15">
      <c r="A176">
        <v>346</v>
      </c>
      <c r="B176" t="s">
        <v>99</v>
      </c>
      <c r="C176" t="s">
        <v>13</v>
      </c>
      <c r="D176">
        <v>4</v>
      </c>
      <c r="E176" t="s">
        <v>14</v>
      </c>
      <c r="F176">
        <v>6</v>
      </c>
      <c r="G176">
        <v>1.1200000000000001</v>
      </c>
      <c r="H176">
        <v>1.1200000000000001</v>
      </c>
      <c r="I176" t="str">
        <f t="shared" si="2"/>
        <v>A-4-6</v>
      </c>
      <c r="J176">
        <v>30.1</v>
      </c>
      <c r="K176">
        <v>31.22</v>
      </c>
      <c r="L176">
        <v>29.13</v>
      </c>
      <c r="M176">
        <v>30.1</v>
      </c>
      <c r="N176">
        <v>0</v>
      </c>
      <c r="O176">
        <v>1</v>
      </c>
    </row>
    <row r="177" spans="1:15" x14ac:dyDescent="0.15">
      <c r="A177">
        <v>346</v>
      </c>
      <c r="B177" t="s">
        <v>99</v>
      </c>
      <c r="C177" t="s">
        <v>13</v>
      </c>
      <c r="D177">
        <v>4</v>
      </c>
      <c r="E177" t="s">
        <v>14</v>
      </c>
      <c r="F177">
        <v>7</v>
      </c>
      <c r="G177">
        <v>0.72</v>
      </c>
      <c r="H177">
        <v>0.72</v>
      </c>
      <c r="I177" t="str">
        <f t="shared" si="2"/>
        <v>A-4-7</v>
      </c>
      <c r="J177">
        <v>31.22</v>
      </c>
      <c r="K177">
        <v>31.94</v>
      </c>
      <c r="L177">
        <v>30.56</v>
      </c>
      <c r="M177">
        <v>31.22</v>
      </c>
      <c r="N177">
        <v>0</v>
      </c>
      <c r="O177">
        <v>4</v>
      </c>
    </row>
    <row r="178" spans="1:15" x14ac:dyDescent="0.15">
      <c r="A178">
        <v>346</v>
      </c>
      <c r="B178" t="s">
        <v>99</v>
      </c>
      <c r="C178" t="s">
        <v>13</v>
      </c>
      <c r="D178">
        <v>4</v>
      </c>
      <c r="E178" t="s">
        <v>14</v>
      </c>
      <c r="F178" t="s">
        <v>15</v>
      </c>
      <c r="G178">
        <v>0.28000000000000003</v>
      </c>
      <c r="H178">
        <v>0.28000000000000003</v>
      </c>
      <c r="I178" t="str">
        <f t="shared" si="2"/>
        <v>A-4-CC</v>
      </c>
      <c r="J178">
        <v>31.94</v>
      </c>
      <c r="K178">
        <v>32.22</v>
      </c>
      <c r="L178">
        <v>31.67</v>
      </c>
      <c r="M178">
        <v>31.94</v>
      </c>
      <c r="N178">
        <v>1</v>
      </c>
      <c r="O178">
        <v>1</v>
      </c>
    </row>
    <row r="179" spans="1:15" x14ac:dyDescent="0.15">
      <c r="A179">
        <v>346</v>
      </c>
      <c r="B179" t="s">
        <v>99</v>
      </c>
      <c r="C179" t="s">
        <v>13</v>
      </c>
      <c r="D179">
        <v>5</v>
      </c>
      <c r="E179" t="s">
        <v>14</v>
      </c>
      <c r="F179">
        <v>1</v>
      </c>
      <c r="G179">
        <v>1.5</v>
      </c>
      <c r="H179">
        <v>1.5</v>
      </c>
      <c r="I179" t="str">
        <f t="shared" si="2"/>
        <v>A-5-1</v>
      </c>
      <c r="J179">
        <v>32.1</v>
      </c>
      <c r="K179">
        <v>33.6</v>
      </c>
      <c r="L179">
        <v>32.1</v>
      </c>
      <c r="M179">
        <v>33.6</v>
      </c>
      <c r="N179">
        <v>3</v>
      </c>
      <c r="O179">
        <v>2</v>
      </c>
    </row>
    <row r="180" spans="1:15" x14ac:dyDescent="0.15">
      <c r="A180">
        <v>346</v>
      </c>
      <c r="B180" t="s">
        <v>99</v>
      </c>
      <c r="C180" t="s">
        <v>13</v>
      </c>
      <c r="D180">
        <v>5</v>
      </c>
      <c r="E180" t="s">
        <v>14</v>
      </c>
      <c r="F180">
        <v>2</v>
      </c>
      <c r="G180">
        <v>1.5</v>
      </c>
      <c r="H180">
        <v>1.5</v>
      </c>
      <c r="I180" t="str">
        <f t="shared" si="2"/>
        <v>A-5-2</v>
      </c>
      <c r="J180">
        <v>33.6</v>
      </c>
      <c r="K180">
        <v>35.1</v>
      </c>
      <c r="L180">
        <v>32.85</v>
      </c>
      <c r="M180">
        <v>33.6</v>
      </c>
      <c r="N180">
        <v>1</v>
      </c>
      <c r="O180">
        <v>9</v>
      </c>
    </row>
    <row r="181" spans="1:15" x14ac:dyDescent="0.15">
      <c r="A181">
        <v>346</v>
      </c>
      <c r="B181" t="s">
        <v>99</v>
      </c>
      <c r="C181" t="s">
        <v>13</v>
      </c>
      <c r="D181">
        <v>5</v>
      </c>
      <c r="E181" t="s">
        <v>14</v>
      </c>
      <c r="F181">
        <v>3</v>
      </c>
      <c r="G181">
        <v>1.5</v>
      </c>
      <c r="H181">
        <v>1.5</v>
      </c>
      <c r="I181" t="str">
        <f t="shared" si="2"/>
        <v>A-5-3</v>
      </c>
      <c r="J181">
        <v>35.1</v>
      </c>
      <c r="K181">
        <v>36.6</v>
      </c>
      <c r="L181">
        <v>34.1</v>
      </c>
      <c r="M181">
        <v>35.1</v>
      </c>
      <c r="N181">
        <v>0</v>
      </c>
      <c r="O181">
        <v>18</v>
      </c>
    </row>
    <row r="182" spans="1:15" x14ac:dyDescent="0.15">
      <c r="A182">
        <v>346</v>
      </c>
      <c r="B182" t="s">
        <v>99</v>
      </c>
      <c r="C182" t="s">
        <v>13</v>
      </c>
      <c r="D182">
        <v>5</v>
      </c>
      <c r="E182" t="s">
        <v>14</v>
      </c>
      <c r="F182">
        <v>4</v>
      </c>
      <c r="G182">
        <v>1.5</v>
      </c>
      <c r="H182">
        <v>1.5</v>
      </c>
      <c r="I182" t="str">
        <f t="shared" si="2"/>
        <v>A-5-4</v>
      </c>
      <c r="J182">
        <v>36.6</v>
      </c>
      <c r="K182">
        <v>38.1</v>
      </c>
      <c r="L182">
        <v>35.479999999999997</v>
      </c>
      <c r="M182">
        <v>36.6</v>
      </c>
      <c r="N182">
        <v>0</v>
      </c>
      <c r="O182">
        <v>10</v>
      </c>
    </row>
    <row r="183" spans="1:15" x14ac:dyDescent="0.15">
      <c r="A183">
        <v>346</v>
      </c>
      <c r="B183" t="s">
        <v>99</v>
      </c>
      <c r="C183" t="s">
        <v>13</v>
      </c>
      <c r="D183">
        <v>5</v>
      </c>
      <c r="E183" t="s">
        <v>14</v>
      </c>
      <c r="F183">
        <v>5</v>
      </c>
      <c r="G183">
        <v>1.5</v>
      </c>
      <c r="H183">
        <v>1.5</v>
      </c>
      <c r="I183" t="str">
        <f t="shared" si="2"/>
        <v>A-5-5</v>
      </c>
      <c r="J183">
        <v>38.1</v>
      </c>
      <c r="K183">
        <v>39.6</v>
      </c>
      <c r="L183">
        <v>36.9</v>
      </c>
      <c r="M183">
        <v>38.1</v>
      </c>
      <c r="N183">
        <v>0</v>
      </c>
      <c r="O183">
        <v>1</v>
      </c>
    </row>
    <row r="184" spans="1:15" x14ac:dyDescent="0.15">
      <c r="A184">
        <v>346</v>
      </c>
      <c r="B184" t="s">
        <v>99</v>
      </c>
      <c r="C184" t="s">
        <v>13</v>
      </c>
      <c r="D184">
        <v>5</v>
      </c>
      <c r="E184" t="s">
        <v>14</v>
      </c>
      <c r="F184">
        <v>6</v>
      </c>
      <c r="G184">
        <v>1.5</v>
      </c>
      <c r="H184">
        <v>1.5</v>
      </c>
      <c r="I184" t="str">
        <f t="shared" si="2"/>
        <v>A-5-6</v>
      </c>
      <c r="J184">
        <v>39.6</v>
      </c>
      <c r="K184">
        <v>41.1</v>
      </c>
      <c r="L184">
        <v>38.35</v>
      </c>
      <c r="M184">
        <v>39.6</v>
      </c>
      <c r="N184">
        <v>0</v>
      </c>
      <c r="O184">
        <v>4</v>
      </c>
    </row>
    <row r="185" spans="1:15" x14ac:dyDescent="0.15">
      <c r="A185">
        <v>346</v>
      </c>
      <c r="B185" t="s">
        <v>99</v>
      </c>
      <c r="C185" t="s">
        <v>13</v>
      </c>
      <c r="D185">
        <v>5</v>
      </c>
      <c r="E185" t="s">
        <v>14</v>
      </c>
      <c r="F185">
        <v>7</v>
      </c>
      <c r="G185">
        <v>0.64</v>
      </c>
      <c r="H185">
        <v>0.64</v>
      </c>
      <c r="I185" t="str">
        <f t="shared" si="2"/>
        <v>A-5-7</v>
      </c>
      <c r="J185">
        <v>41.1</v>
      </c>
      <c r="K185">
        <v>41.74</v>
      </c>
      <c r="L185">
        <v>40.5</v>
      </c>
      <c r="M185">
        <v>41.1</v>
      </c>
      <c r="N185">
        <v>0</v>
      </c>
      <c r="O185">
        <v>1</v>
      </c>
    </row>
    <row r="186" spans="1:15" x14ac:dyDescent="0.15">
      <c r="A186">
        <v>346</v>
      </c>
      <c r="B186" t="s">
        <v>99</v>
      </c>
      <c r="C186" t="s">
        <v>13</v>
      </c>
      <c r="D186">
        <v>5</v>
      </c>
      <c r="E186" t="s">
        <v>14</v>
      </c>
      <c r="F186" t="s">
        <v>15</v>
      </c>
      <c r="G186">
        <v>0.36</v>
      </c>
      <c r="H186">
        <v>0.36</v>
      </c>
      <c r="I186" t="str">
        <f t="shared" si="2"/>
        <v>A-5-CC</v>
      </c>
      <c r="J186">
        <v>41.74</v>
      </c>
      <c r="K186">
        <v>42.1</v>
      </c>
      <c r="L186">
        <v>41.26</v>
      </c>
      <c r="M186">
        <v>41.6</v>
      </c>
      <c r="N186">
        <v>1</v>
      </c>
      <c r="O186">
        <v>1</v>
      </c>
    </row>
    <row r="187" spans="1:15" x14ac:dyDescent="0.15">
      <c r="A187">
        <v>346</v>
      </c>
      <c r="B187" t="s">
        <v>99</v>
      </c>
      <c r="C187" t="s">
        <v>13</v>
      </c>
      <c r="D187">
        <v>6</v>
      </c>
      <c r="E187" t="s">
        <v>14</v>
      </c>
      <c r="F187">
        <v>1</v>
      </c>
      <c r="G187">
        <v>1.5</v>
      </c>
      <c r="H187">
        <v>1.5</v>
      </c>
      <c r="I187" t="str">
        <f t="shared" si="2"/>
        <v>A-6-1</v>
      </c>
      <c r="J187">
        <v>41.6</v>
      </c>
      <c r="K187">
        <v>43.1</v>
      </c>
      <c r="L187">
        <v>41.6</v>
      </c>
      <c r="M187">
        <v>43.1</v>
      </c>
      <c r="N187">
        <v>4</v>
      </c>
      <c r="O187">
        <v>4</v>
      </c>
    </row>
    <row r="188" spans="1:15" x14ac:dyDescent="0.15">
      <c r="A188">
        <v>346</v>
      </c>
      <c r="B188" t="s">
        <v>99</v>
      </c>
      <c r="C188" t="s">
        <v>13</v>
      </c>
      <c r="D188">
        <v>6</v>
      </c>
      <c r="E188" t="s">
        <v>14</v>
      </c>
      <c r="F188">
        <v>2</v>
      </c>
      <c r="G188">
        <v>1.5</v>
      </c>
      <c r="H188">
        <v>1.5</v>
      </c>
      <c r="I188" t="str">
        <f t="shared" si="2"/>
        <v>A-6-2</v>
      </c>
      <c r="J188">
        <v>43.1</v>
      </c>
      <c r="K188">
        <v>44.6</v>
      </c>
      <c r="L188">
        <v>42.35</v>
      </c>
      <c r="M188">
        <v>43.1</v>
      </c>
      <c r="N188">
        <v>1</v>
      </c>
      <c r="O188">
        <v>3</v>
      </c>
    </row>
    <row r="189" spans="1:15" x14ac:dyDescent="0.15">
      <c r="A189">
        <v>346</v>
      </c>
      <c r="B189" t="s">
        <v>99</v>
      </c>
      <c r="C189" t="s">
        <v>13</v>
      </c>
      <c r="D189">
        <v>6</v>
      </c>
      <c r="E189" t="s">
        <v>14</v>
      </c>
      <c r="F189">
        <v>3</v>
      </c>
      <c r="G189">
        <v>1.5</v>
      </c>
      <c r="H189">
        <v>1.5</v>
      </c>
      <c r="I189" t="str">
        <f t="shared" si="2"/>
        <v>A-6-3</v>
      </c>
      <c r="J189">
        <v>44.6</v>
      </c>
      <c r="K189">
        <v>46.1</v>
      </c>
      <c r="L189">
        <v>43.6</v>
      </c>
      <c r="M189">
        <v>44.6</v>
      </c>
      <c r="N189">
        <v>0</v>
      </c>
      <c r="O189">
        <v>17</v>
      </c>
    </row>
    <row r="190" spans="1:15" x14ac:dyDescent="0.15">
      <c r="A190">
        <v>346</v>
      </c>
      <c r="B190" t="s">
        <v>99</v>
      </c>
      <c r="C190" t="s">
        <v>13</v>
      </c>
      <c r="D190">
        <v>6</v>
      </c>
      <c r="E190" t="s">
        <v>14</v>
      </c>
      <c r="F190">
        <v>4</v>
      </c>
      <c r="G190">
        <v>1.5</v>
      </c>
      <c r="H190">
        <v>1.5</v>
      </c>
      <c r="I190" t="str">
        <f t="shared" si="2"/>
        <v>A-6-4</v>
      </c>
      <c r="J190">
        <v>46.1</v>
      </c>
      <c r="K190">
        <v>47.6</v>
      </c>
      <c r="L190">
        <v>44.98</v>
      </c>
      <c r="M190">
        <v>46.1</v>
      </c>
      <c r="N190">
        <v>0</v>
      </c>
      <c r="O190">
        <v>14</v>
      </c>
    </row>
    <row r="191" spans="1:15" x14ac:dyDescent="0.15">
      <c r="A191">
        <v>346</v>
      </c>
      <c r="B191" t="s">
        <v>99</v>
      </c>
      <c r="C191" t="s">
        <v>13</v>
      </c>
      <c r="D191">
        <v>6</v>
      </c>
      <c r="E191" t="s">
        <v>14</v>
      </c>
      <c r="F191">
        <v>5</v>
      </c>
      <c r="G191">
        <v>1.5</v>
      </c>
      <c r="H191">
        <v>1.5</v>
      </c>
      <c r="I191" t="str">
        <f t="shared" si="2"/>
        <v>A-6-5</v>
      </c>
      <c r="J191">
        <v>47.6</v>
      </c>
      <c r="K191">
        <v>49.1</v>
      </c>
      <c r="L191">
        <v>46.4</v>
      </c>
      <c r="M191">
        <v>47.6</v>
      </c>
      <c r="N191">
        <v>0</v>
      </c>
      <c r="O191">
        <v>3</v>
      </c>
    </row>
    <row r="192" spans="1:15" x14ac:dyDescent="0.15">
      <c r="A192">
        <v>346</v>
      </c>
      <c r="B192" t="s">
        <v>99</v>
      </c>
      <c r="C192" t="s">
        <v>13</v>
      </c>
      <c r="D192">
        <v>6</v>
      </c>
      <c r="E192" t="s">
        <v>14</v>
      </c>
      <c r="F192">
        <v>6</v>
      </c>
      <c r="G192">
        <v>1.5</v>
      </c>
      <c r="H192">
        <v>1.5</v>
      </c>
      <c r="I192" t="str">
        <f t="shared" si="2"/>
        <v>A-6-6</v>
      </c>
      <c r="J192">
        <v>49.1</v>
      </c>
      <c r="K192">
        <v>50.6</v>
      </c>
      <c r="L192">
        <v>47.85</v>
      </c>
      <c r="M192">
        <v>49.1</v>
      </c>
      <c r="N192">
        <v>0</v>
      </c>
      <c r="O192">
        <v>2</v>
      </c>
    </row>
    <row r="193" spans="1:15" x14ac:dyDescent="0.15">
      <c r="A193">
        <v>346</v>
      </c>
      <c r="B193" t="s">
        <v>99</v>
      </c>
      <c r="C193" t="s">
        <v>13</v>
      </c>
      <c r="D193">
        <v>6</v>
      </c>
      <c r="E193" t="s">
        <v>14</v>
      </c>
      <c r="F193">
        <v>7</v>
      </c>
      <c r="G193">
        <v>0.59</v>
      </c>
      <c r="H193">
        <v>0.59</v>
      </c>
      <c r="I193" t="str">
        <f t="shared" si="2"/>
        <v>A-6-7</v>
      </c>
      <c r="J193">
        <v>50.6</v>
      </c>
      <c r="K193">
        <v>51.19</v>
      </c>
      <c r="L193">
        <v>50.05</v>
      </c>
      <c r="M193">
        <v>50.6</v>
      </c>
      <c r="N193">
        <v>0</v>
      </c>
      <c r="O193">
        <v>2</v>
      </c>
    </row>
    <row r="194" spans="1:15" x14ac:dyDescent="0.15">
      <c r="A194">
        <v>346</v>
      </c>
      <c r="B194" t="s">
        <v>99</v>
      </c>
      <c r="C194" t="s">
        <v>13</v>
      </c>
      <c r="D194">
        <v>6</v>
      </c>
      <c r="E194" t="s">
        <v>14</v>
      </c>
      <c r="F194" t="s">
        <v>15</v>
      </c>
      <c r="G194">
        <v>0.23</v>
      </c>
      <c r="H194">
        <v>0.23</v>
      </c>
      <c r="I194" t="str">
        <f t="shared" ref="I194:I257" si="3">C194&amp;"-"&amp;D194&amp;"-"&amp;F194</f>
        <v>A-6-CC</v>
      </c>
      <c r="J194">
        <v>51.19</v>
      </c>
      <c r="K194">
        <v>51.42</v>
      </c>
      <c r="L194">
        <v>50.88</v>
      </c>
      <c r="M194">
        <v>51.1</v>
      </c>
      <c r="N194">
        <v>1</v>
      </c>
      <c r="O194">
        <v>3</v>
      </c>
    </row>
    <row r="195" spans="1:15" x14ac:dyDescent="0.15">
      <c r="A195">
        <v>346</v>
      </c>
      <c r="B195" t="s">
        <v>99</v>
      </c>
      <c r="C195" t="s">
        <v>13</v>
      </c>
      <c r="D195">
        <v>7</v>
      </c>
      <c r="E195" t="s">
        <v>14</v>
      </c>
      <c r="F195">
        <v>1</v>
      </c>
      <c r="G195">
        <v>1.5</v>
      </c>
      <c r="H195">
        <v>1.5</v>
      </c>
      <c r="I195" t="str">
        <f t="shared" si="3"/>
        <v>A-7-1</v>
      </c>
      <c r="J195">
        <v>51.1</v>
      </c>
      <c r="K195">
        <v>52.6</v>
      </c>
      <c r="L195">
        <v>51.1</v>
      </c>
      <c r="M195">
        <v>52.6</v>
      </c>
      <c r="N195">
        <v>3</v>
      </c>
      <c r="O195">
        <v>2</v>
      </c>
    </row>
    <row r="196" spans="1:15" x14ac:dyDescent="0.15">
      <c r="A196">
        <v>346</v>
      </c>
      <c r="B196" t="s">
        <v>99</v>
      </c>
      <c r="C196" t="s">
        <v>13</v>
      </c>
      <c r="D196">
        <v>7</v>
      </c>
      <c r="E196" t="s">
        <v>14</v>
      </c>
      <c r="F196">
        <v>2</v>
      </c>
      <c r="G196">
        <v>1.5</v>
      </c>
      <c r="H196">
        <v>1.5</v>
      </c>
      <c r="I196" t="str">
        <f t="shared" si="3"/>
        <v>A-7-2</v>
      </c>
      <c r="J196">
        <v>52.6</v>
      </c>
      <c r="K196">
        <v>54.1</v>
      </c>
      <c r="L196">
        <v>51.85</v>
      </c>
      <c r="M196">
        <v>52.6</v>
      </c>
      <c r="N196">
        <v>1</v>
      </c>
      <c r="O196">
        <v>6</v>
      </c>
    </row>
    <row r="197" spans="1:15" x14ac:dyDescent="0.15">
      <c r="A197">
        <v>346</v>
      </c>
      <c r="B197" t="s">
        <v>99</v>
      </c>
      <c r="C197" t="s">
        <v>13</v>
      </c>
      <c r="D197">
        <v>7</v>
      </c>
      <c r="E197" t="s">
        <v>14</v>
      </c>
      <c r="F197">
        <v>3</v>
      </c>
      <c r="G197">
        <v>1.5</v>
      </c>
      <c r="H197">
        <v>1.5</v>
      </c>
      <c r="I197" t="str">
        <f t="shared" si="3"/>
        <v>A-7-3</v>
      </c>
      <c r="J197">
        <v>54.1</v>
      </c>
      <c r="K197">
        <v>55.6</v>
      </c>
      <c r="L197">
        <v>53.1</v>
      </c>
      <c r="M197">
        <v>54.1</v>
      </c>
      <c r="N197">
        <v>0</v>
      </c>
      <c r="O197">
        <v>18</v>
      </c>
    </row>
    <row r="198" spans="1:15" x14ac:dyDescent="0.15">
      <c r="A198">
        <v>346</v>
      </c>
      <c r="B198" t="s">
        <v>99</v>
      </c>
      <c r="C198" t="s">
        <v>13</v>
      </c>
      <c r="D198">
        <v>7</v>
      </c>
      <c r="E198" t="s">
        <v>14</v>
      </c>
      <c r="F198">
        <v>4</v>
      </c>
      <c r="G198">
        <v>1.5</v>
      </c>
      <c r="H198">
        <v>1.5</v>
      </c>
      <c r="I198" t="str">
        <f t="shared" si="3"/>
        <v>A-7-4</v>
      </c>
      <c r="J198">
        <v>55.6</v>
      </c>
      <c r="K198">
        <v>57.1</v>
      </c>
      <c r="L198">
        <v>54.48</v>
      </c>
      <c r="M198">
        <v>55.6</v>
      </c>
      <c r="N198">
        <v>0</v>
      </c>
      <c r="O198">
        <v>8</v>
      </c>
    </row>
    <row r="199" spans="1:15" x14ac:dyDescent="0.15">
      <c r="A199">
        <v>346</v>
      </c>
      <c r="B199" t="s">
        <v>99</v>
      </c>
      <c r="C199" t="s">
        <v>13</v>
      </c>
      <c r="D199">
        <v>7</v>
      </c>
      <c r="E199" t="s">
        <v>14</v>
      </c>
      <c r="F199">
        <v>5</v>
      </c>
      <c r="G199">
        <v>1.5</v>
      </c>
      <c r="H199">
        <v>1.5</v>
      </c>
      <c r="I199" t="str">
        <f t="shared" si="3"/>
        <v>A-7-5</v>
      </c>
      <c r="J199">
        <v>57.1</v>
      </c>
      <c r="K199">
        <v>58.6</v>
      </c>
      <c r="L199">
        <v>55.9</v>
      </c>
      <c r="M199">
        <v>57.1</v>
      </c>
      <c r="N199">
        <v>0</v>
      </c>
      <c r="O199">
        <v>3</v>
      </c>
    </row>
    <row r="200" spans="1:15" x14ac:dyDescent="0.15">
      <c r="A200">
        <v>346</v>
      </c>
      <c r="B200" t="s">
        <v>99</v>
      </c>
      <c r="C200" t="s">
        <v>13</v>
      </c>
      <c r="D200">
        <v>7</v>
      </c>
      <c r="E200" t="s">
        <v>14</v>
      </c>
      <c r="F200">
        <v>6</v>
      </c>
      <c r="G200">
        <v>1.5</v>
      </c>
      <c r="H200">
        <v>1.5</v>
      </c>
      <c r="I200" t="str">
        <f t="shared" si="3"/>
        <v>A-7-6</v>
      </c>
      <c r="J200">
        <v>58.6</v>
      </c>
      <c r="K200">
        <v>60.1</v>
      </c>
      <c r="L200">
        <v>57.35</v>
      </c>
      <c r="M200">
        <v>58.6</v>
      </c>
      <c r="N200">
        <v>0</v>
      </c>
      <c r="O200">
        <v>3</v>
      </c>
    </row>
    <row r="201" spans="1:15" x14ac:dyDescent="0.15">
      <c r="A201">
        <v>346</v>
      </c>
      <c r="B201" t="s">
        <v>99</v>
      </c>
      <c r="C201" t="s">
        <v>13</v>
      </c>
      <c r="D201">
        <v>7</v>
      </c>
      <c r="E201" t="s">
        <v>14</v>
      </c>
      <c r="F201">
        <v>7</v>
      </c>
      <c r="G201">
        <v>0.59</v>
      </c>
      <c r="H201">
        <v>0.59</v>
      </c>
      <c r="I201" t="str">
        <f t="shared" si="3"/>
        <v>A-7-7</v>
      </c>
      <c r="J201">
        <v>60.1</v>
      </c>
      <c r="K201">
        <v>60.69</v>
      </c>
      <c r="L201">
        <v>59.55</v>
      </c>
      <c r="M201">
        <v>60.1</v>
      </c>
      <c r="N201">
        <v>0</v>
      </c>
      <c r="O201">
        <v>2</v>
      </c>
    </row>
    <row r="202" spans="1:15" x14ac:dyDescent="0.15">
      <c r="A202">
        <v>346</v>
      </c>
      <c r="B202" t="s">
        <v>99</v>
      </c>
      <c r="C202" t="s">
        <v>13</v>
      </c>
      <c r="D202">
        <v>7</v>
      </c>
      <c r="E202" t="s">
        <v>14</v>
      </c>
      <c r="F202" t="s">
        <v>15</v>
      </c>
      <c r="G202">
        <v>0.36</v>
      </c>
      <c r="H202">
        <v>0.36</v>
      </c>
      <c r="I202" t="str">
        <f t="shared" si="3"/>
        <v>A-7-CC</v>
      </c>
      <c r="J202">
        <v>60.69</v>
      </c>
      <c r="K202">
        <v>61.05</v>
      </c>
      <c r="L202">
        <v>60.26</v>
      </c>
      <c r="M202">
        <v>60.6</v>
      </c>
      <c r="N202">
        <v>1</v>
      </c>
      <c r="O202">
        <v>0</v>
      </c>
    </row>
    <row r="203" spans="1:15" x14ac:dyDescent="0.15">
      <c r="A203">
        <v>346</v>
      </c>
      <c r="B203" t="s">
        <v>99</v>
      </c>
      <c r="C203" t="s">
        <v>13</v>
      </c>
      <c r="D203">
        <v>8</v>
      </c>
      <c r="E203" t="s">
        <v>14</v>
      </c>
      <c r="F203">
        <v>1</v>
      </c>
      <c r="G203">
        <v>1.5</v>
      </c>
      <c r="H203">
        <v>1.5</v>
      </c>
      <c r="I203" t="str">
        <f t="shared" si="3"/>
        <v>A-8-1</v>
      </c>
      <c r="J203">
        <v>60.6</v>
      </c>
      <c r="K203">
        <v>62.1</v>
      </c>
      <c r="L203">
        <v>60.6</v>
      </c>
      <c r="M203">
        <v>62.1</v>
      </c>
      <c r="N203">
        <v>3</v>
      </c>
      <c r="O203">
        <v>1</v>
      </c>
    </row>
    <row r="204" spans="1:15" x14ac:dyDescent="0.15">
      <c r="A204">
        <v>346</v>
      </c>
      <c r="B204" t="s">
        <v>99</v>
      </c>
      <c r="C204" t="s">
        <v>13</v>
      </c>
      <c r="D204">
        <v>8</v>
      </c>
      <c r="E204" t="s">
        <v>14</v>
      </c>
      <c r="F204">
        <v>2</v>
      </c>
      <c r="G204">
        <v>1.5</v>
      </c>
      <c r="H204">
        <v>1.5</v>
      </c>
      <c r="I204" t="str">
        <f t="shared" si="3"/>
        <v>A-8-2</v>
      </c>
      <c r="J204">
        <v>62.1</v>
      </c>
      <c r="K204">
        <v>63.6</v>
      </c>
      <c r="L204">
        <v>61.35</v>
      </c>
      <c r="M204">
        <v>62.1</v>
      </c>
      <c r="N204">
        <v>1</v>
      </c>
      <c r="O204">
        <v>5</v>
      </c>
    </row>
    <row r="205" spans="1:15" x14ac:dyDescent="0.15">
      <c r="A205">
        <v>346</v>
      </c>
      <c r="B205" t="s">
        <v>99</v>
      </c>
      <c r="C205" t="s">
        <v>13</v>
      </c>
      <c r="D205">
        <v>8</v>
      </c>
      <c r="E205" t="s">
        <v>14</v>
      </c>
      <c r="F205">
        <v>3</v>
      </c>
      <c r="G205">
        <v>1.5</v>
      </c>
      <c r="H205">
        <v>1.5</v>
      </c>
      <c r="I205" t="str">
        <f t="shared" si="3"/>
        <v>A-8-3</v>
      </c>
      <c r="J205">
        <v>63.6</v>
      </c>
      <c r="K205">
        <v>65.099999999999994</v>
      </c>
      <c r="L205">
        <v>62.6</v>
      </c>
      <c r="M205">
        <v>63.6</v>
      </c>
      <c r="N205">
        <v>0</v>
      </c>
      <c r="O205">
        <v>5</v>
      </c>
    </row>
    <row r="206" spans="1:15" x14ac:dyDescent="0.15">
      <c r="A206">
        <v>346</v>
      </c>
      <c r="B206" t="s">
        <v>99</v>
      </c>
      <c r="C206" t="s">
        <v>13</v>
      </c>
      <c r="D206">
        <v>8</v>
      </c>
      <c r="E206" t="s">
        <v>14</v>
      </c>
      <c r="F206">
        <v>4</v>
      </c>
      <c r="G206">
        <v>1.5</v>
      </c>
      <c r="H206">
        <v>1.5</v>
      </c>
      <c r="I206" t="str">
        <f t="shared" si="3"/>
        <v>A-8-4</v>
      </c>
      <c r="J206">
        <v>65.099999999999994</v>
      </c>
      <c r="K206">
        <v>66.599999999999994</v>
      </c>
      <c r="L206">
        <v>63.98</v>
      </c>
      <c r="M206">
        <v>65.099999999999994</v>
      </c>
      <c r="N206">
        <v>0</v>
      </c>
      <c r="O206">
        <v>5</v>
      </c>
    </row>
    <row r="207" spans="1:15" x14ac:dyDescent="0.15">
      <c r="A207">
        <v>346</v>
      </c>
      <c r="B207" t="s">
        <v>99</v>
      </c>
      <c r="C207" t="s">
        <v>13</v>
      </c>
      <c r="D207">
        <v>8</v>
      </c>
      <c r="E207" t="s">
        <v>14</v>
      </c>
      <c r="F207">
        <v>5</v>
      </c>
      <c r="G207">
        <v>1.5</v>
      </c>
      <c r="H207">
        <v>1.5</v>
      </c>
      <c r="I207" t="str">
        <f t="shared" si="3"/>
        <v>A-8-5</v>
      </c>
      <c r="J207">
        <v>66.599999999999994</v>
      </c>
      <c r="K207">
        <v>68.099999999999994</v>
      </c>
      <c r="L207">
        <v>65.400000000000006</v>
      </c>
      <c r="M207">
        <v>66.599999999999994</v>
      </c>
      <c r="N207">
        <v>0</v>
      </c>
      <c r="O207">
        <v>7</v>
      </c>
    </row>
    <row r="208" spans="1:15" x14ac:dyDescent="0.15">
      <c r="A208">
        <v>346</v>
      </c>
      <c r="B208" t="s">
        <v>99</v>
      </c>
      <c r="C208" t="s">
        <v>13</v>
      </c>
      <c r="D208">
        <v>8</v>
      </c>
      <c r="E208" t="s">
        <v>14</v>
      </c>
      <c r="F208">
        <v>6</v>
      </c>
      <c r="G208">
        <v>1.5</v>
      </c>
      <c r="H208">
        <v>1.5</v>
      </c>
      <c r="I208" t="str">
        <f t="shared" si="3"/>
        <v>A-8-6</v>
      </c>
      <c r="J208">
        <v>68.099999999999994</v>
      </c>
      <c r="K208">
        <v>69.599999999999994</v>
      </c>
      <c r="L208">
        <v>66.849999999999994</v>
      </c>
      <c r="M208">
        <v>68.099999999999994</v>
      </c>
      <c r="N208">
        <v>0</v>
      </c>
      <c r="O208">
        <v>5</v>
      </c>
    </row>
    <row r="209" spans="1:15" x14ac:dyDescent="0.15">
      <c r="A209">
        <v>346</v>
      </c>
      <c r="B209" t="s">
        <v>99</v>
      </c>
      <c r="C209" t="s">
        <v>13</v>
      </c>
      <c r="D209">
        <v>8</v>
      </c>
      <c r="E209" t="s">
        <v>14</v>
      </c>
      <c r="F209">
        <v>7</v>
      </c>
      <c r="G209">
        <v>0.63</v>
      </c>
      <c r="H209">
        <v>0.63</v>
      </c>
      <c r="I209" t="str">
        <f t="shared" si="3"/>
        <v>A-8-7</v>
      </c>
      <c r="J209">
        <v>69.599999999999994</v>
      </c>
      <c r="K209">
        <v>70.23</v>
      </c>
      <c r="L209">
        <v>69.010000000000005</v>
      </c>
      <c r="M209">
        <v>69.599999999999994</v>
      </c>
      <c r="N209">
        <v>0</v>
      </c>
      <c r="O209">
        <v>1</v>
      </c>
    </row>
    <row r="210" spans="1:15" x14ac:dyDescent="0.15">
      <c r="A210">
        <v>346</v>
      </c>
      <c r="B210" t="s">
        <v>99</v>
      </c>
      <c r="C210" t="s">
        <v>13</v>
      </c>
      <c r="D210">
        <v>8</v>
      </c>
      <c r="E210" t="s">
        <v>14</v>
      </c>
      <c r="F210" t="s">
        <v>15</v>
      </c>
      <c r="G210">
        <v>0.3</v>
      </c>
      <c r="H210">
        <v>0.3</v>
      </c>
      <c r="I210" t="str">
        <f t="shared" si="3"/>
        <v>A-8-CC</v>
      </c>
      <c r="J210">
        <v>70.23</v>
      </c>
      <c r="K210">
        <v>70.53</v>
      </c>
      <c r="L210">
        <v>69.81</v>
      </c>
      <c r="M210">
        <v>70.099999999999994</v>
      </c>
      <c r="N210">
        <v>1</v>
      </c>
      <c r="O210">
        <v>0</v>
      </c>
    </row>
    <row r="211" spans="1:15" x14ac:dyDescent="0.15">
      <c r="A211">
        <v>346</v>
      </c>
      <c r="B211" t="s">
        <v>99</v>
      </c>
      <c r="C211" t="s">
        <v>13</v>
      </c>
      <c r="D211">
        <v>9</v>
      </c>
      <c r="E211" t="s">
        <v>14</v>
      </c>
      <c r="F211">
        <v>1</v>
      </c>
      <c r="G211">
        <v>1.5</v>
      </c>
      <c r="H211">
        <v>1.5</v>
      </c>
      <c r="I211" t="str">
        <f t="shared" si="3"/>
        <v>A-9-1</v>
      </c>
      <c r="J211">
        <v>70.099999999999994</v>
      </c>
      <c r="K211">
        <v>71.599999999999994</v>
      </c>
      <c r="L211">
        <v>70.099999999999994</v>
      </c>
      <c r="M211">
        <v>71.599999999999994</v>
      </c>
      <c r="N211">
        <v>3</v>
      </c>
      <c r="O211">
        <v>4</v>
      </c>
    </row>
    <row r="212" spans="1:15" x14ac:dyDescent="0.15">
      <c r="A212">
        <v>346</v>
      </c>
      <c r="B212" t="s">
        <v>99</v>
      </c>
      <c r="C212" t="s">
        <v>13</v>
      </c>
      <c r="D212">
        <v>9</v>
      </c>
      <c r="E212" t="s">
        <v>14</v>
      </c>
      <c r="F212">
        <v>2</v>
      </c>
      <c r="G212">
        <v>1.5</v>
      </c>
      <c r="H212">
        <v>1.5</v>
      </c>
      <c r="I212" t="str">
        <f t="shared" si="3"/>
        <v>A-9-2</v>
      </c>
      <c r="J212">
        <v>71.599999999999994</v>
      </c>
      <c r="K212">
        <v>73.099999999999994</v>
      </c>
      <c r="L212">
        <v>70.849999999999994</v>
      </c>
      <c r="M212">
        <v>71.599999999999994</v>
      </c>
      <c r="N212">
        <v>1</v>
      </c>
      <c r="O212">
        <v>3</v>
      </c>
    </row>
    <row r="213" spans="1:15" x14ac:dyDescent="0.15">
      <c r="A213">
        <v>346</v>
      </c>
      <c r="B213" t="s">
        <v>99</v>
      </c>
      <c r="C213" t="s">
        <v>13</v>
      </c>
      <c r="D213">
        <v>9</v>
      </c>
      <c r="E213" t="s">
        <v>14</v>
      </c>
      <c r="F213">
        <v>3</v>
      </c>
      <c r="G213">
        <v>1.5</v>
      </c>
      <c r="H213">
        <v>1.5</v>
      </c>
      <c r="I213" t="str">
        <f t="shared" si="3"/>
        <v>A-9-3</v>
      </c>
      <c r="J213">
        <v>73.099999999999994</v>
      </c>
      <c r="K213">
        <v>74.599999999999994</v>
      </c>
      <c r="L213">
        <v>72.099999999999994</v>
      </c>
      <c r="M213">
        <v>73.099999999999994</v>
      </c>
      <c r="N213">
        <v>0</v>
      </c>
      <c r="O213">
        <v>7</v>
      </c>
    </row>
    <row r="214" spans="1:15" x14ac:dyDescent="0.15">
      <c r="A214">
        <v>346</v>
      </c>
      <c r="B214" t="s">
        <v>99</v>
      </c>
      <c r="C214" t="s">
        <v>13</v>
      </c>
      <c r="D214">
        <v>9</v>
      </c>
      <c r="E214" t="s">
        <v>14</v>
      </c>
      <c r="F214">
        <v>4</v>
      </c>
      <c r="G214">
        <v>1.5</v>
      </c>
      <c r="H214">
        <v>1.5</v>
      </c>
      <c r="I214" t="str">
        <f t="shared" si="3"/>
        <v>A-9-4</v>
      </c>
      <c r="J214">
        <v>74.599999999999994</v>
      </c>
      <c r="K214">
        <v>76.099999999999994</v>
      </c>
      <c r="L214">
        <v>73.48</v>
      </c>
      <c r="M214">
        <v>74.599999999999994</v>
      </c>
      <c r="N214">
        <v>0</v>
      </c>
      <c r="O214">
        <v>10</v>
      </c>
    </row>
    <row r="215" spans="1:15" x14ac:dyDescent="0.15">
      <c r="A215">
        <v>346</v>
      </c>
      <c r="B215" t="s">
        <v>99</v>
      </c>
      <c r="C215" t="s">
        <v>13</v>
      </c>
      <c r="D215">
        <v>9</v>
      </c>
      <c r="E215" t="s">
        <v>14</v>
      </c>
      <c r="F215">
        <v>5</v>
      </c>
      <c r="G215">
        <v>1.5</v>
      </c>
      <c r="H215">
        <v>1.5</v>
      </c>
      <c r="I215" t="str">
        <f t="shared" si="3"/>
        <v>A-9-5</v>
      </c>
      <c r="J215">
        <v>76.099999999999994</v>
      </c>
      <c r="K215">
        <v>77.599999999999994</v>
      </c>
      <c r="L215">
        <v>74.900000000000006</v>
      </c>
      <c r="M215">
        <v>76.099999999999994</v>
      </c>
      <c r="N215">
        <v>0</v>
      </c>
      <c r="O215">
        <v>5</v>
      </c>
    </row>
    <row r="216" spans="1:15" x14ac:dyDescent="0.15">
      <c r="A216">
        <v>346</v>
      </c>
      <c r="B216" t="s">
        <v>99</v>
      </c>
      <c r="C216" t="s">
        <v>13</v>
      </c>
      <c r="D216">
        <v>9</v>
      </c>
      <c r="E216" t="s">
        <v>14</v>
      </c>
      <c r="F216">
        <v>6</v>
      </c>
      <c r="G216">
        <v>1.5</v>
      </c>
      <c r="H216">
        <v>1.5</v>
      </c>
      <c r="I216" t="str">
        <f t="shared" si="3"/>
        <v>A-9-6</v>
      </c>
      <c r="J216">
        <v>77.599999999999994</v>
      </c>
      <c r="K216">
        <v>79.099999999999994</v>
      </c>
      <c r="L216">
        <v>76.349999999999994</v>
      </c>
      <c r="M216">
        <v>77.599999999999994</v>
      </c>
      <c r="N216">
        <v>0</v>
      </c>
      <c r="O216">
        <v>1</v>
      </c>
    </row>
    <row r="217" spans="1:15" x14ac:dyDescent="0.15">
      <c r="A217">
        <v>346</v>
      </c>
      <c r="B217" t="s">
        <v>99</v>
      </c>
      <c r="C217" t="s">
        <v>13</v>
      </c>
      <c r="D217">
        <v>9</v>
      </c>
      <c r="E217" t="s">
        <v>14</v>
      </c>
      <c r="F217">
        <v>7</v>
      </c>
      <c r="G217">
        <v>0.56999999999999995</v>
      </c>
      <c r="H217">
        <v>0.56999999999999995</v>
      </c>
      <c r="I217" t="str">
        <f t="shared" si="3"/>
        <v>A-9-7</v>
      </c>
      <c r="J217">
        <v>79.099999999999994</v>
      </c>
      <c r="K217">
        <v>79.67</v>
      </c>
      <c r="L217">
        <v>78.56</v>
      </c>
      <c r="M217">
        <v>79.099999999999994</v>
      </c>
      <c r="N217">
        <v>0</v>
      </c>
      <c r="O217">
        <v>1</v>
      </c>
    </row>
    <row r="218" spans="1:15" x14ac:dyDescent="0.15">
      <c r="A218">
        <v>346</v>
      </c>
      <c r="B218" t="s">
        <v>99</v>
      </c>
      <c r="C218" t="s">
        <v>13</v>
      </c>
      <c r="D218">
        <v>9</v>
      </c>
      <c r="E218" t="s">
        <v>14</v>
      </c>
      <c r="F218" t="s">
        <v>15</v>
      </c>
      <c r="G218">
        <v>0.28000000000000003</v>
      </c>
      <c r="H218">
        <v>0.28000000000000003</v>
      </c>
      <c r="I218" t="str">
        <f t="shared" si="3"/>
        <v>A-9-CC</v>
      </c>
      <c r="J218">
        <v>79.67</v>
      </c>
      <c r="K218">
        <v>79.95</v>
      </c>
      <c r="L218">
        <v>79.33</v>
      </c>
      <c r="M218">
        <v>79.599999999999994</v>
      </c>
      <c r="N218">
        <v>1</v>
      </c>
      <c r="O218">
        <v>0</v>
      </c>
    </row>
    <row r="219" spans="1:15" x14ac:dyDescent="0.15">
      <c r="A219">
        <v>346</v>
      </c>
      <c r="B219" t="s">
        <v>99</v>
      </c>
      <c r="C219" t="s">
        <v>16</v>
      </c>
      <c r="D219">
        <v>1</v>
      </c>
      <c r="E219" t="s">
        <v>14</v>
      </c>
      <c r="F219">
        <v>1</v>
      </c>
      <c r="G219">
        <v>1.5</v>
      </c>
      <c r="H219">
        <v>1.5</v>
      </c>
      <c r="I219" t="str">
        <f t="shared" si="3"/>
        <v>B-1-1</v>
      </c>
      <c r="J219">
        <v>0</v>
      </c>
      <c r="K219">
        <v>1.5</v>
      </c>
      <c r="L219">
        <v>0</v>
      </c>
      <c r="M219">
        <v>1.5</v>
      </c>
      <c r="N219">
        <v>13</v>
      </c>
      <c r="O219">
        <v>94</v>
      </c>
    </row>
    <row r="220" spans="1:15" x14ac:dyDescent="0.15">
      <c r="A220">
        <v>346</v>
      </c>
      <c r="B220" t="s">
        <v>99</v>
      </c>
      <c r="C220" t="s">
        <v>16</v>
      </c>
      <c r="D220">
        <v>1</v>
      </c>
      <c r="E220" t="s">
        <v>14</v>
      </c>
      <c r="F220">
        <v>2</v>
      </c>
      <c r="G220">
        <v>1.5</v>
      </c>
      <c r="H220">
        <v>1.5</v>
      </c>
      <c r="I220" t="str">
        <f t="shared" si="3"/>
        <v>B-1-2</v>
      </c>
      <c r="J220">
        <v>1.5</v>
      </c>
      <c r="K220">
        <v>3</v>
      </c>
      <c r="L220">
        <v>0.75</v>
      </c>
      <c r="M220">
        <v>1.5</v>
      </c>
      <c r="N220">
        <v>4</v>
      </c>
      <c r="O220">
        <v>39</v>
      </c>
    </row>
    <row r="221" spans="1:15" x14ac:dyDescent="0.15">
      <c r="A221">
        <v>346</v>
      </c>
      <c r="B221" t="s">
        <v>99</v>
      </c>
      <c r="C221" t="s">
        <v>16</v>
      </c>
      <c r="D221">
        <v>1</v>
      </c>
      <c r="E221" t="s">
        <v>14</v>
      </c>
      <c r="F221">
        <v>3</v>
      </c>
      <c r="G221">
        <v>1.5</v>
      </c>
      <c r="H221">
        <v>1.5</v>
      </c>
      <c r="I221" t="str">
        <f t="shared" si="3"/>
        <v>B-1-3</v>
      </c>
      <c r="J221">
        <v>3</v>
      </c>
      <c r="K221">
        <v>4.5</v>
      </c>
      <c r="L221">
        <v>2</v>
      </c>
      <c r="M221">
        <v>3</v>
      </c>
      <c r="N221">
        <v>3</v>
      </c>
      <c r="O221">
        <v>11</v>
      </c>
    </row>
    <row r="222" spans="1:15" x14ac:dyDescent="0.15">
      <c r="A222">
        <v>346</v>
      </c>
      <c r="B222" t="s">
        <v>99</v>
      </c>
      <c r="C222" t="s">
        <v>16</v>
      </c>
      <c r="D222">
        <v>1</v>
      </c>
      <c r="E222" t="s">
        <v>14</v>
      </c>
      <c r="F222">
        <v>4</v>
      </c>
      <c r="G222">
        <v>1.5</v>
      </c>
      <c r="H222">
        <v>1.5</v>
      </c>
      <c r="I222" t="str">
        <f t="shared" si="3"/>
        <v>B-1-4</v>
      </c>
      <c r="J222">
        <v>4.5</v>
      </c>
      <c r="K222">
        <v>6</v>
      </c>
      <c r="L222">
        <v>3.38</v>
      </c>
      <c r="M222">
        <v>4.5</v>
      </c>
      <c r="N222">
        <v>6</v>
      </c>
      <c r="O222">
        <v>8</v>
      </c>
    </row>
    <row r="223" spans="1:15" x14ac:dyDescent="0.15">
      <c r="A223">
        <v>346</v>
      </c>
      <c r="B223" t="s">
        <v>99</v>
      </c>
      <c r="C223" t="s">
        <v>16</v>
      </c>
      <c r="D223">
        <v>1</v>
      </c>
      <c r="E223" t="s">
        <v>14</v>
      </c>
      <c r="F223">
        <v>5</v>
      </c>
      <c r="G223">
        <v>1.5</v>
      </c>
      <c r="H223">
        <v>1.5</v>
      </c>
      <c r="I223" t="str">
        <f t="shared" si="3"/>
        <v>B-1-5</v>
      </c>
      <c r="J223">
        <v>6</v>
      </c>
      <c r="K223">
        <v>7.5</v>
      </c>
      <c r="L223">
        <v>4.8</v>
      </c>
      <c r="M223">
        <v>6</v>
      </c>
      <c r="N223">
        <v>5</v>
      </c>
      <c r="O223">
        <v>9</v>
      </c>
    </row>
    <row r="224" spans="1:15" x14ac:dyDescent="0.15">
      <c r="A224">
        <v>346</v>
      </c>
      <c r="B224" t="s">
        <v>99</v>
      </c>
      <c r="C224" t="s">
        <v>16</v>
      </c>
      <c r="D224">
        <v>1</v>
      </c>
      <c r="E224" t="s">
        <v>14</v>
      </c>
      <c r="F224">
        <v>6</v>
      </c>
      <c r="G224">
        <v>0.59</v>
      </c>
      <c r="H224">
        <v>0.59</v>
      </c>
      <c r="I224" t="str">
        <f t="shared" si="3"/>
        <v>B-1-6</v>
      </c>
      <c r="J224">
        <v>7.5</v>
      </c>
      <c r="K224">
        <v>8.09</v>
      </c>
      <c r="L224">
        <v>6.95</v>
      </c>
      <c r="M224">
        <v>7.5</v>
      </c>
      <c r="N224">
        <v>0</v>
      </c>
      <c r="O224">
        <v>4</v>
      </c>
    </row>
    <row r="225" spans="1:16" x14ac:dyDescent="0.15">
      <c r="A225">
        <v>346</v>
      </c>
      <c r="B225" t="s">
        <v>99</v>
      </c>
      <c r="C225" t="s">
        <v>16</v>
      </c>
      <c r="D225">
        <v>1</v>
      </c>
      <c r="E225" t="s">
        <v>14</v>
      </c>
      <c r="F225" t="s">
        <v>15</v>
      </c>
      <c r="G225">
        <v>0.18</v>
      </c>
      <c r="H225">
        <v>0.18</v>
      </c>
      <c r="I225" t="str">
        <f t="shared" si="3"/>
        <v>B-1-CC</v>
      </c>
      <c r="J225">
        <v>8.09</v>
      </c>
      <c r="K225">
        <v>8.27</v>
      </c>
      <c r="L225">
        <v>7.91</v>
      </c>
      <c r="M225">
        <v>8.09</v>
      </c>
      <c r="N225">
        <v>1</v>
      </c>
      <c r="O225">
        <v>0</v>
      </c>
    </row>
    <row r="226" spans="1:16" x14ac:dyDescent="0.15">
      <c r="A226">
        <v>346</v>
      </c>
      <c r="B226" t="s">
        <v>99</v>
      </c>
      <c r="C226" t="s">
        <v>16</v>
      </c>
      <c r="D226">
        <v>10</v>
      </c>
      <c r="E226" t="s">
        <v>14</v>
      </c>
      <c r="F226">
        <v>1</v>
      </c>
      <c r="G226">
        <v>1.5</v>
      </c>
      <c r="H226">
        <v>1.5</v>
      </c>
      <c r="I226" t="str">
        <f t="shared" si="3"/>
        <v>B-10-1</v>
      </c>
      <c r="J226">
        <v>84.3</v>
      </c>
      <c r="K226">
        <v>85.8</v>
      </c>
      <c r="L226">
        <v>84.3</v>
      </c>
      <c r="M226">
        <v>85.8</v>
      </c>
      <c r="N226">
        <v>0</v>
      </c>
      <c r="O226">
        <v>2</v>
      </c>
    </row>
    <row r="227" spans="1:16" x14ac:dyDescent="0.15">
      <c r="A227">
        <v>346</v>
      </c>
      <c r="B227" t="s">
        <v>99</v>
      </c>
      <c r="C227" t="s">
        <v>16</v>
      </c>
      <c r="D227">
        <v>10</v>
      </c>
      <c r="E227" t="s">
        <v>14</v>
      </c>
      <c r="F227">
        <v>2</v>
      </c>
      <c r="G227">
        <v>1.5</v>
      </c>
      <c r="H227">
        <v>1.5</v>
      </c>
      <c r="I227" t="str">
        <f t="shared" si="3"/>
        <v>B-10-2</v>
      </c>
      <c r="J227">
        <v>85.8</v>
      </c>
      <c r="K227">
        <v>87.3</v>
      </c>
      <c r="L227">
        <v>85.05</v>
      </c>
      <c r="M227">
        <v>85.8</v>
      </c>
      <c r="N227">
        <v>0</v>
      </c>
      <c r="O227">
        <v>6</v>
      </c>
    </row>
    <row r="228" spans="1:16" x14ac:dyDescent="0.15">
      <c r="A228">
        <v>346</v>
      </c>
      <c r="B228" t="s">
        <v>99</v>
      </c>
      <c r="C228" t="s">
        <v>16</v>
      </c>
      <c r="D228">
        <v>10</v>
      </c>
      <c r="E228" t="s">
        <v>14</v>
      </c>
      <c r="F228">
        <v>3</v>
      </c>
      <c r="G228">
        <v>1.5</v>
      </c>
      <c r="H228">
        <v>1.5</v>
      </c>
      <c r="I228" t="str">
        <f t="shared" si="3"/>
        <v>B-10-3</v>
      </c>
      <c r="J228">
        <v>87.3</v>
      </c>
      <c r="K228">
        <v>88.8</v>
      </c>
      <c r="L228">
        <v>86.3</v>
      </c>
      <c r="M228">
        <v>87.3</v>
      </c>
      <c r="N228">
        <v>0</v>
      </c>
      <c r="O228">
        <v>4</v>
      </c>
    </row>
    <row r="229" spans="1:16" x14ac:dyDescent="0.15">
      <c r="A229">
        <v>346</v>
      </c>
      <c r="B229" t="s">
        <v>99</v>
      </c>
      <c r="C229" t="s">
        <v>16</v>
      </c>
      <c r="D229">
        <v>10</v>
      </c>
      <c r="E229" t="s">
        <v>14</v>
      </c>
      <c r="F229">
        <v>4</v>
      </c>
      <c r="G229">
        <v>1.5</v>
      </c>
      <c r="H229">
        <v>1.5</v>
      </c>
      <c r="I229" t="str">
        <f t="shared" si="3"/>
        <v>B-10-4</v>
      </c>
      <c r="J229">
        <v>88.8</v>
      </c>
      <c r="K229">
        <v>90.3</v>
      </c>
      <c r="L229">
        <v>87.68</v>
      </c>
      <c r="M229">
        <v>88.8</v>
      </c>
      <c r="N229">
        <v>0</v>
      </c>
      <c r="O229">
        <v>4</v>
      </c>
    </row>
    <row r="230" spans="1:16" x14ac:dyDescent="0.15">
      <c r="A230">
        <v>346</v>
      </c>
      <c r="B230" t="s">
        <v>99</v>
      </c>
      <c r="C230" t="s">
        <v>16</v>
      </c>
      <c r="D230">
        <v>10</v>
      </c>
      <c r="E230" t="s">
        <v>14</v>
      </c>
      <c r="F230">
        <v>5</v>
      </c>
      <c r="G230">
        <v>1.5</v>
      </c>
      <c r="H230">
        <v>1.5</v>
      </c>
      <c r="I230" t="str">
        <f t="shared" si="3"/>
        <v>B-10-5</v>
      </c>
      <c r="J230">
        <v>90.3</v>
      </c>
      <c r="K230">
        <v>91.8</v>
      </c>
      <c r="L230">
        <v>89.1</v>
      </c>
      <c r="M230">
        <v>90.3</v>
      </c>
      <c r="N230">
        <v>0</v>
      </c>
      <c r="O230">
        <v>5</v>
      </c>
    </row>
    <row r="231" spans="1:16" x14ac:dyDescent="0.15">
      <c r="A231">
        <v>346</v>
      </c>
      <c r="B231" t="s">
        <v>99</v>
      </c>
      <c r="C231" t="s">
        <v>16</v>
      </c>
      <c r="D231">
        <v>10</v>
      </c>
      <c r="E231" t="s">
        <v>14</v>
      </c>
      <c r="F231">
        <v>6</v>
      </c>
      <c r="G231">
        <v>1.5</v>
      </c>
      <c r="H231">
        <v>1.5</v>
      </c>
      <c r="I231" t="str">
        <f t="shared" si="3"/>
        <v>B-10-6</v>
      </c>
      <c r="J231">
        <v>91.8</v>
      </c>
      <c r="K231">
        <v>93.3</v>
      </c>
      <c r="L231">
        <v>90.55</v>
      </c>
      <c r="M231">
        <v>91.8</v>
      </c>
      <c r="N231">
        <v>0</v>
      </c>
      <c r="O231">
        <v>1</v>
      </c>
    </row>
    <row r="232" spans="1:16" x14ac:dyDescent="0.15">
      <c r="A232">
        <v>346</v>
      </c>
      <c r="B232" t="s">
        <v>99</v>
      </c>
      <c r="C232" t="s">
        <v>16</v>
      </c>
      <c r="D232">
        <v>10</v>
      </c>
      <c r="E232" t="s">
        <v>14</v>
      </c>
      <c r="F232">
        <v>7</v>
      </c>
      <c r="G232">
        <v>0.52</v>
      </c>
      <c r="H232">
        <v>0.52</v>
      </c>
      <c r="I232" t="str">
        <f t="shared" si="3"/>
        <v>B-10-7</v>
      </c>
      <c r="J232">
        <v>93.3</v>
      </c>
      <c r="K232">
        <v>93.82</v>
      </c>
      <c r="L232">
        <v>92.81</v>
      </c>
      <c r="M232">
        <v>93.3</v>
      </c>
      <c r="N232">
        <v>0</v>
      </c>
      <c r="O232">
        <v>0</v>
      </c>
    </row>
    <row r="233" spans="1:16" x14ac:dyDescent="0.15">
      <c r="A233">
        <v>346</v>
      </c>
      <c r="B233" t="s">
        <v>99</v>
      </c>
      <c r="C233" t="s">
        <v>16</v>
      </c>
      <c r="D233">
        <v>10</v>
      </c>
      <c r="E233" t="s">
        <v>14</v>
      </c>
      <c r="F233" t="s">
        <v>15</v>
      </c>
      <c r="G233">
        <v>0.04</v>
      </c>
      <c r="H233">
        <v>0.04</v>
      </c>
      <c r="I233" t="str">
        <f t="shared" si="3"/>
        <v>B-10-CC</v>
      </c>
      <c r="J233">
        <v>93.82</v>
      </c>
      <c r="K233">
        <v>93.86</v>
      </c>
      <c r="L233">
        <v>93.76</v>
      </c>
      <c r="M233">
        <v>93.8</v>
      </c>
      <c r="N233">
        <v>1</v>
      </c>
      <c r="O233">
        <v>0</v>
      </c>
      <c r="P233" t="s">
        <v>102</v>
      </c>
    </row>
    <row r="234" spans="1:16" x14ac:dyDescent="0.15">
      <c r="A234">
        <v>346</v>
      </c>
      <c r="B234" t="s">
        <v>99</v>
      </c>
      <c r="C234" t="s">
        <v>16</v>
      </c>
      <c r="D234">
        <v>11</v>
      </c>
      <c r="E234" t="s">
        <v>14</v>
      </c>
      <c r="F234">
        <v>1</v>
      </c>
      <c r="G234">
        <v>1.5</v>
      </c>
      <c r="H234">
        <v>1.5</v>
      </c>
      <c r="I234" t="str">
        <f t="shared" si="3"/>
        <v>B-11-1</v>
      </c>
      <c r="J234">
        <v>93.8</v>
      </c>
      <c r="K234">
        <v>95.3</v>
      </c>
      <c r="L234">
        <v>93.8</v>
      </c>
      <c r="M234">
        <v>95.3</v>
      </c>
      <c r="N234">
        <v>0</v>
      </c>
      <c r="O234">
        <v>0</v>
      </c>
    </row>
    <row r="235" spans="1:16" x14ac:dyDescent="0.15">
      <c r="A235">
        <v>346</v>
      </c>
      <c r="B235" t="s">
        <v>99</v>
      </c>
      <c r="C235" t="s">
        <v>16</v>
      </c>
      <c r="D235">
        <v>11</v>
      </c>
      <c r="E235" t="s">
        <v>14</v>
      </c>
      <c r="F235">
        <v>2</v>
      </c>
      <c r="G235">
        <v>1.5</v>
      </c>
      <c r="H235">
        <v>1.5</v>
      </c>
      <c r="I235" t="str">
        <f t="shared" si="3"/>
        <v>B-11-2</v>
      </c>
      <c r="J235">
        <v>95.3</v>
      </c>
      <c r="K235">
        <v>96.8</v>
      </c>
      <c r="L235">
        <v>94.55</v>
      </c>
      <c r="M235">
        <v>95.3</v>
      </c>
      <c r="N235">
        <v>0</v>
      </c>
      <c r="O235">
        <v>5</v>
      </c>
    </row>
    <row r="236" spans="1:16" x14ac:dyDescent="0.15">
      <c r="A236">
        <v>346</v>
      </c>
      <c r="B236" t="s">
        <v>99</v>
      </c>
      <c r="C236" t="s">
        <v>16</v>
      </c>
      <c r="D236">
        <v>11</v>
      </c>
      <c r="E236" t="s">
        <v>14</v>
      </c>
      <c r="F236">
        <v>3</v>
      </c>
      <c r="G236">
        <v>1.5</v>
      </c>
      <c r="H236">
        <v>1.5</v>
      </c>
      <c r="I236" t="str">
        <f t="shared" si="3"/>
        <v>B-11-3</v>
      </c>
      <c r="J236">
        <v>96.8</v>
      </c>
      <c r="K236">
        <v>98.3</v>
      </c>
      <c r="L236">
        <v>95.8</v>
      </c>
      <c r="M236">
        <v>96.8</v>
      </c>
      <c r="N236">
        <v>0</v>
      </c>
      <c r="O236">
        <v>4</v>
      </c>
    </row>
    <row r="237" spans="1:16" x14ac:dyDescent="0.15">
      <c r="A237">
        <v>346</v>
      </c>
      <c r="B237" t="s">
        <v>99</v>
      </c>
      <c r="C237" t="s">
        <v>16</v>
      </c>
      <c r="D237">
        <v>11</v>
      </c>
      <c r="E237" t="s">
        <v>14</v>
      </c>
      <c r="F237">
        <v>4</v>
      </c>
      <c r="G237">
        <v>1.5</v>
      </c>
      <c r="H237">
        <v>1.5</v>
      </c>
      <c r="I237" t="str">
        <f t="shared" si="3"/>
        <v>B-11-4</v>
      </c>
      <c r="J237">
        <v>98.3</v>
      </c>
      <c r="K237">
        <v>99.8</v>
      </c>
      <c r="L237">
        <v>97.18</v>
      </c>
      <c r="M237">
        <v>98.3</v>
      </c>
      <c r="N237">
        <v>0</v>
      </c>
      <c r="O237">
        <v>4</v>
      </c>
    </row>
    <row r="238" spans="1:16" x14ac:dyDescent="0.15">
      <c r="A238">
        <v>346</v>
      </c>
      <c r="B238" t="s">
        <v>99</v>
      </c>
      <c r="C238" t="s">
        <v>16</v>
      </c>
      <c r="D238">
        <v>11</v>
      </c>
      <c r="E238" t="s">
        <v>14</v>
      </c>
      <c r="F238">
        <v>5</v>
      </c>
      <c r="G238">
        <v>1.5</v>
      </c>
      <c r="H238">
        <v>1.5</v>
      </c>
      <c r="I238" t="str">
        <f t="shared" si="3"/>
        <v>B-11-5</v>
      </c>
      <c r="J238">
        <v>99.8</v>
      </c>
      <c r="K238">
        <v>101.3</v>
      </c>
      <c r="L238">
        <v>98.6</v>
      </c>
      <c r="M238">
        <v>99.8</v>
      </c>
      <c r="N238">
        <v>0</v>
      </c>
      <c r="O238">
        <v>6</v>
      </c>
    </row>
    <row r="239" spans="1:16" x14ac:dyDescent="0.15">
      <c r="A239">
        <v>346</v>
      </c>
      <c r="B239" t="s">
        <v>99</v>
      </c>
      <c r="C239" t="s">
        <v>16</v>
      </c>
      <c r="D239">
        <v>11</v>
      </c>
      <c r="E239" t="s">
        <v>14</v>
      </c>
      <c r="F239">
        <v>6</v>
      </c>
      <c r="G239">
        <v>1.5</v>
      </c>
      <c r="H239">
        <v>1.5</v>
      </c>
      <c r="I239" t="str">
        <f t="shared" si="3"/>
        <v>B-11-6</v>
      </c>
      <c r="J239">
        <v>101.3</v>
      </c>
      <c r="K239">
        <v>102.8</v>
      </c>
      <c r="L239">
        <v>100.05</v>
      </c>
      <c r="M239">
        <v>101.3</v>
      </c>
      <c r="N239">
        <v>0</v>
      </c>
      <c r="O239">
        <v>3</v>
      </c>
    </row>
    <row r="240" spans="1:16" x14ac:dyDescent="0.15">
      <c r="A240">
        <v>346</v>
      </c>
      <c r="B240" t="s">
        <v>99</v>
      </c>
      <c r="C240" t="s">
        <v>16</v>
      </c>
      <c r="D240">
        <v>11</v>
      </c>
      <c r="E240" t="s">
        <v>14</v>
      </c>
      <c r="F240">
        <v>7</v>
      </c>
      <c r="G240">
        <v>0.53</v>
      </c>
      <c r="H240">
        <v>0.53</v>
      </c>
      <c r="I240" t="str">
        <f t="shared" si="3"/>
        <v>B-11-7</v>
      </c>
      <c r="J240">
        <v>102.8</v>
      </c>
      <c r="K240">
        <v>103.33</v>
      </c>
      <c r="L240">
        <v>102.3</v>
      </c>
      <c r="M240">
        <v>102.8</v>
      </c>
      <c r="N240">
        <v>0</v>
      </c>
      <c r="O240">
        <v>0</v>
      </c>
    </row>
    <row r="241" spans="1:15" x14ac:dyDescent="0.15">
      <c r="A241">
        <v>346</v>
      </c>
      <c r="B241" t="s">
        <v>99</v>
      </c>
      <c r="C241" t="s">
        <v>16</v>
      </c>
      <c r="D241">
        <v>11</v>
      </c>
      <c r="E241" t="s">
        <v>14</v>
      </c>
      <c r="F241" t="s">
        <v>15</v>
      </c>
      <c r="G241">
        <v>0.28000000000000003</v>
      </c>
      <c r="H241">
        <v>0.28000000000000003</v>
      </c>
      <c r="I241" t="str">
        <f t="shared" si="3"/>
        <v>B-11-CC</v>
      </c>
      <c r="J241">
        <v>103.33</v>
      </c>
      <c r="K241">
        <v>103.61</v>
      </c>
      <c r="L241">
        <v>103.03</v>
      </c>
      <c r="M241">
        <v>103.3</v>
      </c>
      <c r="N241">
        <v>1</v>
      </c>
      <c r="O241">
        <v>0</v>
      </c>
    </row>
    <row r="242" spans="1:15" x14ac:dyDescent="0.15">
      <c r="A242">
        <v>346</v>
      </c>
      <c r="B242" t="s">
        <v>99</v>
      </c>
      <c r="C242" t="s">
        <v>16</v>
      </c>
      <c r="D242">
        <v>12</v>
      </c>
      <c r="E242" t="s">
        <v>14</v>
      </c>
      <c r="F242">
        <v>1</v>
      </c>
      <c r="G242">
        <v>1.5</v>
      </c>
      <c r="H242">
        <v>1.5</v>
      </c>
      <c r="I242" t="str">
        <f t="shared" si="3"/>
        <v>B-12-1</v>
      </c>
      <c r="J242">
        <v>103.3</v>
      </c>
      <c r="K242">
        <v>104.8</v>
      </c>
      <c r="L242">
        <v>103.3</v>
      </c>
      <c r="M242">
        <v>104.8</v>
      </c>
      <c r="N242">
        <v>0</v>
      </c>
      <c r="O242">
        <v>1</v>
      </c>
    </row>
    <row r="243" spans="1:15" x14ac:dyDescent="0.15">
      <c r="A243">
        <v>346</v>
      </c>
      <c r="B243" t="s">
        <v>99</v>
      </c>
      <c r="C243" t="s">
        <v>16</v>
      </c>
      <c r="D243">
        <v>12</v>
      </c>
      <c r="E243" t="s">
        <v>14</v>
      </c>
      <c r="F243">
        <v>2</v>
      </c>
      <c r="G243">
        <v>1.5</v>
      </c>
      <c r="H243">
        <v>1.5</v>
      </c>
      <c r="I243" t="str">
        <f t="shared" si="3"/>
        <v>B-12-2</v>
      </c>
      <c r="J243">
        <v>104.8</v>
      </c>
      <c r="K243">
        <v>106.3</v>
      </c>
      <c r="L243">
        <v>104.05</v>
      </c>
      <c r="M243">
        <v>104.8</v>
      </c>
      <c r="N243">
        <v>0</v>
      </c>
      <c r="O243">
        <v>5</v>
      </c>
    </row>
    <row r="244" spans="1:15" x14ac:dyDescent="0.15">
      <c r="A244">
        <v>346</v>
      </c>
      <c r="B244" t="s">
        <v>99</v>
      </c>
      <c r="C244" t="s">
        <v>16</v>
      </c>
      <c r="D244">
        <v>12</v>
      </c>
      <c r="E244" t="s">
        <v>14</v>
      </c>
      <c r="F244">
        <v>3</v>
      </c>
      <c r="G244">
        <v>1.5</v>
      </c>
      <c r="H244">
        <v>1.5</v>
      </c>
      <c r="I244" t="str">
        <f t="shared" si="3"/>
        <v>B-12-3</v>
      </c>
      <c r="J244">
        <v>106.3</v>
      </c>
      <c r="K244">
        <v>107.8</v>
      </c>
      <c r="L244">
        <v>105.3</v>
      </c>
      <c r="M244">
        <v>106.3</v>
      </c>
      <c r="N244">
        <v>0</v>
      </c>
      <c r="O244">
        <v>4</v>
      </c>
    </row>
    <row r="245" spans="1:15" x14ac:dyDescent="0.15">
      <c r="A245">
        <v>346</v>
      </c>
      <c r="B245" t="s">
        <v>99</v>
      </c>
      <c r="C245" t="s">
        <v>16</v>
      </c>
      <c r="D245">
        <v>12</v>
      </c>
      <c r="E245" t="s">
        <v>14</v>
      </c>
      <c r="F245">
        <v>4</v>
      </c>
      <c r="G245">
        <v>1.5</v>
      </c>
      <c r="H245">
        <v>1.5</v>
      </c>
      <c r="I245" t="str">
        <f t="shared" si="3"/>
        <v>B-12-4</v>
      </c>
      <c r="J245">
        <v>107.8</v>
      </c>
      <c r="K245">
        <v>109.3</v>
      </c>
      <c r="L245">
        <v>106.68</v>
      </c>
      <c r="M245">
        <v>107.8</v>
      </c>
      <c r="N245">
        <v>0</v>
      </c>
      <c r="O245">
        <v>4</v>
      </c>
    </row>
    <row r="246" spans="1:15" x14ac:dyDescent="0.15">
      <c r="A246">
        <v>346</v>
      </c>
      <c r="B246" t="s">
        <v>99</v>
      </c>
      <c r="C246" t="s">
        <v>16</v>
      </c>
      <c r="D246">
        <v>12</v>
      </c>
      <c r="E246" t="s">
        <v>14</v>
      </c>
      <c r="F246">
        <v>5</v>
      </c>
      <c r="G246">
        <v>1.5</v>
      </c>
      <c r="H246">
        <v>1.5</v>
      </c>
      <c r="I246" t="str">
        <f t="shared" si="3"/>
        <v>B-12-5</v>
      </c>
      <c r="J246">
        <v>109.3</v>
      </c>
      <c r="K246">
        <v>110.8</v>
      </c>
      <c r="L246">
        <v>108.1</v>
      </c>
      <c r="M246">
        <v>109.3</v>
      </c>
      <c r="N246">
        <v>0</v>
      </c>
      <c r="O246">
        <v>6</v>
      </c>
    </row>
    <row r="247" spans="1:15" x14ac:dyDescent="0.15">
      <c r="A247">
        <v>346</v>
      </c>
      <c r="B247" t="s">
        <v>99</v>
      </c>
      <c r="C247" t="s">
        <v>16</v>
      </c>
      <c r="D247">
        <v>12</v>
      </c>
      <c r="E247" t="s">
        <v>14</v>
      </c>
      <c r="F247">
        <v>6</v>
      </c>
      <c r="G247">
        <v>1.5</v>
      </c>
      <c r="H247">
        <v>1.5</v>
      </c>
      <c r="I247" t="str">
        <f t="shared" si="3"/>
        <v>B-12-6</v>
      </c>
      <c r="J247">
        <v>110.8</v>
      </c>
      <c r="K247">
        <v>112.3</v>
      </c>
      <c r="L247">
        <v>109.55</v>
      </c>
      <c r="M247">
        <v>110.8</v>
      </c>
      <c r="N247">
        <v>0</v>
      </c>
      <c r="O247">
        <v>3</v>
      </c>
    </row>
    <row r="248" spans="1:15" x14ac:dyDescent="0.15">
      <c r="A248">
        <v>346</v>
      </c>
      <c r="B248" t="s">
        <v>99</v>
      </c>
      <c r="C248" t="s">
        <v>16</v>
      </c>
      <c r="D248">
        <v>12</v>
      </c>
      <c r="E248" t="s">
        <v>14</v>
      </c>
      <c r="F248">
        <v>7</v>
      </c>
      <c r="G248">
        <v>0.59</v>
      </c>
      <c r="H248">
        <v>0.59</v>
      </c>
      <c r="I248" t="str">
        <f t="shared" si="3"/>
        <v>B-12-7</v>
      </c>
      <c r="J248">
        <v>112.3</v>
      </c>
      <c r="K248">
        <v>112.89</v>
      </c>
      <c r="L248">
        <v>111.75</v>
      </c>
      <c r="M248">
        <v>112.3</v>
      </c>
      <c r="N248">
        <v>0</v>
      </c>
      <c r="O248">
        <v>0</v>
      </c>
    </row>
    <row r="249" spans="1:15" x14ac:dyDescent="0.15">
      <c r="A249">
        <v>346</v>
      </c>
      <c r="B249" t="s">
        <v>99</v>
      </c>
      <c r="C249" t="s">
        <v>16</v>
      </c>
      <c r="D249">
        <v>12</v>
      </c>
      <c r="E249" t="s">
        <v>14</v>
      </c>
      <c r="F249" t="s">
        <v>15</v>
      </c>
      <c r="G249">
        <v>0.24</v>
      </c>
      <c r="H249">
        <v>0.24</v>
      </c>
      <c r="I249" t="str">
        <f t="shared" si="3"/>
        <v>B-12-CC</v>
      </c>
      <c r="J249">
        <v>112.89</v>
      </c>
      <c r="K249">
        <v>113.13</v>
      </c>
      <c r="L249">
        <v>112.57</v>
      </c>
      <c r="M249">
        <v>112.8</v>
      </c>
      <c r="N249">
        <v>1</v>
      </c>
      <c r="O249">
        <v>0</v>
      </c>
    </row>
    <row r="250" spans="1:15" x14ac:dyDescent="0.15">
      <c r="A250">
        <v>346</v>
      </c>
      <c r="B250" t="s">
        <v>99</v>
      </c>
      <c r="C250" t="s">
        <v>16</v>
      </c>
      <c r="D250">
        <v>13</v>
      </c>
      <c r="E250" t="s">
        <v>14</v>
      </c>
      <c r="F250">
        <v>1</v>
      </c>
      <c r="G250">
        <v>1.5</v>
      </c>
      <c r="H250">
        <v>1.5</v>
      </c>
      <c r="I250" t="str">
        <f t="shared" si="3"/>
        <v>B-13-1</v>
      </c>
      <c r="J250">
        <v>112.8</v>
      </c>
      <c r="K250">
        <v>114.3</v>
      </c>
      <c r="L250">
        <v>112.8</v>
      </c>
      <c r="M250">
        <v>114.3</v>
      </c>
      <c r="N250">
        <v>0</v>
      </c>
      <c r="O250">
        <v>0</v>
      </c>
    </row>
    <row r="251" spans="1:15" x14ac:dyDescent="0.15">
      <c r="A251">
        <v>346</v>
      </c>
      <c r="B251" t="s">
        <v>99</v>
      </c>
      <c r="C251" t="s">
        <v>16</v>
      </c>
      <c r="D251">
        <v>13</v>
      </c>
      <c r="E251" t="s">
        <v>14</v>
      </c>
      <c r="F251">
        <v>2</v>
      </c>
      <c r="G251">
        <v>1.5</v>
      </c>
      <c r="H251">
        <v>1.5</v>
      </c>
      <c r="I251" t="str">
        <f t="shared" si="3"/>
        <v>B-13-2</v>
      </c>
      <c r="J251">
        <v>114.3</v>
      </c>
      <c r="K251">
        <v>115.8</v>
      </c>
      <c r="L251">
        <v>113.55</v>
      </c>
      <c r="M251">
        <v>114.3</v>
      </c>
      <c r="N251">
        <v>0</v>
      </c>
      <c r="O251">
        <v>1</v>
      </c>
    </row>
    <row r="252" spans="1:15" x14ac:dyDescent="0.15">
      <c r="A252">
        <v>346</v>
      </c>
      <c r="B252" t="s">
        <v>99</v>
      </c>
      <c r="C252" t="s">
        <v>16</v>
      </c>
      <c r="D252">
        <v>13</v>
      </c>
      <c r="E252" t="s">
        <v>14</v>
      </c>
      <c r="F252">
        <v>3</v>
      </c>
      <c r="G252">
        <v>1.5</v>
      </c>
      <c r="H252">
        <v>1.5</v>
      </c>
      <c r="I252" t="str">
        <f t="shared" si="3"/>
        <v>B-13-3</v>
      </c>
      <c r="J252">
        <v>115.8</v>
      </c>
      <c r="K252">
        <v>117.3</v>
      </c>
      <c r="L252">
        <v>114.8</v>
      </c>
      <c r="M252">
        <v>115.8</v>
      </c>
      <c r="N252">
        <v>0</v>
      </c>
      <c r="O252">
        <v>0</v>
      </c>
    </row>
    <row r="253" spans="1:15" x14ac:dyDescent="0.15">
      <c r="A253">
        <v>346</v>
      </c>
      <c r="B253" t="s">
        <v>99</v>
      </c>
      <c r="C253" t="s">
        <v>16</v>
      </c>
      <c r="D253">
        <v>13</v>
      </c>
      <c r="E253" t="s">
        <v>14</v>
      </c>
      <c r="F253">
        <v>4</v>
      </c>
      <c r="G253">
        <v>1.5</v>
      </c>
      <c r="H253">
        <v>1.5</v>
      </c>
      <c r="I253" t="str">
        <f t="shared" si="3"/>
        <v>B-13-4</v>
      </c>
      <c r="J253">
        <v>117.3</v>
      </c>
      <c r="K253">
        <v>118.8</v>
      </c>
      <c r="L253">
        <v>116.18</v>
      </c>
      <c r="M253">
        <v>117.3</v>
      </c>
      <c r="N253">
        <v>0</v>
      </c>
      <c r="O253">
        <v>0</v>
      </c>
    </row>
    <row r="254" spans="1:15" x14ac:dyDescent="0.15">
      <c r="A254">
        <v>346</v>
      </c>
      <c r="B254" t="s">
        <v>99</v>
      </c>
      <c r="C254" t="s">
        <v>16</v>
      </c>
      <c r="D254">
        <v>13</v>
      </c>
      <c r="E254" t="s">
        <v>14</v>
      </c>
      <c r="F254">
        <v>5</v>
      </c>
      <c r="G254">
        <v>1.5</v>
      </c>
      <c r="H254">
        <v>1.5</v>
      </c>
      <c r="I254" t="str">
        <f t="shared" si="3"/>
        <v>B-13-5</v>
      </c>
      <c r="J254">
        <v>118.8</v>
      </c>
      <c r="K254">
        <v>120.3</v>
      </c>
      <c r="L254">
        <v>117.6</v>
      </c>
      <c r="M254">
        <v>118.8</v>
      </c>
      <c r="N254">
        <v>0</v>
      </c>
      <c r="O254">
        <v>1</v>
      </c>
    </row>
    <row r="255" spans="1:15" x14ac:dyDescent="0.15">
      <c r="A255">
        <v>346</v>
      </c>
      <c r="B255" t="s">
        <v>99</v>
      </c>
      <c r="C255" t="s">
        <v>16</v>
      </c>
      <c r="D255">
        <v>13</v>
      </c>
      <c r="E255" t="s">
        <v>14</v>
      </c>
      <c r="F255">
        <v>6</v>
      </c>
      <c r="G255">
        <v>1.5</v>
      </c>
      <c r="H255">
        <v>1.5</v>
      </c>
      <c r="I255" t="str">
        <f t="shared" si="3"/>
        <v>B-13-6</v>
      </c>
      <c r="J255">
        <v>120.3</v>
      </c>
      <c r="K255">
        <v>121.8</v>
      </c>
      <c r="L255">
        <v>119.05</v>
      </c>
      <c r="M255">
        <v>120.3</v>
      </c>
      <c r="N255">
        <v>0</v>
      </c>
      <c r="O255">
        <v>0</v>
      </c>
    </row>
    <row r="256" spans="1:15" x14ac:dyDescent="0.15">
      <c r="A256">
        <v>346</v>
      </c>
      <c r="B256" t="s">
        <v>99</v>
      </c>
      <c r="C256" t="s">
        <v>16</v>
      </c>
      <c r="D256">
        <v>13</v>
      </c>
      <c r="E256" t="s">
        <v>14</v>
      </c>
      <c r="F256">
        <v>7</v>
      </c>
      <c r="G256">
        <v>0.6</v>
      </c>
      <c r="H256">
        <v>0.6</v>
      </c>
      <c r="I256" t="str">
        <f t="shared" si="3"/>
        <v>B-13-7</v>
      </c>
      <c r="J256">
        <v>121.8</v>
      </c>
      <c r="K256">
        <v>122.4</v>
      </c>
      <c r="L256">
        <v>121.24</v>
      </c>
      <c r="M256">
        <v>121.8</v>
      </c>
      <c r="N256">
        <v>0</v>
      </c>
      <c r="O256">
        <v>0</v>
      </c>
    </row>
    <row r="257" spans="1:15" x14ac:dyDescent="0.15">
      <c r="A257">
        <v>346</v>
      </c>
      <c r="B257" t="s">
        <v>99</v>
      </c>
      <c r="C257" t="s">
        <v>16</v>
      </c>
      <c r="D257">
        <v>13</v>
      </c>
      <c r="E257" t="s">
        <v>14</v>
      </c>
      <c r="F257" t="s">
        <v>15</v>
      </c>
      <c r="G257">
        <v>0.28999999999999998</v>
      </c>
      <c r="H257">
        <v>0.28999999999999998</v>
      </c>
      <c r="I257" t="str">
        <f t="shared" si="3"/>
        <v>B-13-CC</v>
      </c>
      <c r="J257">
        <v>122.4</v>
      </c>
      <c r="K257">
        <v>122.69</v>
      </c>
      <c r="L257">
        <v>122.02</v>
      </c>
      <c r="M257">
        <v>122.3</v>
      </c>
      <c r="N257">
        <v>1</v>
      </c>
      <c r="O257">
        <v>0</v>
      </c>
    </row>
    <row r="258" spans="1:15" x14ac:dyDescent="0.15">
      <c r="A258">
        <v>346</v>
      </c>
      <c r="B258" t="s">
        <v>99</v>
      </c>
      <c r="C258" t="s">
        <v>16</v>
      </c>
      <c r="D258">
        <v>14</v>
      </c>
      <c r="E258" t="s">
        <v>14</v>
      </c>
      <c r="F258">
        <v>1</v>
      </c>
      <c r="G258">
        <v>1.5</v>
      </c>
      <c r="H258">
        <v>1.5</v>
      </c>
      <c r="I258" t="str">
        <f t="shared" ref="I258:I321" si="4">C258&amp;"-"&amp;D258&amp;"-"&amp;F258</f>
        <v>B-14-1</v>
      </c>
      <c r="J258">
        <v>122.3</v>
      </c>
      <c r="K258">
        <v>123.8</v>
      </c>
      <c r="L258">
        <v>122.3</v>
      </c>
      <c r="M258">
        <v>123.8</v>
      </c>
      <c r="N258">
        <v>0</v>
      </c>
      <c r="O258">
        <v>0</v>
      </c>
    </row>
    <row r="259" spans="1:15" x14ac:dyDescent="0.15">
      <c r="A259">
        <v>346</v>
      </c>
      <c r="B259" t="s">
        <v>99</v>
      </c>
      <c r="C259" t="s">
        <v>16</v>
      </c>
      <c r="D259">
        <v>14</v>
      </c>
      <c r="E259" t="s">
        <v>14</v>
      </c>
      <c r="F259">
        <v>2</v>
      </c>
      <c r="G259">
        <v>1.5</v>
      </c>
      <c r="H259">
        <v>1.5</v>
      </c>
      <c r="I259" t="str">
        <f t="shared" si="4"/>
        <v>B-14-2</v>
      </c>
      <c r="J259">
        <v>123.8</v>
      </c>
      <c r="K259">
        <v>125.3</v>
      </c>
      <c r="L259">
        <v>123.05</v>
      </c>
      <c r="M259">
        <v>123.8</v>
      </c>
      <c r="N259">
        <v>0</v>
      </c>
      <c r="O259">
        <v>1</v>
      </c>
    </row>
    <row r="260" spans="1:15" x14ac:dyDescent="0.15">
      <c r="A260">
        <v>346</v>
      </c>
      <c r="B260" t="s">
        <v>99</v>
      </c>
      <c r="C260" t="s">
        <v>16</v>
      </c>
      <c r="D260">
        <v>14</v>
      </c>
      <c r="E260" t="s">
        <v>14</v>
      </c>
      <c r="F260">
        <v>3</v>
      </c>
      <c r="G260">
        <v>1.5</v>
      </c>
      <c r="H260">
        <v>1.5</v>
      </c>
      <c r="I260" t="str">
        <f t="shared" si="4"/>
        <v>B-14-3</v>
      </c>
      <c r="J260">
        <v>125.3</v>
      </c>
      <c r="K260">
        <v>126.8</v>
      </c>
      <c r="L260">
        <v>124.3</v>
      </c>
      <c r="M260">
        <v>125.3</v>
      </c>
      <c r="N260">
        <v>0</v>
      </c>
      <c r="O260">
        <v>0</v>
      </c>
    </row>
    <row r="261" spans="1:15" x14ac:dyDescent="0.15">
      <c r="A261">
        <v>346</v>
      </c>
      <c r="B261" t="s">
        <v>99</v>
      </c>
      <c r="C261" t="s">
        <v>16</v>
      </c>
      <c r="D261">
        <v>14</v>
      </c>
      <c r="E261" t="s">
        <v>14</v>
      </c>
      <c r="F261">
        <v>4</v>
      </c>
      <c r="G261">
        <v>1.5</v>
      </c>
      <c r="H261">
        <v>1.5</v>
      </c>
      <c r="I261" t="str">
        <f t="shared" si="4"/>
        <v>B-14-4</v>
      </c>
      <c r="J261">
        <v>126.8</v>
      </c>
      <c r="K261">
        <v>128.30000000000001</v>
      </c>
      <c r="L261">
        <v>125.68</v>
      </c>
      <c r="M261">
        <v>126.8</v>
      </c>
      <c r="N261">
        <v>0</v>
      </c>
      <c r="O261">
        <v>0</v>
      </c>
    </row>
    <row r="262" spans="1:15" x14ac:dyDescent="0.15">
      <c r="A262">
        <v>346</v>
      </c>
      <c r="B262" t="s">
        <v>99</v>
      </c>
      <c r="C262" t="s">
        <v>16</v>
      </c>
      <c r="D262">
        <v>14</v>
      </c>
      <c r="E262" t="s">
        <v>14</v>
      </c>
      <c r="F262">
        <v>5</v>
      </c>
      <c r="G262">
        <v>1.5</v>
      </c>
      <c r="H262">
        <v>1.5</v>
      </c>
      <c r="I262" t="str">
        <f t="shared" si="4"/>
        <v>B-14-5</v>
      </c>
      <c r="J262">
        <v>128.30000000000001</v>
      </c>
      <c r="K262">
        <v>129.80000000000001</v>
      </c>
      <c r="L262">
        <v>127.1</v>
      </c>
      <c r="M262">
        <v>128.30000000000001</v>
      </c>
      <c r="N262">
        <v>0</v>
      </c>
      <c r="O262">
        <v>1</v>
      </c>
    </row>
    <row r="263" spans="1:15" x14ac:dyDescent="0.15">
      <c r="A263">
        <v>346</v>
      </c>
      <c r="B263" t="s">
        <v>99</v>
      </c>
      <c r="C263" t="s">
        <v>16</v>
      </c>
      <c r="D263">
        <v>14</v>
      </c>
      <c r="E263" t="s">
        <v>14</v>
      </c>
      <c r="F263">
        <v>6</v>
      </c>
      <c r="G263">
        <v>1.31</v>
      </c>
      <c r="H263">
        <v>1.31</v>
      </c>
      <c r="I263" t="str">
        <f t="shared" si="4"/>
        <v>B-14-6</v>
      </c>
      <c r="J263">
        <v>129.80000000000001</v>
      </c>
      <c r="K263">
        <v>131.11000000000001</v>
      </c>
      <c r="L263">
        <v>128.68</v>
      </c>
      <c r="M263">
        <v>129.80000000000001</v>
      </c>
      <c r="N263">
        <v>0</v>
      </c>
      <c r="O263">
        <v>0</v>
      </c>
    </row>
    <row r="264" spans="1:15" x14ac:dyDescent="0.15">
      <c r="A264">
        <v>346</v>
      </c>
      <c r="B264" t="s">
        <v>99</v>
      </c>
      <c r="C264" t="s">
        <v>16</v>
      </c>
      <c r="D264">
        <v>14</v>
      </c>
      <c r="E264" t="s">
        <v>14</v>
      </c>
      <c r="F264">
        <v>7</v>
      </c>
      <c r="G264">
        <v>0.64</v>
      </c>
      <c r="H264">
        <v>0.64</v>
      </c>
      <c r="I264" t="str">
        <f t="shared" si="4"/>
        <v>B-14-7</v>
      </c>
      <c r="J264">
        <v>131.11000000000001</v>
      </c>
      <c r="K264">
        <v>131.75</v>
      </c>
      <c r="L264">
        <v>130.51</v>
      </c>
      <c r="M264">
        <v>131.11000000000001</v>
      </c>
      <c r="N264">
        <v>0</v>
      </c>
      <c r="O264">
        <v>0</v>
      </c>
    </row>
    <row r="265" spans="1:15" x14ac:dyDescent="0.15">
      <c r="A265">
        <v>346</v>
      </c>
      <c r="B265" t="s">
        <v>99</v>
      </c>
      <c r="C265" t="s">
        <v>16</v>
      </c>
      <c r="D265">
        <v>14</v>
      </c>
      <c r="E265" t="s">
        <v>14</v>
      </c>
      <c r="F265" t="s">
        <v>15</v>
      </c>
      <c r="G265">
        <v>0.19</v>
      </c>
      <c r="H265">
        <v>0.19</v>
      </c>
      <c r="I265" t="str">
        <f t="shared" si="4"/>
        <v>B-14-CC</v>
      </c>
      <c r="J265">
        <v>131.75</v>
      </c>
      <c r="K265">
        <v>131.94</v>
      </c>
      <c r="L265">
        <v>131.56</v>
      </c>
      <c r="M265">
        <v>131.75</v>
      </c>
      <c r="N265">
        <v>1</v>
      </c>
      <c r="O265">
        <v>0</v>
      </c>
    </row>
    <row r="266" spans="1:15" x14ac:dyDescent="0.15">
      <c r="A266">
        <v>346</v>
      </c>
      <c r="B266" t="s">
        <v>99</v>
      </c>
      <c r="C266" t="s">
        <v>16</v>
      </c>
      <c r="D266">
        <v>15</v>
      </c>
      <c r="E266" t="s">
        <v>14</v>
      </c>
      <c r="F266">
        <v>1</v>
      </c>
      <c r="G266">
        <v>1.5</v>
      </c>
      <c r="H266">
        <v>1.5</v>
      </c>
      <c r="I266" t="str">
        <f t="shared" si="4"/>
        <v>B-15-1</v>
      </c>
      <c r="J266">
        <v>131.80000000000001</v>
      </c>
      <c r="K266">
        <v>133.30000000000001</v>
      </c>
      <c r="L266">
        <v>131.80000000000001</v>
      </c>
      <c r="M266">
        <v>133.30000000000001</v>
      </c>
      <c r="N266">
        <v>0</v>
      </c>
      <c r="O266">
        <v>1</v>
      </c>
    </row>
    <row r="267" spans="1:15" x14ac:dyDescent="0.15">
      <c r="A267">
        <v>346</v>
      </c>
      <c r="B267" t="s">
        <v>99</v>
      </c>
      <c r="C267" t="s">
        <v>16</v>
      </c>
      <c r="D267">
        <v>15</v>
      </c>
      <c r="E267" t="s">
        <v>14</v>
      </c>
      <c r="F267">
        <v>2</v>
      </c>
      <c r="G267">
        <v>1.5</v>
      </c>
      <c r="H267">
        <v>1.5</v>
      </c>
      <c r="I267" t="str">
        <f t="shared" si="4"/>
        <v>B-15-2</v>
      </c>
      <c r="J267">
        <v>133.30000000000001</v>
      </c>
      <c r="K267">
        <v>134.80000000000001</v>
      </c>
      <c r="L267">
        <v>132.55000000000001</v>
      </c>
      <c r="M267">
        <v>133.30000000000001</v>
      </c>
      <c r="N267">
        <v>0</v>
      </c>
      <c r="O267">
        <v>0</v>
      </c>
    </row>
    <row r="268" spans="1:15" x14ac:dyDescent="0.15">
      <c r="A268">
        <v>346</v>
      </c>
      <c r="B268" t="s">
        <v>99</v>
      </c>
      <c r="C268" t="s">
        <v>16</v>
      </c>
      <c r="D268">
        <v>15</v>
      </c>
      <c r="E268" t="s">
        <v>14</v>
      </c>
      <c r="F268">
        <v>3</v>
      </c>
      <c r="G268">
        <v>1.5</v>
      </c>
      <c r="H268">
        <v>1.5</v>
      </c>
      <c r="I268" t="str">
        <f t="shared" si="4"/>
        <v>B-15-3</v>
      </c>
      <c r="J268">
        <v>134.80000000000001</v>
      </c>
      <c r="K268">
        <v>136.30000000000001</v>
      </c>
      <c r="L268">
        <v>133.80000000000001</v>
      </c>
      <c r="M268">
        <v>134.80000000000001</v>
      </c>
      <c r="N268">
        <v>0</v>
      </c>
      <c r="O268">
        <v>0</v>
      </c>
    </row>
    <row r="269" spans="1:15" x14ac:dyDescent="0.15">
      <c r="A269">
        <v>346</v>
      </c>
      <c r="B269" t="s">
        <v>99</v>
      </c>
      <c r="C269" t="s">
        <v>16</v>
      </c>
      <c r="D269">
        <v>15</v>
      </c>
      <c r="E269" t="s">
        <v>14</v>
      </c>
      <c r="F269">
        <v>4</v>
      </c>
      <c r="G269">
        <v>1.5</v>
      </c>
      <c r="H269">
        <v>1.5</v>
      </c>
      <c r="I269" t="str">
        <f t="shared" si="4"/>
        <v>B-15-4</v>
      </c>
      <c r="J269">
        <v>136.30000000000001</v>
      </c>
      <c r="K269">
        <v>137.80000000000001</v>
      </c>
      <c r="L269">
        <v>135.18</v>
      </c>
      <c r="M269">
        <v>136.30000000000001</v>
      </c>
      <c r="N269">
        <v>0</v>
      </c>
      <c r="O269">
        <v>1</v>
      </c>
    </row>
    <row r="270" spans="1:15" x14ac:dyDescent="0.15">
      <c r="A270">
        <v>346</v>
      </c>
      <c r="B270" t="s">
        <v>99</v>
      </c>
      <c r="C270" t="s">
        <v>16</v>
      </c>
      <c r="D270">
        <v>15</v>
      </c>
      <c r="E270" t="s">
        <v>14</v>
      </c>
      <c r="F270">
        <v>5</v>
      </c>
      <c r="G270">
        <v>1.5</v>
      </c>
      <c r="H270">
        <v>1.5</v>
      </c>
      <c r="I270" t="str">
        <f t="shared" si="4"/>
        <v>B-15-5</v>
      </c>
      <c r="J270">
        <v>137.80000000000001</v>
      </c>
      <c r="K270">
        <v>139.30000000000001</v>
      </c>
      <c r="L270">
        <v>136.6</v>
      </c>
      <c r="M270">
        <v>137.80000000000001</v>
      </c>
      <c r="N270">
        <v>0</v>
      </c>
      <c r="O270">
        <v>0</v>
      </c>
    </row>
    <row r="271" spans="1:15" x14ac:dyDescent="0.15">
      <c r="A271">
        <v>346</v>
      </c>
      <c r="B271" t="s">
        <v>99</v>
      </c>
      <c r="C271" t="s">
        <v>16</v>
      </c>
      <c r="D271">
        <v>15</v>
      </c>
      <c r="E271" t="s">
        <v>14</v>
      </c>
      <c r="F271">
        <v>6</v>
      </c>
      <c r="G271">
        <v>1.5</v>
      </c>
      <c r="H271">
        <v>1.5</v>
      </c>
      <c r="I271" t="str">
        <f t="shared" si="4"/>
        <v>B-15-6</v>
      </c>
      <c r="J271">
        <v>139.30000000000001</v>
      </c>
      <c r="K271">
        <v>140.80000000000001</v>
      </c>
      <c r="L271">
        <v>138.05000000000001</v>
      </c>
      <c r="M271">
        <v>139.30000000000001</v>
      </c>
      <c r="N271">
        <v>0</v>
      </c>
      <c r="O271">
        <v>0</v>
      </c>
    </row>
    <row r="272" spans="1:15" x14ac:dyDescent="0.15">
      <c r="A272">
        <v>346</v>
      </c>
      <c r="B272" t="s">
        <v>99</v>
      </c>
      <c r="C272" t="s">
        <v>16</v>
      </c>
      <c r="D272">
        <v>15</v>
      </c>
      <c r="E272" t="s">
        <v>14</v>
      </c>
      <c r="F272">
        <v>7</v>
      </c>
      <c r="G272">
        <v>0.64</v>
      </c>
      <c r="H272">
        <v>0.64</v>
      </c>
      <c r="I272" t="str">
        <f t="shared" si="4"/>
        <v>B-15-7</v>
      </c>
      <c r="J272">
        <v>140.80000000000001</v>
      </c>
      <c r="K272">
        <v>141.44</v>
      </c>
      <c r="L272">
        <v>140.19999999999999</v>
      </c>
      <c r="M272">
        <v>140.80000000000001</v>
      </c>
      <c r="N272">
        <v>0</v>
      </c>
      <c r="O272">
        <v>0</v>
      </c>
    </row>
    <row r="273" spans="1:15" x14ac:dyDescent="0.15">
      <c r="A273">
        <v>346</v>
      </c>
      <c r="B273" t="s">
        <v>99</v>
      </c>
      <c r="C273" t="s">
        <v>16</v>
      </c>
      <c r="D273">
        <v>16</v>
      </c>
      <c r="E273" t="s">
        <v>14</v>
      </c>
      <c r="F273">
        <v>1</v>
      </c>
      <c r="G273">
        <v>1.5</v>
      </c>
      <c r="H273">
        <v>1.5</v>
      </c>
      <c r="I273" t="str">
        <f t="shared" si="4"/>
        <v>B-16-1</v>
      </c>
      <c r="J273">
        <v>141.30000000000001</v>
      </c>
      <c r="K273">
        <v>142.80000000000001</v>
      </c>
      <c r="L273">
        <v>141.30000000000001</v>
      </c>
      <c r="M273">
        <v>142.80000000000001</v>
      </c>
      <c r="N273">
        <v>0</v>
      </c>
      <c r="O273">
        <v>0</v>
      </c>
    </row>
    <row r="274" spans="1:15" x14ac:dyDescent="0.15">
      <c r="A274">
        <v>346</v>
      </c>
      <c r="B274" t="s">
        <v>99</v>
      </c>
      <c r="C274" t="s">
        <v>16</v>
      </c>
      <c r="D274">
        <v>16</v>
      </c>
      <c r="E274" t="s">
        <v>14</v>
      </c>
      <c r="F274">
        <v>2</v>
      </c>
      <c r="G274">
        <v>1.5</v>
      </c>
      <c r="H274">
        <v>1.5</v>
      </c>
      <c r="I274" t="str">
        <f t="shared" si="4"/>
        <v>B-16-2</v>
      </c>
      <c r="J274">
        <v>142.80000000000001</v>
      </c>
      <c r="K274">
        <v>144.30000000000001</v>
      </c>
      <c r="L274">
        <v>142.05000000000001</v>
      </c>
      <c r="M274">
        <v>142.80000000000001</v>
      </c>
      <c r="N274">
        <v>0</v>
      </c>
      <c r="O274">
        <v>0</v>
      </c>
    </row>
    <row r="275" spans="1:15" x14ac:dyDescent="0.15">
      <c r="A275">
        <v>346</v>
      </c>
      <c r="B275" t="s">
        <v>99</v>
      </c>
      <c r="C275" t="s">
        <v>16</v>
      </c>
      <c r="D275">
        <v>16</v>
      </c>
      <c r="E275" t="s">
        <v>14</v>
      </c>
      <c r="F275">
        <v>3</v>
      </c>
      <c r="G275">
        <v>1.5</v>
      </c>
      <c r="H275">
        <v>1.5</v>
      </c>
      <c r="I275" t="str">
        <f t="shared" si="4"/>
        <v>B-16-3</v>
      </c>
      <c r="J275">
        <v>144.30000000000001</v>
      </c>
      <c r="K275">
        <v>145.80000000000001</v>
      </c>
      <c r="L275">
        <v>143.30000000000001</v>
      </c>
      <c r="M275">
        <v>144.30000000000001</v>
      </c>
      <c r="N275">
        <v>0</v>
      </c>
      <c r="O275">
        <v>0</v>
      </c>
    </row>
    <row r="276" spans="1:15" x14ac:dyDescent="0.15">
      <c r="A276">
        <v>346</v>
      </c>
      <c r="B276" t="s">
        <v>99</v>
      </c>
      <c r="C276" t="s">
        <v>16</v>
      </c>
      <c r="D276">
        <v>16</v>
      </c>
      <c r="E276" t="s">
        <v>14</v>
      </c>
      <c r="F276">
        <v>4</v>
      </c>
      <c r="G276">
        <v>1.5</v>
      </c>
      <c r="H276">
        <v>1.5</v>
      </c>
      <c r="I276" t="str">
        <f t="shared" si="4"/>
        <v>B-16-4</v>
      </c>
      <c r="J276">
        <v>145.80000000000001</v>
      </c>
      <c r="K276">
        <v>147.30000000000001</v>
      </c>
      <c r="L276">
        <v>144.68</v>
      </c>
      <c r="M276">
        <v>145.80000000000001</v>
      </c>
      <c r="N276">
        <v>0</v>
      </c>
      <c r="O276">
        <v>0</v>
      </c>
    </row>
    <row r="277" spans="1:15" x14ac:dyDescent="0.15">
      <c r="A277">
        <v>346</v>
      </c>
      <c r="B277" t="s">
        <v>99</v>
      </c>
      <c r="C277" t="s">
        <v>16</v>
      </c>
      <c r="D277">
        <v>16</v>
      </c>
      <c r="E277" t="s">
        <v>14</v>
      </c>
      <c r="F277">
        <v>5</v>
      </c>
      <c r="G277">
        <v>1.5</v>
      </c>
      <c r="H277">
        <v>1.5</v>
      </c>
      <c r="I277" t="str">
        <f t="shared" si="4"/>
        <v>B-16-5</v>
      </c>
      <c r="J277">
        <v>147.30000000000001</v>
      </c>
      <c r="K277">
        <v>148.80000000000001</v>
      </c>
      <c r="L277">
        <v>146.1</v>
      </c>
      <c r="M277">
        <v>147.30000000000001</v>
      </c>
      <c r="N277">
        <v>0</v>
      </c>
      <c r="O277">
        <v>0</v>
      </c>
    </row>
    <row r="278" spans="1:15" x14ac:dyDescent="0.15">
      <c r="A278">
        <v>346</v>
      </c>
      <c r="B278" t="s">
        <v>99</v>
      </c>
      <c r="C278" t="s">
        <v>16</v>
      </c>
      <c r="D278">
        <v>16</v>
      </c>
      <c r="E278" t="s">
        <v>14</v>
      </c>
      <c r="F278">
        <v>6</v>
      </c>
      <c r="G278">
        <v>1.5</v>
      </c>
      <c r="H278">
        <v>1.5</v>
      </c>
      <c r="I278" t="str">
        <f t="shared" si="4"/>
        <v>B-16-6</v>
      </c>
      <c r="J278">
        <v>148.80000000000001</v>
      </c>
      <c r="K278">
        <v>150.30000000000001</v>
      </c>
      <c r="L278">
        <v>147.55000000000001</v>
      </c>
      <c r="M278">
        <v>148.80000000000001</v>
      </c>
      <c r="N278">
        <v>0</v>
      </c>
      <c r="O278">
        <v>0</v>
      </c>
    </row>
    <row r="279" spans="1:15" x14ac:dyDescent="0.15">
      <c r="A279">
        <v>346</v>
      </c>
      <c r="B279" t="s">
        <v>99</v>
      </c>
      <c r="C279" t="s">
        <v>16</v>
      </c>
      <c r="D279">
        <v>16</v>
      </c>
      <c r="E279" t="s">
        <v>14</v>
      </c>
      <c r="F279">
        <v>7</v>
      </c>
      <c r="G279">
        <v>0.6</v>
      </c>
      <c r="H279">
        <v>0.6</v>
      </c>
      <c r="I279" t="str">
        <f t="shared" si="4"/>
        <v>B-16-7</v>
      </c>
      <c r="J279">
        <v>150.30000000000001</v>
      </c>
      <c r="K279">
        <v>150.9</v>
      </c>
      <c r="L279">
        <v>149.74</v>
      </c>
      <c r="M279">
        <v>150.30000000000001</v>
      </c>
      <c r="N279">
        <v>0</v>
      </c>
      <c r="O279">
        <v>0</v>
      </c>
    </row>
    <row r="280" spans="1:15" x14ac:dyDescent="0.15">
      <c r="A280">
        <v>346</v>
      </c>
      <c r="B280" t="s">
        <v>99</v>
      </c>
      <c r="C280" t="s">
        <v>16</v>
      </c>
      <c r="D280">
        <v>16</v>
      </c>
      <c r="E280" t="s">
        <v>14</v>
      </c>
      <c r="F280" t="s">
        <v>15</v>
      </c>
      <c r="G280">
        <v>0.08</v>
      </c>
      <c r="H280">
        <v>0.08</v>
      </c>
      <c r="I280" t="str">
        <f t="shared" si="4"/>
        <v>B-16-CC</v>
      </c>
      <c r="J280">
        <v>150.9</v>
      </c>
      <c r="K280">
        <v>150.97999999999999</v>
      </c>
      <c r="L280">
        <v>150.72</v>
      </c>
      <c r="M280">
        <v>150.80000000000001</v>
      </c>
      <c r="N280">
        <v>0</v>
      </c>
      <c r="O280">
        <v>0</v>
      </c>
    </row>
    <row r="281" spans="1:15" x14ac:dyDescent="0.15">
      <c r="A281">
        <v>346</v>
      </c>
      <c r="B281" t="s">
        <v>99</v>
      </c>
      <c r="C281" t="s">
        <v>16</v>
      </c>
      <c r="D281">
        <v>17</v>
      </c>
      <c r="E281" t="s">
        <v>14</v>
      </c>
      <c r="F281">
        <v>1</v>
      </c>
      <c r="G281">
        <v>1.5</v>
      </c>
      <c r="H281">
        <v>1.5</v>
      </c>
      <c r="I281" t="str">
        <f t="shared" si="4"/>
        <v>B-17-1</v>
      </c>
      <c r="J281">
        <v>150.80000000000001</v>
      </c>
      <c r="K281">
        <v>152.30000000000001</v>
      </c>
      <c r="L281">
        <v>150.80000000000001</v>
      </c>
      <c r="M281">
        <v>152.30000000000001</v>
      </c>
      <c r="N281">
        <v>0</v>
      </c>
      <c r="O281">
        <v>0</v>
      </c>
    </row>
    <row r="282" spans="1:15" x14ac:dyDescent="0.15">
      <c r="A282">
        <v>346</v>
      </c>
      <c r="B282" t="s">
        <v>99</v>
      </c>
      <c r="C282" t="s">
        <v>16</v>
      </c>
      <c r="D282">
        <v>17</v>
      </c>
      <c r="E282" t="s">
        <v>14</v>
      </c>
      <c r="F282">
        <v>2</v>
      </c>
      <c r="G282">
        <v>1.5</v>
      </c>
      <c r="H282">
        <v>1.5</v>
      </c>
      <c r="I282" t="str">
        <f t="shared" si="4"/>
        <v>B-17-2</v>
      </c>
      <c r="J282">
        <v>152.30000000000001</v>
      </c>
      <c r="K282">
        <v>153.80000000000001</v>
      </c>
      <c r="L282">
        <v>151.55000000000001</v>
      </c>
      <c r="M282">
        <v>152.30000000000001</v>
      </c>
      <c r="N282">
        <v>0</v>
      </c>
      <c r="O282">
        <v>0</v>
      </c>
    </row>
    <row r="283" spans="1:15" x14ac:dyDescent="0.15">
      <c r="A283">
        <v>346</v>
      </c>
      <c r="B283" t="s">
        <v>99</v>
      </c>
      <c r="C283" t="s">
        <v>16</v>
      </c>
      <c r="D283">
        <v>17</v>
      </c>
      <c r="E283" t="s">
        <v>14</v>
      </c>
      <c r="F283">
        <v>3</v>
      </c>
      <c r="G283">
        <v>1.5</v>
      </c>
      <c r="H283">
        <v>1.5</v>
      </c>
      <c r="I283" t="str">
        <f t="shared" si="4"/>
        <v>B-17-3</v>
      </c>
      <c r="J283">
        <v>153.80000000000001</v>
      </c>
      <c r="K283">
        <v>155.30000000000001</v>
      </c>
      <c r="L283">
        <v>152.80000000000001</v>
      </c>
      <c r="M283">
        <v>153.80000000000001</v>
      </c>
      <c r="N283">
        <v>0</v>
      </c>
      <c r="O283">
        <v>0</v>
      </c>
    </row>
    <row r="284" spans="1:15" x14ac:dyDescent="0.15">
      <c r="A284">
        <v>346</v>
      </c>
      <c r="B284" t="s">
        <v>99</v>
      </c>
      <c r="C284" t="s">
        <v>16</v>
      </c>
      <c r="D284">
        <v>17</v>
      </c>
      <c r="E284" t="s">
        <v>14</v>
      </c>
      <c r="F284">
        <v>4</v>
      </c>
      <c r="G284">
        <v>1.5</v>
      </c>
      <c r="H284">
        <v>1.5</v>
      </c>
      <c r="I284" t="str">
        <f t="shared" si="4"/>
        <v>B-17-4</v>
      </c>
      <c r="J284">
        <v>155.30000000000001</v>
      </c>
      <c r="K284">
        <v>156.80000000000001</v>
      </c>
      <c r="L284">
        <v>154.18</v>
      </c>
      <c r="M284">
        <v>155.30000000000001</v>
      </c>
      <c r="N284">
        <v>0</v>
      </c>
      <c r="O284">
        <v>0</v>
      </c>
    </row>
    <row r="285" spans="1:15" x14ac:dyDescent="0.15">
      <c r="A285">
        <v>346</v>
      </c>
      <c r="B285" t="s">
        <v>99</v>
      </c>
      <c r="C285" t="s">
        <v>16</v>
      </c>
      <c r="D285">
        <v>17</v>
      </c>
      <c r="E285" t="s">
        <v>14</v>
      </c>
      <c r="F285">
        <v>5</v>
      </c>
      <c r="G285">
        <v>1.5</v>
      </c>
      <c r="H285">
        <v>1.5</v>
      </c>
      <c r="I285" t="str">
        <f t="shared" si="4"/>
        <v>B-17-5</v>
      </c>
      <c r="J285">
        <v>156.80000000000001</v>
      </c>
      <c r="K285">
        <v>158.30000000000001</v>
      </c>
      <c r="L285">
        <v>155.6</v>
      </c>
      <c r="M285">
        <v>156.80000000000001</v>
      </c>
      <c r="N285">
        <v>0</v>
      </c>
      <c r="O285">
        <v>0</v>
      </c>
    </row>
    <row r="286" spans="1:15" x14ac:dyDescent="0.15">
      <c r="A286">
        <v>346</v>
      </c>
      <c r="B286" t="s">
        <v>99</v>
      </c>
      <c r="C286" t="s">
        <v>16</v>
      </c>
      <c r="D286">
        <v>17</v>
      </c>
      <c r="E286" t="s">
        <v>14</v>
      </c>
      <c r="F286">
        <v>6</v>
      </c>
      <c r="G286">
        <v>1.5</v>
      </c>
      <c r="H286">
        <v>1.5</v>
      </c>
      <c r="I286" t="str">
        <f t="shared" si="4"/>
        <v>B-17-6</v>
      </c>
      <c r="J286">
        <v>158.30000000000001</v>
      </c>
      <c r="K286">
        <v>159.80000000000001</v>
      </c>
      <c r="L286">
        <v>157.05000000000001</v>
      </c>
      <c r="M286">
        <v>158.30000000000001</v>
      </c>
      <c r="N286">
        <v>0</v>
      </c>
      <c r="O286">
        <v>0</v>
      </c>
    </row>
    <row r="287" spans="1:15" x14ac:dyDescent="0.15">
      <c r="A287">
        <v>346</v>
      </c>
      <c r="B287" t="s">
        <v>99</v>
      </c>
      <c r="C287" t="s">
        <v>16</v>
      </c>
      <c r="D287">
        <v>17</v>
      </c>
      <c r="E287" t="s">
        <v>14</v>
      </c>
      <c r="F287">
        <v>7</v>
      </c>
      <c r="G287">
        <v>0.63</v>
      </c>
      <c r="H287">
        <v>0.63</v>
      </c>
      <c r="I287" t="str">
        <f t="shared" si="4"/>
        <v>B-17-7</v>
      </c>
      <c r="J287">
        <v>159.80000000000001</v>
      </c>
      <c r="K287">
        <v>160.43</v>
      </c>
      <c r="L287">
        <v>159.21</v>
      </c>
      <c r="M287">
        <v>159.80000000000001</v>
      </c>
      <c r="N287">
        <v>0</v>
      </c>
      <c r="O287">
        <v>0</v>
      </c>
    </row>
    <row r="288" spans="1:15" x14ac:dyDescent="0.15">
      <c r="A288">
        <v>346</v>
      </c>
      <c r="B288" t="s">
        <v>99</v>
      </c>
      <c r="C288" t="s">
        <v>16</v>
      </c>
      <c r="D288">
        <v>17</v>
      </c>
      <c r="E288" t="s">
        <v>14</v>
      </c>
      <c r="F288" t="s">
        <v>15</v>
      </c>
      <c r="G288">
        <v>0.27</v>
      </c>
      <c r="H288">
        <v>0.27</v>
      </c>
      <c r="I288" t="str">
        <f t="shared" si="4"/>
        <v>B-17-CC</v>
      </c>
      <c r="J288">
        <v>160.43</v>
      </c>
      <c r="K288">
        <v>160.69999999999999</v>
      </c>
      <c r="L288">
        <v>160.04</v>
      </c>
      <c r="M288">
        <v>160.30000000000001</v>
      </c>
      <c r="N288">
        <v>0</v>
      </c>
      <c r="O288">
        <v>0</v>
      </c>
    </row>
    <row r="289" spans="1:15" x14ac:dyDescent="0.15">
      <c r="A289">
        <v>346</v>
      </c>
      <c r="B289" t="s">
        <v>99</v>
      </c>
      <c r="C289" t="s">
        <v>16</v>
      </c>
      <c r="D289">
        <v>18</v>
      </c>
      <c r="E289" t="s">
        <v>14</v>
      </c>
      <c r="F289">
        <v>1</v>
      </c>
      <c r="G289">
        <v>1.5</v>
      </c>
      <c r="H289">
        <v>1.5</v>
      </c>
      <c r="I289" t="str">
        <f t="shared" si="4"/>
        <v>B-18-1</v>
      </c>
      <c r="J289">
        <v>160.30000000000001</v>
      </c>
      <c r="K289">
        <v>161.80000000000001</v>
      </c>
      <c r="L289">
        <v>160.30000000000001</v>
      </c>
      <c r="M289">
        <v>161.80000000000001</v>
      </c>
      <c r="N289">
        <v>0</v>
      </c>
      <c r="O289">
        <v>0</v>
      </c>
    </row>
    <row r="290" spans="1:15" x14ac:dyDescent="0.15">
      <c r="A290">
        <v>346</v>
      </c>
      <c r="B290" t="s">
        <v>99</v>
      </c>
      <c r="C290" t="s">
        <v>16</v>
      </c>
      <c r="D290">
        <v>18</v>
      </c>
      <c r="E290" t="s">
        <v>14</v>
      </c>
      <c r="F290">
        <v>2</v>
      </c>
      <c r="G290">
        <v>1.5</v>
      </c>
      <c r="H290">
        <v>1.5</v>
      </c>
      <c r="I290" t="str">
        <f t="shared" si="4"/>
        <v>B-18-2</v>
      </c>
      <c r="J290">
        <v>161.80000000000001</v>
      </c>
      <c r="K290">
        <v>163.30000000000001</v>
      </c>
      <c r="L290">
        <v>161.05000000000001</v>
      </c>
      <c r="M290">
        <v>161.80000000000001</v>
      </c>
      <c r="N290">
        <v>0</v>
      </c>
      <c r="O290">
        <v>0</v>
      </c>
    </row>
    <row r="291" spans="1:15" x14ac:dyDescent="0.15">
      <c r="A291">
        <v>346</v>
      </c>
      <c r="B291" t="s">
        <v>99</v>
      </c>
      <c r="C291" t="s">
        <v>16</v>
      </c>
      <c r="D291">
        <v>18</v>
      </c>
      <c r="E291" t="s">
        <v>14</v>
      </c>
      <c r="F291">
        <v>3</v>
      </c>
      <c r="G291">
        <v>1.5</v>
      </c>
      <c r="H291">
        <v>1.5</v>
      </c>
      <c r="I291" t="str">
        <f t="shared" si="4"/>
        <v>B-18-3</v>
      </c>
      <c r="J291">
        <v>163.30000000000001</v>
      </c>
      <c r="K291">
        <v>164.8</v>
      </c>
      <c r="L291">
        <v>162.30000000000001</v>
      </c>
      <c r="M291">
        <v>163.30000000000001</v>
      </c>
      <c r="N291">
        <v>0</v>
      </c>
      <c r="O291">
        <v>0</v>
      </c>
    </row>
    <row r="292" spans="1:15" x14ac:dyDescent="0.15">
      <c r="A292">
        <v>346</v>
      </c>
      <c r="B292" t="s">
        <v>99</v>
      </c>
      <c r="C292" t="s">
        <v>16</v>
      </c>
      <c r="D292">
        <v>18</v>
      </c>
      <c r="E292" t="s">
        <v>14</v>
      </c>
      <c r="F292">
        <v>4</v>
      </c>
      <c r="G292">
        <v>1.5</v>
      </c>
      <c r="H292">
        <v>1.5</v>
      </c>
      <c r="I292" t="str">
        <f t="shared" si="4"/>
        <v>B-18-4</v>
      </c>
      <c r="J292">
        <v>164.8</v>
      </c>
      <c r="K292">
        <v>166.3</v>
      </c>
      <c r="L292">
        <v>163.68</v>
      </c>
      <c r="M292">
        <v>164.8</v>
      </c>
      <c r="N292">
        <v>0</v>
      </c>
      <c r="O292">
        <v>0</v>
      </c>
    </row>
    <row r="293" spans="1:15" x14ac:dyDescent="0.15">
      <c r="A293">
        <v>346</v>
      </c>
      <c r="B293" t="s">
        <v>99</v>
      </c>
      <c r="C293" t="s">
        <v>16</v>
      </c>
      <c r="D293">
        <v>18</v>
      </c>
      <c r="E293" t="s">
        <v>14</v>
      </c>
      <c r="F293">
        <v>5</v>
      </c>
      <c r="G293">
        <v>1.5</v>
      </c>
      <c r="H293">
        <v>1.5</v>
      </c>
      <c r="I293" t="str">
        <f t="shared" si="4"/>
        <v>B-18-5</v>
      </c>
      <c r="J293">
        <v>166.3</v>
      </c>
      <c r="K293">
        <v>167.8</v>
      </c>
      <c r="L293">
        <v>165.1</v>
      </c>
      <c r="M293">
        <v>166.3</v>
      </c>
      <c r="N293">
        <v>0</v>
      </c>
      <c r="O293">
        <v>0</v>
      </c>
    </row>
    <row r="294" spans="1:15" x14ac:dyDescent="0.15">
      <c r="A294">
        <v>346</v>
      </c>
      <c r="B294" t="s">
        <v>99</v>
      </c>
      <c r="C294" t="s">
        <v>16</v>
      </c>
      <c r="D294">
        <v>18</v>
      </c>
      <c r="E294" t="s">
        <v>14</v>
      </c>
      <c r="F294">
        <v>6</v>
      </c>
      <c r="G294">
        <v>1.5</v>
      </c>
      <c r="H294">
        <v>1.5</v>
      </c>
      <c r="I294" t="str">
        <f t="shared" si="4"/>
        <v>B-18-6</v>
      </c>
      <c r="J294">
        <v>167.8</v>
      </c>
      <c r="K294">
        <v>169.3</v>
      </c>
      <c r="L294">
        <v>166.55</v>
      </c>
      <c r="M294">
        <v>167.8</v>
      </c>
      <c r="N294">
        <v>0</v>
      </c>
      <c r="O294">
        <v>0</v>
      </c>
    </row>
    <row r="295" spans="1:15" x14ac:dyDescent="0.15">
      <c r="A295">
        <v>346</v>
      </c>
      <c r="B295" t="s">
        <v>99</v>
      </c>
      <c r="C295" t="s">
        <v>16</v>
      </c>
      <c r="D295">
        <v>18</v>
      </c>
      <c r="E295" t="s">
        <v>14</v>
      </c>
      <c r="F295">
        <v>7</v>
      </c>
      <c r="G295">
        <v>0.62</v>
      </c>
      <c r="H295">
        <v>0.62</v>
      </c>
      <c r="I295" t="str">
        <f t="shared" si="4"/>
        <v>B-18-7</v>
      </c>
      <c r="J295">
        <v>169.3</v>
      </c>
      <c r="K295">
        <v>169.92</v>
      </c>
      <c r="L295">
        <v>168.72</v>
      </c>
      <c r="M295">
        <v>169.3</v>
      </c>
      <c r="N295">
        <v>0</v>
      </c>
      <c r="O295">
        <v>0</v>
      </c>
    </row>
    <row r="296" spans="1:15" x14ac:dyDescent="0.15">
      <c r="A296">
        <v>346</v>
      </c>
      <c r="B296" t="s">
        <v>99</v>
      </c>
      <c r="C296" t="s">
        <v>16</v>
      </c>
      <c r="D296">
        <v>18</v>
      </c>
      <c r="E296" t="s">
        <v>14</v>
      </c>
      <c r="F296" t="s">
        <v>15</v>
      </c>
      <c r="G296">
        <v>0.12</v>
      </c>
      <c r="H296">
        <v>0.12</v>
      </c>
      <c r="I296" t="str">
        <f t="shared" si="4"/>
        <v>B-18-CC</v>
      </c>
      <c r="J296">
        <v>169.92</v>
      </c>
      <c r="K296">
        <v>170.04</v>
      </c>
      <c r="L296">
        <v>169.68</v>
      </c>
      <c r="M296">
        <v>169.8</v>
      </c>
      <c r="N296">
        <v>0</v>
      </c>
      <c r="O296">
        <v>0</v>
      </c>
    </row>
    <row r="297" spans="1:15" x14ac:dyDescent="0.15">
      <c r="A297">
        <v>346</v>
      </c>
      <c r="B297" t="s">
        <v>99</v>
      </c>
      <c r="C297" t="s">
        <v>16</v>
      </c>
      <c r="D297">
        <v>19</v>
      </c>
      <c r="E297" t="s">
        <v>14</v>
      </c>
      <c r="F297">
        <v>1</v>
      </c>
      <c r="G297">
        <v>1.5</v>
      </c>
      <c r="H297">
        <v>1.5</v>
      </c>
      <c r="I297" t="str">
        <f t="shared" si="4"/>
        <v>B-19-1</v>
      </c>
      <c r="J297">
        <v>169.8</v>
      </c>
      <c r="K297">
        <v>171.3</v>
      </c>
      <c r="L297">
        <v>169.8</v>
      </c>
      <c r="M297">
        <v>171.3</v>
      </c>
      <c r="N297">
        <v>0</v>
      </c>
      <c r="O297">
        <v>0</v>
      </c>
    </row>
    <row r="298" spans="1:15" x14ac:dyDescent="0.15">
      <c r="A298">
        <v>346</v>
      </c>
      <c r="B298" t="s">
        <v>99</v>
      </c>
      <c r="C298" t="s">
        <v>16</v>
      </c>
      <c r="D298">
        <v>19</v>
      </c>
      <c r="E298" t="s">
        <v>14</v>
      </c>
      <c r="F298">
        <v>2</v>
      </c>
      <c r="G298">
        <v>1.5</v>
      </c>
      <c r="H298">
        <v>1.5</v>
      </c>
      <c r="I298" t="str">
        <f t="shared" si="4"/>
        <v>B-19-2</v>
      </c>
      <c r="J298">
        <v>171.3</v>
      </c>
      <c r="K298">
        <v>172.8</v>
      </c>
      <c r="L298">
        <v>170.55</v>
      </c>
      <c r="M298">
        <v>171.3</v>
      </c>
      <c r="N298">
        <v>0</v>
      </c>
      <c r="O298">
        <v>0</v>
      </c>
    </row>
    <row r="299" spans="1:15" x14ac:dyDescent="0.15">
      <c r="A299">
        <v>346</v>
      </c>
      <c r="B299" t="s">
        <v>99</v>
      </c>
      <c r="C299" t="s">
        <v>16</v>
      </c>
      <c r="D299">
        <v>19</v>
      </c>
      <c r="E299" t="s">
        <v>14</v>
      </c>
      <c r="F299">
        <v>3</v>
      </c>
      <c r="G299">
        <v>1.5</v>
      </c>
      <c r="H299">
        <v>1.5</v>
      </c>
      <c r="I299" t="str">
        <f t="shared" si="4"/>
        <v>B-19-3</v>
      </c>
      <c r="J299">
        <v>172.8</v>
      </c>
      <c r="K299">
        <v>174.3</v>
      </c>
      <c r="L299">
        <v>171.8</v>
      </c>
      <c r="M299">
        <v>172.8</v>
      </c>
      <c r="N299">
        <v>0</v>
      </c>
      <c r="O299">
        <v>0</v>
      </c>
    </row>
    <row r="300" spans="1:15" x14ac:dyDescent="0.15">
      <c r="A300">
        <v>346</v>
      </c>
      <c r="B300" t="s">
        <v>99</v>
      </c>
      <c r="C300" t="s">
        <v>16</v>
      </c>
      <c r="D300">
        <v>19</v>
      </c>
      <c r="E300" t="s">
        <v>14</v>
      </c>
      <c r="F300">
        <v>4</v>
      </c>
      <c r="G300">
        <v>1.5</v>
      </c>
      <c r="H300">
        <v>1.5</v>
      </c>
      <c r="I300" t="str">
        <f t="shared" si="4"/>
        <v>B-19-4</v>
      </c>
      <c r="J300">
        <v>174.3</v>
      </c>
      <c r="K300">
        <v>175.8</v>
      </c>
      <c r="L300">
        <v>173.18</v>
      </c>
      <c r="M300">
        <v>174.3</v>
      </c>
      <c r="N300">
        <v>0</v>
      </c>
      <c r="O300">
        <v>0</v>
      </c>
    </row>
    <row r="301" spans="1:15" x14ac:dyDescent="0.15">
      <c r="A301">
        <v>346</v>
      </c>
      <c r="B301" t="s">
        <v>99</v>
      </c>
      <c r="C301" t="s">
        <v>16</v>
      </c>
      <c r="D301">
        <v>19</v>
      </c>
      <c r="E301" t="s">
        <v>14</v>
      </c>
      <c r="F301">
        <v>5</v>
      </c>
      <c r="G301">
        <v>1.5</v>
      </c>
      <c r="H301">
        <v>1.5</v>
      </c>
      <c r="I301" t="str">
        <f t="shared" si="4"/>
        <v>B-19-5</v>
      </c>
      <c r="J301">
        <v>175.8</v>
      </c>
      <c r="K301">
        <v>177.3</v>
      </c>
      <c r="L301">
        <v>174.6</v>
      </c>
      <c r="M301">
        <v>175.8</v>
      </c>
      <c r="N301">
        <v>0</v>
      </c>
      <c r="O301">
        <v>0</v>
      </c>
    </row>
    <row r="302" spans="1:15" x14ac:dyDescent="0.15">
      <c r="A302">
        <v>346</v>
      </c>
      <c r="B302" t="s">
        <v>99</v>
      </c>
      <c r="C302" t="s">
        <v>16</v>
      </c>
      <c r="D302">
        <v>19</v>
      </c>
      <c r="E302" t="s">
        <v>14</v>
      </c>
      <c r="F302">
        <v>6</v>
      </c>
      <c r="G302">
        <v>1</v>
      </c>
      <c r="H302">
        <v>1</v>
      </c>
      <c r="I302" t="str">
        <f t="shared" si="4"/>
        <v>B-19-6</v>
      </c>
      <c r="J302">
        <v>177.3</v>
      </c>
      <c r="K302">
        <v>178.3</v>
      </c>
      <c r="L302">
        <v>176.42</v>
      </c>
      <c r="M302">
        <v>177.3</v>
      </c>
      <c r="N302">
        <v>0</v>
      </c>
      <c r="O302">
        <v>0</v>
      </c>
    </row>
    <row r="303" spans="1:15" x14ac:dyDescent="0.15">
      <c r="A303">
        <v>346</v>
      </c>
      <c r="B303" t="s">
        <v>99</v>
      </c>
      <c r="C303" t="s">
        <v>16</v>
      </c>
      <c r="D303">
        <v>19</v>
      </c>
      <c r="E303" t="s">
        <v>14</v>
      </c>
      <c r="F303">
        <v>7</v>
      </c>
      <c r="G303">
        <v>0.78</v>
      </c>
      <c r="H303">
        <v>0.78</v>
      </c>
      <c r="I303" t="str">
        <f t="shared" si="4"/>
        <v>B-19-7</v>
      </c>
      <c r="J303">
        <v>178.3</v>
      </c>
      <c r="K303">
        <v>179.08</v>
      </c>
      <c r="L303">
        <v>177.58</v>
      </c>
      <c r="M303">
        <v>178.3</v>
      </c>
      <c r="N303">
        <v>0</v>
      </c>
      <c r="O303">
        <v>0</v>
      </c>
    </row>
    <row r="304" spans="1:15" x14ac:dyDescent="0.15">
      <c r="A304">
        <v>346</v>
      </c>
      <c r="B304" t="s">
        <v>99</v>
      </c>
      <c r="C304" t="s">
        <v>16</v>
      </c>
      <c r="D304">
        <v>2</v>
      </c>
      <c r="E304" t="s">
        <v>14</v>
      </c>
      <c r="F304">
        <v>1</v>
      </c>
      <c r="G304">
        <v>1.5</v>
      </c>
      <c r="H304">
        <v>1.5</v>
      </c>
      <c r="I304" t="str">
        <f t="shared" si="4"/>
        <v>B-2-1</v>
      </c>
      <c r="J304">
        <v>8.3000000000000007</v>
      </c>
      <c r="K304">
        <v>9.8000000000000007</v>
      </c>
      <c r="L304">
        <v>8.3000000000000007</v>
      </c>
      <c r="M304">
        <v>9.8000000000000007</v>
      </c>
      <c r="N304">
        <v>0</v>
      </c>
      <c r="O304">
        <v>7</v>
      </c>
    </row>
    <row r="305" spans="1:16" x14ac:dyDescent="0.15">
      <c r="A305">
        <v>346</v>
      </c>
      <c r="B305" t="s">
        <v>99</v>
      </c>
      <c r="C305" t="s">
        <v>16</v>
      </c>
      <c r="D305">
        <v>2</v>
      </c>
      <c r="E305" t="s">
        <v>14</v>
      </c>
      <c r="F305">
        <v>2</v>
      </c>
      <c r="G305">
        <v>1.5</v>
      </c>
      <c r="H305">
        <v>1.5</v>
      </c>
      <c r="I305" t="str">
        <f t="shared" si="4"/>
        <v>B-2-2</v>
      </c>
      <c r="J305">
        <v>9.8000000000000007</v>
      </c>
      <c r="K305">
        <v>11.3</v>
      </c>
      <c r="L305">
        <v>9.0500000000000007</v>
      </c>
      <c r="M305">
        <v>9.8000000000000007</v>
      </c>
      <c r="N305">
        <v>0</v>
      </c>
      <c r="O305">
        <v>9</v>
      </c>
    </row>
    <row r="306" spans="1:16" x14ac:dyDescent="0.15">
      <c r="A306">
        <v>346</v>
      </c>
      <c r="B306" t="s">
        <v>99</v>
      </c>
      <c r="C306" t="s">
        <v>16</v>
      </c>
      <c r="D306">
        <v>2</v>
      </c>
      <c r="E306" t="s">
        <v>14</v>
      </c>
      <c r="F306">
        <v>3</v>
      </c>
      <c r="G306">
        <v>1.5</v>
      </c>
      <c r="H306">
        <v>1.5</v>
      </c>
      <c r="I306" t="str">
        <f t="shared" si="4"/>
        <v>B-2-3</v>
      </c>
      <c r="J306">
        <v>11.3</v>
      </c>
      <c r="K306">
        <v>12.8</v>
      </c>
      <c r="L306">
        <v>10.3</v>
      </c>
      <c r="M306">
        <v>11.3</v>
      </c>
      <c r="N306">
        <v>0</v>
      </c>
      <c r="O306">
        <v>9</v>
      </c>
    </row>
    <row r="307" spans="1:16" x14ac:dyDescent="0.15">
      <c r="A307">
        <v>346</v>
      </c>
      <c r="B307" t="s">
        <v>99</v>
      </c>
      <c r="C307" t="s">
        <v>16</v>
      </c>
      <c r="D307">
        <v>2</v>
      </c>
      <c r="E307" t="s">
        <v>14</v>
      </c>
      <c r="F307">
        <v>4</v>
      </c>
      <c r="G307">
        <v>1.5</v>
      </c>
      <c r="H307">
        <v>1.5</v>
      </c>
      <c r="I307" t="str">
        <f t="shared" si="4"/>
        <v>B-2-4</v>
      </c>
      <c r="J307">
        <v>12.8</v>
      </c>
      <c r="K307">
        <v>14.3</v>
      </c>
      <c r="L307">
        <v>11.68</v>
      </c>
      <c r="M307">
        <v>12.8</v>
      </c>
      <c r="N307">
        <v>0</v>
      </c>
      <c r="O307">
        <v>8</v>
      </c>
    </row>
    <row r="308" spans="1:16" x14ac:dyDescent="0.15">
      <c r="A308">
        <v>346</v>
      </c>
      <c r="B308" t="s">
        <v>99</v>
      </c>
      <c r="C308" t="s">
        <v>16</v>
      </c>
      <c r="D308">
        <v>2</v>
      </c>
      <c r="E308" t="s">
        <v>14</v>
      </c>
      <c r="F308">
        <v>5</v>
      </c>
      <c r="G308">
        <v>1.5</v>
      </c>
      <c r="H308">
        <v>1.5</v>
      </c>
      <c r="I308" t="str">
        <f t="shared" si="4"/>
        <v>B-2-5</v>
      </c>
      <c r="J308">
        <v>14.3</v>
      </c>
      <c r="K308">
        <v>15.8</v>
      </c>
      <c r="L308">
        <v>13.1</v>
      </c>
      <c r="M308">
        <v>14.3</v>
      </c>
      <c r="N308">
        <v>0</v>
      </c>
      <c r="O308">
        <v>10</v>
      </c>
    </row>
    <row r="309" spans="1:16" x14ac:dyDescent="0.15">
      <c r="A309">
        <v>346</v>
      </c>
      <c r="B309" t="s">
        <v>99</v>
      </c>
      <c r="C309" t="s">
        <v>16</v>
      </c>
      <c r="D309">
        <v>2</v>
      </c>
      <c r="E309" t="s">
        <v>14</v>
      </c>
      <c r="F309">
        <v>6</v>
      </c>
      <c r="G309">
        <v>1.5</v>
      </c>
      <c r="H309">
        <v>1.5</v>
      </c>
      <c r="I309" t="str">
        <f t="shared" si="4"/>
        <v>B-2-6</v>
      </c>
      <c r="J309">
        <v>15.8</v>
      </c>
      <c r="K309">
        <v>17.3</v>
      </c>
      <c r="L309">
        <v>14.55</v>
      </c>
      <c r="M309">
        <v>15.8</v>
      </c>
      <c r="N309">
        <v>0</v>
      </c>
      <c r="O309">
        <v>8</v>
      </c>
    </row>
    <row r="310" spans="1:16" x14ac:dyDescent="0.15">
      <c r="A310">
        <v>346</v>
      </c>
      <c r="B310" t="s">
        <v>99</v>
      </c>
      <c r="C310" t="s">
        <v>16</v>
      </c>
      <c r="D310">
        <v>2</v>
      </c>
      <c r="E310" t="s">
        <v>14</v>
      </c>
      <c r="F310">
        <v>7</v>
      </c>
      <c r="G310">
        <v>0.59</v>
      </c>
      <c r="H310">
        <v>0.59</v>
      </c>
      <c r="I310" t="str">
        <f t="shared" si="4"/>
        <v>B-2-7</v>
      </c>
      <c r="J310">
        <v>17.3</v>
      </c>
      <c r="K310">
        <v>17.89</v>
      </c>
      <c r="L310">
        <v>16.75</v>
      </c>
      <c r="M310">
        <v>17.3</v>
      </c>
      <c r="N310">
        <v>0</v>
      </c>
      <c r="O310">
        <v>0</v>
      </c>
    </row>
    <row r="311" spans="1:16" x14ac:dyDescent="0.15">
      <c r="A311">
        <v>346</v>
      </c>
      <c r="B311" t="s">
        <v>99</v>
      </c>
      <c r="C311" t="s">
        <v>16</v>
      </c>
      <c r="D311">
        <v>2</v>
      </c>
      <c r="E311" t="s">
        <v>14</v>
      </c>
      <c r="F311" t="s">
        <v>15</v>
      </c>
      <c r="G311">
        <v>0.14000000000000001</v>
      </c>
      <c r="H311">
        <v>0.14000000000000001</v>
      </c>
      <c r="I311" t="str">
        <f t="shared" si="4"/>
        <v>B-2-CC</v>
      </c>
      <c r="J311">
        <v>17.89</v>
      </c>
      <c r="K311">
        <v>18.03</v>
      </c>
      <c r="L311">
        <v>17.66</v>
      </c>
      <c r="M311">
        <v>17.8</v>
      </c>
      <c r="N311">
        <v>1</v>
      </c>
      <c r="O311">
        <v>0</v>
      </c>
    </row>
    <row r="312" spans="1:16" x14ac:dyDescent="0.15">
      <c r="A312">
        <v>346</v>
      </c>
      <c r="B312" t="s">
        <v>99</v>
      </c>
      <c r="C312" t="s">
        <v>16</v>
      </c>
      <c r="D312">
        <v>20</v>
      </c>
      <c r="E312" t="s">
        <v>14</v>
      </c>
      <c r="F312">
        <v>1</v>
      </c>
      <c r="G312">
        <v>1.5</v>
      </c>
      <c r="H312">
        <v>1.5</v>
      </c>
      <c r="I312" t="str">
        <f t="shared" si="4"/>
        <v>B-20-1</v>
      </c>
      <c r="J312">
        <v>179.3</v>
      </c>
      <c r="K312">
        <v>180.8</v>
      </c>
      <c r="L312">
        <v>179.3</v>
      </c>
      <c r="M312">
        <v>180.8</v>
      </c>
      <c r="N312">
        <v>0</v>
      </c>
      <c r="O312">
        <v>0</v>
      </c>
    </row>
    <row r="313" spans="1:16" x14ac:dyDescent="0.15">
      <c r="A313">
        <v>346</v>
      </c>
      <c r="B313" t="s">
        <v>99</v>
      </c>
      <c r="C313" t="s">
        <v>16</v>
      </c>
      <c r="D313">
        <v>20</v>
      </c>
      <c r="E313" t="s">
        <v>14</v>
      </c>
      <c r="F313">
        <v>2</v>
      </c>
      <c r="G313">
        <v>1.5</v>
      </c>
      <c r="H313">
        <v>1.5</v>
      </c>
      <c r="I313" t="str">
        <f t="shared" si="4"/>
        <v>B-20-2</v>
      </c>
      <c r="J313">
        <v>180.8</v>
      </c>
      <c r="K313">
        <v>182.3</v>
      </c>
      <c r="L313">
        <v>180.05</v>
      </c>
      <c r="M313">
        <v>180.8</v>
      </c>
      <c r="N313">
        <v>0</v>
      </c>
      <c r="O313">
        <v>0</v>
      </c>
    </row>
    <row r="314" spans="1:16" x14ac:dyDescent="0.15">
      <c r="A314">
        <v>346</v>
      </c>
      <c r="B314" t="s">
        <v>99</v>
      </c>
      <c r="C314" t="s">
        <v>16</v>
      </c>
      <c r="D314">
        <v>20</v>
      </c>
      <c r="E314" t="s">
        <v>14</v>
      </c>
      <c r="F314">
        <v>3</v>
      </c>
      <c r="G314">
        <v>1.5</v>
      </c>
      <c r="H314">
        <v>1.5</v>
      </c>
      <c r="I314" t="str">
        <f t="shared" si="4"/>
        <v>B-20-3</v>
      </c>
      <c r="J314">
        <v>182.3</v>
      </c>
      <c r="K314">
        <v>183.8</v>
      </c>
      <c r="L314">
        <v>181.3</v>
      </c>
      <c r="M314">
        <v>182.3</v>
      </c>
      <c r="N314">
        <v>0</v>
      </c>
      <c r="O314">
        <v>0</v>
      </c>
    </row>
    <row r="315" spans="1:16" x14ac:dyDescent="0.15">
      <c r="A315">
        <v>346</v>
      </c>
      <c r="B315" t="s">
        <v>99</v>
      </c>
      <c r="C315" t="s">
        <v>16</v>
      </c>
      <c r="D315">
        <v>20</v>
      </c>
      <c r="E315" t="s">
        <v>14</v>
      </c>
      <c r="F315">
        <v>4</v>
      </c>
      <c r="G315">
        <v>1.5</v>
      </c>
      <c r="H315">
        <v>1.5</v>
      </c>
      <c r="I315" t="str">
        <f t="shared" si="4"/>
        <v>B-20-4</v>
      </c>
      <c r="J315">
        <v>183.8</v>
      </c>
      <c r="K315">
        <v>185.3</v>
      </c>
      <c r="L315">
        <v>182.68</v>
      </c>
      <c r="M315">
        <v>183.8</v>
      </c>
      <c r="N315">
        <v>0</v>
      </c>
      <c r="O315">
        <v>0</v>
      </c>
    </row>
    <row r="316" spans="1:16" x14ac:dyDescent="0.15">
      <c r="A316">
        <v>346</v>
      </c>
      <c r="B316" t="s">
        <v>99</v>
      </c>
      <c r="C316" t="s">
        <v>16</v>
      </c>
      <c r="D316">
        <v>20</v>
      </c>
      <c r="E316" t="s">
        <v>14</v>
      </c>
      <c r="F316">
        <v>5</v>
      </c>
      <c r="G316">
        <v>1.5</v>
      </c>
      <c r="H316">
        <v>1.5</v>
      </c>
      <c r="I316" t="str">
        <f t="shared" si="4"/>
        <v>B-20-5</v>
      </c>
      <c r="J316">
        <v>185.3</v>
      </c>
      <c r="K316">
        <v>186.8</v>
      </c>
      <c r="L316">
        <v>184.1</v>
      </c>
      <c r="M316">
        <v>185.3</v>
      </c>
      <c r="N316">
        <v>0</v>
      </c>
      <c r="O316">
        <v>0</v>
      </c>
    </row>
    <row r="317" spans="1:16" x14ac:dyDescent="0.15">
      <c r="A317">
        <v>346</v>
      </c>
      <c r="B317" t="s">
        <v>99</v>
      </c>
      <c r="C317" t="s">
        <v>16</v>
      </c>
      <c r="D317">
        <v>20</v>
      </c>
      <c r="E317" t="s">
        <v>14</v>
      </c>
      <c r="F317">
        <v>6</v>
      </c>
      <c r="G317">
        <v>1.47</v>
      </c>
      <c r="H317">
        <v>1.47</v>
      </c>
      <c r="I317" t="str">
        <f t="shared" si="4"/>
        <v>B-20-6</v>
      </c>
      <c r="J317">
        <v>186.8</v>
      </c>
      <c r="K317">
        <v>188.27</v>
      </c>
      <c r="L317">
        <v>185.57</v>
      </c>
      <c r="M317">
        <v>186.8</v>
      </c>
      <c r="N317">
        <v>0</v>
      </c>
      <c r="O317">
        <v>0</v>
      </c>
    </row>
    <row r="318" spans="1:16" x14ac:dyDescent="0.15">
      <c r="A318">
        <v>346</v>
      </c>
      <c r="B318" t="s">
        <v>99</v>
      </c>
      <c r="C318" t="s">
        <v>16</v>
      </c>
      <c r="D318">
        <v>20</v>
      </c>
      <c r="E318" t="s">
        <v>14</v>
      </c>
      <c r="F318">
        <v>7</v>
      </c>
      <c r="G318">
        <v>0.55000000000000004</v>
      </c>
      <c r="H318">
        <v>0.55000000000000004</v>
      </c>
      <c r="I318" t="str">
        <f t="shared" si="4"/>
        <v>B-20-7</v>
      </c>
      <c r="J318">
        <v>188.27</v>
      </c>
      <c r="K318">
        <v>188.82</v>
      </c>
      <c r="L318">
        <v>187.75</v>
      </c>
      <c r="M318">
        <v>188.27</v>
      </c>
      <c r="N318">
        <v>0</v>
      </c>
      <c r="O318">
        <v>0</v>
      </c>
      <c r="P318" t="s">
        <v>103</v>
      </c>
    </row>
    <row r="319" spans="1:16" x14ac:dyDescent="0.15">
      <c r="A319">
        <v>346</v>
      </c>
      <c r="B319" t="s">
        <v>99</v>
      </c>
      <c r="C319" t="s">
        <v>16</v>
      </c>
      <c r="D319">
        <v>20</v>
      </c>
      <c r="E319" t="s">
        <v>14</v>
      </c>
      <c r="F319" t="s">
        <v>15</v>
      </c>
      <c r="G319">
        <v>0.1</v>
      </c>
      <c r="H319">
        <v>0.1</v>
      </c>
      <c r="I319" t="str">
        <f t="shared" si="4"/>
        <v>B-20-CC</v>
      </c>
      <c r="J319">
        <v>188.82</v>
      </c>
      <c r="K319">
        <v>188.92</v>
      </c>
      <c r="L319">
        <v>188.7</v>
      </c>
      <c r="M319">
        <v>188.8</v>
      </c>
      <c r="N319">
        <v>0</v>
      </c>
      <c r="O319">
        <v>0</v>
      </c>
    </row>
    <row r="320" spans="1:16" x14ac:dyDescent="0.15">
      <c r="A320">
        <v>346</v>
      </c>
      <c r="B320" t="s">
        <v>99</v>
      </c>
      <c r="C320" t="s">
        <v>16</v>
      </c>
      <c r="D320">
        <v>21</v>
      </c>
      <c r="E320" t="s">
        <v>14</v>
      </c>
      <c r="F320">
        <v>1</v>
      </c>
      <c r="G320">
        <v>1.5</v>
      </c>
      <c r="H320">
        <v>1.5</v>
      </c>
      <c r="I320" t="str">
        <f t="shared" si="4"/>
        <v>B-21-1</v>
      </c>
      <c r="J320">
        <v>188.8</v>
      </c>
      <c r="K320">
        <v>190.3</v>
      </c>
      <c r="L320">
        <v>188.8</v>
      </c>
      <c r="M320">
        <v>190.3</v>
      </c>
      <c r="N320">
        <v>0</v>
      </c>
      <c r="O320">
        <v>0</v>
      </c>
    </row>
    <row r="321" spans="1:16" x14ac:dyDescent="0.15">
      <c r="A321">
        <v>346</v>
      </c>
      <c r="B321" t="s">
        <v>99</v>
      </c>
      <c r="C321" t="s">
        <v>16</v>
      </c>
      <c r="D321">
        <v>21</v>
      </c>
      <c r="E321" t="s">
        <v>14</v>
      </c>
      <c r="F321">
        <v>2</v>
      </c>
      <c r="G321">
        <v>1.5</v>
      </c>
      <c r="H321">
        <v>1.5</v>
      </c>
      <c r="I321" t="str">
        <f t="shared" si="4"/>
        <v>B-21-2</v>
      </c>
      <c r="J321">
        <v>190.3</v>
      </c>
      <c r="K321">
        <v>191.8</v>
      </c>
      <c r="L321">
        <v>189.55</v>
      </c>
      <c r="M321">
        <v>190.3</v>
      </c>
      <c r="N321">
        <v>0</v>
      </c>
      <c r="O321">
        <v>0</v>
      </c>
    </row>
    <row r="322" spans="1:16" x14ac:dyDescent="0.15">
      <c r="A322">
        <v>346</v>
      </c>
      <c r="B322" t="s">
        <v>99</v>
      </c>
      <c r="C322" t="s">
        <v>16</v>
      </c>
      <c r="D322">
        <v>21</v>
      </c>
      <c r="E322" t="s">
        <v>14</v>
      </c>
      <c r="F322">
        <v>3</v>
      </c>
      <c r="G322">
        <v>1.5</v>
      </c>
      <c r="H322">
        <v>1.5</v>
      </c>
      <c r="I322" t="str">
        <f t="shared" ref="I322:I385" si="5">C322&amp;"-"&amp;D322&amp;"-"&amp;F322</f>
        <v>B-21-3</v>
      </c>
      <c r="J322">
        <v>191.8</v>
      </c>
      <c r="K322">
        <v>193.3</v>
      </c>
      <c r="L322">
        <v>190.8</v>
      </c>
      <c r="M322">
        <v>191.8</v>
      </c>
      <c r="N322">
        <v>0</v>
      </c>
      <c r="O322">
        <v>0</v>
      </c>
    </row>
    <row r="323" spans="1:16" x14ac:dyDescent="0.15">
      <c r="A323">
        <v>346</v>
      </c>
      <c r="B323" t="s">
        <v>99</v>
      </c>
      <c r="C323" t="s">
        <v>16</v>
      </c>
      <c r="D323">
        <v>21</v>
      </c>
      <c r="E323" t="s">
        <v>14</v>
      </c>
      <c r="F323">
        <v>4</v>
      </c>
      <c r="G323">
        <v>1.5</v>
      </c>
      <c r="H323">
        <v>1.5</v>
      </c>
      <c r="I323" t="str">
        <f t="shared" si="5"/>
        <v>B-21-4</v>
      </c>
      <c r="J323">
        <v>193.3</v>
      </c>
      <c r="K323">
        <v>194.8</v>
      </c>
      <c r="L323">
        <v>192.18</v>
      </c>
      <c r="M323">
        <v>193.3</v>
      </c>
      <c r="N323">
        <v>0</v>
      </c>
      <c r="O323">
        <v>0</v>
      </c>
    </row>
    <row r="324" spans="1:16" x14ac:dyDescent="0.15">
      <c r="A324">
        <v>346</v>
      </c>
      <c r="B324" t="s">
        <v>99</v>
      </c>
      <c r="C324" t="s">
        <v>16</v>
      </c>
      <c r="D324">
        <v>21</v>
      </c>
      <c r="E324" t="s">
        <v>14</v>
      </c>
      <c r="F324">
        <v>5</v>
      </c>
      <c r="G324">
        <v>1.5</v>
      </c>
      <c r="H324">
        <v>1.5</v>
      </c>
      <c r="I324" t="str">
        <f t="shared" si="5"/>
        <v>B-21-5</v>
      </c>
      <c r="J324">
        <v>194.8</v>
      </c>
      <c r="K324">
        <v>196.3</v>
      </c>
      <c r="L324">
        <v>193.6</v>
      </c>
      <c r="M324">
        <v>194.8</v>
      </c>
      <c r="N324">
        <v>0</v>
      </c>
      <c r="O324">
        <v>0</v>
      </c>
    </row>
    <row r="325" spans="1:16" x14ac:dyDescent="0.15">
      <c r="A325">
        <v>346</v>
      </c>
      <c r="B325" t="s">
        <v>99</v>
      </c>
      <c r="C325" t="s">
        <v>16</v>
      </c>
      <c r="D325">
        <v>21</v>
      </c>
      <c r="E325" t="s">
        <v>14</v>
      </c>
      <c r="F325">
        <v>6</v>
      </c>
      <c r="G325">
        <v>1.48</v>
      </c>
      <c r="H325">
        <v>1.48</v>
      </c>
      <c r="I325" t="str">
        <f t="shared" si="5"/>
        <v>B-21-6</v>
      </c>
      <c r="J325">
        <v>196.3</v>
      </c>
      <c r="K325">
        <v>197.78</v>
      </c>
      <c r="L325">
        <v>195.06</v>
      </c>
      <c r="M325">
        <v>196.3</v>
      </c>
      <c r="N325">
        <v>0</v>
      </c>
      <c r="O325">
        <v>0</v>
      </c>
      <c r="P325" t="s">
        <v>103</v>
      </c>
    </row>
    <row r="326" spans="1:16" x14ac:dyDescent="0.15">
      <c r="A326">
        <v>346</v>
      </c>
      <c r="B326" t="s">
        <v>99</v>
      </c>
      <c r="C326" t="s">
        <v>16</v>
      </c>
      <c r="D326">
        <v>21</v>
      </c>
      <c r="E326" t="s">
        <v>14</v>
      </c>
      <c r="F326">
        <v>7</v>
      </c>
      <c r="G326">
        <v>0.65</v>
      </c>
      <c r="H326">
        <v>0.65</v>
      </c>
      <c r="I326" t="str">
        <f t="shared" si="5"/>
        <v>B-21-7</v>
      </c>
      <c r="J326">
        <v>197.78</v>
      </c>
      <c r="K326">
        <v>198.43</v>
      </c>
      <c r="L326">
        <v>197.17</v>
      </c>
      <c r="M326">
        <v>197.78</v>
      </c>
      <c r="N326">
        <v>0</v>
      </c>
      <c r="O326">
        <v>0</v>
      </c>
    </row>
    <row r="327" spans="1:16" x14ac:dyDescent="0.15">
      <c r="A327">
        <v>346</v>
      </c>
      <c r="B327" t="s">
        <v>99</v>
      </c>
      <c r="C327" t="s">
        <v>16</v>
      </c>
      <c r="D327">
        <v>22</v>
      </c>
      <c r="E327" t="s">
        <v>14</v>
      </c>
      <c r="F327">
        <v>1</v>
      </c>
      <c r="G327">
        <v>1.5</v>
      </c>
      <c r="H327">
        <v>1.5</v>
      </c>
      <c r="I327" t="str">
        <f t="shared" si="5"/>
        <v>B-22-1</v>
      </c>
      <c r="J327">
        <v>198.3</v>
      </c>
      <c r="K327">
        <v>199.8</v>
      </c>
      <c r="L327">
        <v>198.3</v>
      </c>
      <c r="M327">
        <v>199.8</v>
      </c>
      <c r="N327">
        <v>0</v>
      </c>
      <c r="O327">
        <v>0</v>
      </c>
    </row>
    <row r="328" spans="1:16" x14ac:dyDescent="0.15">
      <c r="A328">
        <v>346</v>
      </c>
      <c r="B328" t="s">
        <v>99</v>
      </c>
      <c r="C328" t="s">
        <v>16</v>
      </c>
      <c r="D328">
        <v>22</v>
      </c>
      <c r="E328" t="s">
        <v>14</v>
      </c>
      <c r="F328">
        <v>2</v>
      </c>
      <c r="G328">
        <v>1.5</v>
      </c>
      <c r="H328">
        <v>1.5</v>
      </c>
      <c r="I328" t="str">
        <f t="shared" si="5"/>
        <v>B-22-2</v>
      </c>
      <c r="J328">
        <v>199.8</v>
      </c>
      <c r="K328">
        <v>201.3</v>
      </c>
      <c r="L328">
        <v>199.05</v>
      </c>
      <c r="M328">
        <v>199.8</v>
      </c>
      <c r="N328">
        <v>0</v>
      </c>
      <c r="O328">
        <v>0</v>
      </c>
    </row>
    <row r="329" spans="1:16" x14ac:dyDescent="0.15">
      <c r="A329">
        <v>346</v>
      </c>
      <c r="B329" t="s">
        <v>99</v>
      </c>
      <c r="C329" t="s">
        <v>16</v>
      </c>
      <c r="D329">
        <v>22</v>
      </c>
      <c r="E329" t="s">
        <v>14</v>
      </c>
      <c r="F329">
        <v>3</v>
      </c>
      <c r="G329">
        <v>1.5</v>
      </c>
      <c r="H329">
        <v>1.5</v>
      </c>
      <c r="I329" t="str">
        <f t="shared" si="5"/>
        <v>B-22-3</v>
      </c>
      <c r="J329">
        <v>201.3</v>
      </c>
      <c r="K329">
        <v>202.8</v>
      </c>
      <c r="L329">
        <v>200.3</v>
      </c>
      <c r="M329">
        <v>201.3</v>
      </c>
      <c r="N329">
        <v>0</v>
      </c>
      <c r="O329">
        <v>0</v>
      </c>
    </row>
    <row r="330" spans="1:16" x14ac:dyDescent="0.15">
      <c r="A330">
        <v>346</v>
      </c>
      <c r="B330" t="s">
        <v>99</v>
      </c>
      <c r="C330" t="s">
        <v>16</v>
      </c>
      <c r="D330">
        <v>22</v>
      </c>
      <c r="E330" t="s">
        <v>14</v>
      </c>
      <c r="F330">
        <v>4</v>
      </c>
      <c r="G330">
        <v>1.5</v>
      </c>
      <c r="H330">
        <v>1.5</v>
      </c>
      <c r="I330" t="str">
        <f t="shared" si="5"/>
        <v>B-22-4</v>
      </c>
      <c r="J330">
        <v>202.8</v>
      </c>
      <c r="K330">
        <v>204.3</v>
      </c>
      <c r="L330">
        <v>201.68</v>
      </c>
      <c r="M330">
        <v>202.8</v>
      </c>
      <c r="N330">
        <v>0</v>
      </c>
      <c r="O330">
        <v>0</v>
      </c>
    </row>
    <row r="331" spans="1:16" x14ac:dyDescent="0.15">
      <c r="A331">
        <v>346</v>
      </c>
      <c r="B331" t="s">
        <v>99</v>
      </c>
      <c r="C331" t="s">
        <v>16</v>
      </c>
      <c r="D331">
        <v>22</v>
      </c>
      <c r="E331" t="s">
        <v>14</v>
      </c>
      <c r="F331">
        <v>5</v>
      </c>
      <c r="G331">
        <v>1.5</v>
      </c>
      <c r="H331">
        <v>1.5</v>
      </c>
      <c r="I331" t="str">
        <f t="shared" si="5"/>
        <v>B-22-5</v>
      </c>
      <c r="J331">
        <v>204.3</v>
      </c>
      <c r="K331">
        <v>205.8</v>
      </c>
      <c r="L331">
        <v>203.1</v>
      </c>
      <c r="M331">
        <v>204.3</v>
      </c>
      <c r="N331">
        <v>0</v>
      </c>
      <c r="O331">
        <v>0</v>
      </c>
    </row>
    <row r="332" spans="1:16" x14ac:dyDescent="0.15">
      <c r="A332">
        <v>346</v>
      </c>
      <c r="B332" t="s">
        <v>99</v>
      </c>
      <c r="C332" t="s">
        <v>16</v>
      </c>
      <c r="D332">
        <v>22</v>
      </c>
      <c r="E332" t="s">
        <v>14</v>
      </c>
      <c r="F332">
        <v>6</v>
      </c>
      <c r="G332">
        <v>1.5</v>
      </c>
      <c r="H332">
        <v>1.5</v>
      </c>
      <c r="I332" t="str">
        <f t="shared" si="5"/>
        <v>B-22-6</v>
      </c>
      <c r="J332">
        <v>205.8</v>
      </c>
      <c r="K332">
        <v>207.3</v>
      </c>
      <c r="L332">
        <v>204.55</v>
      </c>
      <c r="M332">
        <v>205.8</v>
      </c>
      <c r="N332">
        <v>0</v>
      </c>
      <c r="O332">
        <v>0</v>
      </c>
    </row>
    <row r="333" spans="1:16" x14ac:dyDescent="0.15">
      <c r="A333">
        <v>346</v>
      </c>
      <c r="B333" t="s">
        <v>99</v>
      </c>
      <c r="C333" t="s">
        <v>16</v>
      </c>
      <c r="D333">
        <v>22</v>
      </c>
      <c r="E333" t="s">
        <v>14</v>
      </c>
      <c r="F333">
        <v>7</v>
      </c>
      <c r="G333">
        <v>0.64</v>
      </c>
      <c r="H333">
        <v>0.64</v>
      </c>
      <c r="I333" t="str">
        <f t="shared" si="5"/>
        <v>B-22-7</v>
      </c>
      <c r="J333">
        <v>207.3</v>
      </c>
      <c r="K333">
        <v>207.94</v>
      </c>
      <c r="L333">
        <v>206.7</v>
      </c>
      <c r="M333">
        <v>207.3</v>
      </c>
      <c r="N333">
        <v>0</v>
      </c>
      <c r="O333">
        <v>0</v>
      </c>
    </row>
    <row r="334" spans="1:16" x14ac:dyDescent="0.15">
      <c r="A334">
        <v>346</v>
      </c>
      <c r="B334" t="s">
        <v>99</v>
      </c>
      <c r="C334" t="s">
        <v>16</v>
      </c>
      <c r="D334">
        <v>22</v>
      </c>
      <c r="E334" t="s">
        <v>14</v>
      </c>
      <c r="F334" t="s">
        <v>15</v>
      </c>
      <c r="G334">
        <v>0.06</v>
      </c>
      <c r="H334">
        <v>0.06</v>
      </c>
      <c r="I334" t="str">
        <f t="shared" si="5"/>
        <v>B-22-CC</v>
      </c>
      <c r="J334">
        <v>207.94</v>
      </c>
      <c r="K334">
        <v>208</v>
      </c>
      <c r="L334">
        <v>207.74</v>
      </c>
      <c r="M334">
        <v>207.8</v>
      </c>
      <c r="N334">
        <v>0</v>
      </c>
      <c r="O334">
        <v>0</v>
      </c>
    </row>
    <row r="335" spans="1:16" x14ac:dyDescent="0.15">
      <c r="A335">
        <v>346</v>
      </c>
      <c r="B335" t="s">
        <v>99</v>
      </c>
      <c r="C335" t="s">
        <v>16</v>
      </c>
      <c r="D335">
        <v>23</v>
      </c>
      <c r="E335" t="s">
        <v>14</v>
      </c>
      <c r="F335">
        <v>1</v>
      </c>
      <c r="G335">
        <v>1.5</v>
      </c>
      <c r="H335">
        <v>1.5</v>
      </c>
      <c r="I335" t="str">
        <f t="shared" si="5"/>
        <v>B-23-1</v>
      </c>
      <c r="J335">
        <v>207.8</v>
      </c>
      <c r="K335">
        <v>209.3</v>
      </c>
      <c r="L335">
        <v>207.8</v>
      </c>
      <c r="M335">
        <v>209.3</v>
      </c>
      <c r="N335">
        <v>0</v>
      </c>
      <c r="O335">
        <v>1</v>
      </c>
    </row>
    <row r="336" spans="1:16" x14ac:dyDescent="0.15">
      <c r="A336">
        <v>346</v>
      </c>
      <c r="B336" t="s">
        <v>99</v>
      </c>
      <c r="C336" t="s">
        <v>16</v>
      </c>
      <c r="D336">
        <v>23</v>
      </c>
      <c r="E336" t="s">
        <v>14</v>
      </c>
      <c r="F336">
        <v>2</v>
      </c>
      <c r="G336">
        <v>1.5</v>
      </c>
      <c r="H336">
        <v>1.5</v>
      </c>
      <c r="I336" t="str">
        <f t="shared" si="5"/>
        <v>B-23-2</v>
      </c>
      <c r="J336">
        <v>209.3</v>
      </c>
      <c r="K336">
        <v>210.8</v>
      </c>
      <c r="L336">
        <v>208.55</v>
      </c>
      <c r="M336">
        <v>209.3</v>
      </c>
      <c r="N336">
        <v>0</v>
      </c>
      <c r="O336">
        <v>0</v>
      </c>
    </row>
    <row r="337" spans="1:15" x14ac:dyDescent="0.15">
      <c r="A337">
        <v>346</v>
      </c>
      <c r="B337" t="s">
        <v>99</v>
      </c>
      <c r="C337" t="s">
        <v>16</v>
      </c>
      <c r="D337">
        <v>23</v>
      </c>
      <c r="E337" t="s">
        <v>14</v>
      </c>
      <c r="F337">
        <v>3</v>
      </c>
      <c r="G337">
        <v>1.5</v>
      </c>
      <c r="H337">
        <v>1.5</v>
      </c>
      <c r="I337" t="str">
        <f t="shared" si="5"/>
        <v>B-23-3</v>
      </c>
      <c r="J337">
        <v>210.8</v>
      </c>
      <c r="K337">
        <v>212.3</v>
      </c>
      <c r="L337">
        <v>209.8</v>
      </c>
      <c r="M337">
        <v>210.8</v>
      </c>
      <c r="N337">
        <v>0</v>
      </c>
      <c r="O337">
        <v>0</v>
      </c>
    </row>
    <row r="338" spans="1:15" x14ac:dyDescent="0.15">
      <c r="A338">
        <v>346</v>
      </c>
      <c r="B338" t="s">
        <v>99</v>
      </c>
      <c r="C338" t="s">
        <v>16</v>
      </c>
      <c r="D338">
        <v>23</v>
      </c>
      <c r="E338" t="s">
        <v>14</v>
      </c>
      <c r="F338">
        <v>4</v>
      </c>
      <c r="G338">
        <v>1.5</v>
      </c>
      <c r="H338">
        <v>1.5</v>
      </c>
      <c r="I338" t="str">
        <f t="shared" si="5"/>
        <v>B-23-4</v>
      </c>
      <c r="J338">
        <v>212.3</v>
      </c>
      <c r="K338">
        <v>213.8</v>
      </c>
      <c r="L338">
        <v>211.18</v>
      </c>
      <c r="M338">
        <v>212.3</v>
      </c>
      <c r="N338">
        <v>0</v>
      </c>
      <c r="O338">
        <v>0</v>
      </c>
    </row>
    <row r="339" spans="1:15" x14ac:dyDescent="0.15">
      <c r="A339">
        <v>346</v>
      </c>
      <c r="B339" t="s">
        <v>99</v>
      </c>
      <c r="C339" t="s">
        <v>16</v>
      </c>
      <c r="D339">
        <v>23</v>
      </c>
      <c r="E339" t="s">
        <v>14</v>
      </c>
      <c r="F339">
        <v>5</v>
      </c>
      <c r="G339">
        <v>1.5</v>
      </c>
      <c r="H339">
        <v>1.5</v>
      </c>
      <c r="I339" t="str">
        <f t="shared" si="5"/>
        <v>B-23-5</v>
      </c>
      <c r="J339">
        <v>213.8</v>
      </c>
      <c r="K339">
        <v>215.3</v>
      </c>
      <c r="L339">
        <v>212.6</v>
      </c>
      <c r="M339">
        <v>213.8</v>
      </c>
      <c r="N339">
        <v>0</v>
      </c>
      <c r="O339">
        <v>0</v>
      </c>
    </row>
    <row r="340" spans="1:15" x14ac:dyDescent="0.15">
      <c r="A340">
        <v>346</v>
      </c>
      <c r="B340" t="s">
        <v>99</v>
      </c>
      <c r="C340" t="s">
        <v>16</v>
      </c>
      <c r="D340">
        <v>23</v>
      </c>
      <c r="E340" t="s">
        <v>14</v>
      </c>
      <c r="F340">
        <v>6</v>
      </c>
      <c r="G340">
        <v>1.5</v>
      </c>
      <c r="H340">
        <v>1.5</v>
      </c>
      <c r="I340" t="str">
        <f t="shared" si="5"/>
        <v>B-23-6</v>
      </c>
      <c r="J340">
        <v>215.3</v>
      </c>
      <c r="K340">
        <v>216.8</v>
      </c>
      <c r="L340">
        <v>214.05</v>
      </c>
      <c r="M340">
        <v>215.3</v>
      </c>
      <c r="N340">
        <v>0</v>
      </c>
      <c r="O340">
        <v>0</v>
      </c>
    </row>
    <row r="341" spans="1:15" x14ac:dyDescent="0.15">
      <c r="A341">
        <v>346</v>
      </c>
      <c r="B341" t="s">
        <v>99</v>
      </c>
      <c r="C341" t="s">
        <v>16</v>
      </c>
      <c r="D341">
        <v>23</v>
      </c>
      <c r="E341" t="s">
        <v>14</v>
      </c>
      <c r="F341">
        <v>7</v>
      </c>
      <c r="G341">
        <v>0.62</v>
      </c>
      <c r="H341">
        <v>0.62</v>
      </c>
      <c r="I341" t="str">
        <f t="shared" si="5"/>
        <v>B-23-7</v>
      </c>
      <c r="J341">
        <v>216.8</v>
      </c>
      <c r="K341">
        <v>217.42</v>
      </c>
      <c r="L341">
        <v>216.22</v>
      </c>
      <c r="M341">
        <v>216.8</v>
      </c>
      <c r="N341">
        <v>0</v>
      </c>
      <c r="O341">
        <v>0</v>
      </c>
    </row>
    <row r="342" spans="1:15" x14ac:dyDescent="0.15">
      <c r="A342">
        <v>346</v>
      </c>
      <c r="B342" t="s">
        <v>99</v>
      </c>
      <c r="C342" t="s">
        <v>16</v>
      </c>
      <c r="D342">
        <v>23</v>
      </c>
      <c r="E342" t="s">
        <v>14</v>
      </c>
      <c r="F342" t="s">
        <v>15</v>
      </c>
      <c r="G342">
        <v>0.1</v>
      </c>
      <c r="H342">
        <v>0.1</v>
      </c>
      <c r="I342" t="str">
        <f t="shared" si="5"/>
        <v>B-23-CC</v>
      </c>
      <c r="J342">
        <v>217.42</v>
      </c>
      <c r="K342">
        <v>217.52</v>
      </c>
      <c r="L342">
        <v>217.2</v>
      </c>
      <c r="M342">
        <v>217.3</v>
      </c>
      <c r="N342">
        <v>0</v>
      </c>
      <c r="O342">
        <v>0</v>
      </c>
    </row>
    <row r="343" spans="1:15" x14ac:dyDescent="0.15">
      <c r="A343">
        <v>346</v>
      </c>
      <c r="B343" t="s">
        <v>99</v>
      </c>
      <c r="C343" t="s">
        <v>16</v>
      </c>
      <c r="D343">
        <v>24</v>
      </c>
      <c r="E343" t="s">
        <v>14</v>
      </c>
      <c r="F343">
        <v>1</v>
      </c>
      <c r="G343">
        <v>1.5</v>
      </c>
      <c r="H343">
        <v>1.5</v>
      </c>
      <c r="I343" t="str">
        <f t="shared" si="5"/>
        <v>B-24-1</v>
      </c>
      <c r="J343">
        <v>217.3</v>
      </c>
      <c r="K343">
        <v>218.8</v>
      </c>
      <c r="L343">
        <v>217.3</v>
      </c>
      <c r="M343">
        <v>218.8</v>
      </c>
      <c r="N343">
        <v>0</v>
      </c>
      <c r="O343">
        <v>0</v>
      </c>
    </row>
    <row r="344" spans="1:15" x14ac:dyDescent="0.15">
      <c r="A344">
        <v>346</v>
      </c>
      <c r="B344" t="s">
        <v>99</v>
      </c>
      <c r="C344" t="s">
        <v>16</v>
      </c>
      <c r="D344">
        <v>24</v>
      </c>
      <c r="E344" t="s">
        <v>14</v>
      </c>
      <c r="F344">
        <v>2</v>
      </c>
      <c r="G344">
        <v>1.5</v>
      </c>
      <c r="H344">
        <v>1.5</v>
      </c>
      <c r="I344" t="str">
        <f t="shared" si="5"/>
        <v>B-24-2</v>
      </c>
      <c r="J344">
        <v>218.8</v>
      </c>
      <c r="K344">
        <v>220.3</v>
      </c>
      <c r="L344">
        <v>218.05</v>
      </c>
      <c r="M344">
        <v>218.8</v>
      </c>
      <c r="N344">
        <v>0</v>
      </c>
      <c r="O344">
        <v>0</v>
      </c>
    </row>
    <row r="345" spans="1:15" x14ac:dyDescent="0.15">
      <c r="A345">
        <v>346</v>
      </c>
      <c r="B345" t="s">
        <v>99</v>
      </c>
      <c r="C345" t="s">
        <v>16</v>
      </c>
      <c r="D345">
        <v>24</v>
      </c>
      <c r="E345" t="s">
        <v>14</v>
      </c>
      <c r="F345">
        <v>3</v>
      </c>
      <c r="G345">
        <v>1.5</v>
      </c>
      <c r="H345">
        <v>1.5</v>
      </c>
      <c r="I345" t="str">
        <f t="shared" si="5"/>
        <v>B-24-3</v>
      </c>
      <c r="J345">
        <v>220.3</v>
      </c>
      <c r="K345">
        <v>221.8</v>
      </c>
      <c r="L345">
        <v>219.3</v>
      </c>
      <c r="M345">
        <v>220.3</v>
      </c>
      <c r="N345">
        <v>0</v>
      </c>
      <c r="O345">
        <v>0</v>
      </c>
    </row>
    <row r="346" spans="1:15" x14ac:dyDescent="0.15">
      <c r="A346">
        <v>346</v>
      </c>
      <c r="B346" t="s">
        <v>99</v>
      </c>
      <c r="C346" t="s">
        <v>16</v>
      </c>
      <c r="D346">
        <v>24</v>
      </c>
      <c r="E346" t="s">
        <v>14</v>
      </c>
      <c r="F346">
        <v>4</v>
      </c>
      <c r="G346">
        <v>1.5</v>
      </c>
      <c r="H346">
        <v>1.5</v>
      </c>
      <c r="I346" t="str">
        <f t="shared" si="5"/>
        <v>B-24-4</v>
      </c>
      <c r="J346">
        <v>221.8</v>
      </c>
      <c r="K346">
        <v>223.3</v>
      </c>
      <c r="L346">
        <v>220.68</v>
      </c>
      <c r="M346">
        <v>221.8</v>
      </c>
      <c r="N346">
        <v>0</v>
      </c>
      <c r="O346">
        <v>0</v>
      </c>
    </row>
    <row r="347" spans="1:15" x14ac:dyDescent="0.15">
      <c r="A347">
        <v>346</v>
      </c>
      <c r="B347" t="s">
        <v>99</v>
      </c>
      <c r="C347" t="s">
        <v>16</v>
      </c>
      <c r="D347">
        <v>24</v>
      </c>
      <c r="E347" t="s">
        <v>14</v>
      </c>
      <c r="F347">
        <v>5</v>
      </c>
      <c r="G347">
        <v>1.5</v>
      </c>
      <c r="H347">
        <v>1.5</v>
      </c>
      <c r="I347" t="str">
        <f t="shared" si="5"/>
        <v>B-24-5</v>
      </c>
      <c r="J347">
        <v>223.3</v>
      </c>
      <c r="K347">
        <v>224.8</v>
      </c>
      <c r="L347">
        <v>222.1</v>
      </c>
      <c r="M347">
        <v>223.3</v>
      </c>
      <c r="N347">
        <v>0</v>
      </c>
      <c r="O347">
        <v>0</v>
      </c>
    </row>
    <row r="348" spans="1:15" x14ac:dyDescent="0.15">
      <c r="A348">
        <v>346</v>
      </c>
      <c r="B348" t="s">
        <v>99</v>
      </c>
      <c r="C348" t="s">
        <v>16</v>
      </c>
      <c r="D348">
        <v>24</v>
      </c>
      <c r="E348" t="s">
        <v>14</v>
      </c>
      <c r="F348">
        <v>6</v>
      </c>
      <c r="G348">
        <v>1.5</v>
      </c>
      <c r="H348">
        <v>1.5</v>
      </c>
      <c r="I348" t="str">
        <f t="shared" si="5"/>
        <v>B-24-6</v>
      </c>
      <c r="J348">
        <v>224.8</v>
      </c>
      <c r="K348">
        <v>226.3</v>
      </c>
      <c r="L348">
        <v>223.55</v>
      </c>
      <c r="M348">
        <v>224.8</v>
      </c>
      <c r="N348">
        <v>0</v>
      </c>
      <c r="O348">
        <v>0</v>
      </c>
    </row>
    <row r="349" spans="1:15" x14ac:dyDescent="0.15">
      <c r="A349">
        <v>346</v>
      </c>
      <c r="B349" t="s">
        <v>99</v>
      </c>
      <c r="C349" t="s">
        <v>16</v>
      </c>
      <c r="D349">
        <v>24</v>
      </c>
      <c r="E349" t="s">
        <v>14</v>
      </c>
      <c r="F349">
        <v>7</v>
      </c>
      <c r="G349">
        <v>0.65</v>
      </c>
      <c r="H349">
        <v>0.65</v>
      </c>
      <c r="I349" t="str">
        <f t="shared" si="5"/>
        <v>B-24-7</v>
      </c>
      <c r="J349">
        <v>226.3</v>
      </c>
      <c r="K349">
        <v>226.95</v>
      </c>
      <c r="L349">
        <v>225.69</v>
      </c>
      <c r="M349">
        <v>226.3</v>
      </c>
      <c r="N349">
        <v>0</v>
      </c>
      <c r="O349">
        <v>0</v>
      </c>
    </row>
    <row r="350" spans="1:15" x14ac:dyDescent="0.15">
      <c r="A350">
        <v>346</v>
      </c>
      <c r="B350" t="s">
        <v>99</v>
      </c>
      <c r="C350" t="s">
        <v>16</v>
      </c>
      <c r="D350">
        <v>24</v>
      </c>
      <c r="E350" t="s">
        <v>14</v>
      </c>
      <c r="F350" t="s">
        <v>15</v>
      </c>
      <c r="G350">
        <v>0.06</v>
      </c>
      <c r="H350">
        <v>0.06</v>
      </c>
      <c r="I350" t="str">
        <f t="shared" si="5"/>
        <v>B-24-CC</v>
      </c>
      <c r="J350">
        <v>226.95</v>
      </c>
      <c r="K350">
        <v>227.01</v>
      </c>
      <c r="L350">
        <v>226.74</v>
      </c>
      <c r="M350">
        <v>226.8</v>
      </c>
      <c r="N350">
        <v>0</v>
      </c>
      <c r="O350">
        <v>0</v>
      </c>
    </row>
    <row r="351" spans="1:15" x14ac:dyDescent="0.15">
      <c r="A351">
        <v>346</v>
      </c>
      <c r="B351" t="s">
        <v>99</v>
      </c>
      <c r="C351" t="s">
        <v>16</v>
      </c>
      <c r="D351">
        <v>25</v>
      </c>
      <c r="E351" t="s">
        <v>14</v>
      </c>
      <c r="F351">
        <v>1</v>
      </c>
      <c r="G351">
        <v>1.5</v>
      </c>
      <c r="H351">
        <v>1.5</v>
      </c>
      <c r="I351" t="str">
        <f t="shared" si="5"/>
        <v>B-25-1</v>
      </c>
      <c r="J351">
        <v>226.8</v>
      </c>
      <c r="K351">
        <v>228.3</v>
      </c>
      <c r="L351">
        <v>226.8</v>
      </c>
      <c r="M351">
        <v>228.3</v>
      </c>
      <c r="N351">
        <v>0</v>
      </c>
      <c r="O351">
        <v>0</v>
      </c>
    </row>
    <row r="352" spans="1:15" x14ac:dyDescent="0.15">
      <c r="A352">
        <v>346</v>
      </c>
      <c r="B352" t="s">
        <v>99</v>
      </c>
      <c r="C352" t="s">
        <v>16</v>
      </c>
      <c r="D352">
        <v>25</v>
      </c>
      <c r="E352" t="s">
        <v>14</v>
      </c>
      <c r="F352">
        <v>2</v>
      </c>
      <c r="G352">
        <v>1.5</v>
      </c>
      <c r="H352">
        <v>1.5</v>
      </c>
      <c r="I352" t="str">
        <f t="shared" si="5"/>
        <v>B-25-2</v>
      </c>
      <c r="J352">
        <v>228.3</v>
      </c>
      <c r="K352">
        <v>229.8</v>
      </c>
      <c r="L352">
        <v>227.55</v>
      </c>
      <c r="M352">
        <v>228.3</v>
      </c>
      <c r="N352">
        <v>0</v>
      </c>
      <c r="O352">
        <v>0</v>
      </c>
    </row>
    <row r="353" spans="1:16" x14ac:dyDescent="0.15">
      <c r="A353">
        <v>346</v>
      </c>
      <c r="B353" t="s">
        <v>99</v>
      </c>
      <c r="C353" t="s">
        <v>16</v>
      </c>
      <c r="D353">
        <v>25</v>
      </c>
      <c r="E353" t="s">
        <v>14</v>
      </c>
      <c r="F353">
        <v>3</v>
      </c>
      <c r="G353">
        <v>1.5</v>
      </c>
      <c r="H353">
        <v>1.5</v>
      </c>
      <c r="I353" t="str">
        <f t="shared" si="5"/>
        <v>B-25-3</v>
      </c>
      <c r="J353">
        <v>229.8</v>
      </c>
      <c r="K353">
        <v>231.3</v>
      </c>
      <c r="L353">
        <v>228.8</v>
      </c>
      <c r="M353">
        <v>229.8</v>
      </c>
      <c r="N353">
        <v>0</v>
      </c>
      <c r="O353">
        <v>0</v>
      </c>
    </row>
    <row r="354" spans="1:16" x14ac:dyDescent="0.15">
      <c r="A354">
        <v>346</v>
      </c>
      <c r="B354" t="s">
        <v>99</v>
      </c>
      <c r="C354" t="s">
        <v>16</v>
      </c>
      <c r="D354">
        <v>25</v>
      </c>
      <c r="E354" t="s">
        <v>14</v>
      </c>
      <c r="F354">
        <v>4</v>
      </c>
      <c r="G354">
        <v>1.5</v>
      </c>
      <c r="H354">
        <v>1.5</v>
      </c>
      <c r="I354" t="str">
        <f t="shared" si="5"/>
        <v>B-25-4</v>
      </c>
      <c r="J354">
        <v>231.3</v>
      </c>
      <c r="K354">
        <v>232.8</v>
      </c>
      <c r="L354">
        <v>230.18</v>
      </c>
      <c r="M354">
        <v>231.3</v>
      </c>
      <c r="N354">
        <v>0</v>
      </c>
      <c r="O354">
        <v>0</v>
      </c>
    </row>
    <row r="355" spans="1:16" x14ac:dyDescent="0.15">
      <c r="A355">
        <v>346</v>
      </c>
      <c r="B355" t="s">
        <v>99</v>
      </c>
      <c r="C355" t="s">
        <v>16</v>
      </c>
      <c r="D355">
        <v>25</v>
      </c>
      <c r="E355" t="s">
        <v>14</v>
      </c>
      <c r="F355">
        <v>5</v>
      </c>
      <c r="G355">
        <v>1.1100000000000001</v>
      </c>
      <c r="H355">
        <v>1.1100000000000001</v>
      </c>
      <c r="I355" t="str">
        <f t="shared" si="5"/>
        <v>B-25-5</v>
      </c>
      <c r="J355">
        <v>232.8</v>
      </c>
      <c r="K355">
        <v>233.91</v>
      </c>
      <c r="L355">
        <v>231.86</v>
      </c>
      <c r="M355">
        <v>232.8</v>
      </c>
      <c r="N355">
        <v>0</v>
      </c>
      <c r="O355">
        <v>0</v>
      </c>
    </row>
    <row r="356" spans="1:16" x14ac:dyDescent="0.15">
      <c r="A356">
        <v>346</v>
      </c>
      <c r="B356" t="s">
        <v>99</v>
      </c>
      <c r="C356" t="s">
        <v>16</v>
      </c>
      <c r="D356">
        <v>25</v>
      </c>
      <c r="E356" t="s">
        <v>14</v>
      </c>
      <c r="F356">
        <v>6</v>
      </c>
      <c r="G356">
        <v>0.54</v>
      </c>
      <c r="H356">
        <v>0.54</v>
      </c>
      <c r="I356" t="str">
        <f t="shared" si="5"/>
        <v>B-25-6</v>
      </c>
      <c r="J356">
        <v>233.91</v>
      </c>
      <c r="K356">
        <v>234.45</v>
      </c>
      <c r="L356">
        <v>233.41</v>
      </c>
      <c r="M356">
        <v>233.91</v>
      </c>
      <c r="N356">
        <v>0</v>
      </c>
      <c r="O356">
        <v>0</v>
      </c>
    </row>
    <row r="357" spans="1:16" x14ac:dyDescent="0.15">
      <c r="A357">
        <v>346</v>
      </c>
      <c r="B357" t="s">
        <v>99</v>
      </c>
      <c r="C357" t="s">
        <v>16</v>
      </c>
      <c r="D357">
        <v>25</v>
      </c>
      <c r="E357" t="s">
        <v>14</v>
      </c>
      <c r="F357" t="s">
        <v>15</v>
      </c>
      <c r="G357">
        <v>0.15</v>
      </c>
      <c r="H357">
        <v>0.15</v>
      </c>
      <c r="I357" t="str">
        <f t="shared" si="5"/>
        <v>B-25-CC</v>
      </c>
      <c r="J357">
        <v>234.45</v>
      </c>
      <c r="K357">
        <v>234.6</v>
      </c>
      <c r="L357">
        <v>234.3</v>
      </c>
      <c r="M357">
        <v>234.45</v>
      </c>
      <c r="N357">
        <v>0</v>
      </c>
      <c r="O357">
        <v>0</v>
      </c>
    </row>
    <row r="358" spans="1:16" x14ac:dyDescent="0.15">
      <c r="A358">
        <v>346</v>
      </c>
      <c r="B358" t="s">
        <v>99</v>
      </c>
      <c r="C358" t="s">
        <v>16</v>
      </c>
      <c r="D358">
        <v>26</v>
      </c>
      <c r="E358" t="s">
        <v>14</v>
      </c>
      <c r="F358">
        <v>1</v>
      </c>
      <c r="G358">
        <v>1.5</v>
      </c>
      <c r="H358">
        <v>1.5</v>
      </c>
      <c r="I358" t="str">
        <f t="shared" si="5"/>
        <v>B-26-1</v>
      </c>
      <c r="J358">
        <v>234.6</v>
      </c>
      <c r="K358">
        <v>236.1</v>
      </c>
      <c r="L358">
        <v>234.6</v>
      </c>
      <c r="M358">
        <v>236.1</v>
      </c>
      <c r="N358">
        <v>0</v>
      </c>
      <c r="O358">
        <v>0</v>
      </c>
    </row>
    <row r="359" spans="1:16" x14ac:dyDescent="0.15">
      <c r="A359">
        <v>346</v>
      </c>
      <c r="B359" t="s">
        <v>99</v>
      </c>
      <c r="C359" t="s">
        <v>16</v>
      </c>
      <c r="D359">
        <v>26</v>
      </c>
      <c r="E359" t="s">
        <v>14</v>
      </c>
      <c r="F359">
        <v>2</v>
      </c>
      <c r="G359">
        <v>1.5</v>
      </c>
      <c r="H359">
        <v>1.5</v>
      </c>
      <c r="I359" t="str">
        <f t="shared" si="5"/>
        <v>B-26-2</v>
      </c>
      <c r="J359">
        <v>236.1</v>
      </c>
      <c r="K359">
        <v>237.6</v>
      </c>
      <c r="L359">
        <v>235.35</v>
      </c>
      <c r="M359">
        <v>236.1</v>
      </c>
      <c r="N359">
        <v>0</v>
      </c>
      <c r="O359">
        <v>0</v>
      </c>
    </row>
    <row r="360" spans="1:16" x14ac:dyDescent="0.15">
      <c r="A360">
        <v>346</v>
      </c>
      <c r="B360" t="s">
        <v>99</v>
      </c>
      <c r="C360" t="s">
        <v>16</v>
      </c>
      <c r="D360">
        <v>26</v>
      </c>
      <c r="E360" t="s">
        <v>14</v>
      </c>
      <c r="F360">
        <v>3</v>
      </c>
      <c r="G360">
        <v>1.1200000000000001</v>
      </c>
      <c r="H360">
        <v>1.1200000000000001</v>
      </c>
      <c r="I360" t="str">
        <f t="shared" si="5"/>
        <v>B-26-3</v>
      </c>
      <c r="J360">
        <v>237.6</v>
      </c>
      <c r="K360">
        <v>238.72</v>
      </c>
      <c r="L360">
        <v>236.78</v>
      </c>
      <c r="M360">
        <v>237.6</v>
      </c>
      <c r="N360">
        <v>0</v>
      </c>
      <c r="O360">
        <v>0</v>
      </c>
    </row>
    <row r="361" spans="1:16" x14ac:dyDescent="0.15">
      <c r="A361">
        <v>346</v>
      </c>
      <c r="B361" t="s">
        <v>99</v>
      </c>
      <c r="C361" t="s">
        <v>16</v>
      </c>
      <c r="D361">
        <v>26</v>
      </c>
      <c r="E361" t="s">
        <v>14</v>
      </c>
      <c r="F361">
        <v>4</v>
      </c>
      <c r="G361">
        <v>0.63</v>
      </c>
      <c r="H361">
        <v>0.63</v>
      </c>
      <c r="I361" t="str">
        <f t="shared" si="5"/>
        <v>B-26-4</v>
      </c>
      <c r="J361">
        <v>238.72</v>
      </c>
      <c r="K361">
        <v>239.35</v>
      </c>
      <c r="L361">
        <v>238.17</v>
      </c>
      <c r="M361">
        <v>238.72</v>
      </c>
      <c r="N361">
        <v>0</v>
      </c>
      <c r="O361">
        <v>0</v>
      </c>
    </row>
    <row r="362" spans="1:16" x14ac:dyDescent="0.15">
      <c r="A362">
        <v>346</v>
      </c>
      <c r="B362" t="s">
        <v>99</v>
      </c>
      <c r="C362" t="s">
        <v>16</v>
      </c>
      <c r="D362">
        <v>26</v>
      </c>
      <c r="E362" t="s">
        <v>14</v>
      </c>
      <c r="F362" t="s">
        <v>15</v>
      </c>
      <c r="G362">
        <v>0.21</v>
      </c>
      <c r="H362">
        <v>0.21</v>
      </c>
      <c r="I362" t="str">
        <f t="shared" si="5"/>
        <v>B-26-CC</v>
      </c>
      <c r="J362">
        <v>239.35</v>
      </c>
      <c r="K362">
        <v>239.56</v>
      </c>
      <c r="L362">
        <v>239.1</v>
      </c>
      <c r="M362">
        <v>239.3</v>
      </c>
      <c r="N362">
        <v>0</v>
      </c>
      <c r="O362">
        <v>0</v>
      </c>
    </row>
    <row r="363" spans="1:16" x14ac:dyDescent="0.15">
      <c r="A363">
        <v>346</v>
      </c>
      <c r="B363" t="s">
        <v>99</v>
      </c>
      <c r="C363" t="s">
        <v>16</v>
      </c>
      <c r="D363">
        <v>27</v>
      </c>
      <c r="E363" t="s">
        <v>14</v>
      </c>
      <c r="F363">
        <v>1</v>
      </c>
      <c r="G363">
        <v>1.5</v>
      </c>
      <c r="H363">
        <v>1.5</v>
      </c>
      <c r="I363" t="str">
        <f t="shared" si="5"/>
        <v>B-27-1</v>
      </c>
      <c r="J363">
        <v>239.3</v>
      </c>
      <c r="K363">
        <v>240.8</v>
      </c>
      <c r="L363">
        <v>239.3</v>
      </c>
      <c r="M363">
        <v>240.8</v>
      </c>
      <c r="N363">
        <v>0</v>
      </c>
      <c r="O363">
        <v>0</v>
      </c>
    </row>
    <row r="364" spans="1:16" x14ac:dyDescent="0.15">
      <c r="A364">
        <v>346</v>
      </c>
      <c r="B364" t="s">
        <v>99</v>
      </c>
      <c r="C364" t="s">
        <v>16</v>
      </c>
      <c r="D364">
        <v>27</v>
      </c>
      <c r="E364" t="s">
        <v>14</v>
      </c>
      <c r="F364">
        <v>2</v>
      </c>
      <c r="G364">
        <v>1.5</v>
      </c>
      <c r="H364">
        <v>1.5</v>
      </c>
      <c r="I364" t="str">
        <f t="shared" si="5"/>
        <v>B-27-2</v>
      </c>
      <c r="J364">
        <v>240.8</v>
      </c>
      <c r="K364">
        <v>242.3</v>
      </c>
      <c r="L364">
        <v>240.05</v>
      </c>
      <c r="M364">
        <v>240.8</v>
      </c>
      <c r="N364">
        <v>0</v>
      </c>
      <c r="O364">
        <v>4</v>
      </c>
    </row>
    <row r="365" spans="1:16" x14ac:dyDescent="0.15">
      <c r="A365">
        <v>346</v>
      </c>
      <c r="B365" t="s">
        <v>99</v>
      </c>
      <c r="C365" t="s">
        <v>16</v>
      </c>
      <c r="D365">
        <v>27</v>
      </c>
      <c r="E365" t="s">
        <v>14</v>
      </c>
      <c r="F365">
        <v>3</v>
      </c>
      <c r="G365">
        <v>1.1200000000000001</v>
      </c>
      <c r="H365">
        <v>1.1200000000000001</v>
      </c>
      <c r="I365" t="str">
        <f t="shared" si="5"/>
        <v>B-27-3</v>
      </c>
      <c r="J365">
        <v>242.3</v>
      </c>
      <c r="K365">
        <v>243.42</v>
      </c>
      <c r="L365">
        <v>241.48</v>
      </c>
      <c r="M365">
        <v>242.3</v>
      </c>
      <c r="N365">
        <v>0</v>
      </c>
      <c r="O365">
        <v>0</v>
      </c>
    </row>
    <row r="366" spans="1:16" x14ac:dyDescent="0.15">
      <c r="A366">
        <v>346</v>
      </c>
      <c r="B366" t="s">
        <v>99</v>
      </c>
      <c r="C366" t="s">
        <v>16</v>
      </c>
      <c r="D366">
        <v>27</v>
      </c>
      <c r="E366" t="s">
        <v>14</v>
      </c>
      <c r="F366">
        <v>4</v>
      </c>
      <c r="G366">
        <v>0.63</v>
      </c>
      <c r="H366">
        <v>0.63</v>
      </c>
      <c r="I366" t="str">
        <f t="shared" si="5"/>
        <v>B-27-4</v>
      </c>
      <c r="J366">
        <v>243.42</v>
      </c>
      <c r="K366">
        <v>244.05</v>
      </c>
      <c r="L366">
        <v>242.87</v>
      </c>
      <c r="M366">
        <v>243.42</v>
      </c>
      <c r="N366">
        <v>0</v>
      </c>
      <c r="O366">
        <v>0</v>
      </c>
    </row>
    <row r="367" spans="1:16" x14ac:dyDescent="0.15">
      <c r="A367">
        <v>346</v>
      </c>
      <c r="B367" t="s">
        <v>99</v>
      </c>
      <c r="C367" t="s">
        <v>16</v>
      </c>
      <c r="D367">
        <v>27</v>
      </c>
      <c r="E367" t="s">
        <v>14</v>
      </c>
      <c r="F367" t="s">
        <v>15</v>
      </c>
      <c r="G367">
        <v>0.37</v>
      </c>
      <c r="H367">
        <v>0.37</v>
      </c>
      <c r="I367" t="str">
        <f t="shared" si="5"/>
        <v>B-27-CC</v>
      </c>
      <c r="J367">
        <v>244.05</v>
      </c>
      <c r="K367">
        <v>244.42</v>
      </c>
      <c r="L367">
        <v>243.66</v>
      </c>
      <c r="M367">
        <v>244</v>
      </c>
      <c r="N367">
        <v>0</v>
      </c>
      <c r="O367">
        <v>0</v>
      </c>
    </row>
    <row r="368" spans="1:16" x14ac:dyDescent="0.15">
      <c r="A368">
        <v>346</v>
      </c>
      <c r="B368" t="s">
        <v>99</v>
      </c>
      <c r="C368" t="s">
        <v>16</v>
      </c>
      <c r="D368">
        <v>28</v>
      </c>
      <c r="E368" t="s">
        <v>14</v>
      </c>
      <c r="F368">
        <v>1</v>
      </c>
      <c r="G368">
        <v>0.53</v>
      </c>
      <c r="H368">
        <v>0.53</v>
      </c>
      <c r="I368" t="str">
        <f t="shared" si="5"/>
        <v>B-28-1</v>
      </c>
      <c r="J368">
        <v>244</v>
      </c>
      <c r="K368">
        <v>244.53</v>
      </c>
      <c r="L368">
        <v>244</v>
      </c>
      <c r="M368">
        <v>244.53</v>
      </c>
      <c r="N368">
        <v>0</v>
      </c>
      <c r="O368">
        <v>1</v>
      </c>
      <c r="P368" t="s">
        <v>104</v>
      </c>
    </row>
    <row r="369" spans="1:16" x14ac:dyDescent="0.15">
      <c r="A369">
        <v>346</v>
      </c>
      <c r="B369" t="s">
        <v>99</v>
      </c>
      <c r="C369" t="s">
        <v>16</v>
      </c>
      <c r="D369">
        <v>28</v>
      </c>
      <c r="E369" t="s">
        <v>14</v>
      </c>
      <c r="F369">
        <v>2</v>
      </c>
      <c r="G369">
        <v>1.5</v>
      </c>
      <c r="H369">
        <v>1.5</v>
      </c>
      <c r="I369" t="str">
        <f t="shared" si="5"/>
        <v>B-28-2</v>
      </c>
      <c r="J369">
        <v>244.53</v>
      </c>
      <c r="K369">
        <v>246.03</v>
      </c>
      <c r="L369">
        <v>244.14</v>
      </c>
      <c r="M369">
        <v>244.53</v>
      </c>
      <c r="N369">
        <v>1</v>
      </c>
      <c r="O369">
        <v>0</v>
      </c>
      <c r="P369" t="s">
        <v>104</v>
      </c>
    </row>
    <row r="370" spans="1:16" x14ac:dyDescent="0.15">
      <c r="A370">
        <v>346</v>
      </c>
      <c r="B370" t="s">
        <v>99</v>
      </c>
      <c r="C370" t="s">
        <v>16</v>
      </c>
      <c r="D370">
        <v>28</v>
      </c>
      <c r="E370" t="s">
        <v>14</v>
      </c>
      <c r="F370">
        <v>3</v>
      </c>
      <c r="G370">
        <v>0.79</v>
      </c>
      <c r="H370">
        <v>0.79</v>
      </c>
      <c r="I370" t="str">
        <f t="shared" si="5"/>
        <v>B-28-3</v>
      </c>
      <c r="J370">
        <v>246.03</v>
      </c>
      <c r="K370">
        <v>246.82</v>
      </c>
      <c r="L370">
        <v>245.44</v>
      </c>
      <c r="M370">
        <v>246</v>
      </c>
      <c r="N370">
        <v>0</v>
      </c>
      <c r="O370">
        <v>0</v>
      </c>
      <c r="P370" t="s">
        <v>104</v>
      </c>
    </row>
    <row r="371" spans="1:16" x14ac:dyDescent="0.15">
      <c r="A371">
        <v>346</v>
      </c>
      <c r="B371" t="s">
        <v>99</v>
      </c>
      <c r="C371" t="s">
        <v>16</v>
      </c>
      <c r="D371">
        <v>28</v>
      </c>
      <c r="E371" t="s">
        <v>14</v>
      </c>
      <c r="F371">
        <v>4</v>
      </c>
      <c r="G371">
        <v>0.86</v>
      </c>
      <c r="H371">
        <v>0.86</v>
      </c>
      <c r="I371" t="str">
        <f t="shared" si="5"/>
        <v>B-28-4</v>
      </c>
      <c r="J371">
        <v>246.82</v>
      </c>
      <c r="K371">
        <v>247.68</v>
      </c>
      <c r="L371">
        <v>245.53</v>
      </c>
      <c r="M371">
        <v>246</v>
      </c>
      <c r="N371">
        <v>0</v>
      </c>
      <c r="O371">
        <v>0</v>
      </c>
      <c r="P371" t="s">
        <v>104</v>
      </c>
    </row>
    <row r="372" spans="1:16" x14ac:dyDescent="0.15">
      <c r="A372">
        <v>346</v>
      </c>
      <c r="B372" t="s">
        <v>99</v>
      </c>
      <c r="C372" t="s">
        <v>16</v>
      </c>
      <c r="D372">
        <v>29</v>
      </c>
      <c r="E372" t="s">
        <v>80</v>
      </c>
      <c r="F372" t="s">
        <v>15</v>
      </c>
      <c r="G372">
        <v>0.7</v>
      </c>
      <c r="H372">
        <v>0.7</v>
      </c>
      <c r="I372" t="str">
        <f t="shared" si="5"/>
        <v>B-29-CC</v>
      </c>
      <c r="J372">
        <v>246</v>
      </c>
      <c r="K372">
        <v>246.7</v>
      </c>
      <c r="L372">
        <v>246</v>
      </c>
      <c r="M372">
        <v>246.7</v>
      </c>
      <c r="N372">
        <v>1</v>
      </c>
      <c r="O372">
        <v>0</v>
      </c>
    </row>
    <row r="373" spans="1:16" x14ac:dyDescent="0.15">
      <c r="A373">
        <v>346</v>
      </c>
      <c r="B373" t="s">
        <v>99</v>
      </c>
      <c r="C373" t="s">
        <v>16</v>
      </c>
      <c r="D373">
        <v>3</v>
      </c>
      <c r="E373" t="s">
        <v>14</v>
      </c>
      <c r="F373">
        <v>1</v>
      </c>
      <c r="G373">
        <v>1.5</v>
      </c>
      <c r="H373">
        <v>1.5</v>
      </c>
      <c r="I373" t="str">
        <f t="shared" si="5"/>
        <v>B-3-1</v>
      </c>
      <c r="J373">
        <v>17.8</v>
      </c>
      <c r="K373">
        <v>19.3</v>
      </c>
      <c r="L373">
        <v>17.8</v>
      </c>
      <c r="M373">
        <v>19.3</v>
      </c>
      <c r="N373">
        <v>0</v>
      </c>
      <c r="O373">
        <v>5</v>
      </c>
    </row>
    <row r="374" spans="1:16" x14ac:dyDescent="0.15">
      <c r="A374">
        <v>346</v>
      </c>
      <c r="B374" t="s">
        <v>99</v>
      </c>
      <c r="C374" t="s">
        <v>16</v>
      </c>
      <c r="D374">
        <v>3</v>
      </c>
      <c r="E374" t="s">
        <v>14</v>
      </c>
      <c r="F374">
        <v>2</v>
      </c>
      <c r="G374">
        <v>1.5</v>
      </c>
      <c r="H374">
        <v>1.5</v>
      </c>
      <c r="I374" t="str">
        <f t="shared" si="5"/>
        <v>B-3-2</v>
      </c>
      <c r="J374">
        <v>19.3</v>
      </c>
      <c r="K374">
        <v>20.8</v>
      </c>
      <c r="L374">
        <v>18.55</v>
      </c>
      <c r="M374">
        <v>19.3</v>
      </c>
      <c r="N374">
        <v>0</v>
      </c>
      <c r="O374">
        <v>6</v>
      </c>
    </row>
    <row r="375" spans="1:16" x14ac:dyDescent="0.15">
      <c r="A375">
        <v>346</v>
      </c>
      <c r="B375" t="s">
        <v>99</v>
      </c>
      <c r="C375" t="s">
        <v>16</v>
      </c>
      <c r="D375">
        <v>3</v>
      </c>
      <c r="E375" t="s">
        <v>14</v>
      </c>
      <c r="F375">
        <v>3</v>
      </c>
      <c r="G375">
        <v>1.5</v>
      </c>
      <c r="H375">
        <v>1.5</v>
      </c>
      <c r="I375" t="str">
        <f t="shared" si="5"/>
        <v>B-3-3</v>
      </c>
      <c r="J375">
        <v>20.8</v>
      </c>
      <c r="K375">
        <v>22.3</v>
      </c>
      <c r="L375">
        <v>19.8</v>
      </c>
      <c r="M375">
        <v>20.8</v>
      </c>
      <c r="N375">
        <v>0</v>
      </c>
      <c r="O375">
        <v>7</v>
      </c>
    </row>
    <row r="376" spans="1:16" x14ac:dyDescent="0.15">
      <c r="A376">
        <v>346</v>
      </c>
      <c r="B376" t="s">
        <v>99</v>
      </c>
      <c r="C376" t="s">
        <v>16</v>
      </c>
      <c r="D376">
        <v>3</v>
      </c>
      <c r="E376" t="s">
        <v>14</v>
      </c>
      <c r="F376">
        <v>4</v>
      </c>
      <c r="G376">
        <v>1.5</v>
      </c>
      <c r="H376">
        <v>1.5</v>
      </c>
      <c r="I376" t="str">
        <f t="shared" si="5"/>
        <v>B-3-4</v>
      </c>
      <c r="J376">
        <v>22.3</v>
      </c>
      <c r="K376">
        <v>23.8</v>
      </c>
      <c r="L376">
        <v>21.18</v>
      </c>
      <c r="M376">
        <v>22.3</v>
      </c>
      <c r="N376">
        <v>0</v>
      </c>
      <c r="O376">
        <v>4</v>
      </c>
    </row>
    <row r="377" spans="1:16" x14ac:dyDescent="0.15">
      <c r="A377">
        <v>346</v>
      </c>
      <c r="B377" t="s">
        <v>99</v>
      </c>
      <c r="C377" t="s">
        <v>16</v>
      </c>
      <c r="D377">
        <v>3</v>
      </c>
      <c r="E377" t="s">
        <v>14</v>
      </c>
      <c r="F377">
        <v>5</v>
      </c>
      <c r="G377">
        <v>1.5</v>
      </c>
      <c r="H377">
        <v>1.5</v>
      </c>
      <c r="I377" t="str">
        <f t="shared" si="5"/>
        <v>B-3-5</v>
      </c>
      <c r="J377">
        <v>23.8</v>
      </c>
      <c r="K377">
        <v>25.3</v>
      </c>
      <c r="L377">
        <v>22.6</v>
      </c>
      <c r="M377">
        <v>23.8</v>
      </c>
      <c r="N377">
        <v>0</v>
      </c>
      <c r="O377">
        <v>5</v>
      </c>
    </row>
    <row r="378" spans="1:16" x14ac:dyDescent="0.15">
      <c r="A378">
        <v>346</v>
      </c>
      <c r="B378" t="s">
        <v>99</v>
      </c>
      <c r="C378" t="s">
        <v>16</v>
      </c>
      <c r="D378">
        <v>3</v>
      </c>
      <c r="E378" t="s">
        <v>14</v>
      </c>
      <c r="F378">
        <v>6</v>
      </c>
      <c r="G378">
        <v>1.5</v>
      </c>
      <c r="H378">
        <v>1.5</v>
      </c>
      <c r="I378" t="str">
        <f t="shared" si="5"/>
        <v>B-3-6</v>
      </c>
      <c r="J378">
        <v>25.3</v>
      </c>
      <c r="K378">
        <v>26.8</v>
      </c>
      <c r="L378">
        <v>24.05</v>
      </c>
      <c r="M378">
        <v>25.3</v>
      </c>
      <c r="N378">
        <v>0</v>
      </c>
      <c r="O378">
        <v>3</v>
      </c>
    </row>
    <row r="379" spans="1:16" x14ac:dyDescent="0.15">
      <c r="A379">
        <v>346</v>
      </c>
      <c r="B379" t="s">
        <v>99</v>
      </c>
      <c r="C379" t="s">
        <v>16</v>
      </c>
      <c r="D379">
        <v>3</v>
      </c>
      <c r="E379" t="s">
        <v>14</v>
      </c>
      <c r="F379">
        <v>7</v>
      </c>
      <c r="G379">
        <v>0.59</v>
      </c>
      <c r="H379">
        <v>0.59</v>
      </c>
      <c r="I379" t="str">
        <f t="shared" si="5"/>
        <v>B-3-7</v>
      </c>
      <c r="J379">
        <v>26.8</v>
      </c>
      <c r="K379">
        <v>27.39</v>
      </c>
      <c r="L379">
        <v>26.25</v>
      </c>
      <c r="M379">
        <v>26.8</v>
      </c>
      <c r="N379">
        <v>0</v>
      </c>
      <c r="O379">
        <v>0</v>
      </c>
    </row>
    <row r="380" spans="1:16" x14ac:dyDescent="0.15">
      <c r="A380">
        <v>346</v>
      </c>
      <c r="B380" t="s">
        <v>99</v>
      </c>
      <c r="C380" t="s">
        <v>16</v>
      </c>
      <c r="D380">
        <v>3</v>
      </c>
      <c r="E380" t="s">
        <v>14</v>
      </c>
      <c r="F380" t="s">
        <v>15</v>
      </c>
      <c r="G380">
        <v>0.19</v>
      </c>
      <c r="H380">
        <v>0.19</v>
      </c>
      <c r="I380" t="str">
        <f t="shared" si="5"/>
        <v>B-3-CC</v>
      </c>
      <c r="J380">
        <v>27.39</v>
      </c>
      <c r="K380">
        <v>27.58</v>
      </c>
      <c r="L380">
        <v>27.12</v>
      </c>
      <c r="M380">
        <v>27.3</v>
      </c>
      <c r="N380">
        <v>1</v>
      </c>
      <c r="O380">
        <v>0</v>
      </c>
    </row>
    <row r="381" spans="1:16" x14ac:dyDescent="0.15">
      <c r="A381">
        <v>346</v>
      </c>
      <c r="B381" t="s">
        <v>99</v>
      </c>
      <c r="C381" t="s">
        <v>16</v>
      </c>
      <c r="D381">
        <v>30</v>
      </c>
      <c r="E381" t="s">
        <v>80</v>
      </c>
      <c r="F381" t="s">
        <v>15</v>
      </c>
      <c r="G381">
        <v>0.69</v>
      </c>
      <c r="H381">
        <v>0.69</v>
      </c>
      <c r="I381" t="str">
        <f t="shared" si="5"/>
        <v>B-30-CC</v>
      </c>
      <c r="J381">
        <v>247</v>
      </c>
      <c r="K381">
        <v>247.69</v>
      </c>
      <c r="L381">
        <v>247</v>
      </c>
      <c r="M381">
        <v>247.69</v>
      </c>
      <c r="N381">
        <v>0</v>
      </c>
      <c r="O381">
        <v>1</v>
      </c>
    </row>
    <row r="382" spans="1:16" x14ac:dyDescent="0.15">
      <c r="A382">
        <v>346</v>
      </c>
      <c r="B382" t="s">
        <v>99</v>
      </c>
      <c r="C382" t="s">
        <v>16</v>
      </c>
      <c r="D382">
        <v>31</v>
      </c>
      <c r="E382" t="s">
        <v>80</v>
      </c>
      <c r="F382">
        <v>1</v>
      </c>
      <c r="G382">
        <v>0.99</v>
      </c>
      <c r="H382">
        <v>0.99</v>
      </c>
      <c r="I382" t="str">
        <f t="shared" si="5"/>
        <v>B-31-1</v>
      </c>
      <c r="J382">
        <v>248</v>
      </c>
      <c r="K382">
        <v>248.99</v>
      </c>
      <c r="L382">
        <v>248</v>
      </c>
      <c r="M382">
        <v>248.99</v>
      </c>
      <c r="N382">
        <v>0</v>
      </c>
      <c r="O382">
        <v>7</v>
      </c>
    </row>
    <row r="383" spans="1:16" x14ac:dyDescent="0.15">
      <c r="A383">
        <v>346</v>
      </c>
      <c r="B383" t="s">
        <v>99</v>
      </c>
      <c r="C383" t="s">
        <v>16</v>
      </c>
      <c r="D383">
        <v>32</v>
      </c>
      <c r="E383" t="s">
        <v>80</v>
      </c>
      <c r="F383">
        <v>1</v>
      </c>
      <c r="G383">
        <v>1.49</v>
      </c>
      <c r="H383">
        <v>1.49</v>
      </c>
      <c r="I383" t="str">
        <f t="shared" si="5"/>
        <v>B-32-1</v>
      </c>
      <c r="J383">
        <v>250</v>
      </c>
      <c r="K383">
        <v>251.49</v>
      </c>
      <c r="L383">
        <v>250</v>
      </c>
      <c r="M383">
        <v>251.49</v>
      </c>
      <c r="N383">
        <v>0</v>
      </c>
      <c r="O383">
        <v>18</v>
      </c>
    </row>
    <row r="384" spans="1:16" x14ac:dyDescent="0.15">
      <c r="A384">
        <v>346</v>
      </c>
      <c r="B384" t="s">
        <v>99</v>
      </c>
      <c r="C384" t="s">
        <v>16</v>
      </c>
      <c r="D384">
        <v>32</v>
      </c>
      <c r="E384" t="s">
        <v>80</v>
      </c>
      <c r="F384" t="s">
        <v>15</v>
      </c>
      <c r="G384">
        <v>0.47</v>
      </c>
      <c r="H384">
        <v>0.47</v>
      </c>
      <c r="I384" t="str">
        <f t="shared" si="5"/>
        <v>B-32-CC</v>
      </c>
      <c r="J384">
        <v>251.49</v>
      </c>
      <c r="K384">
        <v>251.96</v>
      </c>
      <c r="L384">
        <v>251.13</v>
      </c>
      <c r="M384">
        <v>251.49</v>
      </c>
      <c r="N384">
        <v>0</v>
      </c>
      <c r="O384">
        <v>0</v>
      </c>
    </row>
    <row r="385" spans="1:15" x14ac:dyDescent="0.15">
      <c r="A385">
        <v>346</v>
      </c>
      <c r="B385" t="s">
        <v>99</v>
      </c>
      <c r="C385" t="s">
        <v>16</v>
      </c>
      <c r="D385">
        <v>33</v>
      </c>
      <c r="E385" t="s">
        <v>80</v>
      </c>
      <c r="F385">
        <v>1</v>
      </c>
      <c r="G385">
        <v>0.99</v>
      </c>
      <c r="H385">
        <v>0.99</v>
      </c>
      <c r="I385" t="str">
        <f t="shared" si="5"/>
        <v>B-33-1</v>
      </c>
      <c r="J385">
        <v>255.7</v>
      </c>
      <c r="K385">
        <v>256.69</v>
      </c>
      <c r="L385">
        <v>255.7</v>
      </c>
      <c r="M385">
        <v>256.69</v>
      </c>
      <c r="N385">
        <v>0</v>
      </c>
      <c r="O385">
        <v>12</v>
      </c>
    </row>
    <row r="386" spans="1:15" x14ac:dyDescent="0.15">
      <c r="A386">
        <v>346</v>
      </c>
      <c r="B386" t="s">
        <v>99</v>
      </c>
      <c r="C386" t="s">
        <v>16</v>
      </c>
      <c r="D386">
        <v>36</v>
      </c>
      <c r="E386" t="s">
        <v>80</v>
      </c>
      <c r="F386">
        <v>1</v>
      </c>
      <c r="G386">
        <v>0.61</v>
      </c>
      <c r="H386">
        <v>0.61</v>
      </c>
      <c r="I386" t="str">
        <f t="shared" ref="I386:I449" si="6">C386&amp;"-"&amp;D386&amp;"-"&amp;F386</f>
        <v>B-36-1</v>
      </c>
      <c r="J386">
        <v>272.39999999999998</v>
      </c>
      <c r="K386">
        <v>273.01</v>
      </c>
      <c r="L386">
        <v>272.39999999999998</v>
      </c>
      <c r="M386">
        <v>273.01</v>
      </c>
      <c r="N386">
        <v>0</v>
      </c>
      <c r="O386">
        <v>1</v>
      </c>
    </row>
    <row r="387" spans="1:15" x14ac:dyDescent="0.15">
      <c r="A387">
        <v>346</v>
      </c>
      <c r="B387" t="s">
        <v>99</v>
      </c>
      <c r="C387" t="s">
        <v>16</v>
      </c>
      <c r="D387">
        <v>37</v>
      </c>
      <c r="E387" t="s">
        <v>14</v>
      </c>
      <c r="F387">
        <v>1</v>
      </c>
      <c r="G387">
        <v>0.92</v>
      </c>
      <c r="H387">
        <v>0.92</v>
      </c>
      <c r="I387" t="str">
        <f t="shared" si="6"/>
        <v>B-37-1</v>
      </c>
      <c r="J387">
        <v>274.10000000000002</v>
      </c>
      <c r="K387">
        <v>275.02</v>
      </c>
      <c r="L387">
        <v>274.10000000000002</v>
      </c>
      <c r="M387">
        <v>275</v>
      </c>
      <c r="N387">
        <v>0</v>
      </c>
      <c r="O387">
        <v>3</v>
      </c>
    </row>
    <row r="388" spans="1:15" x14ac:dyDescent="0.15">
      <c r="A388">
        <v>346</v>
      </c>
      <c r="B388" t="s">
        <v>99</v>
      </c>
      <c r="C388" t="s">
        <v>16</v>
      </c>
      <c r="D388">
        <v>4</v>
      </c>
      <c r="E388" t="s">
        <v>14</v>
      </c>
      <c r="F388">
        <v>1</v>
      </c>
      <c r="G388">
        <v>1.5</v>
      </c>
      <c r="H388">
        <v>1.5</v>
      </c>
      <c r="I388" t="str">
        <f t="shared" si="6"/>
        <v>B-4-1</v>
      </c>
      <c r="J388">
        <v>27.3</v>
      </c>
      <c r="K388">
        <v>28.8</v>
      </c>
      <c r="L388">
        <v>27.3</v>
      </c>
      <c r="M388">
        <v>28.8</v>
      </c>
      <c r="N388">
        <v>0</v>
      </c>
      <c r="O388">
        <v>4</v>
      </c>
    </row>
    <row r="389" spans="1:15" x14ac:dyDescent="0.15">
      <c r="A389">
        <v>346</v>
      </c>
      <c r="B389" t="s">
        <v>99</v>
      </c>
      <c r="C389" t="s">
        <v>16</v>
      </c>
      <c r="D389">
        <v>4</v>
      </c>
      <c r="E389" t="s">
        <v>14</v>
      </c>
      <c r="F389">
        <v>2</v>
      </c>
      <c r="G389">
        <v>1.5</v>
      </c>
      <c r="H389">
        <v>1.5</v>
      </c>
      <c r="I389" t="str">
        <f t="shared" si="6"/>
        <v>B-4-2</v>
      </c>
      <c r="J389">
        <v>28.8</v>
      </c>
      <c r="K389">
        <v>30.3</v>
      </c>
      <c r="L389">
        <v>28.05</v>
      </c>
      <c r="M389">
        <v>28.8</v>
      </c>
      <c r="N389">
        <v>0</v>
      </c>
      <c r="O389">
        <v>7</v>
      </c>
    </row>
    <row r="390" spans="1:15" x14ac:dyDescent="0.15">
      <c r="A390">
        <v>346</v>
      </c>
      <c r="B390" t="s">
        <v>99</v>
      </c>
      <c r="C390" t="s">
        <v>16</v>
      </c>
      <c r="D390">
        <v>4</v>
      </c>
      <c r="E390" t="s">
        <v>14</v>
      </c>
      <c r="F390">
        <v>3</v>
      </c>
      <c r="G390">
        <v>1.5</v>
      </c>
      <c r="H390">
        <v>1.5</v>
      </c>
      <c r="I390" t="str">
        <f t="shared" si="6"/>
        <v>B-4-3</v>
      </c>
      <c r="J390">
        <v>30.3</v>
      </c>
      <c r="K390">
        <v>31.8</v>
      </c>
      <c r="L390">
        <v>29.3</v>
      </c>
      <c r="M390">
        <v>30.3</v>
      </c>
      <c r="N390">
        <v>0</v>
      </c>
      <c r="O390">
        <v>7</v>
      </c>
    </row>
    <row r="391" spans="1:15" x14ac:dyDescent="0.15">
      <c r="A391">
        <v>346</v>
      </c>
      <c r="B391" t="s">
        <v>99</v>
      </c>
      <c r="C391" t="s">
        <v>16</v>
      </c>
      <c r="D391">
        <v>4</v>
      </c>
      <c r="E391" t="s">
        <v>14</v>
      </c>
      <c r="F391">
        <v>4</v>
      </c>
      <c r="G391">
        <v>1.5</v>
      </c>
      <c r="H391">
        <v>1.5</v>
      </c>
      <c r="I391" t="str">
        <f t="shared" si="6"/>
        <v>B-4-4</v>
      </c>
      <c r="J391">
        <v>31.8</v>
      </c>
      <c r="K391">
        <v>33.299999999999997</v>
      </c>
      <c r="L391">
        <v>30.68</v>
      </c>
      <c r="M391">
        <v>31.8</v>
      </c>
      <c r="N391">
        <v>0</v>
      </c>
      <c r="O391">
        <v>7</v>
      </c>
    </row>
    <row r="392" spans="1:15" x14ac:dyDescent="0.15">
      <c r="A392">
        <v>346</v>
      </c>
      <c r="B392" t="s">
        <v>99</v>
      </c>
      <c r="C392" t="s">
        <v>16</v>
      </c>
      <c r="D392">
        <v>4</v>
      </c>
      <c r="E392" t="s">
        <v>14</v>
      </c>
      <c r="F392">
        <v>5</v>
      </c>
      <c r="G392">
        <v>1.5</v>
      </c>
      <c r="H392">
        <v>1.5</v>
      </c>
      <c r="I392" t="str">
        <f t="shared" si="6"/>
        <v>B-4-5</v>
      </c>
      <c r="J392">
        <v>33.299999999999997</v>
      </c>
      <c r="K392">
        <v>34.799999999999997</v>
      </c>
      <c r="L392">
        <v>32.1</v>
      </c>
      <c r="M392">
        <v>33.299999999999997</v>
      </c>
      <c r="N392">
        <v>0</v>
      </c>
      <c r="O392">
        <v>15</v>
      </c>
    </row>
    <row r="393" spans="1:15" x14ac:dyDescent="0.15">
      <c r="A393">
        <v>346</v>
      </c>
      <c r="B393" t="s">
        <v>99</v>
      </c>
      <c r="C393" t="s">
        <v>16</v>
      </c>
      <c r="D393">
        <v>4</v>
      </c>
      <c r="E393" t="s">
        <v>14</v>
      </c>
      <c r="F393">
        <v>6</v>
      </c>
      <c r="G393">
        <v>1.4</v>
      </c>
      <c r="H393">
        <v>1.4</v>
      </c>
      <c r="I393" t="str">
        <f t="shared" si="6"/>
        <v>B-4-6</v>
      </c>
      <c r="J393">
        <v>34.799999999999997</v>
      </c>
      <c r="K393">
        <v>36.200000000000003</v>
      </c>
      <c r="L393">
        <v>33.619999999999997</v>
      </c>
      <c r="M393">
        <v>34.799999999999997</v>
      </c>
      <c r="N393">
        <v>0</v>
      </c>
      <c r="O393">
        <v>10</v>
      </c>
    </row>
    <row r="394" spans="1:15" x14ac:dyDescent="0.15">
      <c r="A394">
        <v>346</v>
      </c>
      <c r="B394" t="s">
        <v>99</v>
      </c>
      <c r="C394" t="s">
        <v>16</v>
      </c>
      <c r="D394">
        <v>4</v>
      </c>
      <c r="E394" t="s">
        <v>14</v>
      </c>
      <c r="F394">
        <v>7</v>
      </c>
      <c r="G394">
        <v>0.53</v>
      </c>
      <c r="H394">
        <v>0.53</v>
      </c>
      <c r="I394" t="str">
        <f t="shared" si="6"/>
        <v>B-4-7</v>
      </c>
      <c r="J394">
        <v>36.200000000000003</v>
      </c>
      <c r="K394">
        <v>36.729999999999997</v>
      </c>
      <c r="L394">
        <v>35.700000000000003</v>
      </c>
      <c r="M394">
        <v>36.200000000000003</v>
      </c>
      <c r="N394">
        <v>0</v>
      </c>
      <c r="O394">
        <v>0</v>
      </c>
    </row>
    <row r="395" spans="1:15" x14ac:dyDescent="0.15">
      <c r="A395">
        <v>346</v>
      </c>
      <c r="B395" t="s">
        <v>99</v>
      </c>
      <c r="C395" t="s">
        <v>16</v>
      </c>
      <c r="D395">
        <v>4</v>
      </c>
      <c r="E395" t="s">
        <v>14</v>
      </c>
      <c r="F395" t="s">
        <v>15</v>
      </c>
      <c r="G395">
        <v>0.21</v>
      </c>
      <c r="H395">
        <v>0.21</v>
      </c>
      <c r="I395" t="str">
        <f t="shared" si="6"/>
        <v>B-4-CC</v>
      </c>
      <c r="J395">
        <v>36.729999999999997</v>
      </c>
      <c r="K395">
        <v>36.94</v>
      </c>
      <c r="L395">
        <v>36.520000000000003</v>
      </c>
      <c r="M395">
        <v>36.729999999999997</v>
      </c>
      <c r="N395">
        <v>1</v>
      </c>
      <c r="O395">
        <v>0</v>
      </c>
    </row>
    <row r="396" spans="1:15" x14ac:dyDescent="0.15">
      <c r="A396">
        <v>346</v>
      </c>
      <c r="B396" t="s">
        <v>99</v>
      </c>
      <c r="C396" t="s">
        <v>16</v>
      </c>
      <c r="D396">
        <v>5</v>
      </c>
      <c r="E396" t="s">
        <v>14</v>
      </c>
      <c r="F396">
        <v>1</v>
      </c>
      <c r="G396">
        <v>1.5</v>
      </c>
      <c r="H396">
        <v>1.5</v>
      </c>
      <c r="I396" t="str">
        <f t="shared" si="6"/>
        <v>B-5-1</v>
      </c>
      <c r="J396">
        <v>36.799999999999997</v>
      </c>
      <c r="K396">
        <v>38.299999999999997</v>
      </c>
      <c r="L396">
        <v>36.799999999999997</v>
      </c>
      <c r="M396">
        <v>38.299999999999997</v>
      </c>
      <c r="N396">
        <v>0</v>
      </c>
      <c r="O396">
        <v>10</v>
      </c>
    </row>
    <row r="397" spans="1:15" x14ac:dyDescent="0.15">
      <c r="A397">
        <v>346</v>
      </c>
      <c r="B397" t="s">
        <v>99</v>
      </c>
      <c r="C397" t="s">
        <v>16</v>
      </c>
      <c r="D397">
        <v>5</v>
      </c>
      <c r="E397" t="s">
        <v>14</v>
      </c>
      <c r="F397">
        <v>2</v>
      </c>
      <c r="G397">
        <v>1.5</v>
      </c>
      <c r="H397">
        <v>1.5</v>
      </c>
      <c r="I397" t="str">
        <f t="shared" si="6"/>
        <v>B-5-2</v>
      </c>
      <c r="J397">
        <v>38.299999999999997</v>
      </c>
      <c r="K397">
        <v>39.799999999999997</v>
      </c>
      <c r="L397">
        <v>37.549999999999997</v>
      </c>
      <c r="M397">
        <v>38.299999999999997</v>
      </c>
      <c r="N397">
        <v>0</v>
      </c>
      <c r="O397">
        <v>15</v>
      </c>
    </row>
    <row r="398" spans="1:15" x14ac:dyDescent="0.15">
      <c r="A398">
        <v>346</v>
      </c>
      <c r="B398" t="s">
        <v>99</v>
      </c>
      <c r="C398" t="s">
        <v>16</v>
      </c>
      <c r="D398">
        <v>5</v>
      </c>
      <c r="E398" t="s">
        <v>14</v>
      </c>
      <c r="F398">
        <v>3</v>
      </c>
      <c r="G398">
        <v>1.5</v>
      </c>
      <c r="H398">
        <v>1.5</v>
      </c>
      <c r="I398" t="str">
        <f t="shared" si="6"/>
        <v>B-5-3</v>
      </c>
      <c r="J398">
        <v>39.799999999999997</v>
      </c>
      <c r="K398">
        <v>41.3</v>
      </c>
      <c r="L398">
        <v>38.799999999999997</v>
      </c>
      <c r="M398">
        <v>39.799999999999997</v>
      </c>
      <c r="N398">
        <v>0</v>
      </c>
      <c r="O398">
        <v>5</v>
      </c>
    </row>
    <row r="399" spans="1:15" x14ac:dyDescent="0.15">
      <c r="A399">
        <v>346</v>
      </c>
      <c r="B399" t="s">
        <v>99</v>
      </c>
      <c r="C399" t="s">
        <v>16</v>
      </c>
      <c r="D399">
        <v>5</v>
      </c>
      <c r="E399" t="s">
        <v>14</v>
      </c>
      <c r="F399">
        <v>4</v>
      </c>
      <c r="G399">
        <v>1.5</v>
      </c>
      <c r="H399">
        <v>1.5</v>
      </c>
      <c r="I399" t="str">
        <f t="shared" si="6"/>
        <v>B-5-4</v>
      </c>
      <c r="J399">
        <v>41.3</v>
      </c>
      <c r="K399">
        <v>42.8</v>
      </c>
      <c r="L399">
        <v>40.18</v>
      </c>
      <c r="M399">
        <v>41.3</v>
      </c>
      <c r="N399">
        <v>0</v>
      </c>
      <c r="O399">
        <v>5</v>
      </c>
    </row>
    <row r="400" spans="1:15" x14ac:dyDescent="0.15">
      <c r="A400">
        <v>346</v>
      </c>
      <c r="B400" t="s">
        <v>99</v>
      </c>
      <c r="C400" t="s">
        <v>16</v>
      </c>
      <c r="D400">
        <v>5</v>
      </c>
      <c r="E400" t="s">
        <v>14</v>
      </c>
      <c r="F400">
        <v>5</v>
      </c>
      <c r="G400">
        <v>1.5</v>
      </c>
      <c r="H400">
        <v>1.5</v>
      </c>
      <c r="I400" t="str">
        <f t="shared" si="6"/>
        <v>B-5-5</v>
      </c>
      <c r="J400">
        <v>42.8</v>
      </c>
      <c r="K400">
        <v>44.3</v>
      </c>
      <c r="L400">
        <v>41.6</v>
      </c>
      <c r="M400">
        <v>42.8</v>
      </c>
      <c r="N400">
        <v>1</v>
      </c>
      <c r="O400">
        <v>5</v>
      </c>
    </row>
    <row r="401" spans="1:15" x14ac:dyDescent="0.15">
      <c r="A401">
        <v>346</v>
      </c>
      <c r="B401" t="s">
        <v>99</v>
      </c>
      <c r="C401" t="s">
        <v>16</v>
      </c>
      <c r="D401">
        <v>5</v>
      </c>
      <c r="E401" t="s">
        <v>14</v>
      </c>
      <c r="F401">
        <v>6</v>
      </c>
      <c r="G401">
        <v>1.31</v>
      </c>
      <c r="H401">
        <v>1.31</v>
      </c>
      <c r="I401" t="str">
        <f t="shared" si="6"/>
        <v>B-5-6</v>
      </c>
      <c r="J401">
        <v>44.3</v>
      </c>
      <c r="K401">
        <v>45.61</v>
      </c>
      <c r="L401">
        <v>43.18</v>
      </c>
      <c r="M401">
        <v>44.3</v>
      </c>
      <c r="N401">
        <v>0</v>
      </c>
      <c r="O401">
        <v>14</v>
      </c>
    </row>
    <row r="402" spans="1:15" x14ac:dyDescent="0.15">
      <c r="A402">
        <v>346</v>
      </c>
      <c r="B402" t="s">
        <v>99</v>
      </c>
      <c r="C402" t="s">
        <v>16</v>
      </c>
      <c r="D402">
        <v>5</v>
      </c>
      <c r="E402" t="s">
        <v>14</v>
      </c>
      <c r="F402">
        <v>7</v>
      </c>
      <c r="G402">
        <v>0.57999999999999996</v>
      </c>
      <c r="H402">
        <v>0.57999999999999996</v>
      </c>
      <c r="I402" t="str">
        <f t="shared" si="6"/>
        <v>B-5-7</v>
      </c>
      <c r="J402">
        <v>45.61</v>
      </c>
      <c r="K402">
        <v>46.19</v>
      </c>
      <c r="L402">
        <v>45.07</v>
      </c>
      <c r="M402">
        <v>45.61</v>
      </c>
      <c r="N402">
        <v>0</v>
      </c>
      <c r="O402">
        <v>2</v>
      </c>
    </row>
    <row r="403" spans="1:15" x14ac:dyDescent="0.15">
      <c r="A403">
        <v>346</v>
      </c>
      <c r="B403" t="s">
        <v>99</v>
      </c>
      <c r="C403" t="s">
        <v>16</v>
      </c>
      <c r="D403">
        <v>5</v>
      </c>
      <c r="E403" t="s">
        <v>14</v>
      </c>
      <c r="F403" t="s">
        <v>15</v>
      </c>
      <c r="G403">
        <v>0.18</v>
      </c>
      <c r="H403">
        <v>0.18</v>
      </c>
      <c r="I403" t="str">
        <f t="shared" si="6"/>
        <v>B-5-CC</v>
      </c>
      <c r="J403">
        <v>46.19</v>
      </c>
      <c r="K403">
        <v>46.37</v>
      </c>
      <c r="L403">
        <v>46.01</v>
      </c>
      <c r="M403">
        <v>46.19</v>
      </c>
      <c r="N403">
        <v>1</v>
      </c>
      <c r="O403">
        <v>0</v>
      </c>
    </row>
    <row r="404" spans="1:15" x14ac:dyDescent="0.15">
      <c r="A404">
        <v>346</v>
      </c>
      <c r="B404" t="s">
        <v>99</v>
      </c>
      <c r="C404" t="s">
        <v>16</v>
      </c>
      <c r="D404">
        <v>6</v>
      </c>
      <c r="E404" t="s">
        <v>14</v>
      </c>
      <c r="F404">
        <v>1</v>
      </c>
      <c r="G404">
        <v>1.5</v>
      </c>
      <c r="H404">
        <v>1.5</v>
      </c>
      <c r="I404" t="str">
        <f t="shared" si="6"/>
        <v>B-6-1</v>
      </c>
      <c r="J404">
        <v>46.3</v>
      </c>
      <c r="K404">
        <v>47.8</v>
      </c>
      <c r="L404">
        <v>46.3</v>
      </c>
      <c r="M404">
        <v>47.8</v>
      </c>
      <c r="N404">
        <v>0</v>
      </c>
      <c r="O404">
        <v>3</v>
      </c>
    </row>
    <row r="405" spans="1:15" x14ac:dyDescent="0.15">
      <c r="A405">
        <v>346</v>
      </c>
      <c r="B405" t="s">
        <v>99</v>
      </c>
      <c r="C405" t="s">
        <v>16</v>
      </c>
      <c r="D405">
        <v>6</v>
      </c>
      <c r="E405" t="s">
        <v>14</v>
      </c>
      <c r="F405">
        <v>2</v>
      </c>
      <c r="G405">
        <v>1.5</v>
      </c>
      <c r="H405">
        <v>1.5</v>
      </c>
      <c r="I405" t="str">
        <f t="shared" si="6"/>
        <v>B-6-2</v>
      </c>
      <c r="J405">
        <v>47.8</v>
      </c>
      <c r="K405">
        <v>49.3</v>
      </c>
      <c r="L405">
        <v>47.05</v>
      </c>
      <c r="M405">
        <v>47.8</v>
      </c>
      <c r="N405">
        <v>0</v>
      </c>
      <c r="O405">
        <v>16</v>
      </c>
    </row>
    <row r="406" spans="1:15" x14ac:dyDescent="0.15">
      <c r="A406">
        <v>346</v>
      </c>
      <c r="B406" t="s">
        <v>99</v>
      </c>
      <c r="C406" t="s">
        <v>16</v>
      </c>
      <c r="D406">
        <v>6</v>
      </c>
      <c r="E406" t="s">
        <v>14</v>
      </c>
      <c r="F406">
        <v>3</v>
      </c>
      <c r="G406">
        <v>1.5</v>
      </c>
      <c r="H406">
        <v>1.5</v>
      </c>
      <c r="I406" t="str">
        <f t="shared" si="6"/>
        <v>B-6-3</v>
      </c>
      <c r="J406">
        <v>49.3</v>
      </c>
      <c r="K406">
        <v>50.8</v>
      </c>
      <c r="L406">
        <v>48.3</v>
      </c>
      <c r="M406">
        <v>49.3</v>
      </c>
      <c r="N406">
        <v>0</v>
      </c>
      <c r="O406">
        <v>6</v>
      </c>
    </row>
    <row r="407" spans="1:15" x14ac:dyDescent="0.15">
      <c r="A407">
        <v>346</v>
      </c>
      <c r="B407" t="s">
        <v>99</v>
      </c>
      <c r="C407" t="s">
        <v>16</v>
      </c>
      <c r="D407">
        <v>6</v>
      </c>
      <c r="E407" t="s">
        <v>14</v>
      </c>
      <c r="F407">
        <v>4</v>
      </c>
      <c r="G407">
        <v>1.5</v>
      </c>
      <c r="H407">
        <v>1.5</v>
      </c>
      <c r="I407" t="str">
        <f t="shared" si="6"/>
        <v>B-6-4</v>
      </c>
      <c r="J407">
        <v>50.8</v>
      </c>
      <c r="K407">
        <v>52.3</v>
      </c>
      <c r="L407">
        <v>49.68</v>
      </c>
      <c r="M407">
        <v>50.8</v>
      </c>
      <c r="N407">
        <v>0</v>
      </c>
      <c r="O407">
        <v>6</v>
      </c>
    </row>
    <row r="408" spans="1:15" x14ac:dyDescent="0.15">
      <c r="A408">
        <v>346</v>
      </c>
      <c r="B408" t="s">
        <v>99</v>
      </c>
      <c r="C408" t="s">
        <v>16</v>
      </c>
      <c r="D408">
        <v>6</v>
      </c>
      <c r="E408" t="s">
        <v>14</v>
      </c>
      <c r="F408">
        <v>5</v>
      </c>
      <c r="G408">
        <v>1.5</v>
      </c>
      <c r="H408">
        <v>1.5</v>
      </c>
      <c r="I408" t="str">
        <f t="shared" si="6"/>
        <v>B-6-5</v>
      </c>
      <c r="J408">
        <v>52.3</v>
      </c>
      <c r="K408">
        <v>53.8</v>
      </c>
      <c r="L408">
        <v>51.1</v>
      </c>
      <c r="M408">
        <v>52.3</v>
      </c>
      <c r="N408">
        <v>0</v>
      </c>
      <c r="O408">
        <v>6</v>
      </c>
    </row>
    <row r="409" spans="1:15" x14ac:dyDescent="0.15">
      <c r="A409">
        <v>346</v>
      </c>
      <c r="B409" t="s">
        <v>99</v>
      </c>
      <c r="C409" t="s">
        <v>16</v>
      </c>
      <c r="D409">
        <v>6</v>
      </c>
      <c r="E409" t="s">
        <v>14</v>
      </c>
      <c r="F409">
        <v>6</v>
      </c>
      <c r="G409">
        <v>1.21</v>
      </c>
      <c r="H409">
        <v>1.21</v>
      </c>
      <c r="I409" t="str">
        <f t="shared" si="6"/>
        <v>B-6-6</v>
      </c>
      <c r="J409">
        <v>53.8</v>
      </c>
      <c r="K409">
        <v>55.01</v>
      </c>
      <c r="L409">
        <v>52.76</v>
      </c>
      <c r="M409">
        <v>53.8</v>
      </c>
      <c r="N409">
        <v>0</v>
      </c>
      <c r="O409">
        <v>5</v>
      </c>
    </row>
    <row r="410" spans="1:15" x14ac:dyDescent="0.15">
      <c r="A410">
        <v>346</v>
      </c>
      <c r="B410" t="s">
        <v>99</v>
      </c>
      <c r="C410" t="s">
        <v>16</v>
      </c>
      <c r="D410">
        <v>6</v>
      </c>
      <c r="E410" t="s">
        <v>14</v>
      </c>
      <c r="F410">
        <v>7</v>
      </c>
      <c r="G410">
        <v>0.64</v>
      </c>
      <c r="H410">
        <v>0.64</v>
      </c>
      <c r="I410" t="str">
        <f t="shared" si="6"/>
        <v>B-6-7</v>
      </c>
      <c r="J410">
        <v>55.01</v>
      </c>
      <c r="K410">
        <v>55.65</v>
      </c>
      <c r="L410">
        <v>54.41</v>
      </c>
      <c r="M410">
        <v>55.01</v>
      </c>
      <c r="N410">
        <v>0</v>
      </c>
      <c r="O410">
        <v>1</v>
      </c>
    </row>
    <row r="411" spans="1:15" x14ac:dyDescent="0.15">
      <c r="A411">
        <v>346</v>
      </c>
      <c r="B411" t="s">
        <v>99</v>
      </c>
      <c r="C411" t="s">
        <v>16</v>
      </c>
      <c r="D411">
        <v>6</v>
      </c>
      <c r="E411" t="s">
        <v>14</v>
      </c>
      <c r="F411" t="s">
        <v>15</v>
      </c>
      <c r="G411">
        <v>0.22</v>
      </c>
      <c r="H411">
        <v>0.22</v>
      </c>
      <c r="I411" t="str">
        <f t="shared" si="6"/>
        <v>B-6-CC</v>
      </c>
      <c r="J411">
        <v>55.65</v>
      </c>
      <c r="K411">
        <v>55.87</v>
      </c>
      <c r="L411">
        <v>55.44</v>
      </c>
      <c r="M411">
        <v>55.65</v>
      </c>
      <c r="N411">
        <v>1</v>
      </c>
      <c r="O411">
        <v>0</v>
      </c>
    </row>
    <row r="412" spans="1:15" x14ac:dyDescent="0.15">
      <c r="A412">
        <v>346</v>
      </c>
      <c r="B412" t="s">
        <v>99</v>
      </c>
      <c r="C412" t="s">
        <v>16</v>
      </c>
      <c r="D412">
        <v>7</v>
      </c>
      <c r="E412" t="s">
        <v>14</v>
      </c>
      <c r="F412">
        <v>1</v>
      </c>
      <c r="G412">
        <v>1.5</v>
      </c>
      <c r="H412">
        <v>1.5</v>
      </c>
      <c r="I412" t="str">
        <f t="shared" si="6"/>
        <v>B-7-1</v>
      </c>
      <c r="J412">
        <v>55.8</v>
      </c>
      <c r="K412">
        <v>57.3</v>
      </c>
      <c r="L412">
        <v>55.8</v>
      </c>
      <c r="M412">
        <v>57.3</v>
      </c>
      <c r="N412">
        <v>0</v>
      </c>
      <c r="O412">
        <v>7</v>
      </c>
    </row>
    <row r="413" spans="1:15" x14ac:dyDescent="0.15">
      <c r="A413">
        <v>346</v>
      </c>
      <c r="B413" t="s">
        <v>99</v>
      </c>
      <c r="C413" t="s">
        <v>16</v>
      </c>
      <c r="D413">
        <v>7</v>
      </c>
      <c r="E413" t="s">
        <v>14</v>
      </c>
      <c r="F413">
        <v>2</v>
      </c>
      <c r="G413">
        <v>1.5</v>
      </c>
      <c r="H413">
        <v>1.5</v>
      </c>
      <c r="I413" t="str">
        <f t="shared" si="6"/>
        <v>B-7-2</v>
      </c>
      <c r="J413">
        <v>57.3</v>
      </c>
      <c r="K413">
        <v>58.8</v>
      </c>
      <c r="L413">
        <v>56.55</v>
      </c>
      <c r="M413">
        <v>57.3</v>
      </c>
      <c r="N413">
        <v>0</v>
      </c>
      <c r="O413">
        <v>15</v>
      </c>
    </row>
    <row r="414" spans="1:15" x14ac:dyDescent="0.15">
      <c r="A414">
        <v>346</v>
      </c>
      <c r="B414" t="s">
        <v>99</v>
      </c>
      <c r="C414" t="s">
        <v>16</v>
      </c>
      <c r="D414">
        <v>7</v>
      </c>
      <c r="E414" t="s">
        <v>14</v>
      </c>
      <c r="F414">
        <v>3</v>
      </c>
      <c r="G414">
        <v>1.5</v>
      </c>
      <c r="H414">
        <v>1.5</v>
      </c>
      <c r="I414" t="str">
        <f t="shared" si="6"/>
        <v>B-7-3</v>
      </c>
      <c r="J414">
        <v>58.8</v>
      </c>
      <c r="K414">
        <v>60.3</v>
      </c>
      <c r="L414">
        <v>57.8</v>
      </c>
      <c r="M414">
        <v>58.8</v>
      </c>
      <c r="N414">
        <v>0</v>
      </c>
      <c r="O414">
        <v>14</v>
      </c>
    </row>
    <row r="415" spans="1:15" x14ac:dyDescent="0.15">
      <c r="A415">
        <v>346</v>
      </c>
      <c r="B415" t="s">
        <v>99</v>
      </c>
      <c r="C415" t="s">
        <v>16</v>
      </c>
      <c r="D415">
        <v>7</v>
      </c>
      <c r="E415" t="s">
        <v>14</v>
      </c>
      <c r="F415">
        <v>4</v>
      </c>
      <c r="G415">
        <v>1.5</v>
      </c>
      <c r="H415">
        <v>1.5</v>
      </c>
      <c r="I415" t="str">
        <f t="shared" si="6"/>
        <v>B-7-4</v>
      </c>
      <c r="J415">
        <v>60.3</v>
      </c>
      <c r="K415">
        <v>61.8</v>
      </c>
      <c r="L415">
        <v>59.18</v>
      </c>
      <c r="M415">
        <v>60.3</v>
      </c>
      <c r="N415">
        <v>0</v>
      </c>
      <c r="O415">
        <v>14</v>
      </c>
    </row>
    <row r="416" spans="1:15" x14ac:dyDescent="0.15">
      <c r="A416">
        <v>346</v>
      </c>
      <c r="B416" t="s">
        <v>99</v>
      </c>
      <c r="C416" t="s">
        <v>16</v>
      </c>
      <c r="D416">
        <v>7</v>
      </c>
      <c r="E416" t="s">
        <v>14</v>
      </c>
      <c r="F416">
        <v>5</v>
      </c>
      <c r="G416">
        <v>1.5</v>
      </c>
      <c r="H416">
        <v>1.5</v>
      </c>
      <c r="I416" t="str">
        <f t="shared" si="6"/>
        <v>B-7-5</v>
      </c>
      <c r="J416">
        <v>61.8</v>
      </c>
      <c r="K416">
        <v>63.3</v>
      </c>
      <c r="L416">
        <v>60.6</v>
      </c>
      <c r="M416">
        <v>61.8</v>
      </c>
      <c r="N416">
        <v>0</v>
      </c>
      <c r="O416">
        <v>4</v>
      </c>
    </row>
    <row r="417" spans="1:15" x14ac:dyDescent="0.15">
      <c r="A417">
        <v>346</v>
      </c>
      <c r="B417" t="s">
        <v>99</v>
      </c>
      <c r="C417" t="s">
        <v>16</v>
      </c>
      <c r="D417">
        <v>7</v>
      </c>
      <c r="E417" t="s">
        <v>14</v>
      </c>
      <c r="F417">
        <v>6</v>
      </c>
      <c r="G417">
        <v>1.5</v>
      </c>
      <c r="H417">
        <v>1.5</v>
      </c>
      <c r="I417" t="str">
        <f t="shared" si="6"/>
        <v>B-7-6</v>
      </c>
      <c r="J417">
        <v>63.3</v>
      </c>
      <c r="K417">
        <v>64.8</v>
      </c>
      <c r="L417">
        <v>62.05</v>
      </c>
      <c r="M417">
        <v>63.3</v>
      </c>
      <c r="N417">
        <v>0</v>
      </c>
      <c r="O417">
        <v>4</v>
      </c>
    </row>
    <row r="418" spans="1:15" x14ac:dyDescent="0.15">
      <c r="A418">
        <v>346</v>
      </c>
      <c r="B418" t="s">
        <v>99</v>
      </c>
      <c r="C418" t="s">
        <v>16</v>
      </c>
      <c r="D418">
        <v>7</v>
      </c>
      <c r="E418" t="s">
        <v>14</v>
      </c>
      <c r="F418">
        <v>7</v>
      </c>
      <c r="G418">
        <v>0.6</v>
      </c>
      <c r="H418">
        <v>0.6</v>
      </c>
      <c r="I418" t="str">
        <f t="shared" si="6"/>
        <v>B-7-7</v>
      </c>
      <c r="J418">
        <v>64.8</v>
      </c>
      <c r="K418">
        <v>65.400000000000006</v>
      </c>
      <c r="L418">
        <v>64.239999999999995</v>
      </c>
      <c r="M418">
        <v>64.8</v>
      </c>
      <c r="N418">
        <v>0</v>
      </c>
      <c r="O418">
        <v>0</v>
      </c>
    </row>
    <row r="419" spans="1:15" x14ac:dyDescent="0.15">
      <c r="A419">
        <v>346</v>
      </c>
      <c r="B419" t="s">
        <v>99</v>
      </c>
      <c r="C419" t="s">
        <v>16</v>
      </c>
      <c r="D419">
        <v>7</v>
      </c>
      <c r="E419" t="s">
        <v>14</v>
      </c>
      <c r="F419" t="s">
        <v>15</v>
      </c>
      <c r="G419">
        <v>0.16</v>
      </c>
      <c r="H419">
        <v>0.16</v>
      </c>
      <c r="I419" t="str">
        <f t="shared" si="6"/>
        <v>B-7-CC</v>
      </c>
      <c r="J419">
        <v>65.400000000000006</v>
      </c>
      <c r="K419">
        <v>65.56</v>
      </c>
      <c r="L419">
        <v>65.14</v>
      </c>
      <c r="M419">
        <v>65.3</v>
      </c>
      <c r="N419">
        <v>1</v>
      </c>
      <c r="O419">
        <v>0</v>
      </c>
    </row>
    <row r="420" spans="1:15" x14ac:dyDescent="0.15">
      <c r="A420">
        <v>346</v>
      </c>
      <c r="B420" t="s">
        <v>99</v>
      </c>
      <c r="C420" t="s">
        <v>16</v>
      </c>
      <c r="D420">
        <v>8</v>
      </c>
      <c r="E420" t="s">
        <v>14</v>
      </c>
      <c r="F420">
        <v>1</v>
      </c>
      <c r="G420">
        <v>1.5</v>
      </c>
      <c r="H420">
        <v>1.5</v>
      </c>
      <c r="I420" t="str">
        <f t="shared" si="6"/>
        <v>B-8-1</v>
      </c>
      <c r="J420">
        <v>65.3</v>
      </c>
      <c r="K420">
        <v>66.8</v>
      </c>
      <c r="L420">
        <v>65.3</v>
      </c>
      <c r="M420">
        <v>66.8</v>
      </c>
      <c r="N420">
        <v>0</v>
      </c>
      <c r="O420">
        <v>0</v>
      </c>
    </row>
    <row r="421" spans="1:15" x14ac:dyDescent="0.15">
      <c r="A421">
        <v>346</v>
      </c>
      <c r="B421" t="s">
        <v>99</v>
      </c>
      <c r="C421" t="s">
        <v>16</v>
      </c>
      <c r="D421">
        <v>8</v>
      </c>
      <c r="E421" t="s">
        <v>14</v>
      </c>
      <c r="F421">
        <v>2</v>
      </c>
      <c r="G421">
        <v>1.5</v>
      </c>
      <c r="H421">
        <v>1.5</v>
      </c>
      <c r="I421" t="str">
        <f t="shared" si="6"/>
        <v>B-8-2</v>
      </c>
      <c r="J421">
        <v>66.8</v>
      </c>
      <c r="K421">
        <v>68.3</v>
      </c>
      <c r="L421">
        <v>66.05</v>
      </c>
      <c r="M421">
        <v>66.8</v>
      </c>
      <c r="N421">
        <v>0</v>
      </c>
      <c r="O421">
        <v>1</v>
      </c>
    </row>
    <row r="422" spans="1:15" x14ac:dyDescent="0.15">
      <c r="A422">
        <v>346</v>
      </c>
      <c r="B422" t="s">
        <v>99</v>
      </c>
      <c r="C422" t="s">
        <v>16</v>
      </c>
      <c r="D422">
        <v>8</v>
      </c>
      <c r="E422" t="s">
        <v>14</v>
      </c>
      <c r="F422">
        <v>3</v>
      </c>
      <c r="G422">
        <v>1.5</v>
      </c>
      <c r="H422">
        <v>1.5</v>
      </c>
      <c r="I422" t="str">
        <f t="shared" si="6"/>
        <v>B-8-3</v>
      </c>
      <c r="J422">
        <v>68.3</v>
      </c>
      <c r="K422">
        <v>69.8</v>
      </c>
      <c r="L422">
        <v>67.3</v>
      </c>
      <c r="M422">
        <v>68.3</v>
      </c>
      <c r="N422">
        <v>0</v>
      </c>
      <c r="O422">
        <v>3</v>
      </c>
    </row>
    <row r="423" spans="1:15" x14ac:dyDescent="0.15">
      <c r="A423">
        <v>346</v>
      </c>
      <c r="B423" t="s">
        <v>99</v>
      </c>
      <c r="C423" t="s">
        <v>16</v>
      </c>
      <c r="D423">
        <v>8</v>
      </c>
      <c r="E423" t="s">
        <v>14</v>
      </c>
      <c r="F423">
        <v>4</v>
      </c>
      <c r="G423">
        <v>1.5</v>
      </c>
      <c r="H423">
        <v>1.5</v>
      </c>
      <c r="I423" t="str">
        <f t="shared" si="6"/>
        <v>B-8-4</v>
      </c>
      <c r="J423">
        <v>69.8</v>
      </c>
      <c r="K423">
        <v>71.3</v>
      </c>
      <c r="L423">
        <v>68.680000000000007</v>
      </c>
      <c r="M423">
        <v>69.8</v>
      </c>
      <c r="N423">
        <v>0</v>
      </c>
      <c r="O423">
        <v>4</v>
      </c>
    </row>
    <row r="424" spans="1:15" x14ac:dyDescent="0.15">
      <c r="A424">
        <v>346</v>
      </c>
      <c r="B424" t="s">
        <v>99</v>
      </c>
      <c r="C424" t="s">
        <v>16</v>
      </c>
      <c r="D424">
        <v>8</v>
      </c>
      <c r="E424" t="s">
        <v>14</v>
      </c>
      <c r="F424">
        <v>5</v>
      </c>
      <c r="G424">
        <v>1.5</v>
      </c>
      <c r="H424">
        <v>1.5</v>
      </c>
      <c r="I424" t="str">
        <f t="shared" si="6"/>
        <v>B-8-5</v>
      </c>
      <c r="J424">
        <v>71.3</v>
      </c>
      <c r="K424">
        <v>72.8</v>
      </c>
      <c r="L424">
        <v>70.099999999999994</v>
      </c>
      <c r="M424">
        <v>71.3</v>
      </c>
      <c r="N424">
        <v>0</v>
      </c>
      <c r="O424">
        <v>7</v>
      </c>
    </row>
    <row r="425" spans="1:15" x14ac:dyDescent="0.15">
      <c r="A425">
        <v>346</v>
      </c>
      <c r="B425" t="s">
        <v>99</v>
      </c>
      <c r="C425" t="s">
        <v>16</v>
      </c>
      <c r="D425">
        <v>8</v>
      </c>
      <c r="E425" t="s">
        <v>14</v>
      </c>
      <c r="F425">
        <v>6</v>
      </c>
      <c r="G425">
        <v>1.5</v>
      </c>
      <c r="H425">
        <v>1.5</v>
      </c>
      <c r="I425" t="str">
        <f t="shared" si="6"/>
        <v>B-8-6</v>
      </c>
      <c r="J425">
        <v>72.8</v>
      </c>
      <c r="K425">
        <v>74.3</v>
      </c>
      <c r="L425">
        <v>71.55</v>
      </c>
      <c r="M425">
        <v>72.8</v>
      </c>
      <c r="N425">
        <v>0</v>
      </c>
      <c r="O425">
        <v>4</v>
      </c>
    </row>
    <row r="426" spans="1:15" x14ac:dyDescent="0.15">
      <c r="A426">
        <v>346</v>
      </c>
      <c r="B426" t="s">
        <v>99</v>
      </c>
      <c r="C426" t="s">
        <v>16</v>
      </c>
      <c r="D426">
        <v>8</v>
      </c>
      <c r="E426" t="s">
        <v>14</v>
      </c>
      <c r="F426">
        <v>7</v>
      </c>
      <c r="G426">
        <v>0.56999999999999995</v>
      </c>
      <c r="H426">
        <v>0.56999999999999995</v>
      </c>
      <c r="I426" t="str">
        <f t="shared" si="6"/>
        <v>B-8-7</v>
      </c>
      <c r="J426">
        <v>74.3</v>
      </c>
      <c r="K426">
        <v>74.87</v>
      </c>
      <c r="L426">
        <v>73.760000000000005</v>
      </c>
      <c r="M426">
        <v>74.3</v>
      </c>
      <c r="N426">
        <v>0</v>
      </c>
      <c r="O426">
        <v>0</v>
      </c>
    </row>
    <row r="427" spans="1:15" x14ac:dyDescent="0.15">
      <c r="A427">
        <v>346</v>
      </c>
      <c r="B427" t="s">
        <v>99</v>
      </c>
      <c r="C427" t="s">
        <v>16</v>
      </c>
      <c r="D427">
        <v>8</v>
      </c>
      <c r="E427" t="s">
        <v>14</v>
      </c>
      <c r="F427" t="s">
        <v>15</v>
      </c>
      <c r="G427">
        <v>0.25</v>
      </c>
      <c r="H427">
        <v>0.25</v>
      </c>
      <c r="I427" t="str">
        <f t="shared" si="6"/>
        <v>B-8-CC</v>
      </c>
      <c r="J427">
        <v>74.87</v>
      </c>
      <c r="K427">
        <v>75.12</v>
      </c>
      <c r="L427">
        <v>74.56</v>
      </c>
      <c r="M427">
        <v>74.8</v>
      </c>
      <c r="N427">
        <v>1</v>
      </c>
      <c r="O427">
        <v>0</v>
      </c>
    </row>
    <row r="428" spans="1:15" x14ac:dyDescent="0.15">
      <c r="A428">
        <v>346</v>
      </c>
      <c r="B428" t="s">
        <v>99</v>
      </c>
      <c r="C428" t="s">
        <v>16</v>
      </c>
      <c r="D428">
        <v>9</v>
      </c>
      <c r="E428" t="s">
        <v>14</v>
      </c>
      <c r="F428">
        <v>1</v>
      </c>
      <c r="G428">
        <v>1.5</v>
      </c>
      <c r="H428">
        <v>1.5</v>
      </c>
      <c r="I428" t="str">
        <f t="shared" si="6"/>
        <v>B-9-1</v>
      </c>
      <c r="J428">
        <v>74.8</v>
      </c>
      <c r="K428">
        <v>76.3</v>
      </c>
      <c r="L428">
        <v>74.8</v>
      </c>
      <c r="M428">
        <v>76.3</v>
      </c>
      <c r="N428">
        <v>0</v>
      </c>
      <c r="O428">
        <v>2</v>
      </c>
    </row>
    <row r="429" spans="1:15" x14ac:dyDescent="0.15">
      <c r="A429">
        <v>346</v>
      </c>
      <c r="B429" t="s">
        <v>99</v>
      </c>
      <c r="C429" t="s">
        <v>16</v>
      </c>
      <c r="D429">
        <v>9</v>
      </c>
      <c r="E429" t="s">
        <v>14</v>
      </c>
      <c r="F429">
        <v>2</v>
      </c>
      <c r="G429">
        <v>1.5</v>
      </c>
      <c r="H429">
        <v>1.5</v>
      </c>
      <c r="I429" t="str">
        <f t="shared" si="6"/>
        <v>B-9-2</v>
      </c>
      <c r="J429">
        <v>76.3</v>
      </c>
      <c r="K429">
        <v>77.8</v>
      </c>
      <c r="L429">
        <v>75.55</v>
      </c>
      <c r="M429">
        <v>76.3</v>
      </c>
      <c r="N429">
        <v>0</v>
      </c>
      <c r="O429">
        <v>6</v>
      </c>
    </row>
    <row r="430" spans="1:15" x14ac:dyDescent="0.15">
      <c r="A430">
        <v>346</v>
      </c>
      <c r="B430" t="s">
        <v>99</v>
      </c>
      <c r="C430" t="s">
        <v>16</v>
      </c>
      <c r="D430">
        <v>9</v>
      </c>
      <c r="E430" t="s">
        <v>14</v>
      </c>
      <c r="F430">
        <v>3</v>
      </c>
      <c r="G430">
        <v>1.5</v>
      </c>
      <c r="H430">
        <v>1.5</v>
      </c>
      <c r="I430" t="str">
        <f t="shared" si="6"/>
        <v>B-9-3</v>
      </c>
      <c r="J430">
        <v>77.8</v>
      </c>
      <c r="K430">
        <v>79.3</v>
      </c>
      <c r="L430">
        <v>76.8</v>
      </c>
      <c r="M430">
        <v>77.8</v>
      </c>
      <c r="N430">
        <v>0</v>
      </c>
      <c r="O430">
        <v>4</v>
      </c>
    </row>
    <row r="431" spans="1:15" x14ac:dyDescent="0.15">
      <c r="A431">
        <v>346</v>
      </c>
      <c r="B431" t="s">
        <v>99</v>
      </c>
      <c r="C431" t="s">
        <v>16</v>
      </c>
      <c r="D431">
        <v>9</v>
      </c>
      <c r="E431" t="s">
        <v>14</v>
      </c>
      <c r="F431">
        <v>4</v>
      </c>
      <c r="G431">
        <v>1.5</v>
      </c>
      <c r="H431">
        <v>1.5</v>
      </c>
      <c r="I431" t="str">
        <f t="shared" si="6"/>
        <v>B-9-4</v>
      </c>
      <c r="J431">
        <v>79.3</v>
      </c>
      <c r="K431">
        <v>80.8</v>
      </c>
      <c r="L431">
        <v>78.180000000000007</v>
      </c>
      <c r="M431">
        <v>79.3</v>
      </c>
      <c r="N431">
        <v>0</v>
      </c>
      <c r="O431">
        <v>5</v>
      </c>
    </row>
    <row r="432" spans="1:15" x14ac:dyDescent="0.15">
      <c r="A432">
        <v>346</v>
      </c>
      <c r="B432" t="s">
        <v>99</v>
      </c>
      <c r="C432" t="s">
        <v>16</v>
      </c>
      <c r="D432">
        <v>9</v>
      </c>
      <c r="E432" t="s">
        <v>14</v>
      </c>
      <c r="F432">
        <v>5</v>
      </c>
      <c r="G432">
        <v>1.5</v>
      </c>
      <c r="H432">
        <v>1.5</v>
      </c>
      <c r="I432" t="str">
        <f t="shared" si="6"/>
        <v>B-9-5</v>
      </c>
      <c r="J432">
        <v>80.8</v>
      </c>
      <c r="K432">
        <v>82.3</v>
      </c>
      <c r="L432">
        <v>79.599999999999994</v>
      </c>
      <c r="M432">
        <v>80.8</v>
      </c>
      <c r="N432">
        <v>0</v>
      </c>
      <c r="O432">
        <v>5</v>
      </c>
    </row>
    <row r="433" spans="1:15" x14ac:dyDescent="0.15">
      <c r="A433">
        <v>346</v>
      </c>
      <c r="B433" t="s">
        <v>99</v>
      </c>
      <c r="C433" t="s">
        <v>16</v>
      </c>
      <c r="D433">
        <v>9</v>
      </c>
      <c r="E433" t="s">
        <v>14</v>
      </c>
      <c r="F433">
        <v>6</v>
      </c>
      <c r="G433">
        <v>1.5</v>
      </c>
      <c r="H433">
        <v>1.5</v>
      </c>
      <c r="I433" t="str">
        <f t="shared" si="6"/>
        <v>B-9-6</v>
      </c>
      <c r="J433">
        <v>82.3</v>
      </c>
      <c r="K433">
        <v>83.8</v>
      </c>
      <c r="L433">
        <v>81.05</v>
      </c>
      <c r="M433">
        <v>82.3</v>
      </c>
      <c r="N433">
        <v>0</v>
      </c>
      <c r="O433">
        <v>2</v>
      </c>
    </row>
    <row r="434" spans="1:15" x14ac:dyDescent="0.15">
      <c r="A434">
        <v>346</v>
      </c>
      <c r="B434" t="s">
        <v>99</v>
      </c>
      <c r="C434" t="s">
        <v>16</v>
      </c>
      <c r="D434">
        <v>9</v>
      </c>
      <c r="E434" t="s">
        <v>14</v>
      </c>
      <c r="F434">
        <v>7</v>
      </c>
      <c r="G434">
        <v>0.53</v>
      </c>
      <c r="H434">
        <v>0.53</v>
      </c>
      <c r="I434" t="str">
        <f t="shared" si="6"/>
        <v>B-9-7</v>
      </c>
      <c r="J434">
        <v>83.8</v>
      </c>
      <c r="K434">
        <v>84.33</v>
      </c>
      <c r="L434">
        <v>83.3</v>
      </c>
      <c r="M434">
        <v>83.8</v>
      </c>
      <c r="N434">
        <v>0</v>
      </c>
      <c r="O434">
        <v>0</v>
      </c>
    </row>
    <row r="435" spans="1:15" x14ac:dyDescent="0.15">
      <c r="A435">
        <v>346</v>
      </c>
      <c r="B435" t="s">
        <v>99</v>
      </c>
      <c r="C435" t="s">
        <v>16</v>
      </c>
      <c r="D435">
        <v>9</v>
      </c>
      <c r="E435" t="s">
        <v>14</v>
      </c>
      <c r="F435" t="s">
        <v>15</v>
      </c>
      <c r="G435">
        <v>0.27</v>
      </c>
      <c r="H435">
        <v>0.27</v>
      </c>
      <c r="I435" t="str">
        <f t="shared" si="6"/>
        <v>B-9-CC</v>
      </c>
      <c r="J435">
        <v>84.33</v>
      </c>
      <c r="K435">
        <v>84.6</v>
      </c>
      <c r="L435">
        <v>84.04</v>
      </c>
      <c r="M435">
        <v>84.3</v>
      </c>
      <c r="N435">
        <v>1</v>
      </c>
      <c r="O435">
        <v>0</v>
      </c>
    </row>
    <row r="436" spans="1:15" x14ac:dyDescent="0.15">
      <c r="A436">
        <v>346</v>
      </c>
      <c r="B436" t="s">
        <v>99</v>
      </c>
      <c r="C436" t="s">
        <v>17</v>
      </c>
      <c r="D436">
        <v>1</v>
      </c>
      <c r="E436" t="s">
        <v>14</v>
      </c>
      <c r="F436">
        <v>1</v>
      </c>
      <c r="G436">
        <v>1.5</v>
      </c>
      <c r="H436">
        <v>1.5</v>
      </c>
      <c r="I436" t="str">
        <f t="shared" si="6"/>
        <v>C-1-1</v>
      </c>
      <c r="J436">
        <v>0</v>
      </c>
      <c r="K436">
        <v>1.5</v>
      </c>
      <c r="L436">
        <v>0</v>
      </c>
      <c r="M436">
        <v>1.5</v>
      </c>
      <c r="N436">
        <v>1</v>
      </c>
      <c r="O436">
        <v>1</v>
      </c>
    </row>
    <row r="437" spans="1:15" x14ac:dyDescent="0.15">
      <c r="A437">
        <v>346</v>
      </c>
      <c r="B437" t="s">
        <v>99</v>
      </c>
      <c r="C437" t="s">
        <v>17</v>
      </c>
      <c r="D437">
        <v>1</v>
      </c>
      <c r="E437" t="s">
        <v>14</v>
      </c>
      <c r="F437">
        <v>2</v>
      </c>
      <c r="G437">
        <v>1.5</v>
      </c>
      <c r="H437">
        <v>1.5</v>
      </c>
      <c r="I437" t="str">
        <f t="shared" si="6"/>
        <v>C-1-2</v>
      </c>
      <c r="J437">
        <v>1.5</v>
      </c>
      <c r="K437">
        <v>3</v>
      </c>
      <c r="L437">
        <v>1.5</v>
      </c>
      <c r="M437">
        <v>3</v>
      </c>
      <c r="N437">
        <v>0</v>
      </c>
      <c r="O437">
        <v>0</v>
      </c>
    </row>
    <row r="438" spans="1:15" x14ac:dyDescent="0.15">
      <c r="A438">
        <v>346</v>
      </c>
      <c r="B438" t="s">
        <v>99</v>
      </c>
      <c r="C438" t="s">
        <v>17</v>
      </c>
      <c r="D438">
        <v>1</v>
      </c>
      <c r="E438" t="s">
        <v>14</v>
      </c>
      <c r="F438">
        <v>3</v>
      </c>
      <c r="G438">
        <v>0.81</v>
      </c>
      <c r="H438">
        <v>0.81</v>
      </c>
      <c r="I438" t="str">
        <f t="shared" si="6"/>
        <v>C-1-3</v>
      </c>
      <c r="J438">
        <v>3</v>
      </c>
      <c r="K438">
        <v>3.81</v>
      </c>
      <c r="L438">
        <v>3</v>
      </c>
      <c r="M438">
        <v>3.81</v>
      </c>
      <c r="N438">
        <v>0</v>
      </c>
      <c r="O438">
        <v>1</v>
      </c>
    </row>
    <row r="439" spans="1:15" x14ac:dyDescent="0.15">
      <c r="A439">
        <v>346</v>
      </c>
      <c r="B439" t="s">
        <v>99</v>
      </c>
      <c r="C439" t="s">
        <v>17</v>
      </c>
      <c r="D439">
        <v>1</v>
      </c>
      <c r="E439" t="s">
        <v>14</v>
      </c>
      <c r="F439">
        <v>4</v>
      </c>
      <c r="G439">
        <v>0.81</v>
      </c>
      <c r="H439">
        <v>0.81</v>
      </c>
      <c r="I439" t="str">
        <f t="shared" si="6"/>
        <v>C-1-4</v>
      </c>
      <c r="J439">
        <v>3.81</v>
      </c>
      <c r="K439">
        <v>4.62</v>
      </c>
      <c r="L439">
        <v>3.81</v>
      </c>
      <c r="M439">
        <v>4.62</v>
      </c>
      <c r="N439">
        <v>0</v>
      </c>
      <c r="O439">
        <v>0</v>
      </c>
    </row>
    <row r="440" spans="1:15" x14ac:dyDescent="0.15">
      <c r="A440">
        <v>346</v>
      </c>
      <c r="B440" t="s">
        <v>99</v>
      </c>
      <c r="C440" t="s">
        <v>17</v>
      </c>
      <c r="D440">
        <v>1</v>
      </c>
      <c r="E440" t="s">
        <v>14</v>
      </c>
      <c r="F440" t="s">
        <v>15</v>
      </c>
      <c r="G440">
        <v>0.16</v>
      </c>
      <c r="H440">
        <v>0.16</v>
      </c>
      <c r="I440" t="str">
        <f t="shared" si="6"/>
        <v>C-1-CC</v>
      </c>
      <c r="J440">
        <v>4.62</v>
      </c>
      <c r="K440">
        <v>4.78</v>
      </c>
      <c r="L440">
        <v>4.62</v>
      </c>
      <c r="M440">
        <v>4.78</v>
      </c>
      <c r="N440">
        <v>1</v>
      </c>
      <c r="O440">
        <v>0</v>
      </c>
    </row>
    <row r="441" spans="1:15" x14ac:dyDescent="0.15">
      <c r="A441">
        <v>346</v>
      </c>
      <c r="B441" t="s">
        <v>99</v>
      </c>
      <c r="C441" t="s">
        <v>17</v>
      </c>
      <c r="D441">
        <v>10</v>
      </c>
      <c r="E441" t="s">
        <v>14</v>
      </c>
      <c r="F441">
        <v>1</v>
      </c>
      <c r="G441">
        <v>1.5</v>
      </c>
      <c r="H441">
        <v>1.5</v>
      </c>
      <c r="I441" t="str">
        <f t="shared" si="6"/>
        <v>C-10-1</v>
      </c>
      <c r="J441">
        <v>80.8</v>
      </c>
      <c r="K441">
        <v>82.3</v>
      </c>
      <c r="L441">
        <v>80.8</v>
      </c>
      <c r="M441">
        <v>82.26</v>
      </c>
      <c r="N441">
        <v>0</v>
      </c>
      <c r="O441">
        <v>0</v>
      </c>
    </row>
    <row r="442" spans="1:15" x14ac:dyDescent="0.15">
      <c r="A442">
        <v>346</v>
      </c>
      <c r="B442" t="s">
        <v>99</v>
      </c>
      <c r="C442" t="s">
        <v>17</v>
      </c>
      <c r="D442">
        <v>10</v>
      </c>
      <c r="E442" t="s">
        <v>14</v>
      </c>
      <c r="F442">
        <v>2</v>
      </c>
      <c r="G442">
        <v>1.5</v>
      </c>
      <c r="H442">
        <v>1.5</v>
      </c>
      <c r="I442" t="str">
        <f t="shared" si="6"/>
        <v>C-10-2</v>
      </c>
      <c r="J442">
        <v>82.3</v>
      </c>
      <c r="K442">
        <v>83.8</v>
      </c>
      <c r="L442">
        <v>82.26</v>
      </c>
      <c r="M442">
        <v>83.71</v>
      </c>
      <c r="N442">
        <v>0</v>
      </c>
      <c r="O442">
        <v>0</v>
      </c>
    </row>
    <row r="443" spans="1:15" x14ac:dyDescent="0.15">
      <c r="A443">
        <v>346</v>
      </c>
      <c r="B443" t="s">
        <v>99</v>
      </c>
      <c r="C443" t="s">
        <v>17</v>
      </c>
      <c r="D443">
        <v>10</v>
      </c>
      <c r="E443" t="s">
        <v>14</v>
      </c>
      <c r="F443">
        <v>3</v>
      </c>
      <c r="G443">
        <v>1.5</v>
      </c>
      <c r="H443">
        <v>1.5</v>
      </c>
      <c r="I443" t="str">
        <f t="shared" si="6"/>
        <v>C-10-3</v>
      </c>
      <c r="J443">
        <v>83.8</v>
      </c>
      <c r="K443">
        <v>85.3</v>
      </c>
      <c r="L443">
        <v>83.71</v>
      </c>
      <c r="M443">
        <v>85.17</v>
      </c>
      <c r="N443">
        <v>0</v>
      </c>
      <c r="O443">
        <v>0</v>
      </c>
    </row>
    <row r="444" spans="1:15" x14ac:dyDescent="0.15">
      <c r="A444">
        <v>346</v>
      </c>
      <c r="B444" t="s">
        <v>99</v>
      </c>
      <c r="C444" t="s">
        <v>17</v>
      </c>
      <c r="D444">
        <v>10</v>
      </c>
      <c r="E444" t="s">
        <v>14</v>
      </c>
      <c r="F444">
        <v>4</v>
      </c>
      <c r="G444">
        <v>1.5</v>
      </c>
      <c r="H444">
        <v>1.5</v>
      </c>
      <c r="I444" t="str">
        <f t="shared" si="6"/>
        <v>C-10-4</v>
      </c>
      <c r="J444">
        <v>85.3</v>
      </c>
      <c r="K444">
        <v>86.8</v>
      </c>
      <c r="L444">
        <v>85.17</v>
      </c>
      <c r="M444">
        <v>86.63</v>
      </c>
      <c r="N444">
        <v>0</v>
      </c>
      <c r="O444">
        <v>0</v>
      </c>
    </row>
    <row r="445" spans="1:15" x14ac:dyDescent="0.15">
      <c r="A445">
        <v>346</v>
      </c>
      <c r="B445" t="s">
        <v>99</v>
      </c>
      <c r="C445" t="s">
        <v>17</v>
      </c>
      <c r="D445">
        <v>10</v>
      </c>
      <c r="E445" t="s">
        <v>14</v>
      </c>
      <c r="F445">
        <v>5</v>
      </c>
      <c r="G445">
        <v>1.5</v>
      </c>
      <c r="H445">
        <v>1.5</v>
      </c>
      <c r="I445" t="str">
        <f t="shared" si="6"/>
        <v>C-10-5</v>
      </c>
      <c r="J445">
        <v>86.8</v>
      </c>
      <c r="K445">
        <v>88.3</v>
      </c>
      <c r="L445">
        <v>86.63</v>
      </c>
      <c r="M445">
        <v>88.09</v>
      </c>
      <c r="N445">
        <v>0</v>
      </c>
      <c r="O445">
        <v>0</v>
      </c>
    </row>
    <row r="446" spans="1:15" x14ac:dyDescent="0.15">
      <c r="A446">
        <v>346</v>
      </c>
      <c r="B446" t="s">
        <v>99</v>
      </c>
      <c r="C446" t="s">
        <v>17</v>
      </c>
      <c r="D446">
        <v>10</v>
      </c>
      <c r="E446" t="s">
        <v>14</v>
      </c>
      <c r="F446">
        <v>6</v>
      </c>
      <c r="G446">
        <v>1.5</v>
      </c>
      <c r="H446">
        <v>1.5</v>
      </c>
      <c r="I446" t="str">
        <f t="shared" si="6"/>
        <v>C-10-6</v>
      </c>
      <c r="J446">
        <v>88.3</v>
      </c>
      <c r="K446">
        <v>89.8</v>
      </c>
      <c r="L446">
        <v>88.09</v>
      </c>
      <c r="M446">
        <v>89.54</v>
      </c>
      <c r="N446">
        <v>0</v>
      </c>
      <c r="O446">
        <v>0</v>
      </c>
    </row>
    <row r="447" spans="1:15" x14ac:dyDescent="0.15">
      <c r="A447">
        <v>346</v>
      </c>
      <c r="B447" t="s">
        <v>99</v>
      </c>
      <c r="C447" t="s">
        <v>17</v>
      </c>
      <c r="D447">
        <v>10</v>
      </c>
      <c r="E447" t="s">
        <v>14</v>
      </c>
      <c r="F447">
        <v>7</v>
      </c>
      <c r="G447">
        <v>0.57999999999999996</v>
      </c>
      <c r="H447">
        <v>0.57999999999999996</v>
      </c>
      <c r="I447" t="str">
        <f t="shared" si="6"/>
        <v>C-10-7</v>
      </c>
      <c r="J447">
        <v>89.8</v>
      </c>
      <c r="K447">
        <v>90.38</v>
      </c>
      <c r="L447">
        <v>89.54</v>
      </c>
      <c r="M447">
        <v>90.11</v>
      </c>
      <c r="N447">
        <v>0</v>
      </c>
      <c r="O447">
        <v>0</v>
      </c>
    </row>
    <row r="448" spans="1:15" x14ac:dyDescent="0.15">
      <c r="A448">
        <v>346</v>
      </c>
      <c r="B448" t="s">
        <v>99</v>
      </c>
      <c r="C448" t="s">
        <v>17</v>
      </c>
      <c r="D448">
        <v>10</v>
      </c>
      <c r="E448" t="s">
        <v>14</v>
      </c>
      <c r="F448" t="s">
        <v>15</v>
      </c>
      <c r="G448">
        <v>0.2</v>
      </c>
      <c r="H448">
        <v>0.2</v>
      </c>
      <c r="I448" t="str">
        <f t="shared" si="6"/>
        <v>C-10-CC</v>
      </c>
      <c r="J448">
        <v>90.38</v>
      </c>
      <c r="K448">
        <v>90.58</v>
      </c>
      <c r="L448">
        <v>90.11</v>
      </c>
      <c r="M448">
        <v>90.3</v>
      </c>
      <c r="N448">
        <v>0</v>
      </c>
      <c r="O448">
        <v>0</v>
      </c>
    </row>
    <row r="449" spans="1:15" x14ac:dyDescent="0.15">
      <c r="A449">
        <v>346</v>
      </c>
      <c r="B449" t="s">
        <v>99</v>
      </c>
      <c r="C449" t="s">
        <v>17</v>
      </c>
      <c r="D449">
        <v>11</v>
      </c>
      <c r="E449" t="s">
        <v>14</v>
      </c>
      <c r="F449">
        <v>1</v>
      </c>
      <c r="G449">
        <v>1.5</v>
      </c>
      <c r="H449">
        <v>1.5</v>
      </c>
      <c r="I449" t="str">
        <f t="shared" si="6"/>
        <v>C-11-1</v>
      </c>
      <c r="J449">
        <v>90.3</v>
      </c>
      <c r="K449">
        <v>91.8</v>
      </c>
      <c r="L449">
        <v>90.3</v>
      </c>
      <c r="M449">
        <v>91.74</v>
      </c>
      <c r="N449">
        <v>0</v>
      </c>
      <c r="O449">
        <v>0</v>
      </c>
    </row>
    <row r="450" spans="1:15" x14ac:dyDescent="0.15">
      <c r="A450">
        <v>346</v>
      </c>
      <c r="B450" t="s">
        <v>99</v>
      </c>
      <c r="C450" t="s">
        <v>17</v>
      </c>
      <c r="D450">
        <v>11</v>
      </c>
      <c r="E450" t="s">
        <v>14</v>
      </c>
      <c r="F450">
        <v>2</v>
      </c>
      <c r="G450">
        <v>1.5</v>
      </c>
      <c r="H450">
        <v>1.5</v>
      </c>
      <c r="I450" t="str">
        <f t="shared" ref="I450:I513" si="7">C450&amp;"-"&amp;D450&amp;"-"&amp;F450</f>
        <v>C-11-2</v>
      </c>
      <c r="J450">
        <v>91.8</v>
      </c>
      <c r="K450">
        <v>93.3</v>
      </c>
      <c r="L450">
        <v>91.74</v>
      </c>
      <c r="M450">
        <v>93.19</v>
      </c>
      <c r="N450">
        <v>0</v>
      </c>
      <c r="O450">
        <v>0</v>
      </c>
    </row>
    <row r="451" spans="1:15" x14ac:dyDescent="0.15">
      <c r="A451">
        <v>346</v>
      </c>
      <c r="B451" t="s">
        <v>99</v>
      </c>
      <c r="C451" t="s">
        <v>17</v>
      </c>
      <c r="D451">
        <v>11</v>
      </c>
      <c r="E451" t="s">
        <v>14</v>
      </c>
      <c r="F451">
        <v>3</v>
      </c>
      <c r="G451">
        <v>1.51</v>
      </c>
      <c r="H451">
        <v>1.51</v>
      </c>
      <c r="I451" t="str">
        <f t="shared" si="7"/>
        <v>C-11-3</v>
      </c>
      <c r="J451">
        <v>93.3</v>
      </c>
      <c r="K451">
        <v>94.81</v>
      </c>
      <c r="L451">
        <v>93.19</v>
      </c>
      <c r="M451">
        <v>94.64</v>
      </c>
      <c r="N451">
        <v>0</v>
      </c>
      <c r="O451">
        <v>0</v>
      </c>
    </row>
    <row r="452" spans="1:15" x14ac:dyDescent="0.15">
      <c r="A452">
        <v>346</v>
      </c>
      <c r="B452" t="s">
        <v>99</v>
      </c>
      <c r="C452" t="s">
        <v>17</v>
      </c>
      <c r="D452">
        <v>11</v>
      </c>
      <c r="E452" t="s">
        <v>14</v>
      </c>
      <c r="F452">
        <v>4</v>
      </c>
      <c r="G452">
        <v>1.5</v>
      </c>
      <c r="H452">
        <v>1.5</v>
      </c>
      <c r="I452" t="str">
        <f t="shared" si="7"/>
        <v>C-11-4</v>
      </c>
      <c r="J452">
        <v>94.81</v>
      </c>
      <c r="K452">
        <v>96.31</v>
      </c>
      <c r="L452">
        <v>94.64</v>
      </c>
      <c r="M452">
        <v>96.08</v>
      </c>
      <c r="N452">
        <v>0</v>
      </c>
      <c r="O452">
        <v>0</v>
      </c>
    </row>
    <row r="453" spans="1:15" x14ac:dyDescent="0.15">
      <c r="A453">
        <v>346</v>
      </c>
      <c r="B453" t="s">
        <v>99</v>
      </c>
      <c r="C453" t="s">
        <v>17</v>
      </c>
      <c r="D453">
        <v>11</v>
      </c>
      <c r="E453" t="s">
        <v>14</v>
      </c>
      <c r="F453">
        <v>5</v>
      </c>
      <c r="G453">
        <v>1.5</v>
      </c>
      <c r="H453">
        <v>1.5</v>
      </c>
      <c r="I453" t="str">
        <f t="shared" si="7"/>
        <v>C-11-5</v>
      </c>
      <c r="J453">
        <v>96.31</v>
      </c>
      <c r="K453">
        <v>97.81</v>
      </c>
      <c r="L453">
        <v>96.08</v>
      </c>
      <c r="M453">
        <v>97.53</v>
      </c>
      <c r="N453">
        <v>0</v>
      </c>
      <c r="O453">
        <v>0</v>
      </c>
    </row>
    <row r="454" spans="1:15" x14ac:dyDescent="0.15">
      <c r="A454">
        <v>346</v>
      </c>
      <c r="B454" t="s">
        <v>99</v>
      </c>
      <c r="C454" t="s">
        <v>17</v>
      </c>
      <c r="D454">
        <v>11</v>
      </c>
      <c r="E454" t="s">
        <v>14</v>
      </c>
      <c r="F454">
        <v>6</v>
      </c>
      <c r="G454">
        <v>1.5</v>
      </c>
      <c r="H454">
        <v>1.5</v>
      </c>
      <c r="I454" t="str">
        <f t="shared" si="7"/>
        <v>C-11-6</v>
      </c>
      <c r="J454">
        <v>97.81</v>
      </c>
      <c r="K454">
        <v>99.31</v>
      </c>
      <c r="L454">
        <v>97.53</v>
      </c>
      <c r="M454">
        <v>98.97</v>
      </c>
      <c r="N454">
        <v>0</v>
      </c>
      <c r="O454">
        <v>0</v>
      </c>
    </row>
    <row r="455" spans="1:15" x14ac:dyDescent="0.15">
      <c r="A455">
        <v>346</v>
      </c>
      <c r="B455" t="s">
        <v>99</v>
      </c>
      <c r="C455" t="s">
        <v>17</v>
      </c>
      <c r="D455">
        <v>11</v>
      </c>
      <c r="E455" t="s">
        <v>14</v>
      </c>
      <c r="F455">
        <v>7</v>
      </c>
      <c r="G455">
        <v>0.68</v>
      </c>
      <c r="H455">
        <v>0.68</v>
      </c>
      <c r="I455" t="str">
        <f t="shared" si="7"/>
        <v>C-11-7</v>
      </c>
      <c r="J455">
        <v>99.31</v>
      </c>
      <c r="K455">
        <v>99.99</v>
      </c>
      <c r="L455">
        <v>98.97</v>
      </c>
      <c r="M455">
        <v>99.63</v>
      </c>
      <c r="N455">
        <v>0</v>
      </c>
      <c r="O455">
        <v>0</v>
      </c>
    </row>
    <row r="456" spans="1:15" x14ac:dyDescent="0.15">
      <c r="A456">
        <v>346</v>
      </c>
      <c r="B456" t="s">
        <v>99</v>
      </c>
      <c r="C456" t="s">
        <v>17</v>
      </c>
      <c r="D456">
        <v>11</v>
      </c>
      <c r="E456" t="s">
        <v>14</v>
      </c>
      <c r="F456" t="s">
        <v>15</v>
      </c>
      <c r="G456">
        <v>0.18</v>
      </c>
      <c r="H456">
        <v>0.18</v>
      </c>
      <c r="I456" t="str">
        <f t="shared" si="7"/>
        <v>C-11-CC</v>
      </c>
      <c r="J456">
        <v>99.99</v>
      </c>
      <c r="K456">
        <v>100.17</v>
      </c>
      <c r="L456">
        <v>99.63</v>
      </c>
      <c r="M456">
        <v>99.8</v>
      </c>
      <c r="N456">
        <v>0</v>
      </c>
      <c r="O456">
        <v>0</v>
      </c>
    </row>
    <row r="457" spans="1:15" x14ac:dyDescent="0.15">
      <c r="A457">
        <v>346</v>
      </c>
      <c r="B457" t="s">
        <v>99</v>
      </c>
      <c r="C457" t="s">
        <v>17</v>
      </c>
      <c r="D457">
        <v>12</v>
      </c>
      <c r="E457" t="s">
        <v>14</v>
      </c>
      <c r="F457">
        <v>1</v>
      </c>
      <c r="G457">
        <v>1.5</v>
      </c>
      <c r="H457">
        <v>1.5</v>
      </c>
      <c r="I457" t="str">
        <f t="shared" si="7"/>
        <v>C-12-1</v>
      </c>
      <c r="J457">
        <v>99.8</v>
      </c>
      <c r="K457">
        <v>101.3</v>
      </c>
      <c r="L457">
        <v>99.8</v>
      </c>
      <c r="M457">
        <v>101.26</v>
      </c>
      <c r="N457">
        <v>0</v>
      </c>
      <c r="O457">
        <v>0</v>
      </c>
    </row>
    <row r="458" spans="1:15" x14ac:dyDescent="0.15">
      <c r="A458">
        <v>346</v>
      </c>
      <c r="B458" t="s">
        <v>99</v>
      </c>
      <c r="C458" t="s">
        <v>17</v>
      </c>
      <c r="D458">
        <v>12</v>
      </c>
      <c r="E458" t="s">
        <v>14</v>
      </c>
      <c r="F458">
        <v>2</v>
      </c>
      <c r="G458">
        <v>1.5</v>
      </c>
      <c r="H458">
        <v>1.5</v>
      </c>
      <c r="I458" t="str">
        <f t="shared" si="7"/>
        <v>C-12-2</v>
      </c>
      <c r="J458">
        <v>101.3</v>
      </c>
      <c r="K458">
        <v>102.8</v>
      </c>
      <c r="L458">
        <v>101.26</v>
      </c>
      <c r="M458">
        <v>102.71</v>
      </c>
      <c r="N458">
        <v>0</v>
      </c>
      <c r="O458">
        <v>0</v>
      </c>
    </row>
    <row r="459" spans="1:15" x14ac:dyDescent="0.15">
      <c r="A459">
        <v>346</v>
      </c>
      <c r="B459" t="s">
        <v>99</v>
      </c>
      <c r="C459" t="s">
        <v>17</v>
      </c>
      <c r="D459">
        <v>12</v>
      </c>
      <c r="E459" t="s">
        <v>14</v>
      </c>
      <c r="F459">
        <v>3</v>
      </c>
      <c r="G459">
        <v>1.5</v>
      </c>
      <c r="H459">
        <v>1.5</v>
      </c>
      <c r="I459" t="str">
        <f t="shared" si="7"/>
        <v>C-12-3</v>
      </c>
      <c r="J459">
        <v>102.8</v>
      </c>
      <c r="K459">
        <v>104.3</v>
      </c>
      <c r="L459">
        <v>102.71</v>
      </c>
      <c r="M459">
        <v>104.17</v>
      </c>
      <c r="N459">
        <v>0</v>
      </c>
      <c r="O459">
        <v>0</v>
      </c>
    </row>
    <row r="460" spans="1:15" x14ac:dyDescent="0.15">
      <c r="A460">
        <v>346</v>
      </c>
      <c r="B460" t="s">
        <v>99</v>
      </c>
      <c r="C460" t="s">
        <v>17</v>
      </c>
      <c r="D460">
        <v>12</v>
      </c>
      <c r="E460" t="s">
        <v>14</v>
      </c>
      <c r="F460">
        <v>4</v>
      </c>
      <c r="G460">
        <v>1.5</v>
      </c>
      <c r="H460">
        <v>1.5</v>
      </c>
      <c r="I460" t="str">
        <f t="shared" si="7"/>
        <v>C-12-4</v>
      </c>
      <c r="J460">
        <v>104.3</v>
      </c>
      <c r="K460">
        <v>105.8</v>
      </c>
      <c r="L460">
        <v>104.17</v>
      </c>
      <c r="M460">
        <v>105.63</v>
      </c>
      <c r="N460">
        <v>0</v>
      </c>
      <c r="O460">
        <v>0</v>
      </c>
    </row>
    <row r="461" spans="1:15" x14ac:dyDescent="0.15">
      <c r="A461">
        <v>346</v>
      </c>
      <c r="B461" t="s">
        <v>99</v>
      </c>
      <c r="C461" t="s">
        <v>17</v>
      </c>
      <c r="D461">
        <v>12</v>
      </c>
      <c r="E461" t="s">
        <v>14</v>
      </c>
      <c r="F461">
        <v>5</v>
      </c>
      <c r="G461">
        <v>1.5</v>
      </c>
      <c r="H461">
        <v>1.5</v>
      </c>
      <c r="I461" t="str">
        <f t="shared" si="7"/>
        <v>C-12-5</v>
      </c>
      <c r="J461">
        <v>105.8</v>
      </c>
      <c r="K461">
        <v>107.3</v>
      </c>
      <c r="L461">
        <v>105.63</v>
      </c>
      <c r="M461">
        <v>107.09</v>
      </c>
      <c r="N461">
        <v>0</v>
      </c>
      <c r="O461">
        <v>0</v>
      </c>
    </row>
    <row r="462" spans="1:15" x14ac:dyDescent="0.15">
      <c r="A462">
        <v>346</v>
      </c>
      <c r="B462" t="s">
        <v>99</v>
      </c>
      <c r="C462" t="s">
        <v>17</v>
      </c>
      <c r="D462">
        <v>12</v>
      </c>
      <c r="E462" t="s">
        <v>14</v>
      </c>
      <c r="F462">
        <v>6</v>
      </c>
      <c r="G462">
        <v>1.5</v>
      </c>
      <c r="H462">
        <v>1.5</v>
      </c>
      <c r="I462" t="str">
        <f t="shared" si="7"/>
        <v>C-12-6</v>
      </c>
      <c r="J462">
        <v>107.3</v>
      </c>
      <c r="K462">
        <v>108.8</v>
      </c>
      <c r="L462">
        <v>107.09</v>
      </c>
      <c r="M462">
        <v>108.54</v>
      </c>
      <c r="N462">
        <v>0</v>
      </c>
      <c r="O462">
        <v>0</v>
      </c>
    </row>
    <row r="463" spans="1:15" x14ac:dyDescent="0.15">
      <c r="A463">
        <v>346</v>
      </c>
      <c r="B463" t="s">
        <v>99</v>
      </c>
      <c r="C463" t="s">
        <v>17</v>
      </c>
      <c r="D463">
        <v>12</v>
      </c>
      <c r="E463" t="s">
        <v>14</v>
      </c>
      <c r="F463">
        <v>7</v>
      </c>
      <c r="G463">
        <v>0.63</v>
      </c>
      <c r="H463">
        <v>0.63</v>
      </c>
      <c r="I463" t="str">
        <f t="shared" si="7"/>
        <v>C-12-7</v>
      </c>
      <c r="J463">
        <v>108.8</v>
      </c>
      <c r="K463">
        <v>109.43</v>
      </c>
      <c r="L463">
        <v>108.54</v>
      </c>
      <c r="M463">
        <v>109.16</v>
      </c>
      <c r="N463">
        <v>0</v>
      </c>
      <c r="O463">
        <v>0</v>
      </c>
    </row>
    <row r="464" spans="1:15" x14ac:dyDescent="0.15">
      <c r="A464">
        <v>346</v>
      </c>
      <c r="B464" t="s">
        <v>99</v>
      </c>
      <c r="C464" t="s">
        <v>17</v>
      </c>
      <c r="D464">
        <v>12</v>
      </c>
      <c r="E464" t="s">
        <v>14</v>
      </c>
      <c r="F464" t="s">
        <v>15</v>
      </c>
      <c r="G464">
        <v>0.15</v>
      </c>
      <c r="H464">
        <v>0.15</v>
      </c>
      <c r="I464" t="str">
        <f t="shared" si="7"/>
        <v>C-12-CC</v>
      </c>
      <c r="J464">
        <v>109.43</v>
      </c>
      <c r="K464">
        <v>109.58</v>
      </c>
      <c r="L464">
        <v>109.16</v>
      </c>
      <c r="M464">
        <v>109.3</v>
      </c>
      <c r="N464">
        <v>0</v>
      </c>
      <c r="O464">
        <v>0</v>
      </c>
    </row>
    <row r="465" spans="1:15" x14ac:dyDescent="0.15">
      <c r="A465">
        <v>346</v>
      </c>
      <c r="B465" t="s">
        <v>99</v>
      </c>
      <c r="C465" t="s">
        <v>17</v>
      </c>
      <c r="D465">
        <v>13</v>
      </c>
      <c r="E465" t="s">
        <v>14</v>
      </c>
      <c r="F465">
        <v>1</v>
      </c>
      <c r="G465">
        <v>1.5</v>
      </c>
      <c r="H465">
        <v>1.5</v>
      </c>
      <c r="I465" t="str">
        <f t="shared" si="7"/>
        <v>C-13-1</v>
      </c>
      <c r="J465">
        <v>109.3</v>
      </c>
      <c r="K465">
        <v>110.8</v>
      </c>
      <c r="L465">
        <v>109.3</v>
      </c>
      <c r="M465">
        <v>110.78</v>
      </c>
      <c r="N465">
        <v>0</v>
      </c>
      <c r="O465">
        <v>0</v>
      </c>
    </row>
    <row r="466" spans="1:15" x14ac:dyDescent="0.15">
      <c r="A466">
        <v>346</v>
      </c>
      <c r="B466" t="s">
        <v>99</v>
      </c>
      <c r="C466" t="s">
        <v>17</v>
      </c>
      <c r="D466">
        <v>13</v>
      </c>
      <c r="E466" t="s">
        <v>14</v>
      </c>
      <c r="F466">
        <v>2</v>
      </c>
      <c r="G466">
        <v>1.5</v>
      </c>
      <c r="H466">
        <v>1.5</v>
      </c>
      <c r="I466" t="str">
        <f t="shared" si="7"/>
        <v>C-13-2</v>
      </c>
      <c r="J466">
        <v>110.8</v>
      </c>
      <c r="K466">
        <v>112.3</v>
      </c>
      <c r="L466">
        <v>110.78</v>
      </c>
      <c r="M466">
        <v>112.25</v>
      </c>
      <c r="N466">
        <v>0</v>
      </c>
      <c r="O466">
        <v>0</v>
      </c>
    </row>
    <row r="467" spans="1:15" x14ac:dyDescent="0.15">
      <c r="A467">
        <v>346</v>
      </c>
      <c r="B467" t="s">
        <v>99</v>
      </c>
      <c r="C467" t="s">
        <v>17</v>
      </c>
      <c r="D467">
        <v>13</v>
      </c>
      <c r="E467" t="s">
        <v>14</v>
      </c>
      <c r="F467">
        <v>3</v>
      </c>
      <c r="G467">
        <v>1.5</v>
      </c>
      <c r="H467">
        <v>1.5</v>
      </c>
      <c r="I467" t="str">
        <f t="shared" si="7"/>
        <v>C-13-3</v>
      </c>
      <c r="J467">
        <v>112.3</v>
      </c>
      <c r="K467">
        <v>113.8</v>
      </c>
      <c r="L467">
        <v>112.25</v>
      </c>
      <c r="M467">
        <v>113.72</v>
      </c>
      <c r="N467">
        <v>0</v>
      </c>
      <c r="O467">
        <v>0</v>
      </c>
    </row>
    <row r="468" spans="1:15" x14ac:dyDescent="0.15">
      <c r="A468">
        <v>346</v>
      </c>
      <c r="B468" t="s">
        <v>99</v>
      </c>
      <c r="C468" t="s">
        <v>17</v>
      </c>
      <c r="D468">
        <v>13</v>
      </c>
      <c r="E468" t="s">
        <v>14</v>
      </c>
      <c r="F468">
        <v>4</v>
      </c>
      <c r="G468">
        <v>1.5</v>
      </c>
      <c r="H468">
        <v>1.5</v>
      </c>
      <c r="I468" t="str">
        <f t="shared" si="7"/>
        <v>C-13-4</v>
      </c>
      <c r="J468">
        <v>113.8</v>
      </c>
      <c r="K468">
        <v>115.3</v>
      </c>
      <c r="L468">
        <v>113.72</v>
      </c>
      <c r="M468">
        <v>115.2</v>
      </c>
      <c r="N468">
        <v>0</v>
      </c>
      <c r="O468">
        <v>0</v>
      </c>
    </row>
    <row r="469" spans="1:15" x14ac:dyDescent="0.15">
      <c r="A469">
        <v>346</v>
      </c>
      <c r="B469" t="s">
        <v>99</v>
      </c>
      <c r="C469" t="s">
        <v>17</v>
      </c>
      <c r="D469">
        <v>13</v>
      </c>
      <c r="E469" t="s">
        <v>14</v>
      </c>
      <c r="F469">
        <v>5</v>
      </c>
      <c r="G469">
        <v>1.5</v>
      </c>
      <c r="H469">
        <v>1.5</v>
      </c>
      <c r="I469" t="str">
        <f t="shared" si="7"/>
        <v>C-13-5</v>
      </c>
      <c r="J469">
        <v>115.3</v>
      </c>
      <c r="K469">
        <v>116.8</v>
      </c>
      <c r="L469">
        <v>115.2</v>
      </c>
      <c r="M469">
        <v>116.68</v>
      </c>
      <c r="N469">
        <v>0</v>
      </c>
      <c r="O469">
        <v>0</v>
      </c>
    </row>
    <row r="470" spans="1:15" x14ac:dyDescent="0.15">
      <c r="A470">
        <v>346</v>
      </c>
      <c r="B470" t="s">
        <v>99</v>
      </c>
      <c r="C470" t="s">
        <v>17</v>
      </c>
      <c r="D470">
        <v>13</v>
      </c>
      <c r="E470" t="s">
        <v>14</v>
      </c>
      <c r="F470">
        <v>6</v>
      </c>
      <c r="G470">
        <v>1.5</v>
      </c>
      <c r="H470">
        <v>1.5</v>
      </c>
      <c r="I470" t="str">
        <f t="shared" si="7"/>
        <v>C-13-6</v>
      </c>
      <c r="J470">
        <v>116.8</v>
      </c>
      <c r="K470">
        <v>118.3</v>
      </c>
      <c r="L470">
        <v>116.68</v>
      </c>
      <c r="M470">
        <v>118.15</v>
      </c>
      <c r="N470">
        <v>0</v>
      </c>
      <c r="O470">
        <v>0</v>
      </c>
    </row>
    <row r="471" spans="1:15" x14ac:dyDescent="0.15">
      <c r="A471">
        <v>346</v>
      </c>
      <c r="B471" t="s">
        <v>99</v>
      </c>
      <c r="C471" t="s">
        <v>17</v>
      </c>
      <c r="D471">
        <v>13</v>
      </c>
      <c r="E471" t="s">
        <v>14</v>
      </c>
      <c r="F471">
        <v>7</v>
      </c>
      <c r="G471">
        <v>0.53</v>
      </c>
      <c r="H471">
        <v>0.53</v>
      </c>
      <c r="I471" t="str">
        <f t="shared" si="7"/>
        <v>C-13-7</v>
      </c>
      <c r="J471">
        <v>118.3</v>
      </c>
      <c r="K471">
        <v>118.83</v>
      </c>
      <c r="L471">
        <v>118.15</v>
      </c>
      <c r="M471">
        <v>118.67</v>
      </c>
      <c r="N471">
        <v>0</v>
      </c>
      <c r="O471">
        <v>0</v>
      </c>
    </row>
    <row r="472" spans="1:15" x14ac:dyDescent="0.15">
      <c r="A472">
        <v>346</v>
      </c>
      <c r="B472" t="s">
        <v>99</v>
      </c>
      <c r="C472" t="s">
        <v>17</v>
      </c>
      <c r="D472">
        <v>13</v>
      </c>
      <c r="E472" t="s">
        <v>14</v>
      </c>
      <c r="F472" t="s">
        <v>15</v>
      </c>
      <c r="G472">
        <v>0.13</v>
      </c>
      <c r="H472">
        <v>0.13</v>
      </c>
      <c r="I472" t="str">
        <f t="shared" si="7"/>
        <v>C-13-CC</v>
      </c>
      <c r="J472">
        <v>118.83</v>
      </c>
      <c r="K472">
        <v>118.96</v>
      </c>
      <c r="L472">
        <v>118.67</v>
      </c>
      <c r="M472">
        <v>118.8</v>
      </c>
      <c r="N472">
        <v>0</v>
      </c>
      <c r="O472">
        <v>0</v>
      </c>
    </row>
    <row r="473" spans="1:15" x14ac:dyDescent="0.15">
      <c r="A473">
        <v>346</v>
      </c>
      <c r="B473" t="s">
        <v>99</v>
      </c>
      <c r="C473" t="s">
        <v>17</v>
      </c>
      <c r="D473">
        <v>14</v>
      </c>
      <c r="E473" t="s">
        <v>14</v>
      </c>
      <c r="F473">
        <v>1</v>
      </c>
      <c r="G473">
        <v>1.5</v>
      </c>
      <c r="H473">
        <v>1.5</v>
      </c>
      <c r="I473" t="str">
        <f t="shared" si="7"/>
        <v>C-14-1</v>
      </c>
      <c r="J473">
        <v>118.8</v>
      </c>
      <c r="K473">
        <v>120.3</v>
      </c>
      <c r="L473">
        <v>118.8</v>
      </c>
      <c r="M473">
        <v>120.22</v>
      </c>
      <c r="N473">
        <v>0</v>
      </c>
      <c r="O473">
        <v>0</v>
      </c>
    </row>
    <row r="474" spans="1:15" x14ac:dyDescent="0.15">
      <c r="A474">
        <v>346</v>
      </c>
      <c r="B474" t="s">
        <v>99</v>
      </c>
      <c r="C474" t="s">
        <v>17</v>
      </c>
      <c r="D474">
        <v>14</v>
      </c>
      <c r="E474" t="s">
        <v>14</v>
      </c>
      <c r="F474">
        <v>2</v>
      </c>
      <c r="G474">
        <v>1.5</v>
      </c>
      <c r="H474">
        <v>1.5</v>
      </c>
      <c r="I474" t="str">
        <f t="shared" si="7"/>
        <v>C-14-2</v>
      </c>
      <c r="J474">
        <v>120.3</v>
      </c>
      <c r="K474">
        <v>121.8</v>
      </c>
      <c r="L474">
        <v>120.22</v>
      </c>
      <c r="M474">
        <v>121.63</v>
      </c>
      <c r="N474">
        <v>0</v>
      </c>
      <c r="O474">
        <v>0</v>
      </c>
    </row>
    <row r="475" spans="1:15" x14ac:dyDescent="0.15">
      <c r="A475">
        <v>346</v>
      </c>
      <c r="B475" t="s">
        <v>99</v>
      </c>
      <c r="C475" t="s">
        <v>17</v>
      </c>
      <c r="D475">
        <v>14</v>
      </c>
      <c r="E475" t="s">
        <v>14</v>
      </c>
      <c r="F475">
        <v>3</v>
      </c>
      <c r="G475">
        <v>1.01</v>
      </c>
      <c r="H475">
        <v>1.01</v>
      </c>
      <c r="I475" t="str">
        <f t="shared" si="7"/>
        <v>C-14-3</v>
      </c>
      <c r="J475">
        <v>121.8</v>
      </c>
      <c r="K475">
        <v>122.81</v>
      </c>
      <c r="L475">
        <v>121.63</v>
      </c>
      <c r="M475">
        <v>122.58</v>
      </c>
      <c r="N475">
        <v>0</v>
      </c>
      <c r="O475">
        <v>0</v>
      </c>
    </row>
    <row r="476" spans="1:15" x14ac:dyDescent="0.15">
      <c r="A476">
        <v>346</v>
      </c>
      <c r="B476" t="s">
        <v>99</v>
      </c>
      <c r="C476" t="s">
        <v>17</v>
      </c>
      <c r="D476">
        <v>14</v>
      </c>
      <c r="E476" t="s">
        <v>14</v>
      </c>
      <c r="F476">
        <v>4</v>
      </c>
      <c r="G476">
        <v>0.69</v>
      </c>
      <c r="H476">
        <v>0.69</v>
      </c>
      <c r="I476" t="str">
        <f t="shared" si="7"/>
        <v>C-14-4</v>
      </c>
      <c r="J476">
        <v>122.81</v>
      </c>
      <c r="K476">
        <v>123.5</v>
      </c>
      <c r="L476">
        <v>122.58</v>
      </c>
      <c r="M476">
        <v>123.24</v>
      </c>
      <c r="N476">
        <v>0</v>
      </c>
      <c r="O476">
        <v>0</v>
      </c>
    </row>
    <row r="477" spans="1:15" x14ac:dyDescent="0.15">
      <c r="A477">
        <v>346</v>
      </c>
      <c r="B477" t="s">
        <v>99</v>
      </c>
      <c r="C477" t="s">
        <v>17</v>
      </c>
      <c r="D477">
        <v>14</v>
      </c>
      <c r="E477" t="s">
        <v>14</v>
      </c>
      <c r="F477" t="s">
        <v>15</v>
      </c>
      <c r="G477">
        <v>0.28000000000000003</v>
      </c>
      <c r="H477">
        <v>0.28000000000000003</v>
      </c>
      <c r="I477" t="str">
        <f t="shared" si="7"/>
        <v>C-14-CC</v>
      </c>
      <c r="J477">
        <v>123.5</v>
      </c>
      <c r="K477">
        <v>123.78</v>
      </c>
      <c r="L477">
        <v>123.24</v>
      </c>
      <c r="M477">
        <v>123.5</v>
      </c>
      <c r="N477">
        <v>0</v>
      </c>
      <c r="O477">
        <v>0</v>
      </c>
    </row>
    <row r="478" spans="1:15" x14ac:dyDescent="0.15">
      <c r="A478">
        <v>346</v>
      </c>
      <c r="B478" t="s">
        <v>99</v>
      </c>
      <c r="C478" t="s">
        <v>17</v>
      </c>
      <c r="D478">
        <v>15</v>
      </c>
      <c r="E478" t="s">
        <v>14</v>
      </c>
      <c r="F478">
        <v>1</v>
      </c>
      <c r="G478">
        <v>1.5</v>
      </c>
      <c r="H478">
        <v>1.5</v>
      </c>
      <c r="I478" t="str">
        <f t="shared" si="7"/>
        <v>C-15-1</v>
      </c>
      <c r="J478">
        <v>123.5</v>
      </c>
      <c r="K478">
        <v>125</v>
      </c>
      <c r="L478">
        <v>123.5</v>
      </c>
      <c r="M478">
        <v>124.94</v>
      </c>
      <c r="N478">
        <v>0</v>
      </c>
      <c r="O478">
        <v>0</v>
      </c>
    </row>
    <row r="479" spans="1:15" x14ac:dyDescent="0.15">
      <c r="A479">
        <v>346</v>
      </c>
      <c r="B479" t="s">
        <v>99</v>
      </c>
      <c r="C479" t="s">
        <v>17</v>
      </c>
      <c r="D479">
        <v>15</v>
      </c>
      <c r="E479" t="s">
        <v>14</v>
      </c>
      <c r="F479">
        <v>2</v>
      </c>
      <c r="G479">
        <v>1.5</v>
      </c>
      <c r="H479">
        <v>1.5</v>
      </c>
      <c r="I479" t="str">
        <f t="shared" si="7"/>
        <v>C-15-2</v>
      </c>
      <c r="J479">
        <v>125</v>
      </c>
      <c r="K479">
        <v>126.5</v>
      </c>
      <c r="L479">
        <v>124.94</v>
      </c>
      <c r="M479">
        <v>126.38</v>
      </c>
      <c r="N479">
        <v>0</v>
      </c>
      <c r="O479">
        <v>0</v>
      </c>
    </row>
    <row r="480" spans="1:15" x14ac:dyDescent="0.15">
      <c r="A480">
        <v>346</v>
      </c>
      <c r="B480" t="s">
        <v>99</v>
      </c>
      <c r="C480" t="s">
        <v>17</v>
      </c>
      <c r="D480">
        <v>15</v>
      </c>
      <c r="E480" t="s">
        <v>14</v>
      </c>
      <c r="F480">
        <v>3</v>
      </c>
      <c r="G480">
        <v>1.5</v>
      </c>
      <c r="H480">
        <v>1.5</v>
      </c>
      <c r="I480" t="str">
        <f t="shared" si="7"/>
        <v>C-15-3</v>
      </c>
      <c r="J480">
        <v>126.5</v>
      </c>
      <c r="K480">
        <v>128</v>
      </c>
      <c r="L480">
        <v>126.38</v>
      </c>
      <c r="M480">
        <v>127.83</v>
      </c>
      <c r="N480">
        <v>0</v>
      </c>
      <c r="O480">
        <v>0</v>
      </c>
    </row>
    <row r="481" spans="1:15" x14ac:dyDescent="0.15">
      <c r="A481">
        <v>346</v>
      </c>
      <c r="B481" t="s">
        <v>99</v>
      </c>
      <c r="C481" t="s">
        <v>17</v>
      </c>
      <c r="D481">
        <v>15</v>
      </c>
      <c r="E481" t="s">
        <v>14</v>
      </c>
      <c r="F481">
        <v>4</v>
      </c>
      <c r="G481">
        <v>1.5</v>
      </c>
      <c r="H481">
        <v>1.5</v>
      </c>
      <c r="I481" t="str">
        <f t="shared" si="7"/>
        <v>C-15-4</v>
      </c>
      <c r="J481">
        <v>128</v>
      </c>
      <c r="K481">
        <v>129.5</v>
      </c>
      <c r="L481">
        <v>127.83</v>
      </c>
      <c r="M481">
        <v>129.27000000000001</v>
      </c>
      <c r="N481">
        <v>0</v>
      </c>
      <c r="O481">
        <v>0</v>
      </c>
    </row>
    <row r="482" spans="1:15" x14ac:dyDescent="0.15">
      <c r="A482">
        <v>346</v>
      </c>
      <c r="B482" t="s">
        <v>99</v>
      </c>
      <c r="C482" t="s">
        <v>17</v>
      </c>
      <c r="D482">
        <v>15</v>
      </c>
      <c r="E482" t="s">
        <v>14</v>
      </c>
      <c r="F482">
        <v>5</v>
      </c>
      <c r="G482">
        <v>1.5</v>
      </c>
      <c r="H482">
        <v>1.5</v>
      </c>
      <c r="I482" t="str">
        <f t="shared" si="7"/>
        <v>C-15-5</v>
      </c>
      <c r="J482">
        <v>129.5</v>
      </c>
      <c r="K482">
        <v>131</v>
      </c>
      <c r="L482">
        <v>129.27000000000001</v>
      </c>
      <c r="M482">
        <v>130.71</v>
      </c>
      <c r="N482">
        <v>0</v>
      </c>
      <c r="O482">
        <v>0</v>
      </c>
    </row>
    <row r="483" spans="1:15" x14ac:dyDescent="0.15">
      <c r="A483">
        <v>346</v>
      </c>
      <c r="B483" t="s">
        <v>99</v>
      </c>
      <c r="C483" t="s">
        <v>17</v>
      </c>
      <c r="D483">
        <v>15</v>
      </c>
      <c r="E483" t="s">
        <v>14</v>
      </c>
      <c r="F483">
        <v>6</v>
      </c>
      <c r="G483">
        <v>1.5</v>
      </c>
      <c r="H483">
        <v>1.5</v>
      </c>
      <c r="I483" t="str">
        <f t="shared" si="7"/>
        <v>C-15-6</v>
      </c>
      <c r="J483">
        <v>131</v>
      </c>
      <c r="K483">
        <v>132.5</v>
      </c>
      <c r="L483">
        <v>130.71</v>
      </c>
      <c r="M483">
        <v>132.15</v>
      </c>
      <c r="N483">
        <v>0</v>
      </c>
      <c r="O483">
        <v>0</v>
      </c>
    </row>
    <row r="484" spans="1:15" x14ac:dyDescent="0.15">
      <c r="A484">
        <v>346</v>
      </c>
      <c r="B484" t="s">
        <v>99</v>
      </c>
      <c r="C484" t="s">
        <v>17</v>
      </c>
      <c r="D484">
        <v>15</v>
      </c>
      <c r="E484" t="s">
        <v>14</v>
      </c>
      <c r="F484">
        <v>7</v>
      </c>
      <c r="G484">
        <v>0.66</v>
      </c>
      <c r="H484">
        <v>0.66</v>
      </c>
      <c r="I484" t="str">
        <f t="shared" si="7"/>
        <v>C-15-7</v>
      </c>
      <c r="J484">
        <v>132.5</v>
      </c>
      <c r="K484">
        <v>133.16</v>
      </c>
      <c r="L484">
        <v>132.15</v>
      </c>
      <c r="M484">
        <v>132.79</v>
      </c>
      <c r="N484">
        <v>0</v>
      </c>
      <c r="O484">
        <v>0</v>
      </c>
    </row>
    <row r="485" spans="1:15" x14ac:dyDescent="0.15">
      <c r="A485">
        <v>346</v>
      </c>
      <c r="B485" t="s">
        <v>99</v>
      </c>
      <c r="C485" t="s">
        <v>17</v>
      </c>
      <c r="D485">
        <v>15</v>
      </c>
      <c r="E485" t="s">
        <v>14</v>
      </c>
      <c r="F485" t="s">
        <v>15</v>
      </c>
      <c r="G485">
        <v>0.22</v>
      </c>
      <c r="H485">
        <v>0.22</v>
      </c>
      <c r="I485" t="str">
        <f t="shared" si="7"/>
        <v>C-15-CC</v>
      </c>
      <c r="J485">
        <v>133.16</v>
      </c>
      <c r="K485">
        <v>133.38</v>
      </c>
      <c r="L485">
        <v>132.79</v>
      </c>
      <c r="M485">
        <v>133</v>
      </c>
      <c r="N485">
        <v>0</v>
      </c>
      <c r="O485">
        <v>0</v>
      </c>
    </row>
    <row r="486" spans="1:15" x14ac:dyDescent="0.15">
      <c r="A486">
        <v>346</v>
      </c>
      <c r="B486" t="s">
        <v>99</v>
      </c>
      <c r="C486" t="s">
        <v>17</v>
      </c>
      <c r="D486">
        <v>16</v>
      </c>
      <c r="E486" t="s">
        <v>14</v>
      </c>
      <c r="F486">
        <v>1</v>
      </c>
      <c r="G486">
        <v>1.5</v>
      </c>
      <c r="H486">
        <v>1.5</v>
      </c>
      <c r="I486" t="str">
        <f t="shared" si="7"/>
        <v>C-16-1</v>
      </c>
      <c r="J486">
        <v>133</v>
      </c>
      <c r="K486">
        <v>134.5</v>
      </c>
      <c r="L486">
        <v>133</v>
      </c>
      <c r="M486">
        <v>134.43</v>
      </c>
      <c r="N486">
        <v>0</v>
      </c>
      <c r="O486">
        <v>0</v>
      </c>
    </row>
    <row r="487" spans="1:15" x14ac:dyDescent="0.15">
      <c r="A487">
        <v>346</v>
      </c>
      <c r="B487" t="s">
        <v>99</v>
      </c>
      <c r="C487" t="s">
        <v>17</v>
      </c>
      <c r="D487">
        <v>16</v>
      </c>
      <c r="E487" t="s">
        <v>14</v>
      </c>
      <c r="F487">
        <v>2</v>
      </c>
      <c r="G487">
        <v>1.5</v>
      </c>
      <c r="H487">
        <v>1.5</v>
      </c>
      <c r="I487" t="str">
        <f t="shared" si="7"/>
        <v>C-16-2</v>
      </c>
      <c r="J487">
        <v>134.5</v>
      </c>
      <c r="K487">
        <v>136</v>
      </c>
      <c r="L487">
        <v>134.43</v>
      </c>
      <c r="M487">
        <v>135.86000000000001</v>
      </c>
      <c r="N487">
        <v>0</v>
      </c>
      <c r="O487">
        <v>0</v>
      </c>
    </row>
    <row r="488" spans="1:15" x14ac:dyDescent="0.15">
      <c r="A488">
        <v>346</v>
      </c>
      <c r="B488" t="s">
        <v>99</v>
      </c>
      <c r="C488" t="s">
        <v>17</v>
      </c>
      <c r="D488">
        <v>16</v>
      </c>
      <c r="E488" t="s">
        <v>14</v>
      </c>
      <c r="F488">
        <v>3</v>
      </c>
      <c r="G488">
        <v>1.5</v>
      </c>
      <c r="H488">
        <v>1.5</v>
      </c>
      <c r="I488" t="str">
        <f t="shared" si="7"/>
        <v>C-16-3</v>
      </c>
      <c r="J488">
        <v>136</v>
      </c>
      <c r="K488">
        <v>137.5</v>
      </c>
      <c r="L488">
        <v>135.86000000000001</v>
      </c>
      <c r="M488">
        <v>137.30000000000001</v>
      </c>
      <c r="N488">
        <v>0</v>
      </c>
      <c r="O488">
        <v>0</v>
      </c>
    </row>
    <row r="489" spans="1:15" x14ac:dyDescent="0.15">
      <c r="A489">
        <v>346</v>
      </c>
      <c r="B489" t="s">
        <v>99</v>
      </c>
      <c r="C489" t="s">
        <v>17</v>
      </c>
      <c r="D489">
        <v>16</v>
      </c>
      <c r="E489" t="s">
        <v>14</v>
      </c>
      <c r="F489">
        <v>4</v>
      </c>
      <c r="G489">
        <v>1.5</v>
      </c>
      <c r="H489">
        <v>1.5</v>
      </c>
      <c r="I489" t="str">
        <f t="shared" si="7"/>
        <v>C-16-4</v>
      </c>
      <c r="J489">
        <v>137.5</v>
      </c>
      <c r="K489">
        <v>139</v>
      </c>
      <c r="L489">
        <v>137.30000000000001</v>
      </c>
      <c r="M489">
        <v>138.72999999999999</v>
      </c>
      <c r="N489">
        <v>0</v>
      </c>
      <c r="O489">
        <v>0</v>
      </c>
    </row>
    <row r="490" spans="1:15" x14ac:dyDescent="0.15">
      <c r="A490">
        <v>346</v>
      </c>
      <c r="B490" t="s">
        <v>99</v>
      </c>
      <c r="C490" t="s">
        <v>17</v>
      </c>
      <c r="D490">
        <v>16</v>
      </c>
      <c r="E490" t="s">
        <v>14</v>
      </c>
      <c r="F490">
        <v>5</v>
      </c>
      <c r="G490">
        <v>1.5</v>
      </c>
      <c r="H490">
        <v>1.5</v>
      </c>
      <c r="I490" t="str">
        <f t="shared" si="7"/>
        <v>C-16-5</v>
      </c>
      <c r="J490">
        <v>139</v>
      </c>
      <c r="K490">
        <v>140.5</v>
      </c>
      <c r="L490">
        <v>138.72999999999999</v>
      </c>
      <c r="M490">
        <v>140.16</v>
      </c>
      <c r="N490">
        <v>0</v>
      </c>
      <c r="O490">
        <v>0</v>
      </c>
    </row>
    <row r="491" spans="1:15" x14ac:dyDescent="0.15">
      <c r="A491">
        <v>346</v>
      </c>
      <c r="B491" t="s">
        <v>99</v>
      </c>
      <c r="C491" t="s">
        <v>17</v>
      </c>
      <c r="D491">
        <v>16</v>
      </c>
      <c r="E491" t="s">
        <v>14</v>
      </c>
      <c r="F491">
        <v>6</v>
      </c>
      <c r="G491">
        <v>1.5</v>
      </c>
      <c r="H491">
        <v>1.5</v>
      </c>
      <c r="I491" t="str">
        <f t="shared" si="7"/>
        <v>C-16-6</v>
      </c>
      <c r="J491">
        <v>140.5</v>
      </c>
      <c r="K491">
        <v>142</v>
      </c>
      <c r="L491">
        <v>140.16</v>
      </c>
      <c r="M491">
        <v>141.59</v>
      </c>
      <c r="N491">
        <v>0</v>
      </c>
      <c r="O491">
        <v>0</v>
      </c>
    </row>
    <row r="492" spans="1:15" x14ac:dyDescent="0.15">
      <c r="A492">
        <v>346</v>
      </c>
      <c r="B492" t="s">
        <v>99</v>
      </c>
      <c r="C492" t="s">
        <v>17</v>
      </c>
      <c r="D492">
        <v>16</v>
      </c>
      <c r="E492" t="s">
        <v>14</v>
      </c>
      <c r="F492">
        <v>7</v>
      </c>
      <c r="G492">
        <v>0.66</v>
      </c>
      <c r="H492">
        <v>0.66</v>
      </c>
      <c r="I492" t="str">
        <f t="shared" si="7"/>
        <v>C-16-7</v>
      </c>
      <c r="J492">
        <v>142</v>
      </c>
      <c r="K492">
        <v>142.66</v>
      </c>
      <c r="L492">
        <v>141.59</v>
      </c>
      <c r="M492">
        <v>142.22</v>
      </c>
      <c r="N492">
        <v>0</v>
      </c>
      <c r="O492">
        <v>0</v>
      </c>
    </row>
    <row r="493" spans="1:15" x14ac:dyDescent="0.15">
      <c r="A493">
        <v>346</v>
      </c>
      <c r="B493" t="s">
        <v>99</v>
      </c>
      <c r="C493" t="s">
        <v>17</v>
      </c>
      <c r="D493">
        <v>16</v>
      </c>
      <c r="E493" t="s">
        <v>14</v>
      </c>
      <c r="F493" t="s">
        <v>15</v>
      </c>
      <c r="G493">
        <v>0.28999999999999998</v>
      </c>
      <c r="H493">
        <v>0.28999999999999998</v>
      </c>
      <c r="I493" t="str">
        <f t="shared" si="7"/>
        <v>C-16-CC</v>
      </c>
      <c r="J493">
        <v>142.66</v>
      </c>
      <c r="K493">
        <v>142.94999999999999</v>
      </c>
      <c r="L493">
        <v>142.22</v>
      </c>
      <c r="M493">
        <v>142.5</v>
      </c>
      <c r="N493">
        <v>0</v>
      </c>
      <c r="O493">
        <v>0</v>
      </c>
    </row>
    <row r="494" spans="1:15" x14ac:dyDescent="0.15">
      <c r="A494">
        <v>346</v>
      </c>
      <c r="B494" t="s">
        <v>99</v>
      </c>
      <c r="C494" t="s">
        <v>17</v>
      </c>
      <c r="D494">
        <v>17</v>
      </c>
      <c r="E494" t="s">
        <v>14</v>
      </c>
      <c r="F494">
        <v>1</v>
      </c>
      <c r="G494">
        <v>1.5</v>
      </c>
      <c r="H494">
        <v>1.5</v>
      </c>
      <c r="I494" t="str">
        <f t="shared" si="7"/>
        <v>C-17-1</v>
      </c>
      <c r="J494">
        <v>142.5</v>
      </c>
      <c r="K494">
        <v>144</v>
      </c>
      <c r="L494">
        <v>142.5</v>
      </c>
      <c r="M494">
        <v>143.94999999999999</v>
      </c>
      <c r="N494">
        <v>0</v>
      </c>
      <c r="O494">
        <v>0</v>
      </c>
    </row>
    <row r="495" spans="1:15" x14ac:dyDescent="0.15">
      <c r="A495">
        <v>346</v>
      </c>
      <c r="B495" t="s">
        <v>99</v>
      </c>
      <c r="C495" t="s">
        <v>17</v>
      </c>
      <c r="D495">
        <v>17</v>
      </c>
      <c r="E495" t="s">
        <v>14</v>
      </c>
      <c r="F495">
        <v>2</v>
      </c>
      <c r="G495">
        <v>1.5</v>
      </c>
      <c r="H495">
        <v>1.5</v>
      </c>
      <c r="I495" t="str">
        <f t="shared" si="7"/>
        <v>C-17-2</v>
      </c>
      <c r="J495">
        <v>144</v>
      </c>
      <c r="K495">
        <v>145.5</v>
      </c>
      <c r="L495">
        <v>143.94999999999999</v>
      </c>
      <c r="M495">
        <v>145.38999999999999</v>
      </c>
      <c r="N495">
        <v>0</v>
      </c>
      <c r="O495">
        <v>0</v>
      </c>
    </row>
    <row r="496" spans="1:15" x14ac:dyDescent="0.15">
      <c r="A496">
        <v>346</v>
      </c>
      <c r="B496" t="s">
        <v>99</v>
      </c>
      <c r="C496" t="s">
        <v>17</v>
      </c>
      <c r="D496">
        <v>17</v>
      </c>
      <c r="E496" t="s">
        <v>14</v>
      </c>
      <c r="F496">
        <v>3</v>
      </c>
      <c r="G496">
        <v>1.5</v>
      </c>
      <c r="H496">
        <v>1.5</v>
      </c>
      <c r="I496" t="str">
        <f t="shared" si="7"/>
        <v>C-17-3</v>
      </c>
      <c r="J496">
        <v>145.5</v>
      </c>
      <c r="K496">
        <v>147</v>
      </c>
      <c r="L496">
        <v>145.38999999999999</v>
      </c>
      <c r="M496">
        <v>146.84</v>
      </c>
      <c r="N496">
        <v>0</v>
      </c>
      <c r="O496">
        <v>0</v>
      </c>
    </row>
    <row r="497" spans="1:15" x14ac:dyDescent="0.15">
      <c r="A497">
        <v>346</v>
      </c>
      <c r="B497" t="s">
        <v>99</v>
      </c>
      <c r="C497" t="s">
        <v>17</v>
      </c>
      <c r="D497">
        <v>17</v>
      </c>
      <c r="E497" t="s">
        <v>14</v>
      </c>
      <c r="F497">
        <v>4</v>
      </c>
      <c r="G497">
        <v>1.5</v>
      </c>
      <c r="H497">
        <v>1.5</v>
      </c>
      <c r="I497" t="str">
        <f t="shared" si="7"/>
        <v>C-17-4</v>
      </c>
      <c r="J497">
        <v>147</v>
      </c>
      <c r="K497">
        <v>148.5</v>
      </c>
      <c r="L497">
        <v>146.84</v>
      </c>
      <c r="M497">
        <v>148.29</v>
      </c>
      <c r="N497">
        <v>0</v>
      </c>
      <c r="O497">
        <v>0</v>
      </c>
    </row>
    <row r="498" spans="1:15" x14ac:dyDescent="0.15">
      <c r="A498">
        <v>346</v>
      </c>
      <c r="B498" t="s">
        <v>99</v>
      </c>
      <c r="C498" t="s">
        <v>17</v>
      </c>
      <c r="D498">
        <v>17</v>
      </c>
      <c r="E498" t="s">
        <v>14</v>
      </c>
      <c r="F498">
        <v>5</v>
      </c>
      <c r="G498">
        <v>1.5</v>
      </c>
      <c r="H498">
        <v>1.5</v>
      </c>
      <c r="I498" t="str">
        <f t="shared" si="7"/>
        <v>C-17-5</v>
      </c>
      <c r="J498">
        <v>148.5</v>
      </c>
      <c r="K498">
        <v>150</v>
      </c>
      <c r="L498">
        <v>148.29</v>
      </c>
      <c r="M498">
        <v>149.72999999999999</v>
      </c>
      <c r="N498">
        <v>0</v>
      </c>
      <c r="O498">
        <v>0</v>
      </c>
    </row>
    <row r="499" spans="1:15" x14ac:dyDescent="0.15">
      <c r="A499">
        <v>346</v>
      </c>
      <c r="B499" t="s">
        <v>99</v>
      </c>
      <c r="C499" t="s">
        <v>17</v>
      </c>
      <c r="D499">
        <v>17</v>
      </c>
      <c r="E499" t="s">
        <v>14</v>
      </c>
      <c r="F499">
        <v>6</v>
      </c>
      <c r="G499">
        <v>1.5</v>
      </c>
      <c r="H499">
        <v>1.5</v>
      </c>
      <c r="I499" t="str">
        <f t="shared" si="7"/>
        <v>C-17-6</v>
      </c>
      <c r="J499">
        <v>150</v>
      </c>
      <c r="K499">
        <v>151.5</v>
      </c>
      <c r="L499">
        <v>149.72999999999999</v>
      </c>
      <c r="M499">
        <v>151.18</v>
      </c>
      <c r="N499">
        <v>0</v>
      </c>
      <c r="O499">
        <v>0</v>
      </c>
    </row>
    <row r="500" spans="1:15" x14ac:dyDescent="0.15">
      <c r="A500">
        <v>346</v>
      </c>
      <c r="B500" t="s">
        <v>99</v>
      </c>
      <c r="C500" t="s">
        <v>17</v>
      </c>
      <c r="D500">
        <v>17</v>
      </c>
      <c r="E500" t="s">
        <v>14</v>
      </c>
      <c r="F500">
        <v>7</v>
      </c>
      <c r="G500">
        <v>0.63</v>
      </c>
      <c r="H500">
        <v>0.63</v>
      </c>
      <c r="I500" t="str">
        <f t="shared" si="7"/>
        <v>C-17-7</v>
      </c>
      <c r="J500">
        <v>151.5</v>
      </c>
      <c r="K500">
        <v>152.13</v>
      </c>
      <c r="L500">
        <v>151.18</v>
      </c>
      <c r="M500">
        <v>151.79</v>
      </c>
      <c r="N500">
        <v>0</v>
      </c>
      <c r="O500">
        <v>0</v>
      </c>
    </row>
    <row r="501" spans="1:15" x14ac:dyDescent="0.15">
      <c r="A501">
        <v>346</v>
      </c>
      <c r="B501" t="s">
        <v>99</v>
      </c>
      <c r="C501" t="s">
        <v>17</v>
      </c>
      <c r="D501">
        <v>17</v>
      </c>
      <c r="E501" t="s">
        <v>14</v>
      </c>
      <c r="F501" t="s">
        <v>15</v>
      </c>
      <c r="G501">
        <v>0.22</v>
      </c>
      <c r="H501">
        <v>0.22</v>
      </c>
      <c r="I501" t="str">
        <f t="shared" si="7"/>
        <v>C-17-CC</v>
      </c>
      <c r="J501">
        <v>152.13</v>
      </c>
      <c r="K501">
        <v>152.35</v>
      </c>
      <c r="L501">
        <v>151.79</v>
      </c>
      <c r="M501">
        <v>152</v>
      </c>
      <c r="N501">
        <v>0</v>
      </c>
      <c r="O501">
        <v>0</v>
      </c>
    </row>
    <row r="502" spans="1:15" x14ac:dyDescent="0.15">
      <c r="A502">
        <v>346</v>
      </c>
      <c r="B502" t="s">
        <v>99</v>
      </c>
      <c r="C502" t="s">
        <v>17</v>
      </c>
      <c r="D502">
        <v>18</v>
      </c>
      <c r="E502" t="s">
        <v>14</v>
      </c>
      <c r="F502">
        <v>1</v>
      </c>
      <c r="G502">
        <v>1.5</v>
      </c>
      <c r="H502">
        <v>1.5</v>
      </c>
      <c r="I502" t="str">
        <f t="shared" si="7"/>
        <v>C-18-1</v>
      </c>
      <c r="J502">
        <v>152</v>
      </c>
      <c r="K502">
        <v>153.5</v>
      </c>
      <c r="L502">
        <v>152</v>
      </c>
      <c r="M502">
        <v>153.44</v>
      </c>
      <c r="N502">
        <v>0</v>
      </c>
      <c r="O502">
        <v>0</v>
      </c>
    </row>
    <row r="503" spans="1:15" x14ac:dyDescent="0.15">
      <c r="A503">
        <v>346</v>
      </c>
      <c r="B503" t="s">
        <v>99</v>
      </c>
      <c r="C503" t="s">
        <v>17</v>
      </c>
      <c r="D503">
        <v>18</v>
      </c>
      <c r="E503" t="s">
        <v>14</v>
      </c>
      <c r="F503">
        <v>2</v>
      </c>
      <c r="G503">
        <v>1.5</v>
      </c>
      <c r="H503">
        <v>1.5</v>
      </c>
      <c r="I503" t="str">
        <f t="shared" si="7"/>
        <v>C-18-2</v>
      </c>
      <c r="J503">
        <v>153.5</v>
      </c>
      <c r="K503">
        <v>155</v>
      </c>
      <c r="L503">
        <v>153.44</v>
      </c>
      <c r="M503">
        <v>154.88</v>
      </c>
      <c r="N503">
        <v>0</v>
      </c>
      <c r="O503">
        <v>0</v>
      </c>
    </row>
    <row r="504" spans="1:15" x14ac:dyDescent="0.15">
      <c r="A504">
        <v>346</v>
      </c>
      <c r="B504" t="s">
        <v>99</v>
      </c>
      <c r="C504" t="s">
        <v>17</v>
      </c>
      <c r="D504">
        <v>18</v>
      </c>
      <c r="E504" t="s">
        <v>14</v>
      </c>
      <c r="F504">
        <v>3</v>
      </c>
      <c r="G504">
        <v>1.5</v>
      </c>
      <c r="H504">
        <v>1.5</v>
      </c>
      <c r="I504" t="str">
        <f t="shared" si="7"/>
        <v>C-18-3</v>
      </c>
      <c r="J504">
        <v>155</v>
      </c>
      <c r="K504">
        <v>156.5</v>
      </c>
      <c r="L504">
        <v>154.88</v>
      </c>
      <c r="M504">
        <v>156.32</v>
      </c>
      <c r="N504">
        <v>0</v>
      </c>
      <c r="O504">
        <v>0</v>
      </c>
    </row>
    <row r="505" spans="1:15" x14ac:dyDescent="0.15">
      <c r="A505">
        <v>346</v>
      </c>
      <c r="B505" t="s">
        <v>99</v>
      </c>
      <c r="C505" t="s">
        <v>17</v>
      </c>
      <c r="D505">
        <v>18</v>
      </c>
      <c r="E505" t="s">
        <v>14</v>
      </c>
      <c r="F505">
        <v>4</v>
      </c>
      <c r="G505">
        <v>1.5</v>
      </c>
      <c r="H505">
        <v>1.5</v>
      </c>
      <c r="I505" t="str">
        <f t="shared" si="7"/>
        <v>C-18-4</v>
      </c>
      <c r="J505">
        <v>156.5</v>
      </c>
      <c r="K505">
        <v>158</v>
      </c>
      <c r="L505">
        <v>156.32</v>
      </c>
      <c r="M505">
        <v>157.76</v>
      </c>
      <c r="N505">
        <v>0</v>
      </c>
      <c r="O505">
        <v>0</v>
      </c>
    </row>
    <row r="506" spans="1:15" x14ac:dyDescent="0.15">
      <c r="A506">
        <v>346</v>
      </c>
      <c r="B506" t="s">
        <v>99</v>
      </c>
      <c r="C506" t="s">
        <v>17</v>
      </c>
      <c r="D506">
        <v>18</v>
      </c>
      <c r="E506" t="s">
        <v>14</v>
      </c>
      <c r="F506">
        <v>5</v>
      </c>
      <c r="G506">
        <v>1.5</v>
      </c>
      <c r="H506">
        <v>1.5</v>
      </c>
      <c r="I506" t="str">
        <f t="shared" si="7"/>
        <v>C-18-5</v>
      </c>
      <c r="J506">
        <v>158</v>
      </c>
      <c r="K506">
        <v>159.5</v>
      </c>
      <c r="L506">
        <v>157.76</v>
      </c>
      <c r="M506">
        <v>159.19999999999999</v>
      </c>
      <c r="N506">
        <v>0</v>
      </c>
      <c r="O506">
        <v>0</v>
      </c>
    </row>
    <row r="507" spans="1:15" x14ac:dyDescent="0.15">
      <c r="A507">
        <v>346</v>
      </c>
      <c r="B507" t="s">
        <v>99</v>
      </c>
      <c r="C507" t="s">
        <v>17</v>
      </c>
      <c r="D507">
        <v>18</v>
      </c>
      <c r="E507" t="s">
        <v>14</v>
      </c>
      <c r="F507">
        <v>6</v>
      </c>
      <c r="G507">
        <v>1.5</v>
      </c>
      <c r="H507">
        <v>1.5</v>
      </c>
      <c r="I507" t="str">
        <f t="shared" si="7"/>
        <v>C-18-6</v>
      </c>
      <c r="J507">
        <v>159.5</v>
      </c>
      <c r="K507">
        <v>161</v>
      </c>
      <c r="L507">
        <v>159.19999999999999</v>
      </c>
      <c r="M507">
        <v>160.63999999999999</v>
      </c>
      <c r="N507">
        <v>0</v>
      </c>
      <c r="O507">
        <v>0</v>
      </c>
    </row>
    <row r="508" spans="1:15" x14ac:dyDescent="0.15">
      <c r="A508">
        <v>346</v>
      </c>
      <c r="B508" t="s">
        <v>99</v>
      </c>
      <c r="C508" t="s">
        <v>17</v>
      </c>
      <c r="D508">
        <v>18</v>
      </c>
      <c r="E508" t="s">
        <v>14</v>
      </c>
      <c r="F508">
        <v>7</v>
      </c>
      <c r="G508">
        <v>0.62</v>
      </c>
      <c r="H508">
        <v>0.62</v>
      </c>
      <c r="I508" t="str">
        <f t="shared" si="7"/>
        <v>C-18-7</v>
      </c>
      <c r="J508">
        <v>161</v>
      </c>
      <c r="K508">
        <v>161.62</v>
      </c>
      <c r="L508">
        <v>160.63999999999999</v>
      </c>
      <c r="M508">
        <v>161.24</v>
      </c>
      <c r="N508">
        <v>0</v>
      </c>
      <c r="O508">
        <v>0</v>
      </c>
    </row>
    <row r="509" spans="1:15" x14ac:dyDescent="0.15">
      <c r="A509">
        <v>346</v>
      </c>
      <c r="B509" t="s">
        <v>99</v>
      </c>
      <c r="C509" t="s">
        <v>17</v>
      </c>
      <c r="D509">
        <v>18</v>
      </c>
      <c r="E509" t="s">
        <v>14</v>
      </c>
      <c r="F509" t="s">
        <v>15</v>
      </c>
      <c r="G509">
        <v>0.27</v>
      </c>
      <c r="H509">
        <v>0.27</v>
      </c>
      <c r="I509" t="str">
        <f t="shared" si="7"/>
        <v>C-18-CC</v>
      </c>
      <c r="J509">
        <v>161.62</v>
      </c>
      <c r="K509">
        <v>161.88999999999999</v>
      </c>
      <c r="L509">
        <v>161.24</v>
      </c>
      <c r="M509">
        <v>161.5</v>
      </c>
      <c r="N509">
        <v>0</v>
      </c>
      <c r="O509">
        <v>0</v>
      </c>
    </row>
    <row r="510" spans="1:15" x14ac:dyDescent="0.15">
      <c r="A510">
        <v>346</v>
      </c>
      <c r="B510" t="s">
        <v>99</v>
      </c>
      <c r="C510" t="s">
        <v>17</v>
      </c>
      <c r="D510">
        <v>19</v>
      </c>
      <c r="E510" t="s">
        <v>14</v>
      </c>
      <c r="F510">
        <v>1</v>
      </c>
      <c r="G510">
        <v>1.5</v>
      </c>
      <c r="H510">
        <v>1.5</v>
      </c>
      <c r="I510" t="str">
        <f t="shared" si="7"/>
        <v>C-19-1</v>
      </c>
      <c r="J510">
        <v>161.5</v>
      </c>
      <c r="K510">
        <v>163</v>
      </c>
      <c r="L510">
        <v>161.5</v>
      </c>
      <c r="M510">
        <v>162.93</v>
      </c>
      <c r="N510">
        <v>0</v>
      </c>
      <c r="O510">
        <v>0</v>
      </c>
    </row>
    <row r="511" spans="1:15" x14ac:dyDescent="0.15">
      <c r="A511">
        <v>346</v>
      </c>
      <c r="B511" t="s">
        <v>99</v>
      </c>
      <c r="C511" t="s">
        <v>17</v>
      </c>
      <c r="D511">
        <v>19</v>
      </c>
      <c r="E511" t="s">
        <v>14</v>
      </c>
      <c r="F511">
        <v>2</v>
      </c>
      <c r="G511">
        <v>1.5</v>
      </c>
      <c r="H511">
        <v>1.5</v>
      </c>
      <c r="I511" t="str">
        <f t="shared" si="7"/>
        <v>C-19-2</v>
      </c>
      <c r="J511">
        <v>163</v>
      </c>
      <c r="K511">
        <v>164.5</v>
      </c>
      <c r="L511">
        <v>162.93</v>
      </c>
      <c r="M511">
        <v>164.36</v>
      </c>
      <c r="N511">
        <v>0</v>
      </c>
      <c r="O511">
        <v>0</v>
      </c>
    </row>
    <row r="512" spans="1:15" x14ac:dyDescent="0.15">
      <c r="A512">
        <v>346</v>
      </c>
      <c r="B512" t="s">
        <v>99</v>
      </c>
      <c r="C512" t="s">
        <v>17</v>
      </c>
      <c r="D512">
        <v>19</v>
      </c>
      <c r="E512" t="s">
        <v>14</v>
      </c>
      <c r="F512">
        <v>3</v>
      </c>
      <c r="G512">
        <v>1.5</v>
      </c>
      <c r="H512">
        <v>1.5</v>
      </c>
      <c r="I512" t="str">
        <f t="shared" si="7"/>
        <v>C-19-3</v>
      </c>
      <c r="J512">
        <v>164.5</v>
      </c>
      <c r="K512">
        <v>166</v>
      </c>
      <c r="L512">
        <v>164.36</v>
      </c>
      <c r="M512">
        <v>165.8</v>
      </c>
      <c r="N512">
        <v>0</v>
      </c>
      <c r="O512">
        <v>0</v>
      </c>
    </row>
    <row r="513" spans="1:15" x14ac:dyDescent="0.15">
      <c r="A513">
        <v>346</v>
      </c>
      <c r="B513" t="s">
        <v>99</v>
      </c>
      <c r="C513" t="s">
        <v>17</v>
      </c>
      <c r="D513">
        <v>19</v>
      </c>
      <c r="E513" t="s">
        <v>14</v>
      </c>
      <c r="F513">
        <v>4</v>
      </c>
      <c r="G513">
        <v>1.5</v>
      </c>
      <c r="H513">
        <v>1.5</v>
      </c>
      <c r="I513" t="str">
        <f t="shared" si="7"/>
        <v>C-19-4</v>
      </c>
      <c r="J513">
        <v>166</v>
      </c>
      <c r="K513">
        <v>167.5</v>
      </c>
      <c r="L513">
        <v>165.8</v>
      </c>
      <c r="M513">
        <v>167.23</v>
      </c>
      <c r="N513">
        <v>0</v>
      </c>
      <c r="O513">
        <v>0</v>
      </c>
    </row>
    <row r="514" spans="1:15" x14ac:dyDescent="0.15">
      <c r="A514">
        <v>346</v>
      </c>
      <c r="B514" t="s">
        <v>99</v>
      </c>
      <c r="C514" t="s">
        <v>17</v>
      </c>
      <c r="D514">
        <v>19</v>
      </c>
      <c r="E514" t="s">
        <v>14</v>
      </c>
      <c r="F514">
        <v>5</v>
      </c>
      <c r="G514">
        <v>1.5</v>
      </c>
      <c r="H514">
        <v>1.5</v>
      </c>
      <c r="I514" t="str">
        <f t="shared" ref="I514:I577" si="8">C514&amp;"-"&amp;D514&amp;"-"&amp;F514</f>
        <v>C-19-5</v>
      </c>
      <c r="J514">
        <v>167.5</v>
      </c>
      <c r="K514">
        <v>169</v>
      </c>
      <c r="L514">
        <v>167.23</v>
      </c>
      <c r="M514">
        <v>168.66</v>
      </c>
      <c r="N514">
        <v>0</v>
      </c>
      <c r="O514">
        <v>0</v>
      </c>
    </row>
    <row r="515" spans="1:15" x14ac:dyDescent="0.15">
      <c r="A515">
        <v>346</v>
      </c>
      <c r="B515" t="s">
        <v>99</v>
      </c>
      <c r="C515" t="s">
        <v>17</v>
      </c>
      <c r="D515">
        <v>19</v>
      </c>
      <c r="E515" t="s">
        <v>14</v>
      </c>
      <c r="F515">
        <v>6</v>
      </c>
      <c r="G515">
        <v>1.5</v>
      </c>
      <c r="H515">
        <v>1.5</v>
      </c>
      <c r="I515" t="str">
        <f t="shared" si="8"/>
        <v>C-19-6</v>
      </c>
      <c r="J515">
        <v>169</v>
      </c>
      <c r="K515">
        <v>170.5</v>
      </c>
      <c r="L515">
        <v>168.66</v>
      </c>
      <c r="M515">
        <v>170.09</v>
      </c>
      <c r="N515">
        <v>0</v>
      </c>
      <c r="O515">
        <v>0</v>
      </c>
    </row>
    <row r="516" spans="1:15" x14ac:dyDescent="0.15">
      <c r="A516">
        <v>346</v>
      </c>
      <c r="B516" t="s">
        <v>99</v>
      </c>
      <c r="C516" t="s">
        <v>17</v>
      </c>
      <c r="D516">
        <v>19</v>
      </c>
      <c r="E516" t="s">
        <v>14</v>
      </c>
      <c r="F516">
        <v>7</v>
      </c>
      <c r="G516">
        <v>0.71</v>
      </c>
      <c r="H516">
        <v>0.71</v>
      </c>
      <c r="I516" t="str">
        <f t="shared" si="8"/>
        <v>C-19-7</v>
      </c>
      <c r="J516">
        <v>170.5</v>
      </c>
      <c r="K516">
        <v>171.21</v>
      </c>
      <c r="L516">
        <v>170.09</v>
      </c>
      <c r="M516">
        <v>170.77</v>
      </c>
      <c r="N516">
        <v>0</v>
      </c>
      <c r="O516">
        <v>0</v>
      </c>
    </row>
    <row r="517" spans="1:15" x14ac:dyDescent="0.15">
      <c r="A517">
        <v>346</v>
      </c>
      <c r="B517" t="s">
        <v>99</v>
      </c>
      <c r="C517" t="s">
        <v>17</v>
      </c>
      <c r="D517">
        <v>19</v>
      </c>
      <c r="E517" t="s">
        <v>14</v>
      </c>
      <c r="F517" t="s">
        <v>15</v>
      </c>
      <c r="G517">
        <v>0.24</v>
      </c>
      <c r="H517">
        <v>0.24</v>
      </c>
      <c r="I517" t="str">
        <f t="shared" si="8"/>
        <v>C-19-CC</v>
      </c>
      <c r="J517">
        <v>171.21</v>
      </c>
      <c r="K517">
        <v>171.45</v>
      </c>
      <c r="L517">
        <v>170.77</v>
      </c>
      <c r="M517">
        <v>171</v>
      </c>
      <c r="N517">
        <v>0</v>
      </c>
      <c r="O517">
        <v>0</v>
      </c>
    </row>
    <row r="518" spans="1:15" x14ac:dyDescent="0.15">
      <c r="A518">
        <v>346</v>
      </c>
      <c r="B518" t="s">
        <v>99</v>
      </c>
      <c r="C518" t="s">
        <v>17</v>
      </c>
      <c r="D518">
        <v>2</v>
      </c>
      <c r="E518" t="s">
        <v>14</v>
      </c>
      <c r="F518">
        <v>1</v>
      </c>
      <c r="G518">
        <v>1.5</v>
      </c>
      <c r="H518">
        <v>1.5</v>
      </c>
      <c r="I518" t="str">
        <f t="shared" si="8"/>
        <v>C-2-1</v>
      </c>
      <c r="J518">
        <v>4.8</v>
      </c>
      <c r="K518">
        <v>6.3</v>
      </c>
      <c r="L518">
        <v>4.8</v>
      </c>
      <c r="M518">
        <v>6.28</v>
      </c>
      <c r="N518">
        <v>0</v>
      </c>
      <c r="O518">
        <v>1</v>
      </c>
    </row>
    <row r="519" spans="1:15" x14ac:dyDescent="0.15">
      <c r="A519">
        <v>346</v>
      </c>
      <c r="B519" t="s">
        <v>99</v>
      </c>
      <c r="C519" t="s">
        <v>17</v>
      </c>
      <c r="D519">
        <v>2</v>
      </c>
      <c r="E519" t="s">
        <v>14</v>
      </c>
      <c r="F519">
        <v>2</v>
      </c>
      <c r="G519">
        <v>1.5</v>
      </c>
      <c r="H519">
        <v>1.5</v>
      </c>
      <c r="I519" t="str">
        <f t="shared" si="8"/>
        <v>C-2-2</v>
      </c>
      <c r="J519">
        <v>6.3</v>
      </c>
      <c r="K519">
        <v>7.8</v>
      </c>
      <c r="L519">
        <v>6.28</v>
      </c>
      <c r="M519">
        <v>7.77</v>
      </c>
      <c r="N519">
        <v>0</v>
      </c>
      <c r="O519">
        <v>1</v>
      </c>
    </row>
    <row r="520" spans="1:15" x14ac:dyDescent="0.15">
      <c r="A520">
        <v>346</v>
      </c>
      <c r="B520" t="s">
        <v>99</v>
      </c>
      <c r="C520" t="s">
        <v>17</v>
      </c>
      <c r="D520">
        <v>2</v>
      </c>
      <c r="E520" t="s">
        <v>14</v>
      </c>
      <c r="F520">
        <v>3</v>
      </c>
      <c r="G520">
        <v>1.5</v>
      </c>
      <c r="H520">
        <v>1.5</v>
      </c>
      <c r="I520" t="str">
        <f t="shared" si="8"/>
        <v>C-2-3</v>
      </c>
      <c r="J520">
        <v>7.8</v>
      </c>
      <c r="K520">
        <v>9.3000000000000007</v>
      </c>
      <c r="L520">
        <v>7.77</v>
      </c>
      <c r="M520">
        <v>9.25</v>
      </c>
      <c r="N520">
        <v>0</v>
      </c>
      <c r="O520">
        <v>1</v>
      </c>
    </row>
    <row r="521" spans="1:15" x14ac:dyDescent="0.15">
      <c r="A521">
        <v>346</v>
      </c>
      <c r="B521" t="s">
        <v>99</v>
      </c>
      <c r="C521" t="s">
        <v>17</v>
      </c>
      <c r="D521">
        <v>2</v>
      </c>
      <c r="E521" t="s">
        <v>14</v>
      </c>
      <c r="F521">
        <v>4</v>
      </c>
      <c r="G521">
        <v>1.43</v>
      </c>
      <c r="H521">
        <v>1.43</v>
      </c>
      <c r="I521" t="str">
        <f t="shared" si="8"/>
        <v>C-2-4</v>
      </c>
      <c r="J521">
        <v>9.3000000000000007</v>
      </c>
      <c r="K521">
        <v>10.73</v>
      </c>
      <c r="L521">
        <v>9.25</v>
      </c>
      <c r="M521">
        <v>10.67</v>
      </c>
      <c r="N521">
        <v>0</v>
      </c>
      <c r="O521">
        <v>0</v>
      </c>
    </row>
    <row r="522" spans="1:15" x14ac:dyDescent="0.15">
      <c r="A522">
        <v>346</v>
      </c>
      <c r="B522" t="s">
        <v>99</v>
      </c>
      <c r="C522" t="s">
        <v>17</v>
      </c>
      <c r="D522">
        <v>2</v>
      </c>
      <c r="E522" t="s">
        <v>14</v>
      </c>
      <c r="F522">
        <v>5</v>
      </c>
      <c r="G522">
        <v>1.49</v>
      </c>
      <c r="H522">
        <v>1.49</v>
      </c>
      <c r="I522" t="str">
        <f t="shared" si="8"/>
        <v>C-2-5</v>
      </c>
      <c r="J522">
        <v>10.73</v>
      </c>
      <c r="K522">
        <v>12.22</v>
      </c>
      <c r="L522">
        <v>10.67</v>
      </c>
      <c r="M522">
        <v>12.14</v>
      </c>
      <c r="N522">
        <v>0</v>
      </c>
      <c r="O522">
        <v>0</v>
      </c>
    </row>
    <row r="523" spans="1:15" x14ac:dyDescent="0.15">
      <c r="A523">
        <v>346</v>
      </c>
      <c r="B523" t="s">
        <v>99</v>
      </c>
      <c r="C523" t="s">
        <v>17</v>
      </c>
      <c r="D523">
        <v>2</v>
      </c>
      <c r="E523" t="s">
        <v>14</v>
      </c>
      <c r="F523">
        <v>6</v>
      </c>
      <c r="G523">
        <v>1.5</v>
      </c>
      <c r="H523">
        <v>1.5</v>
      </c>
      <c r="I523" t="str">
        <f t="shared" si="8"/>
        <v>C-2-6</v>
      </c>
      <c r="J523">
        <v>12.22</v>
      </c>
      <c r="K523">
        <v>13.72</v>
      </c>
      <c r="L523">
        <v>12.14</v>
      </c>
      <c r="M523">
        <v>13.63</v>
      </c>
      <c r="N523">
        <v>0</v>
      </c>
      <c r="O523">
        <v>0</v>
      </c>
    </row>
    <row r="524" spans="1:15" x14ac:dyDescent="0.15">
      <c r="A524">
        <v>346</v>
      </c>
      <c r="B524" t="s">
        <v>99</v>
      </c>
      <c r="C524" t="s">
        <v>17</v>
      </c>
      <c r="D524">
        <v>2</v>
      </c>
      <c r="E524" t="s">
        <v>14</v>
      </c>
      <c r="F524">
        <v>7</v>
      </c>
      <c r="G524">
        <v>0.53</v>
      </c>
      <c r="H524">
        <v>0.53</v>
      </c>
      <c r="I524" t="str">
        <f t="shared" si="8"/>
        <v>C-2-7</v>
      </c>
      <c r="J524">
        <v>13.72</v>
      </c>
      <c r="K524">
        <v>14.25</v>
      </c>
      <c r="L524">
        <v>13.63</v>
      </c>
      <c r="M524">
        <v>14.15</v>
      </c>
      <c r="N524">
        <v>0</v>
      </c>
      <c r="O524">
        <v>0</v>
      </c>
    </row>
    <row r="525" spans="1:15" x14ac:dyDescent="0.15">
      <c r="A525">
        <v>346</v>
      </c>
      <c r="B525" t="s">
        <v>99</v>
      </c>
      <c r="C525" t="s">
        <v>17</v>
      </c>
      <c r="D525">
        <v>2</v>
      </c>
      <c r="E525" t="s">
        <v>14</v>
      </c>
      <c r="F525" t="s">
        <v>15</v>
      </c>
      <c r="G525">
        <v>0.15</v>
      </c>
      <c r="H525">
        <v>0.15</v>
      </c>
      <c r="I525" t="str">
        <f t="shared" si="8"/>
        <v>C-2-CC</v>
      </c>
      <c r="J525">
        <v>14.25</v>
      </c>
      <c r="K525">
        <v>14.4</v>
      </c>
      <c r="L525">
        <v>14.15</v>
      </c>
      <c r="M525">
        <v>14.3</v>
      </c>
      <c r="N525">
        <v>1</v>
      </c>
      <c r="O525">
        <v>0</v>
      </c>
    </row>
    <row r="526" spans="1:15" x14ac:dyDescent="0.15">
      <c r="A526">
        <v>346</v>
      </c>
      <c r="B526" t="s">
        <v>99</v>
      </c>
      <c r="C526" t="s">
        <v>17</v>
      </c>
      <c r="D526">
        <v>20</v>
      </c>
      <c r="E526" t="s">
        <v>14</v>
      </c>
      <c r="F526">
        <v>1</v>
      </c>
      <c r="G526">
        <v>1.5</v>
      </c>
      <c r="H526">
        <v>1.5</v>
      </c>
      <c r="I526" t="str">
        <f t="shared" si="8"/>
        <v>C-20-1</v>
      </c>
      <c r="J526">
        <v>171</v>
      </c>
      <c r="K526">
        <v>172.5</v>
      </c>
      <c r="L526">
        <v>171</v>
      </c>
      <c r="M526">
        <v>172.46</v>
      </c>
      <c r="N526">
        <v>0</v>
      </c>
      <c r="O526">
        <v>0</v>
      </c>
    </row>
    <row r="527" spans="1:15" x14ac:dyDescent="0.15">
      <c r="A527">
        <v>346</v>
      </c>
      <c r="B527" t="s">
        <v>99</v>
      </c>
      <c r="C527" t="s">
        <v>17</v>
      </c>
      <c r="D527">
        <v>20</v>
      </c>
      <c r="E527" t="s">
        <v>14</v>
      </c>
      <c r="F527">
        <v>2</v>
      </c>
      <c r="G527">
        <v>1.5</v>
      </c>
      <c r="H527">
        <v>1.5</v>
      </c>
      <c r="I527" t="str">
        <f t="shared" si="8"/>
        <v>C-20-2</v>
      </c>
      <c r="J527">
        <v>172.5</v>
      </c>
      <c r="K527">
        <v>174</v>
      </c>
      <c r="L527">
        <v>172.46</v>
      </c>
      <c r="M527">
        <v>173.93</v>
      </c>
      <c r="N527">
        <v>0</v>
      </c>
      <c r="O527">
        <v>0</v>
      </c>
    </row>
    <row r="528" spans="1:15" x14ac:dyDescent="0.15">
      <c r="A528">
        <v>346</v>
      </c>
      <c r="B528" t="s">
        <v>99</v>
      </c>
      <c r="C528" t="s">
        <v>17</v>
      </c>
      <c r="D528">
        <v>20</v>
      </c>
      <c r="E528" t="s">
        <v>14</v>
      </c>
      <c r="F528">
        <v>3</v>
      </c>
      <c r="G528">
        <v>1.5</v>
      </c>
      <c r="H528">
        <v>1.5</v>
      </c>
      <c r="I528" t="str">
        <f t="shared" si="8"/>
        <v>C-20-3</v>
      </c>
      <c r="J528">
        <v>174</v>
      </c>
      <c r="K528">
        <v>175.5</v>
      </c>
      <c r="L528">
        <v>173.93</v>
      </c>
      <c r="M528">
        <v>175.39</v>
      </c>
      <c r="N528">
        <v>0</v>
      </c>
      <c r="O528">
        <v>0</v>
      </c>
    </row>
    <row r="529" spans="1:15" x14ac:dyDescent="0.15">
      <c r="A529">
        <v>346</v>
      </c>
      <c r="B529" t="s">
        <v>99</v>
      </c>
      <c r="C529" t="s">
        <v>17</v>
      </c>
      <c r="D529">
        <v>20</v>
      </c>
      <c r="E529" t="s">
        <v>14</v>
      </c>
      <c r="F529">
        <v>4</v>
      </c>
      <c r="G529">
        <v>1.5</v>
      </c>
      <c r="H529">
        <v>1.5</v>
      </c>
      <c r="I529" t="str">
        <f t="shared" si="8"/>
        <v>C-20-4</v>
      </c>
      <c r="J529">
        <v>175.5</v>
      </c>
      <c r="K529">
        <v>177</v>
      </c>
      <c r="L529">
        <v>175.39</v>
      </c>
      <c r="M529">
        <v>176.85</v>
      </c>
      <c r="N529">
        <v>0</v>
      </c>
      <c r="O529">
        <v>0</v>
      </c>
    </row>
    <row r="530" spans="1:15" x14ac:dyDescent="0.15">
      <c r="A530">
        <v>346</v>
      </c>
      <c r="B530" t="s">
        <v>99</v>
      </c>
      <c r="C530" t="s">
        <v>17</v>
      </c>
      <c r="D530">
        <v>20</v>
      </c>
      <c r="E530" t="s">
        <v>14</v>
      </c>
      <c r="F530">
        <v>5</v>
      </c>
      <c r="G530">
        <v>1.5</v>
      </c>
      <c r="H530">
        <v>1.5</v>
      </c>
      <c r="I530" t="str">
        <f t="shared" si="8"/>
        <v>C-20-5</v>
      </c>
      <c r="J530">
        <v>177</v>
      </c>
      <c r="K530">
        <v>178.5</v>
      </c>
      <c r="L530">
        <v>176.85</v>
      </c>
      <c r="M530">
        <v>178.32</v>
      </c>
      <c r="N530">
        <v>0</v>
      </c>
      <c r="O530">
        <v>0</v>
      </c>
    </row>
    <row r="531" spans="1:15" x14ac:dyDescent="0.15">
      <c r="A531">
        <v>346</v>
      </c>
      <c r="B531" t="s">
        <v>99</v>
      </c>
      <c r="C531" t="s">
        <v>17</v>
      </c>
      <c r="D531">
        <v>20</v>
      </c>
      <c r="E531" t="s">
        <v>14</v>
      </c>
      <c r="F531">
        <v>6</v>
      </c>
      <c r="G531">
        <v>1.4</v>
      </c>
      <c r="H531">
        <v>1.4</v>
      </c>
      <c r="I531" t="str">
        <f t="shared" si="8"/>
        <v>C-20-6</v>
      </c>
      <c r="J531">
        <v>178.5</v>
      </c>
      <c r="K531">
        <v>179.9</v>
      </c>
      <c r="L531">
        <v>178.32</v>
      </c>
      <c r="M531">
        <v>179.68</v>
      </c>
      <c r="N531">
        <v>0</v>
      </c>
      <c r="O531">
        <v>0</v>
      </c>
    </row>
    <row r="532" spans="1:15" x14ac:dyDescent="0.15">
      <c r="A532">
        <v>346</v>
      </c>
      <c r="B532" t="s">
        <v>99</v>
      </c>
      <c r="C532" t="s">
        <v>17</v>
      </c>
      <c r="D532">
        <v>20</v>
      </c>
      <c r="E532" t="s">
        <v>14</v>
      </c>
      <c r="F532">
        <v>7</v>
      </c>
      <c r="G532">
        <v>0.57999999999999996</v>
      </c>
      <c r="H532">
        <v>0.57999999999999996</v>
      </c>
      <c r="I532" t="str">
        <f t="shared" si="8"/>
        <v>C-20-7</v>
      </c>
      <c r="J532">
        <v>179.9</v>
      </c>
      <c r="K532">
        <v>180.48</v>
      </c>
      <c r="L532">
        <v>179.68</v>
      </c>
      <c r="M532">
        <v>180.25</v>
      </c>
      <c r="N532">
        <v>0</v>
      </c>
      <c r="O532">
        <v>0</v>
      </c>
    </row>
    <row r="533" spans="1:15" x14ac:dyDescent="0.15">
      <c r="A533">
        <v>346</v>
      </c>
      <c r="B533" t="s">
        <v>99</v>
      </c>
      <c r="C533" t="s">
        <v>17</v>
      </c>
      <c r="D533">
        <v>20</v>
      </c>
      <c r="E533" t="s">
        <v>14</v>
      </c>
      <c r="F533" t="s">
        <v>15</v>
      </c>
      <c r="G533">
        <v>0.26</v>
      </c>
      <c r="H533">
        <v>0.26</v>
      </c>
      <c r="I533" t="str">
        <f t="shared" si="8"/>
        <v>C-20-CC</v>
      </c>
      <c r="J533">
        <v>180.48</v>
      </c>
      <c r="K533">
        <v>180.74</v>
      </c>
      <c r="L533">
        <v>180.25</v>
      </c>
      <c r="M533">
        <v>180.5</v>
      </c>
      <c r="N533">
        <v>0</v>
      </c>
      <c r="O533">
        <v>0</v>
      </c>
    </row>
    <row r="534" spans="1:15" x14ac:dyDescent="0.15">
      <c r="A534">
        <v>346</v>
      </c>
      <c r="B534" t="s">
        <v>99</v>
      </c>
      <c r="C534" t="s">
        <v>17</v>
      </c>
      <c r="D534">
        <v>21</v>
      </c>
      <c r="E534" t="s">
        <v>14</v>
      </c>
      <c r="F534">
        <v>1</v>
      </c>
      <c r="G534">
        <v>1.5</v>
      </c>
      <c r="H534">
        <v>1.5</v>
      </c>
      <c r="I534" t="str">
        <f t="shared" si="8"/>
        <v>C-21-1</v>
      </c>
      <c r="J534">
        <v>180.5</v>
      </c>
      <c r="K534">
        <v>182</v>
      </c>
      <c r="L534">
        <v>180.5</v>
      </c>
      <c r="M534">
        <v>181.94</v>
      </c>
      <c r="N534">
        <v>0</v>
      </c>
      <c r="O534">
        <v>0</v>
      </c>
    </row>
    <row r="535" spans="1:15" x14ac:dyDescent="0.15">
      <c r="A535">
        <v>346</v>
      </c>
      <c r="B535" t="s">
        <v>99</v>
      </c>
      <c r="C535" t="s">
        <v>17</v>
      </c>
      <c r="D535">
        <v>21</v>
      </c>
      <c r="E535" t="s">
        <v>14</v>
      </c>
      <c r="F535">
        <v>2</v>
      </c>
      <c r="G535">
        <v>1.5</v>
      </c>
      <c r="H535">
        <v>1.5</v>
      </c>
      <c r="I535" t="str">
        <f t="shared" si="8"/>
        <v>C-21-2</v>
      </c>
      <c r="J535">
        <v>182</v>
      </c>
      <c r="K535">
        <v>183.5</v>
      </c>
      <c r="L535">
        <v>181.94</v>
      </c>
      <c r="M535">
        <v>183.39</v>
      </c>
      <c r="N535">
        <v>0</v>
      </c>
      <c r="O535">
        <v>0</v>
      </c>
    </row>
    <row r="536" spans="1:15" x14ac:dyDescent="0.15">
      <c r="A536">
        <v>346</v>
      </c>
      <c r="B536" t="s">
        <v>99</v>
      </c>
      <c r="C536" t="s">
        <v>17</v>
      </c>
      <c r="D536">
        <v>21</v>
      </c>
      <c r="E536" t="s">
        <v>14</v>
      </c>
      <c r="F536">
        <v>3</v>
      </c>
      <c r="G536">
        <v>1.5</v>
      </c>
      <c r="H536">
        <v>1.5</v>
      </c>
      <c r="I536" t="str">
        <f t="shared" si="8"/>
        <v>C-21-3</v>
      </c>
      <c r="J536">
        <v>183.5</v>
      </c>
      <c r="K536">
        <v>185</v>
      </c>
      <c r="L536">
        <v>183.39</v>
      </c>
      <c r="M536">
        <v>184.84</v>
      </c>
      <c r="N536">
        <v>0</v>
      </c>
      <c r="O536">
        <v>0</v>
      </c>
    </row>
    <row r="537" spans="1:15" x14ac:dyDescent="0.15">
      <c r="A537">
        <v>346</v>
      </c>
      <c r="B537" t="s">
        <v>99</v>
      </c>
      <c r="C537" t="s">
        <v>17</v>
      </c>
      <c r="D537">
        <v>21</v>
      </c>
      <c r="E537" t="s">
        <v>14</v>
      </c>
      <c r="F537">
        <v>4</v>
      </c>
      <c r="G537">
        <v>1.5</v>
      </c>
      <c r="H537">
        <v>1.5</v>
      </c>
      <c r="I537" t="str">
        <f t="shared" si="8"/>
        <v>C-21-4</v>
      </c>
      <c r="J537">
        <v>185</v>
      </c>
      <c r="K537">
        <v>186.5</v>
      </c>
      <c r="L537">
        <v>184.84</v>
      </c>
      <c r="M537">
        <v>186.28</v>
      </c>
      <c r="N537">
        <v>0</v>
      </c>
      <c r="O537">
        <v>0</v>
      </c>
    </row>
    <row r="538" spans="1:15" x14ac:dyDescent="0.15">
      <c r="A538">
        <v>346</v>
      </c>
      <c r="B538" t="s">
        <v>99</v>
      </c>
      <c r="C538" t="s">
        <v>17</v>
      </c>
      <c r="D538">
        <v>21</v>
      </c>
      <c r="E538" t="s">
        <v>14</v>
      </c>
      <c r="F538">
        <v>5</v>
      </c>
      <c r="G538">
        <v>1.5</v>
      </c>
      <c r="H538">
        <v>1.5</v>
      </c>
      <c r="I538" t="str">
        <f t="shared" si="8"/>
        <v>C-21-5</v>
      </c>
      <c r="J538">
        <v>186.5</v>
      </c>
      <c r="K538">
        <v>188</v>
      </c>
      <c r="L538">
        <v>186.28</v>
      </c>
      <c r="M538">
        <v>187.73</v>
      </c>
      <c r="N538">
        <v>0</v>
      </c>
      <c r="O538">
        <v>0</v>
      </c>
    </row>
    <row r="539" spans="1:15" x14ac:dyDescent="0.15">
      <c r="A539">
        <v>346</v>
      </c>
      <c r="B539" t="s">
        <v>99</v>
      </c>
      <c r="C539" t="s">
        <v>17</v>
      </c>
      <c r="D539">
        <v>21</v>
      </c>
      <c r="E539" t="s">
        <v>14</v>
      </c>
      <c r="F539">
        <v>6</v>
      </c>
      <c r="G539">
        <v>1.5</v>
      </c>
      <c r="H539">
        <v>1.5</v>
      </c>
      <c r="I539" t="str">
        <f t="shared" si="8"/>
        <v>C-21-6</v>
      </c>
      <c r="J539">
        <v>188</v>
      </c>
      <c r="K539">
        <v>189.5</v>
      </c>
      <c r="L539">
        <v>187.73</v>
      </c>
      <c r="M539">
        <v>189.17</v>
      </c>
      <c r="N539">
        <v>0</v>
      </c>
      <c r="O539">
        <v>0</v>
      </c>
    </row>
    <row r="540" spans="1:15" x14ac:dyDescent="0.15">
      <c r="A540">
        <v>346</v>
      </c>
      <c r="B540" t="s">
        <v>99</v>
      </c>
      <c r="C540" t="s">
        <v>17</v>
      </c>
      <c r="D540">
        <v>21</v>
      </c>
      <c r="E540" t="s">
        <v>14</v>
      </c>
      <c r="F540">
        <v>7</v>
      </c>
      <c r="G540">
        <v>0.63</v>
      </c>
      <c r="H540">
        <v>0.63</v>
      </c>
      <c r="I540" t="str">
        <f t="shared" si="8"/>
        <v>C-21-7</v>
      </c>
      <c r="J540">
        <v>189.5</v>
      </c>
      <c r="K540">
        <v>190.13</v>
      </c>
      <c r="L540">
        <v>189.17</v>
      </c>
      <c r="M540">
        <v>189.78</v>
      </c>
      <c r="N540">
        <v>0</v>
      </c>
      <c r="O540">
        <v>0</v>
      </c>
    </row>
    <row r="541" spans="1:15" x14ac:dyDescent="0.15">
      <c r="A541">
        <v>346</v>
      </c>
      <c r="B541" t="s">
        <v>99</v>
      </c>
      <c r="C541" t="s">
        <v>17</v>
      </c>
      <c r="D541">
        <v>21</v>
      </c>
      <c r="E541" t="s">
        <v>14</v>
      </c>
      <c r="F541" t="s">
        <v>15</v>
      </c>
      <c r="G541">
        <v>0.23</v>
      </c>
      <c r="H541">
        <v>0.23</v>
      </c>
      <c r="I541" t="str">
        <f t="shared" si="8"/>
        <v>C-21-CC</v>
      </c>
      <c r="J541">
        <v>190.13</v>
      </c>
      <c r="K541">
        <v>190.36</v>
      </c>
      <c r="L541">
        <v>189.78</v>
      </c>
      <c r="M541">
        <v>190</v>
      </c>
      <c r="N541">
        <v>0</v>
      </c>
      <c r="O541">
        <v>0</v>
      </c>
    </row>
    <row r="542" spans="1:15" x14ac:dyDescent="0.15">
      <c r="A542">
        <v>346</v>
      </c>
      <c r="B542" t="s">
        <v>99</v>
      </c>
      <c r="C542" t="s">
        <v>17</v>
      </c>
      <c r="D542">
        <v>22</v>
      </c>
      <c r="E542" t="s">
        <v>14</v>
      </c>
      <c r="F542">
        <v>1</v>
      </c>
      <c r="G542">
        <v>1.5</v>
      </c>
      <c r="H542">
        <v>1.5</v>
      </c>
      <c r="I542" t="str">
        <f t="shared" si="8"/>
        <v>C-22-1</v>
      </c>
      <c r="J542">
        <v>190</v>
      </c>
      <c r="K542">
        <v>191.5</v>
      </c>
      <c r="L542">
        <v>190</v>
      </c>
      <c r="M542">
        <v>191.44</v>
      </c>
      <c r="N542">
        <v>0</v>
      </c>
      <c r="O542">
        <v>0</v>
      </c>
    </row>
    <row r="543" spans="1:15" x14ac:dyDescent="0.15">
      <c r="A543">
        <v>346</v>
      </c>
      <c r="B543" t="s">
        <v>99</v>
      </c>
      <c r="C543" t="s">
        <v>17</v>
      </c>
      <c r="D543">
        <v>22</v>
      </c>
      <c r="E543" t="s">
        <v>14</v>
      </c>
      <c r="F543">
        <v>2</v>
      </c>
      <c r="G543">
        <v>1.5</v>
      </c>
      <c r="H543">
        <v>1.5</v>
      </c>
      <c r="I543" t="str">
        <f t="shared" si="8"/>
        <v>C-22-2</v>
      </c>
      <c r="J543">
        <v>191.5</v>
      </c>
      <c r="K543">
        <v>193</v>
      </c>
      <c r="L543">
        <v>191.44</v>
      </c>
      <c r="M543">
        <v>192.87</v>
      </c>
      <c r="N543">
        <v>0</v>
      </c>
      <c r="O543">
        <v>0</v>
      </c>
    </row>
    <row r="544" spans="1:15" x14ac:dyDescent="0.15">
      <c r="A544">
        <v>346</v>
      </c>
      <c r="B544" t="s">
        <v>99</v>
      </c>
      <c r="C544" t="s">
        <v>17</v>
      </c>
      <c r="D544">
        <v>22</v>
      </c>
      <c r="E544" t="s">
        <v>14</v>
      </c>
      <c r="F544">
        <v>3</v>
      </c>
      <c r="G544">
        <v>1.5</v>
      </c>
      <c r="H544">
        <v>1.5</v>
      </c>
      <c r="I544" t="str">
        <f t="shared" si="8"/>
        <v>C-22-3</v>
      </c>
      <c r="J544">
        <v>193</v>
      </c>
      <c r="K544">
        <v>194.5</v>
      </c>
      <c r="L544">
        <v>192.87</v>
      </c>
      <c r="M544">
        <v>194.31</v>
      </c>
      <c r="N544">
        <v>0</v>
      </c>
      <c r="O544">
        <v>0</v>
      </c>
    </row>
    <row r="545" spans="1:15" x14ac:dyDescent="0.15">
      <c r="A545">
        <v>346</v>
      </c>
      <c r="B545" t="s">
        <v>99</v>
      </c>
      <c r="C545" t="s">
        <v>17</v>
      </c>
      <c r="D545">
        <v>22</v>
      </c>
      <c r="E545" t="s">
        <v>14</v>
      </c>
      <c r="F545">
        <v>4</v>
      </c>
      <c r="G545">
        <v>1.5</v>
      </c>
      <c r="H545">
        <v>1.5</v>
      </c>
      <c r="I545" t="str">
        <f t="shared" si="8"/>
        <v>C-22-4</v>
      </c>
      <c r="J545">
        <v>194.5</v>
      </c>
      <c r="K545">
        <v>196</v>
      </c>
      <c r="L545">
        <v>194.31</v>
      </c>
      <c r="M545">
        <v>195.75</v>
      </c>
      <c r="N545">
        <v>0</v>
      </c>
      <c r="O545">
        <v>1</v>
      </c>
    </row>
    <row r="546" spans="1:15" x14ac:dyDescent="0.15">
      <c r="A546">
        <v>346</v>
      </c>
      <c r="B546" t="s">
        <v>99</v>
      </c>
      <c r="C546" t="s">
        <v>17</v>
      </c>
      <c r="D546">
        <v>22</v>
      </c>
      <c r="E546" t="s">
        <v>14</v>
      </c>
      <c r="F546">
        <v>5</v>
      </c>
      <c r="G546">
        <v>1.5</v>
      </c>
      <c r="H546">
        <v>1.5</v>
      </c>
      <c r="I546" t="str">
        <f t="shared" si="8"/>
        <v>C-22-5</v>
      </c>
      <c r="J546">
        <v>196</v>
      </c>
      <c r="K546">
        <v>197.5</v>
      </c>
      <c r="L546">
        <v>195.75</v>
      </c>
      <c r="M546">
        <v>197.18</v>
      </c>
      <c r="N546">
        <v>0</v>
      </c>
      <c r="O546">
        <v>0</v>
      </c>
    </row>
    <row r="547" spans="1:15" x14ac:dyDescent="0.15">
      <c r="A547">
        <v>346</v>
      </c>
      <c r="B547" t="s">
        <v>99</v>
      </c>
      <c r="C547" t="s">
        <v>17</v>
      </c>
      <c r="D547">
        <v>22</v>
      </c>
      <c r="E547" t="s">
        <v>14</v>
      </c>
      <c r="F547">
        <v>6</v>
      </c>
      <c r="G547">
        <v>1.5</v>
      </c>
      <c r="H547">
        <v>1.5</v>
      </c>
      <c r="I547" t="str">
        <f t="shared" si="8"/>
        <v>C-22-6</v>
      </c>
      <c r="J547">
        <v>197.5</v>
      </c>
      <c r="K547">
        <v>199</v>
      </c>
      <c r="L547">
        <v>197.18</v>
      </c>
      <c r="M547">
        <v>198.62</v>
      </c>
      <c r="N547">
        <v>0</v>
      </c>
      <c r="O547">
        <v>0</v>
      </c>
    </row>
    <row r="548" spans="1:15" x14ac:dyDescent="0.15">
      <c r="A548">
        <v>346</v>
      </c>
      <c r="B548" t="s">
        <v>99</v>
      </c>
      <c r="C548" t="s">
        <v>17</v>
      </c>
      <c r="D548">
        <v>22</v>
      </c>
      <c r="E548" t="s">
        <v>14</v>
      </c>
      <c r="F548">
        <v>7</v>
      </c>
      <c r="G548">
        <v>0.68</v>
      </c>
      <c r="H548">
        <v>0.68</v>
      </c>
      <c r="I548" t="str">
        <f t="shared" si="8"/>
        <v>C-22-7</v>
      </c>
      <c r="J548">
        <v>199</v>
      </c>
      <c r="K548">
        <v>199.68</v>
      </c>
      <c r="L548">
        <v>198.62</v>
      </c>
      <c r="M548">
        <v>199.27</v>
      </c>
      <c r="N548">
        <v>0</v>
      </c>
      <c r="O548">
        <v>0</v>
      </c>
    </row>
    <row r="549" spans="1:15" x14ac:dyDescent="0.15">
      <c r="A549">
        <v>346</v>
      </c>
      <c r="B549" t="s">
        <v>99</v>
      </c>
      <c r="C549" t="s">
        <v>17</v>
      </c>
      <c r="D549">
        <v>22</v>
      </c>
      <c r="E549" t="s">
        <v>14</v>
      </c>
      <c r="F549" t="s">
        <v>15</v>
      </c>
      <c r="G549">
        <v>0.24</v>
      </c>
      <c r="H549">
        <v>0.24</v>
      </c>
      <c r="I549" t="str">
        <f t="shared" si="8"/>
        <v>C-22-CC</v>
      </c>
      <c r="J549">
        <v>199.68</v>
      </c>
      <c r="K549">
        <v>199.92</v>
      </c>
      <c r="L549">
        <v>199.27</v>
      </c>
      <c r="M549">
        <v>199.5</v>
      </c>
      <c r="N549">
        <v>0</v>
      </c>
      <c r="O549">
        <v>0</v>
      </c>
    </row>
    <row r="550" spans="1:15" x14ac:dyDescent="0.15">
      <c r="A550">
        <v>346</v>
      </c>
      <c r="B550" t="s">
        <v>99</v>
      </c>
      <c r="C550" t="s">
        <v>17</v>
      </c>
      <c r="D550">
        <v>23</v>
      </c>
      <c r="E550" t="s">
        <v>14</v>
      </c>
      <c r="F550">
        <v>1</v>
      </c>
      <c r="G550">
        <v>1.5</v>
      </c>
      <c r="H550">
        <v>1.5</v>
      </c>
      <c r="I550" t="str">
        <f t="shared" si="8"/>
        <v>C-23-1</v>
      </c>
      <c r="J550">
        <v>199.5</v>
      </c>
      <c r="K550">
        <v>201</v>
      </c>
      <c r="L550">
        <v>199.5</v>
      </c>
      <c r="M550">
        <v>200.94</v>
      </c>
      <c r="N550">
        <v>0</v>
      </c>
      <c r="O550">
        <v>0</v>
      </c>
    </row>
    <row r="551" spans="1:15" x14ac:dyDescent="0.15">
      <c r="A551">
        <v>346</v>
      </c>
      <c r="B551" t="s">
        <v>99</v>
      </c>
      <c r="C551" t="s">
        <v>17</v>
      </c>
      <c r="D551">
        <v>23</v>
      </c>
      <c r="E551" t="s">
        <v>14</v>
      </c>
      <c r="F551">
        <v>2</v>
      </c>
      <c r="G551">
        <v>1.5</v>
      </c>
      <c r="H551">
        <v>1.5</v>
      </c>
      <c r="I551" t="str">
        <f t="shared" si="8"/>
        <v>C-23-2</v>
      </c>
      <c r="J551">
        <v>201</v>
      </c>
      <c r="K551">
        <v>202.5</v>
      </c>
      <c r="L551">
        <v>200.94</v>
      </c>
      <c r="M551">
        <v>202.38</v>
      </c>
      <c r="N551">
        <v>0</v>
      </c>
      <c r="O551">
        <v>1</v>
      </c>
    </row>
    <row r="552" spans="1:15" x14ac:dyDescent="0.15">
      <c r="A552">
        <v>346</v>
      </c>
      <c r="B552" t="s">
        <v>99</v>
      </c>
      <c r="C552" t="s">
        <v>17</v>
      </c>
      <c r="D552">
        <v>23</v>
      </c>
      <c r="E552" t="s">
        <v>14</v>
      </c>
      <c r="F552">
        <v>3</v>
      </c>
      <c r="G552">
        <v>1.5</v>
      </c>
      <c r="H552">
        <v>1.5</v>
      </c>
      <c r="I552" t="str">
        <f t="shared" si="8"/>
        <v>C-23-3</v>
      </c>
      <c r="J552">
        <v>202.5</v>
      </c>
      <c r="K552">
        <v>204</v>
      </c>
      <c r="L552">
        <v>202.38</v>
      </c>
      <c r="M552">
        <v>203.82</v>
      </c>
      <c r="N552">
        <v>0</v>
      </c>
      <c r="O552">
        <v>0</v>
      </c>
    </row>
    <row r="553" spans="1:15" x14ac:dyDescent="0.15">
      <c r="A553">
        <v>346</v>
      </c>
      <c r="B553" t="s">
        <v>99</v>
      </c>
      <c r="C553" t="s">
        <v>17</v>
      </c>
      <c r="D553">
        <v>23</v>
      </c>
      <c r="E553" t="s">
        <v>14</v>
      </c>
      <c r="F553">
        <v>4</v>
      </c>
      <c r="G553">
        <v>1.5</v>
      </c>
      <c r="H553">
        <v>1.5</v>
      </c>
      <c r="I553" t="str">
        <f t="shared" si="8"/>
        <v>C-23-4</v>
      </c>
      <c r="J553">
        <v>204</v>
      </c>
      <c r="K553">
        <v>205.5</v>
      </c>
      <c r="L553">
        <v>203.82</v>
      </c>
      <c r="M553">
        <v>205.26</v>
      </c>
      <c r="N553">
        <v>0</v>
      </c>
      <c r="O553">
        <v>0</v>
      </c>
    </row>
    <row r="554" spans="1:15" x14ac:dyDescent="0.15">
      <c r="A554">
        <v>346</v>
      </c>
      <c r="B554" t="s">
        <v>99</v>
      </c>
      <c r="C554" t="s">
        <v>17</v>
      </c>
      <c r="D554">
        <v>23</v>
      </c>
      <c r="E554" t="s">
        <v>14</v>
      </c>
      <c r="F554">
        <v>5</v>
      </c>
      <c r="G554">
        <v>1.5</v>
      </c>
      <c r="H554">
        <v>1.5</v>
      </c>
      <c r="I554" t="str">
        <f t="shared" si="8"/>
        <v>C-23-5</v>
      </c>
      <c r="J554">
        <v>205.5</v>
      </c>
      <c r="K554">
        <v>207</v>
      </c>
      <c r="L554">
        <v>205.26</v>
      </c>
      <c r="M554">
        <v>206.7</v>
      </c>
      <c r="N554">
        <v>0</v>
      </c>
      <c r="O554">
        <v>2</v>
      </c>
    </row>
    <row r="555" spans="1:15" x14ac:dyDescent="0.15">
      <c r="A555">
        <v>346</v>
      </c>
      <c r="B555" t="s">
        <v>99</v>
      </c>
      <c r="C555" t="s">
        <v>17</v>
      </c>
      <c r="D555">
        <v>23</v>
      </c>
      <c r="E555" t="s">
        <v>14</v>
      </c>
      <c r="F555">
        <v>6</v>
      </c>
      <c r="G555">
        <v>1.5</v>
      </c>
      <c r="H555">
        <v>1.5</v>
      </c>
      <c r="I555" t="str">
        <f t="shared" si="8"/>
        <v>C-23-6</v>
      </c>
      <c r="J555">
        <v>207</v>
      </c>
      <c r="K555">
        <v>208.5</v>
      </c>
      <c r="L555">
        <v>206.7</v>
      </c>
      <c r="M555">
        <v>208.14</v>
      </c>
      <c r="N555">
        <v>0</v>
      </c>
      <c r="O555">
        <v>0</v>
      </c>
    </row>
    <row r="556" spans="1:15" x14ac:dyDescent="0.15">
      <c r="A556">
        <v>346</v>
      </c>
      <c r="B556" t="s">
        <v>99</v>
      </c>
      <c r="C556" t="s">
        <v>17</v>
      </c>
      <c r="D556">
        <v>23</v>
      </c>
      <c r="E556" t="s">
        <v>14</v>
      </c>
      <c r="F556">
        <v>7</v>
      </c>
      <c r="G556">
        <v>0.65</v>
      </c>
      <c r="H556">
        <v>0.65</v>
      </c>
      <c r="I556" t="str">
        <f t="shared" si="8"/>
        <v>C-23-7</v>
      </c>
      <c r="J556">
        <v>208.5</v>
      </c>
      <c r="K556">
        <v>209.15</v>
      </c>
      <c r="L556">
        <v>208.14</v>
      </c>
      <c r="M556">
        <v>208.76</v>
      </c>
      <c r="N556">
        <v>0</v>
      </c>
      <c r="O556">
        <v>0</v>
      </c>
    </row>
    <row r="557" spans="1:15" x14ac:dyDescent="0.15">
      <c r="A557">
        <v>346</v>
      </c>
      <c r="B557" t="s">
        <v>99</v>
      </c>
      <c r="C557" t="s">
        <v>17</v>
      </c>
      <c r="D557">
        <v>23</v>
      </c>
      <c r="E557" t="s">
        <v>14</v>
      </c>
      <c r="F557" t="s">
        <v>15</v>
      </c>
      <c r="G557">
        <v>0.25</v>
      </c>
      <c r="H557">
        <v>0.25</v>
      </c>
      <c r="I557" t="str">
        <f t="shared" si="8"/>
        <v>C-23-CC</v>
      </c>
      <c r="J557">
        <v>209.15</v>
      </c>
      <c r="K557">
        <v>209.4</v>
      </c>
      <c r="L557">
        <v>208.76</v>
      </c>
      <c r="M557">
        <v>209</v>
      </c>
      <c r="N557">
        <v>0</v>
      </c>
      <c r="O557">
        <v>0</v>
      </c>
    </row>
    <row r="558" spans="1:15" x14ac:dyDescent="0.15">
      <c r="A558">
        <v>346</v>
      </c>
      <c r="B558" t="s">
        <v>99</v>
      </c>
      <c r="C558" t="s">
        <v>17</v>
      </c>
      <c r="D558">
        <v>24</v>
      </c>
      <c r="E558" t="s">
        <v>14</v>
      </c>
      <c r="F558">
        <v>1</v>
      </c>
      <c r="G558">
        <v>1.5</v>
      </c>
      <c r="H558">
        <v>1.5</v>
      </c>
      <c r="I558" t="str">
        <f t="shared" si="8"/>
        <v>C-24-1</v>
      </c>
      <c r="J558">
        <v>209</v>
      </c>
      <c r="K558">
        <v>210.5</v>
      </c>
      <c r="L558">
        <v>209</v>
      </c>
      <c r="M558">
        <v>210.47</v>
      </c>
      <c r="N558">
        <v>0</v>
      </c>
      <c r="O558">
        <v>0</v>
      </c>
    </row>
    <row r="559" spans="1:15" x14ac:dyDescent="0.15">
      <c r="A559">
        <v>346</v>
      </c>
      <c r="B559" t="s">
        <v>99</v>
      </c>
      <c r="C559" t="s">
        <v>17</v>
      </c>
      <c r="D559">
        <v>24</v>
      </c>
      <c r="E559" t="s">
        <v>14</v>
      </c>
      <c r="F559">
        <v>2</v>
      </c>
      <c r="G559">
        <v>1.5</v>
      </c>
      <c r="H559">
        <v>1.5</v>
      </c>
      <c r="I559" t="str">
        <f t="shared" si="8"/>
        <v>C-24-2</v>
      </c>
      <c r="J559">
        <v>210.5</v>
      </c>
      <c r="K559">
        <v>212</v>
      </c>
      <c r="L559">
        <v>210.47</v>
      </c>
      <c r="M559">
        <v>211.95</v>
      </c>
      <c r="N559">
        <v>0</v>
      </c>
      <c r="O559">
        <v>0</v>
      </c>
    </row>
    <row r="560" spans="1:15" x14ac:dyDescent="0.15">
      <c r="A560">
        <v>346</v>
      </c>
      <c r="B560" t="s">
        <v>99</v>
      </c>
      <c r="C560" t="s">
        <v>17</v>
      </c>
      <c r="D560">
        <v>24</v>
      </c>
      <c r="E560" t="s">
        <v>14</v>
      </c>
      <c r="F560">
        <v>3</v>
      </c>
      <c r="G560">
        <v>1.5</v>
      </c>
      <c r="H560">
        <v>1.5</v>
      </c>
      <c r="I560" t="str">
        <f t="shared" si="8"/>
        <v>C-24-3</v>
      </c>
      <c r="J560">
        <v>212</v>
      </c>
      <c r="K560">
        <v>213.5</v>
      </c>
      <c r="L560">
        <v>211.95</v>
      </c>
      <c r="M560">
        <v>213.42</v>
      </c>
      <c r="N560">
        <v>0</v>
      </c>
      <c r="O560">
        <v>0</v>
      </c>
    </row>
    <row r="561" spans="1:16" x14ac:dyDescent="0.15">
      <c r="A561">
        <v>346</v>
      </c>
      <c r="B561" t="s">
        <v>99</v>
      </c>
      <c r="C561" t="s">
        <v>17</v>
      </c>
      <c r="D561">
        <v>24</v>
      </c>
      <c r="E561" t="s">
        <v>14</v>
      </c>
      <c r="F561">
        <v>4</v>
      </c>
      <c r="G561">
        <v>1.5</v>
      </c>
      <c r="H561">
        <v>1.5</v>
      </c>
      <c r="I561" t="str">
        <f t="shared" si="8"/>
        <v>C-24-4</v>
      </c>
      <c r="J561">
        <v>213.5</v>
      </c>
      <c r="K561">
        <v>215</v>
      </c>
      <c r="L561">
        <v>213.42</v>
      </c>
      <c r="M561">
        <v>214.89</v>
      </c>
      <c r="N561">
        <v>0</v>
      </c>
      <c r="O561">
        <v>0</v>
      </c>
    </row>
    <row r="562" spans="1:16" x14ac:dyDescent="0.15">
      <c r="A562">
        <v>346</v>
      </c>
      <c r="B562" t="s">
        <v>99</v>
      </c>
      <c r="C562" t="s">
        <v>17</v>
      </c>
      <c r="D562">
        <v>24</v>
      </c>
      <c r="E562" t="s">
        <v>14</v>
      </c>
      <c r="F562">
        <v>5</v>
      </c>
      <c r="G562">
        <v>1.5</v>
      </c>
      <c r="H562">
        <v>1.5</v>
      </c>
      <c r="I562" t="str">
        <f t="shared" si="8"/>
        <v>C-24-5</v>
      </c>
      <c r="J562">
        <v>215</v>
      </c>
      <c r="K562">
        <v>216.5</v>
      </c>
      <c r="L562">
        <v>214.89</v>
      </c>
      <c r="M562">
        <v>216.37</v>
      </c>
      <c r="N562">
        <v>0</v>
      </c>
      <c r="O562">
        <v>0</v>
      </c>
    </row>
    <row r="563" spans="1:16" x14ac:dyDescent="0.15">
      <c r="A563">
        <v>346</v>
      </c>
      <c r="B563" t="s">
        <v>99</v>
      </c>
      <c r="C563" t="s">
        <v>17</v>
      </c>
      <c r="D563">
        <v>24</v>
      </c>
      <c r="E563" t="s">
        <v>14</v>
      </c>
      <c r="F563">
        <v>6</v>
      </c>
      <c r="G563">
        <v>1.5</v>
      </c>
      <c r="H563">
        <v>1.5</v>
      </c>
      <c r="I563" t="str">
        <f t="shared" si="8"/>
        <v>C-24-6</v>
      </c>
      <c r="J563">
        <v>216.5</v>
      </c>
      <c r="K563">
        <v>218</v>
      </c>
      <c r="L563">
        <v>216.37</v>
      </c>
      <c r="M563">
        <v>217.84</v>
      </c>
      <c r="N563">
        <v>0</v>
      </c>
      <c r="O563">
        <v>0</v>
      </c>
    </row>
    <row r="564" spans="1:16" x14ac:dyDescent="0.15">
      <c r="A564">
        <v>346</v>
      </c>
      <c r="B564" t="s">
        <v>99</v>
      </c>
      <c r="C564" t="s">
        <v>17</v>
      </c>
      <c r="D564">
        <v>24</v>
      </c>
      <c r="E564" t="s">
        <v>14</v>
      </c>
      <c r="F564">
        <v>7</v>
      </c>
      <c r="G564">
        <v>0.67</v>
      </c>
      <c r="H564">
        <v>0.67</v>
      </c>
      <c r="I564" t="str">
        <f t="shared" si="8"/>
        <v>C-24-7</v>
      </c>
      <c r="J564">
        <v>218</v>
      </c>
      <c r="K564">
        <v>218.67</v>
      </c>
      <c r="L564">
        <v>217.84</v>
      </c>
      <c r="M564">
        <v>218.5</v>
      </c>
      <c r="N564">
        <v>0</v>
      </c>
      <c r="O564">
        <v>0</v>
      </c>
    </row>
    <row r="565" spans="1:16" x14ac:dyDescent="0.15">
      <c r="A565">
        <v>346</v>
      </c>
      <c r="B565" t="s">
        <v>99</v>
      </c>
      <c r="C565" t="s">
        <v>17</v>
      </c>
      <c r="D565">
        <v>25</v>
      </c>
      <c r="E565" t="s">
        <v>14</v>
      </c>
      <c r="F565">
        <v>1</v>
      </c>
      <c r="G565">
        <v>1.5</v>
      </c>
      <c r="H565">
        <v>1.5</v>
      </c>
      <c r="I565" t="str">
        <f t="shared" si="8"/>
        <v>C-25-1</v>
      </c>
      <c r="J565">
        <v>218.5</v>
      </c>
      <c r="K565">
        <v>220</v>
      </c>
      <c r="L565">
        <v>218.5</v>
      </c>
      <c r="M565">
        <v>219.99</v>
      </c>
      <c r="N565">
        <v>0</v>
      </c>
      <c r="O565">
        <v>0</v>
      </c>
    </row>
    <row r="566" spans="1:16" x14ac:dyDescent="0.15">
      <c r="A566">
        <v>346</v>
      </c>
      <c r="B566" t="s">
        <v>99</v>
      </c>
      <c r="C566" t="s">
        <v>17</v>
      </c>
      <c r="D566">
        <v>25</v>
      </c>
      <c r="E566" t="s">
        <v>14</v>
      </c>
      <c r="F566">
        <v>2</v>
      </c>
      <c r="G566">
        <v>1.5</v>
      </c>
      <c r="H566">
        <v>1.5</v>
      </c>
      <c r="I566" t="str">
        <f t="shared" si="8"/>
        <v>C-25-2</v>
      </c>
      <c r="J566">
        <v>220</v>
      </c>
      <c r="K566">
        <v>221.5</v>
      </c>
      <c r="L566">
        <v>219.99</v>
      </c>
      <c r="M566">
        <v>221.49</v>
      </c>
      <c r="N566">
        <v>0</v>
      </c>
      <c r="O566">
        <v>0</v>
      </c>
    </row>
    <row r="567" spans="1:16" x14ac:dyDescent="0.15">
      <c r="A567">
        <v>346</v>
      </c>
      <c r="B567" t="s">
        <v>99</v>
      </c>
      <c r="C567" t="s">
        <v>17</v>
      </c>
      <c r="D567">
        <v>25</v>
      </c>
      <c r="E567" t="s">
        <v>14</v>
      </c>
      <c r="F567">
        <v>3</v>
      </c>
      <c r="G567">
        <v>1.5</v>
      </c>
      <c r="H567">
        <v>1.5</v>
      </c>
      <c r="I567" t="str">
        <f t="shared" si="8"/>
        <v>C-25-3</v>
      </c>
      <c r="J567">
        <v>221.5</v>
      </c>
      <c r="K567">
        <v>223</v>
      </c>
      <c r="L567">
        <v>221.49</v>
      </c>
      <c r="M567">
        <v>222.98</v>
      </c>
      <c r="N567">
        <v>0</v>
      </c>
      <c r="O567">
        <v>0</v>
      </c>
    </row>
    <row r="568" spans="1:16" x14ac:dyDescent="0.15">
      <c r="A568">
        <v>346</v>
      </c>
      <c r="B568" t="s">
        <v>99</v>
      </c>
      <c r="C568" t="s">
        <v>17</v>
      </c>
      <c r="D568">
        <v>25</v>
      </c>
      <c r="E568" t="s">
        <v>14</v>
      </c>
      <c r="F568">
        <v>4</v>
      </c>
      <c r="G568">
        <v>1.5</v>
      </c>
      <c r="H568">
        <v>1.5</v>
      </c>
      <c r="I568" t="str">
        <f t="shared" si="8"/>
        <v>C-25-4</v>
      </c>
      <c r="J568">
        <v>223</v>
      </c>
      <c r="K568">
        <v>224.5</v>
      </c>
      <c r="L568">
        <v>222.98</v>
      </c>
      <c r="M568">
        <v>224.47</v>
      </c>
      <c r="N568">
        <v>0</v>
      </c>
      <c r="O568">
        <v>0</v>
      </c>
    </row>
    <row r="569" spans="1:16" x14ac:dyDescent="0.15">
      <c r="A569">
        <v>346</v>
      </c>
      <c r="B569" t="s">
        <v>99</v>
      </c>
      <c r="C569" t="s">
        <v>17</v>
      </c>
      <c r="D569">
        <v>25</v>
      </c>
      <c r="E569" t="s">
        <v>14</v>
      </c>
      <c r="F569">
        <v>5</v>
      </c>
      <c r="G569">
        <v>1.5</v>
      </c>
      <c r="H569">
        <v>1.5</v>
      </c>
      <c r="I569" t="str">
        <f t="shared" si="8"/>
        <v>C-25-5</v>
      </c>
      <c r="J569">
        <v>224.5</v>
      </c>
      <c r="K569">
        <v>226</v>
      </c>
      <c r="L569">
        <v>224.47</v>
      </c>
      <c r="M569">
        <v>225.97</v>
      </c>
      <c r="N569">
        <v>0</v>
      </c>
      <c r="O569">
        <v>0</v>
      </c>
    </row>
    <row r="570" spans="1:16" x14ac:dyDescent="0.15">
      <c r="A570">
        <v>346</v>
      </c>
      <c r="B570" t="s">
        <v>99</v>
      </c>
      <c r="C570" t="s">
        <v>17</v>
      </c>
      <c r="D570">
        <v>25</v>
      </c>
      <c r="E570" t="s">
        <v>14</v>
      </c>
      <c r="F570">
        <v>6</v>
      </c>
      <c r="G570">
        <v>1.24</v>
      </c>
      <c r="H570">
        <v>1.24</v>
      </c>
      <c r="I570" t="str">
        <f t="shared" si="8"/>
        <v>C-25-6</v>
      </c>
      <c r="J570">
        <v>226</v>
      </c>
      <c r="K570">
        <v>227.24</v>
      </c>
      <c r="L570">
        <v>225.97</v>
      </c>
      <c r="M570">
        <v>227.2</v>
      </c>
      <c r="N570">
        <v>0</v>
      </c>
      <c r="O570">
        <v>0</v>
      </c>
    </row>
    <row r="571" spans="1:16" x14ac:dyDescent="0.15">
      <c r="A571">
        <v>346</v>
      </c>
      <c r="B571" t="s">
        <v>99</v>
      </c>
      <c r="C571" t="s">
        <v>17</v>
      </c>
      <c r="D571">
        <v>26</v>
      </c>
      <c r="E571" t="s">
        <v>14</v>
      </c>
      <c r="F571" t="s">
        <v>15</v>
      </c>
      <c r="G571">
        <v>0.13</v>
      </c>
      <c r="H571">
        <v>0.13</v>
      </c>
      <c r="I571" t="str">
        <f t="shared" si="8"/>
        <v>C-26-CC</v>
      </c>
      <c r="J571">
        <v>227.2</v>
      </c>
      <c r="K571">
        <v>227.33</v>
      </c>
      <c r="L571">
        <v>227.2</v>
      </c>
      <c r="M571">
        <v>227.3</v>
      </c>
      <c r="N571">
        <v>1</v>
      </c>
      <c r="O571">
        <v>0</v>
      </c>
    </row>
    <row r="572" spans="1:16" x14ac:dyDescent="0.15">
      <c r="A572">
        <v>346</v>
      </c>
      <c r="B572" t="s">
        <v>99</v>
      </c>
      <c r="C572" t="s">
        <v>17</v>
      </c>
      <c r="D572">
        <v>27</v>
      </c>
      <c r="E572" t="s">
        <v>80</v>
      </c>
      <c r="F572">
        <v>1</v>
      </c>
      <c r="G572">
        <v>0.05</v>
      </c>
      <c r="H572">
        <v>0.05</v>
      </c>
      <c r="I572" t="str">
        <f t="shared" si="8"/>
        <v>C-27-1</v>
      </c>
      <c r="J572">
        <v>227.3</v>
      </c>
      <c r="K572">
        <v>227.35</v>
      </c>
      <c r="L572">
        <v>227.3</v>
      </c>
      <c r="M572">
        <v>227.35</v>
      </c>
      <c r="N572">
        <v>1</v>
      </c>
      <c r="O572">
        <v>0</v>
      </c>
      <c r="P572" t="s">
        <v>105</v>
      </c>
    </row>
    <row r="573" spans="1:16" x14ac:dyDescent="0.15">
      <c r="A573">
        <v>346</v>
      </c>
      <c r="B573" t="s">
        <v>99</v>
      </c>
      <c r="C573" t="s">
        <v>17</v>
      </c>
      <c r="D573">
        <v>28</v>
      </c>
      <c r="E573" t="s">
        <v>14</v>
      </c>
      <c r="F573">
        <v>1</v>
      </c>
      <c r="G573">
        <v>1.5</v>
      </c>
      <c r="H573">
        <v>1.5</v>
      </c>
      <c r="I573" t="str">
        <f t="shared" si="8"/>
        <v>C-28-1</v>
      </c>
      <c r="J573">
        <v>228.8</v>
      </c>
      <c r="K573">
        <v>230.3</v>
      </c>
      <c r="L573">
        <v>228.8</v>
      </c>
      <c r="M573">
        <v>230.26</v>
      </c>
      <c r="N573">
        <v>0</v>
      </c>
      <c r="O573">
        <v>0</v>
      </c>
    </row>
    <row r="574" spans="1:16" x14ac:dyDescent="0.15">
      <c r="A574">
        <v>346</v>
      </c>
      <c r="B574" t="s">
        <v>99</v>
      </c>
      <c r="C574" t="s">
        <v>17</v>
      </c>
      <c r="D574">
        <v>28</v>
      </c>
      <c r="E574" t="s">
        <v>14</v>
      </c>
      <c r="F574">
        <v>2</v>
      </c>
      <c r="G574">
        <v>1.5</v>
      </c>
      <c r="H574">
        <v>1.5</v>
      </c>
      <c r="I574" t="str">
        <f t="shared" si="8"/>
        <v>C-28-2</v>
      </c>
      <c r="J574">
        <v>230.3</v>
      </c>
      <c r="K574">
        <v>231.8</v>
      </c>
      <c r="L574">
        <v>230.26</v>
      </c>
      <c r="M574">
        <v>231.72</v>
      </c>
      <c r="N574">
        <v>0</v>
      </c>
      <c r="O574">
        <v>0</v>
      </c>
    </row>
    <row r="575" spans="1:16" x14ac:dyDescent="0.15">
      <c r="A575">
        <v>346</v>
      </c>
      <c r="B575" t="s">
        <v>99</v>
      </c>
      <c r="C575" t="s">
        <v>17</v>
      </c>
      <c r="D575">
        <v>28</v>
      </c>
      <c r="E575" t="s">
        <v>14</v>
      </c>
      <c r="F575">
        <v>3</v>
      </c>
      <c r="G575">
        <v>1.02</v>
      </c>
      <c r="H575">
        <v>1.02</v>
      </c>
      <c r="I575" t="str">
        <f t="shared" si="8"/>
        <v>C-28-3</v>
      </c>
      <c r="J575">
        <v>231.8</v>
      </c>
      <c r="K575">
        <v>232.82</v>
      </c>
      <c r="L575">
        <v>231.72</v>
      </c>
      <c r="M575">
        <v>232.72</v>
      </c>
      <c r="N575">
        <v>0</v>
      </c>
      <c r="O575">
        <v>0</v>
      </c>
    </row>
    <row r="576" spans="1:16" x14ac:dyDescent="0.15">
      <c r="A576">
        <v>346</v>
      </c>
      <c r="B576" t="s">
        <v>99</v>
      </c>
      <c r="C576" t="s">
        <v>17</v>
      </c>
      <c r="D576">
        <v>28</v>
      </c>
      <c r="E576" t="s">
        <v>14</v>
      </c>
      <c r="F576">
        <v>4</v>
      </c>
      <c r="G576">
        <v>0.62</v>
      </c>
      <c r="H576">
        <v>0.62</v>
      </c>
      <c r="I576" t="str">
        <f t="shared" si="8"/>
        <v>C-28-4</v>
      </c>
      <c r="J576">
        <v>232.82</v>
      </c>
      <c r="K576">
        <v>233.44</v>
      </c>
      <c r="L576">
        <v>232.72</v>
      </c>
      <c r="M576">
        <v>233.32</v>
      </c>
      <c r="N576">
        <v>0</v>
      </c>
      <c r="O576">
        <v>0</v>
      </c>
    </row>
    <row r="577" spans="1:16" x14ac:dyDescent="0.15">
      <c r="A577">
        <v>346</v>
      </c>
      <c r="B577" t="s">
        <v>99</v>
      </c>
      <c r="C577" t="s">
        <v>17</v>
      </c>
      <c r="D577">
        <v>28</v>
      </c>
      <c r="E577" t="s">
        <v>14</v>
      </c>
      <c r="F577" t="s">
        <v>15</v>
      </c>
      <c r="G577">
        <v>0.18</v>
      </c>
      <c r="H577">
        <v>0.18</v>
      </c>
      <c r="I577" t="str">
        <f t="shared" si="8"/>
        <v>C-28-CC</v>
      </c>
      <c r="J577">
        <v>233.44</v>
      </c>
      <c r="K577">
        <v>233.62</v>
      </c>
      <c r="L577">
        <v>233.32</v>
      </c>
      <c r="M577">
        <v>233.5</v>
      </c>
      <c r="N577">
        <v>0</v>
      </c>
      <c r="O577">
        <v>0</v>
      </c>
    </row>
    <row r="578" spans="1:16" x14ac:dyDescent="0.15">
      <c r="A578">
        <v>346</v>
      </c>
      <c r="B578" t="s">
        <v>99</v>
      </c>
      <c r="C578" t="s">
        <v>17</v>
      </c>
      <c r="D578">
        <v>29</v>
      </c>
      <c r="E578" t="s">
        <v>14</v>
      </c>
      <c r="F578">
        <v>1</v>
      </c>
      <c r="G578">
        <v>1.5</v>
      </c>
      <c r="H578">
        <v>1.5</v>
      </c>
      <c r="I578" t="str">
        <f t="shared" ref="I578:I641" si="9">C578&amp;"-"&amp;D578&amp;"-"&amp;F578</f>
        <v>C-29-1</v>
      </c>
      <c r="J578">
        <v>233.5</v>
      </c>
      <c r="K578">
        <v>235</v>
      </c>
      <c r="L578">
        <v>233.5</v>
      </c>
      <c r="M578">
        <v>234.9</v>
      </c>
      <c r="N578">
        <v>0</v>
      </c>
      <c r="O578">
        <v>0</v>
      </c>
    </row>
    <row r="579" spans="1:16" x14ac:dyDescent="0.15">
      <c r="A579">
        <v>346</v>
      </c>
      <c r="B579" t="s">
        <v>99</v>
      </c>
      <c r="C579" t="s">
        <v>17</v>
      </c>
      <c r="D579">
        <v>29</v>
      </c>
      <c r="E579" t="s">
        <v>14</v>
      </c>
      <c r="F579">
        <v>2</v>
      </c>
      <c r="G579">
        <v>1.5</v>
      </c>
      <c r="H579">
        <v>1.5</v>
      </c>
      <c r="I579" t="str">
        <f t="shared" si="9"/>
        <v>C-29-2</v>
      </c>
      <c r="J579">
        <v>235</v>
      </c>
      <c r="K579">
        <v>236.5</v>
      </c>
      <c r="L579">
        <v>234.9</v>
      </c>
      <c r="M579">
        <v>236.31</v>
      </c>
      <c r="N579">
        <v>0</v>
      </c>
      <c r="O579">
        <v>0</v>
      </c>
    </row>
    <row r="580" spans="1:16" x14ac:dyDescent="0.15">
      <c r="A580">
        <v>346</v>
      </c>
      <c r="B580" t="s">
        <v>99</v>
      </c>
      <c r="C580" t="s">
        <v>17</v>
      </c>
      <c r="D580">
        <v>29</v>
      </c>
      <c r="E580" t="s">
        <v>14</v>
      </c>
      <c r="F580">
        <v>3</v>
      </c>
      <c r="G580">
        <v>1.1200000000000001</v>
      </c>
      <c r="H580">
        <v>1.1200000000000001</v>
      </c>
      <c r="I580" t="str">
        <f t="shared" si="9"/>
        <v>C-29-3</v>
      </c>
      <c r="J580">
        <v>236.5</v>
      </c>
      <c r="K580">
        <v>237.62</v>
      </c>
      <c r="L580">
        <v>236.31</v>
      </c>
      <c r="M580">
        <v>237.36</v>
      </c>
      <c r="N580">
        <v>0</v>
      </c>
      <c r="O580">
        <v>0</v>
      </c>
    </row>
    <row r="581" spans="1:16" x14ac:dyDescent="0.15">
      <c r="A581">
        <v>346</v>
      </c>
      <c r="B581" t="s">
        <v>99</v>
      </c>
      <c r="C581" t="s">
        <v>17</v>
      </c>
      <c r="D581">
        <v>29</v>
      </c>
      <c r="E581" t="s">
        <v>14</v>
      </c>
      <c r="F581">
        <v>4</v>
      </c>
      <c r="G581">
        <v>0.59</v>
      </c>
      <c r="H581">
        <v>0.59</v>
      </c>
      <c r="I581" t="str">
        <f t="shared" si="9"/>
        <v>C-29-4</v>
      </c>
      <c r="J581">
        <v>237.62</v>
      </c>
      <c r="K581">
        <v>238.21</v>
      </c>
      <c r="L581">
        <v>237.36</v>
      </c>
      <c r="M581">
        <v>237.91</v>
      </c>
      <c r="N581">
        <v>0</v>
      </c>
      <c r="O581">
        <v>0</v>
      </c>
    </row>
    <row r="582" spans="1:16" x14ac:dyDescent="0.15">
      <c r="A582">
        <v>346</v>
      </c>
      <c r="B582" t="s">
        <v>99</v>
      </c>
      <c r="C582" t="s">
        <v>17</v>
      </c>
      <c r="D582">
        <v>29</v>
      </c>
      <c r="E582" t="s">
        <v>14</v>
      </c>
      <c r="F582" t="s">
        <v>15</v>
      </c>
      <c r="G582">
        <v>0.31</v>
      </c>
      <c r="H582">
        <v>0.31</v>
      </c>
      <c r="I582" t="str">
        <f t="shared" si="9"/>
        <v>C-29-CC</v>
      </c>
      <c r="J582">
        <v>238.21</v>
      </c>
      <c r="K582">
        <v>238.52</v>
      </c>
      <c r="L582">
        <v>237.91</v>
      </c>
      <c r="M582">
        <v>238.2</v>
      </c>
      <c r="N582">
        <v>1</v>
      </c>
      <c r="O582">
        <v>0</v>
      </c>
    </row>
    <row r="583" spans="1:16" x14ac:dyDescent="0.15">
      <c r="A583">
        <v>346</v>
      </c>
      <c r="B583" t="s">
        <v>99</v>
      </c>
      <c r="C583" t="s">
        <v>17</v>
      </c>
      <c r="D583">
        <v>3</v>
      </c>
      <c r="E583" t="s">
        <v>14</v>
      </c>
      <c r="F583">
        <v>1</v>
      </c>
      <c r="G583">
        <v>1.5</v>
      </c>
      <c r="H583">
        <v>1.5</v>
      </c>
      <c r="I583" t="str">
        <f t="shared" si="9"/>
        <v>C-3-1</v>
      </c>
      <c r="J583">
        <v>14.3</v>
      </c>
      <c r="K583">
        <v>15.8</v>
      </c>
      <c r="L583">
        <v>14.3</v>
      </c>
      <c r="M583">
        <v>15.74</v>
      </c>
      <c r="N583">
        <v>0</v>
      </c>
      <c r="O583">
        <v>0</v>
      </c>
    </row>
    <row r="584" spans="1:16" x14ac:dyDescent="0.15">
      <c r="A584">
        <v>346</v>
      </c>
      <c r="B584" t="s">
        <v>99</v>
      </c>
      <c r="C584" t="s">
        <v>17</v>
      </c>
      <c r="D584">
        <v>3</v>
      </c>
      <c r="E584" t="s">
        <v>14</v>
      </c>
      <c r="F584">
        <v>2</v>
      </c>
      <c r="G584">
        <v>1.5</v>
      </c>
      <c r="H584">
        <v>1.5</v>
      </c>
      <c r="I584" t="str">
        <f t="shared" si="9"/>
        <v>C-3-2</v>
      </c>
      <c r="J584">
        <v>15.8</v>
      </c>
      <c r="K584">
        <v>17.3</v>
      </c>
      <c r="L584">
        <v>15.74</v>
      </c>
      <c r="M584">
        <v>17.18</v>
      </c>
      <c r="N584">
        <v>0</v>
      </c>
      <c r="O584">
        <v>1</v>
      </c>
    </row>
    <row r="585" spans="1:16" x14ac:dyDescent="0.15">
      <c r="A585">
        <v>346</v>
      </c>
      <c r="B585" t="s">
        <v>99</v>
      </c>
      <c r="C585" t="s">
        <v>17</v>
      </c>
      <c r="D585">
        <v>3</v>
      </c>
      <c r="E585" t="s">
        <v>14</v>
      </c>
      <c r="F585">
        <v>3</v>
      </c>
      <c r="G585">
        <v>1.5</v>
      </c>
      <c r="H585">
        <v>1.5</v>
      </c>
      <c r="I585" t="str">
        <f t="shared" si="9"/>
        <v>C-3-3</v>
      </c>
      <c r="J585">
        <v>17.3</v>
      </c>
      <c r="K585">
        <v>18.8</v>
      </c>
      <c r="L585">
        <v>17.18</v>
      </c>
      <c r="M585">
        <v>18.62</v>
      </c>
      <c r="N585">
        <v>0</v>
      </c>
      <c r="O585">
        <v>0</v>
      </c>
    </row>
    <row r="586" spans="1:16" x14ac:dyDescent="0.15">
      <c r="A586">
        <v>346</v>
      </c>
      <c r="B586" t="s">
        <v>99</v>
      </c>
      <c r="C586" t="s">
        <v>17</v>
      </c>
      <c r="D586">
        <v>3</v>
      </c>
      <c r="E586" t="s">
        <v>14</v>
      </c>
      <c r="F586">
        <v>4</v>
      </c>
      <c r="G586">
        <v>1.5</v>
      </c>
      <c r="H586">
        <v>1.5</v>
      </c>
      <c r="I586" t="str">
        <f t="shared" si="9"/>
        <v>C-3-4</v>
      </c>
      <c r="J586">
        <v>18.8</v>
      </c>
      <c r="K586">
        <v>20.3</v>
      </c>
      <c r="L586">
        <v>18.62</v>
      </c>
      <c r="M586">
        <v>20.059999999999999</v>
      </c>
      <c r="N586">
        <v>0</v>
      </c>
      <c r="O586">
        <v>2</v>
      </c>
    </row>
    <row r="587" spans="1:16" x14ac:dyDescent="0.15">
      <c r="A587">
        <v>346</v>
      </c>
      <c r="B587" t="s">
        <v>99</v>
      </c>
      <c r="C587" t="s">
        <v>17</v>
      </c>
      <c r="D587">
        <v>3</v>
      </c>
      <c r="E587" t="s">
        <v>14</v>
      </c>
      <c r="F587">
        <v>5</v>
      </c>
      <c r="G587">
        <v>1.5</v>
      </c>
      <c r="H587">
        <v>1.5</v>
      </c>
      <c r="I587" t="str">
        <f t="shared" si="9"/>
        <v>C-3-5</v>
      </c>
      <c r="J587">
        <v>20.3</v>
      </c>
      <c r="K587">
        <v>21.8</v>
      </c>
      <c r="L587">
        <v>20.059999999999999</v>
      </c>
      <c r="M587">
        <v>21.5</v>
      </c>
      <c r="N587">
        <v>0</v>
      </c>
      <c r="O587">
        <v>1</v>
      </c>
    </row>
    <row r="588" spans="1:16" x14ac:dyDescent="0.15">
      <c r="A588">
        <v>346</v>
      </c>
      <c r="B588" t="s">
        <v>99</v>
      </c>
      <c r="C588" t="s">
        <v>17</v>
      </c>
      <c r="D588">
        <v>3</v>
      </c>
      <c r="E588" t="s">
        <v>14</v>
      </c>
      <c r="F588">
        <v>6</v>
      </c>
      <c r="G588">
        <v>1.5</v>
      </c>
      <c r="H588">
        <v>1.5</v>
      </c>
      <c r="I588" t="str">
        <f t="shared" si="9"/>
        <v>C-3-6</v>
      </c>
      <c r="J588">
        <v>21.8</v>
      </c>
      <c r="K588">
        <v>23.3</v>
      </c>
      <c r="L588">
        <v>21.5</v>
      </c>
      <c r="M588">
        <v>22.94</v>
      </c>
      <c r="N588">
        <v>0</v>
      </c>
      <c r="O588">
        <v>0</v>
      </c>
    </row>
    <row r="589" spans="1:16" x14ac:dyDescent="0.15">
      <c r="A589">
        <v>346</v>
      </c>
      <c r="B589" t="s">
        <v>99</v>
      </c>
      <c r="C589" t="s">
        <v>17</v>
      </c>
      <c r="D589">
        <v>3</v>
      </c>
      <c r="E589" t="s">
        <v>14</v>
      </c>
      <c r="F589">
        <v>7</v>
      </c>
      <c r="G589">
        <v>0.64</v>
      </c>
      <c r="H589">
        <v>0.64</v>
      </c>
      <c r="I589" t="str">
        <f t="shared" si="9"/>
        <v>C-3-7</v>
      </c>
      <c r="J589">
        <v>23.3</v>
      </c>
      <c r="K589">
        <v>23.94</v>
      </c>
      <c r="L589">
        <v>22.94</v>
      </c>
      <c r="M589">
        <v>23.55</v>
      </c>
      <c r="N589">
        <v>0</v>
      </c>
      <c r="O589">
        <v>0</v>
      </c>
    </row>
    <row r="590" spans="1:16" x14ac:dyDescent="0.15">
      <c r="A590">
        <v>346</v>
      </c>
      <c r="B590" t="s">
        <v>99</v>
      </c>
      <c r="C590" t="s">
        <v>17</v>
      </c>
      <c r="D590">
        <v>3</v>
      </c>
      <c r="E590" t="s">
        <v>14</v>
      </c>
      <c r="F590" t="s">
        <v>15</v>
      </c>
      <c r="G590">
        <v>0.26</v>
      </c>
      <c r="H590">
        <v>0.26</v>
      </c>
      <c r="I590" t="str">
        <f t="shared" si="9"/>
        <v>C-3-CC</v>
      </c>
      <c r="J590">
        <v>23.94</v>
      </c>
      <c r="K590">
        <v>24.2</v>
      </c>
      <c r="L590">
        <v>23.55</v>
      </c>
      <c r="M590">
        <v>23.8</v>
      </c>
      <c r="N590">
        <v>1</v>
      </c>
      <c r="O590">
        <v>0</v>
      </c>
    </row>
    <row r="591" spans="1:16" x14ac:dyDescent="0.15">
      <c r="A591">
        <v>346</v>
      </c>
      <c r="B591" t="s">
        <v>99</v>
      </c>
      <c r="C591" t="s">
        <v>17</v>
      </c>
      <c r="D591">
        <v>30</v>
      </c>
      <c r="E591" t="s">
        <v>14</v>
      </c>
      <c r="F591">
        <v>1</v>
      </c>
      <c r="G591">
        <v>1.5</v>
      </c>
      <c r="H591">
        <v>1.5</v>
      </c>
      <c r="I591" t="str">
        <f t="shared" si="9"/>
        <v>C-30-1</v>
      </c>
      <c r="J591">
        <v>238.2</v>
      </c>
      <c r="K591">
        <v>239.7</v>
      </c>
      <c r="L591">
        <v>238.2</v>
      </c>
      <c r="M591">
        <v>239.65</v>
      </c>
      <c r="N591">
        <v>0</v>
      </c>
      <c r="O591">
        <v>0</v>
      </c>
      <c r="P591" t="s">
        <v>106</v>
      </c>
    </row>
    <row r="592" spans="1:16" x14ac:dyDescent="0.15">
      <c r="A592">
        <v>346</v>
      </c>
      <c r="B592" t="s">
        <v>99</v>
      </c>
      <c r="C592" t="s">
        <v>17</v>
      </c>
      <c r="D592">
        <v>30</v>
      </c>
      <c r="E592" t="s">
        <v>14</v>
      </c>
      <c r="F592">
        <v>2</v>
      </c>
      <c r="G592">
        <v>1.5</v>
      </c>
      <c r="H592">
        <v>1.5</v>
      </c>
      <c r="I592" t="str">
        <f t="shared" si="9"/>
        <v>C-30-2</v>
      </c>
      <c r="J592">
        <v>239.7</v>
      </c>
      <c r="K592">
        <v>241.2</v>
      </c>
      <c r="L592">
        <v>239.65</v>
      </c>
      <c r="M592">
        <v>241.1</v>
      </c>
      <c r="N592">
        <v>0</v>
      </c>
      <c r="O592">
        <v>0</v>
      </c>
      <c r="P592" t="s">
        <v>106</v>
      </c>
    </row>
    <row r="593" spans="1:16" x14ac:dyDescent="0.15">
      <c r="A593">
        <v>346</v>
      </c>
      <c r="B593" t="s">
        <v>99</v>
      </c>
      <c r="C593" t="s">
        <v>17</v>
      </c>
      <c r="D593">
        <v>30</v>
      </c>
      <c r="E593" t="s">
        <v>14</v>
      </c>
      <c r="F593">
        <v>3</v>
      </c>
      <c r="G593">
        <v>1.02</v>
      </c>
      <c r="H593">
        <v>1.02</v>
      </c>
      <c r="I593" t="str">
        <f t="shared" si="9"/>
        <v>C-30-3</v>
      </c>
      <c r="J593">
        <v>241.2</v>
      </c>
      <c r="K593">
        <v>242.22</v>
      </c>
      <c r="L593">
        <v>241.1</v>
      </c>
      <c r="M593">
        <v>242.09</v>
      </c>
      <c r="N593">
        <v>0</v>
      </c>
      <c r="O593">
        <v>0</v>
      </c>
      <c r="P593" t="s">
        <v>106</v>
      </c>
    </row>
    <row r="594" spans="1:16" x14ac:dyDescent="0.15">
      <c r="A594">
        <v>346</v>
      </c>
      <c r="B594" t="s">
        <v>99</v>
      </c>
      <c r="C594" t="s">
        <v>17</v>
      </c>
      <c r="D594">
        <v>30</v>
      </c>
      <c r="E594" t="s">
        <v>14</v>
      </c>
      <c r="F594">
        <v>4</v>
      </c>
      <c r="G594">
        <v>0.63</v>
      </c>
      <c r="H594">
        <v>0.63</v>
      </c>
      <c r="I594" t="str">
        <f t="shared" si="9"/>
        <v>C-30-4</v>
      </c>
      <c r="J594">
        <v>242.22</v>
      </c>
      <c r="K594">
        <v>242.85</v>
      </c>
      <c r="L594">
        <v>242.09</v>
      </c>
      <c r="M594">
        <v>242.7</v>
      </c>
      <c r="N594">
        <v>0</v>
      </c>
      <c r="O594">
        <v>0</v>
      </c>
      <c r="P594" t="s">
        <v>106</v>
      </c>
    </row>
    <row r="595" spans="1:16" x14ac:dyDescent="0.15">
      <c r="A595">
        <v>346</v>
      </c>
      <c r="B595" t="s">
        <v>99</v>
      </c>
      <c r="C595" t="s">
        <v>17</v>
      </c>
      <c r="D595">
        <v>30</v>
      </c>
      <c r="E595" t="s">
        <v>14</v>
      </c>
      <c r="F595" t="s">
        <v>15</v>
      </c>
      <c r="G595">
        <v>0.21</v>
      </c>
      <c r="H595">
        <v>0.21</v>
      </c>
      <c r="I595" t="str">
        <f t="shared" si="9"/>
        <v>C-30-CC</v>
      </c>
      <c r="J595">
        <v>242.85</v>
      </c>
      <c r="K595">
        <v>243.06</v>
      </c>
      <c r="L595">
        <v>242.7</v>
      </c>
      <c r="M595">
        <v>242.9</v>
      </c>
      <c r="N595">
        <v>1</v>
      </c>
      <c r="O595">
        <v>0</v>
      </c>
      <c r="P595" t="s">
        <v>106</v>
      </c>
    </row>
    <row r="596" spans="1:16" x14ac:dyDescent="0.15">
      <c r="A596">
        <v>346</v>
      </c>
      <c r="B596" t="s">
        <v>99</v>
      </c>
      <c r="C596" t="s">
        <v>17</v>
      </c>
      <c r="D596">
        <v>31</v>
      </c>
      <c r="E596" t="s">
        <v>14</v>
      </c>
      <c r="F596">
        <v>1</v>
      </c>
      <c r="G596">
        <v>1.45</v>
      </c>
      <c r="H596">
        <v>1.45</v>
      </c>
      <c r="I596" t="str">
        <f t="shared" si="9"/>
        <v>C-31-1</v>
      </c>
      <c r="J596">
        <v>242.9</v>
      </c>
      <c r="K596">
        <v>244.35</v>
      </c>
      <c r="L596">
        <v>242.9</v>
      </c>
      <c r="M596">
        <v>244.35</v>
      </c>
      <c r="N596">
        <v>0</v>
      </c>
      <c r="O596">
        <v>0</v>
      </c>
    </row>
    <row r="597" spans="1:16" x14ac:dyDescent="0.15">
      <c r="A597">
        <v>346</v>
      </c>
      <c r="B597" t="s">
        <v>99</v>
      </c>
      <c r="C597" t="s">
        <v>17</v>
      </c>
      <c r="D597">
        <v>31</v>
      </c>
      <c r="E597" t="s">
        <v>14</v>
      </c>
      <c r="F597" t="s">
        <v>15</v>
      </c>
      <c r="G597">
        <v>0.31</v>
      </c>
      <c r="H597">
        <v>0.31</v>
      </c>
      <c r="I597" t="str">
        <f t="shared" si="9"/>
        <v>C-31-CC</v>
      </c>
      <c r="J597">
        <v>244.35</v>
      </c>
      <c r="K597">
        <v>244.66</v>
      </c>
      <c r="L597">
        <v>244.1</v>
      </c>
      <c r="M597">
        <v>244.35</v>
      </c>
      <c r="N597">
        <v>1</v>
      </c>
      <c r="O597">
        <v>0</v>
      </c>
    </row>
    <row r="598" spans="1:16" x14ac:dyDescent="0.15">
      <c r="A598">
        <v>346</v>
      </c>
      <c r="B598" t="s">
        <v>99</v>
      </c>
      <c r="C598" t="s">
        <v>17</v>
      </c>
      <c r="D598">
        <v>32</v>
      </c>
      <c r="E598" t="s">
        <v>14</v>
      </c>
      <c r="F598">
        <v>1</v>
      </c>
      <c r="G598">
        <v>1.5</v>
      </c>
      <c r="H598">
        <v>1.5</v>
      </c>
      <c r="I598" t="str">
        <f t="shared" si="9"/>
        <v>C-32-1</v>
      </c>
      <c r="J598">
        <v>244.6</v>
      </c>
      <c r="K598">
        <v>246.1</v>
      </c>
      <c r="L598">
        <v>244.6</v>
      </c>
      <c r="M598">
        <v>246.1</v>
      </c>
      <c r="N598">
        <v>0</v>
      </c>
      <c r="O598">
        <v>1</v>
      </c>
    </row>
    <row r="599" spans="1:16" x14ac:dyDescent="0.15">
      <c r="A599">
        <v>346</v>
      </c>
      <c r="B599" t="s">
        <v>99</v>
      </c>
      <c r="C599" t="s">
        <v>17</v>
      </c>
      <c r="D599">
        <v>32</v>
      </c>
      <c r="E599" t="s">
        <v>14</v>
      </c>
      <c r="F599">
        <v>2</v>
      </c>
      <c r="G599">
        <v>1.5</v>
      </c>
      <c r="H599">
        <v>1.5</v>
      </c>
      <c r="I599" t="str">
        <f t="shared" si="9"/>
        <v>C-32-2</v>
      </c>
      <c r="J599">
        <v>246.1</v>
      </c>
      <c r="K599">
        <v>247.6</v>
      </c>
      <c r="L599">
        <v>245.35</v>
      </c>
      <c r="M599">
        <v>246.1</v>
      </c>
      <c r="N599">
        <v>0</v>
      </c>
      <c r="O599">
        <v>0</v>
      </c>
    </row>
    <row r="600" spans="1:16" x14ac:dyDescent="0.15">
      <c r="A600">
        <v>346</v>
      </c>
      <c r="B600" t="s">
        <v>99</v>
      </c>
      <c r="C600" t="s">
        <v>17</v>
      </c>
      <c r="D600">
        <v>32</v>
      </c>
      <c r="E600" t="s">
        <v>14</v>
      </c>
      <c r="F600">
        <v>3</v>
      </c>
      <c r="G600">
        <v>0.84</v>
      </c>
      <c r="H600">
        <v>0.84</v>
      </c>
      <c r="I600" t="str">
        <f t="shared" si="9"/>
        <v>C-32-3</v>
      </c>
      <c r="J600">
        <v>247.6</v>
      </c>
      <c r="K600">
        <v>248.44</v>
      </c>
      <c r="L600">
        <v>246.94</v>
      </c>
      <c r="M600">
        <v>247.6</v>
      </c>
      <c r="N600">
        <v>0</v>
      </c>
      <c r="O600">
        <v>0</v>
      </c>
    </row>
    <row r="601" spans="1:16" x14ac:dyDescent="0.15">
      <c r="A601">
        <v>346</v>
      </c>
      <c r="B601" t="s">
        <v>99</v>
      </c>
      <c r="C601" t="s">
        <v>17</v>
      </c>
      <c r="D601">
        <v>32</v>
      </c>
      <c r="E601" t="s">
        <v>14</v>
      </c>
      <c r="F601" t="s">
        <v>15</v>
      </c>
      <c r="G601">
        <v>0.15</v>
      </c>
      <c r="H601">
        <v>0.15</v>
      </c>
      <c r="I601" t="str">
        <f t="shared" si="9"/>
        <v>C-32-CC</v>
      </c>
      <c r="J601">
        <v>248.44</v>
      </c>
      <c r="K601">
        <v>248.59</v>
      </c>
      <c r="L601">
        <v>248.3</v>
      </c>
      <c r="M601">
        <v>248.44</v>
      </c>
      <c r="N601">
        <v>1</v>
      </c>
      <c r="O601">
        <v>0</v>
      </c>
    </row>
    <row r="602" spans="1:16" x14ac:dyDescent="0.15">
      <c r="A602">
        <v>346</v>
      </c>
      <c r="B602" t="s">
        <v>99</v>
      </c>
      <c r="C602" t="s">
        <v>17</v>
      </c>
      <c r="D602">
        <v>33</v>
      </c>
      <c r="E602" t="s">
        <v>14</v>
      </c>
      <c r="F602">
        <v>1</v>
      </c>
      <c r="G602">
        <v>0.77</v>
      </c>
      <c r="H602">
        <v>0.77</v>
      </c>
      <c r="I602" t="str">
        <f t="shared" si="9"/>
        <v>C-33-1</v>
      </c>
      <c r="J602">
        <v>248.6</v>
      </c>
      <c r="K602">
        <v>249.37</v>
      </c>
      <c r="L602">
        <v>248.6</v>
      </c>
      <c r="M602">
        <v>249.1</v>
      </c>
      <c r="N602">
        <v>0</v>
      </c>
      <c r="O602">
        <v>0</v>
      </c>
      <c r="P602" t="s">
        <v>107</v>
      </c>
    </row>
    <row r="603" spans="1:16" x14ac:dyDescent="0.15">
      <c r="A603">
        <v>346</v>
      </c>
      <c r="B603" t="s">
        <v>99</v>
      </c>
      <c r="C603" t="s">
        <v>17</v>
      </c>
      <c r="D603">
        <v>34</v>
      </c>
      <c r="E603" t="s">
        <v>14</v>
      </c>
      <c r="F603">
        <v>1</v>
      </c>
      <c r="G603">
        <v>0.92</v>
      </c>
      <c r="H603">
        <v>0.92</v>
      </c>
      <c r="I603" t="str">
        <f t="shared" si="9"/>
        <v>C-34-1</v>
      </c>
      <c r="J603">
        <v>249.1</v>
      </c>
      <c r="K603">
        <v>250.02</v>
      </c>
      <c r="L603">
        <v>249.1</v>
      </c>
      <c r="M603">
        <v>250</v>
      </c>
      <c r="N603">
        <v>0</v>
      </c>
      <c r="O603">
        <v>0</v>
      </c>
      <c r="P603" t="s">
        <v>107</v>
      </c>
    </row>
    <row r="604" spans="1:16" x14ac:dyDescent="0.15">
      <c r="A604">
        <v>346</v>
      </c>
      <c r="B604" t="s">
        <v>99</v>
      </c>
      <c r="C604" t="s">
        <v>17</v>
      </c>
      <c r="D604">
        <v>4</v>
      </c>
      <c r="E604" t="s">
        <v>14</v>
      </c>
      <c r="F604">
        <v>1</v>
      </c>
      <c r="G604">
        <v>1.5</v>
      </c>
      <c r="H604">
        <v>1.5</v>
      </c>
      <c r="I604" t="str">
        <f t="shared" si="9"/>
        <v>C-4-1</v>
      </c>
      <c r="J604">
        <v>23.8</v>
      </c>
      <c r="K604">
        <v>25.3</v>
      </c>
      <c r="L604">
        <v>23.8</v>
      </c>
      <c r="M604">
        <v>25.25</v>
      </c>
      <c r="N604">
        <v>0</v>
      </c>
      <c r="O604">
        <v>0</v>
      </c>
    </row>
    <row r="605" spans="1:16" x14ac:dyDescent="0.15">
      <c r="A605">
        <v>346</v>
      </c>
      <c r="B605" t="s">
        <v>99</v>
      </c>
      <c r="C605" t="s">
        <v>17</v>
      </c>
      <c r="D605">
        <v>4</v>
      </c>
      <c r="E605" t="s">
        <v>14</v>
      </c>
      <c r="F605">
        <v>2</v>
      </c>
      <c r="G605">
        <v>1.5</v>
      </c>
      <c r="H605">
        <v>1.5</v>
      </c>
      <c r="I605" t="str">
        <f t="shared" si="9"/>
        <v>C-4-2</v>
      </c>
      <c r="J605">
        <v>25.3</v>
      </c>
      <c r="K605">
        <v>26.8</v>
      </c>
      <c r="L605">
        <v>25.25</v>
      </c>
      <c r="M605">
        <v>26.7</v>
      </c>
      <c r="N605">
        <v>0</v>
      </c>
      <c r="O605">
        <v>1</v>
      </c>
    </row>
    <row r="606" spans="1:16" x14ac:dyDescent="0.15">
      <c r="A606">
        <v>346</v>
      </c>
      <c r="B606" t="s">
        <v>99</v>
      </c>
      <c r="C606" t="s">
        <v>17</v>
      </c>
      <c r="D606">
        <v>4</v>
      </c>
      <c r="E606" t="s">
        <v>14</v>
      </c>
      <c r="F606">
        <v>3</v>
      </c>
      <c r="G606">
        <v>1.5</v>
      </c>
      <c r="H606">
        <v>1.5</v>
      </c>
      <c r="I606" t="str">
        <f t="shared" si="9"/>
        <v>C-4-3</v>
      </c>
      <c r="J606">
        <v>26.8</v>
      </c>
      <c r="K606">
        <v>28.3</v>
      </c>
      <c r="L606">
        <v>26.7</v>
      </c>
      <c r="M606">
        <v>28.16</v>
      </c>
      <c r="N606">
        <v>1</v>
      </c>
      <c r="O606">
        <v>0</v>
      </c>
    </row>
    <row r="607" spans="1:16" x14ac:dyDescent="0.15">
      <c r="A607">
        <v>346</v>
      </c>
      <c r="B607" t="s">
        <v>99</v>
      </c>
      <c r="C607" t="s">
        <v>17</v>
      </c>
      <c r="D607">
        <v>4</v>
      </c>
      <c r="E607" t="s">
        <v>14</v>
      </c>
      <c r="F607">
        <v>4</v>
      </c>
      <c r="G607">
        <v>1.5</v>
      </c>
      <c r="H607">
        <v>1.5</v>
      </c>
      <c r="I607" t="str">
        <f t="shared" si="9"/>
        <v>C-4-4</v>
      </c>
      <c r="J607">
        <v>28.3</v>
      </c>
      <c r="K607">
        <v>29.8</v>
      </c>
      <c r="L607">
        <v>28.16</v>
      </c>
      <c r="M607">
        <v>29.61</v>
      </c>
      <c r="N607">
        <v>0</v>
      </c>
      <c r="O607">
        <v>1</v>
      </c>
    </row>
    <row r="608" spans="1:16" x14ac:dyDescent="0.15">
      <c r="A608">
        <v>346</v>
      </c>
      <c r="B608" t="s">
        <v>99</v>
      </c>
      <c r="C608" t="s">
        <v>17</v>
      </c>
      <c r="D608">
        <v>4</v>
      </c>
      <c r="E608" t="s">
        <v>14</v>
      </c>
      <c r="F608">
        <v>5</v>
      </c>
      <c r="G608">
        <v>1.5</v>
      </c>
      <c r="H608">
        <v>1.5</v>
      </c>
      <c r="I608" t="str">
        <f t="shared" si="9"/>
        <v>C-4-5</v>
      </c>
      <c r="J608">
        <v>29.8</v>
      </c>
      <c r="K608">
        <v>31.3</v>
      </c>
      <c r="L608">
        <v>29.61</v>
      </c>
      <c r="M608">
        <v>31.06</v>
      </c>
      <c r="N608">
        <v>0</v>
      </c>
      <c r="O608">
        <v>0</v>
      </c>
    </row>
    <row r="609" spans="1:15" x14ac:dyDescent="0.15">
      <c r="A609">
        <v>346</v>
      </c>
      <c r="B609" t="s">
        <v>99</v>
      </c>
      <c r="C609" t="s">
        <v>17</v>
      </c>
      <c r="D609">
        <v>4</v>
      </c>
      <c r="E609" t="s">
        <v>14</v>
      </c>
      <c r="F609">
        <v>6</v>
      </c>
      <c r="G609">
        <v>1.5</v>
      </c>
      <c r="H609">
        <v>1.5</v>
      </c>
      <c r="I609" t="str">
        <f t="shared" si="9"/>
        <v>C-4-6</v>
      </c>
      <c r="J609">
        <v>31.3</v>
      </c>
      <c r="K609">
        <v>32.799999999999997</v>
      </c>
      <c r="L609">
        <v>31.06</v>
      </c>
      <c r="M609">
        <v>32.520000000000003</v>
      </c>
      <c r="N609">
        <v>0</v>
      </c>
      <c r="O609">
        <v>0</v>
      </c>
    </row>
    <row r="610" spans="1:15" x14ac:dyDescent="0.15">
      <c r="A610">
        <v>346</v>
      </c>
      <c r="B610" t="s">
        <v>99</v>
      </c>
      <c r="C610" t="s">
        <v>17</v>
      </c>
      <c r="D610">
        <v>4</v>
      </c>
      <c r="E610" t="s">
        <v>14</v>
      </c>
      <c r="F610">
        <v>7</v>
      </c>
      <c r="G610">
        <v>0.6</v>
      </c>
      <c r="H610">
        <v>0.6</v>
      </c>
      <c r="I610" t="str">
        <f t="shared" si="9"/>
        <v>C-4-7</v>
      </c>
      <c r="J610">
        <v>32.799999999999997</v>
      </c>
      <c r="K610">
        <v>33.4</v>
      </c>
      <c r="L610">
        <v>32.520000000000003</v>
      </c>
      <c r="M610">
        <v>33.1</v>
      </c>
      <c r="N610">
        <v>0</v>
      </c>
      <c r="O610">
        <v>0</v>
      </c>
    </row>
    <row r="611" spans="1:15" x14ac:dyDescent="0.15">
      <c r="A611">
        <v>346</v>
      </c>
      <c r="B611" t="s">
        <v>99</v>
      </c>
      <c r="C611" t="s">
        <v>17</v>
      </c>
      <c r="D611">
        <v>4</v>
      </c>
      <c r="E611" t="s">
        <v>14</v>
      </c>
      <c r="F611" t="s">
        <v>15</v>
      </c>
      <c r="G611">
        <v>0.21</v>
      </c>
      <c r="H611">
        <v>0.21</v>
      </c>
      <c r="I611" t="str">
        <f t="shared" si="9"/>
        <v>C-4-CC</v>
      </c>
      <c r="J611">
        <v>33.4</v>
      </c>
      <c r="K611">
        <v>33.61</v>
      </c>
      <c r="L611">
        <v>33.1</v>
      </c>
      <c r="M611">
        <v>33.299999999999997</v>
      </c>
      <c r="N611">
        <v>1</v>
      </c>
      <c r="O611">
        <v>0</v>
      </c>
    </row>
    <row r="612" spans="1:15" x14ac:dyDescent="0.15">
      <c r="A612">
        <v>346</v>
      </c>
      <c r="B612" t="s">
        <v>99</v>
      </c>
      <c r="C612" t="s">
        <v>17</v>
      </c>
      <c r="D612">
        <v>5</v>
      </c>
      <c r="E612" t="s">
        <v>14</v>
      </c>
      <c r="F612">
        <v>1</v>
      </c>
      <c r="G612">
        <v>1.5</v>
      </c>
      <c r="H612">
        <v>1.5</v>
      </c>
      <c r="I612" t="str">
        <f t="shared" si="9"/>
        <v>C-5-1</v>
      </c>
      <c r="J612">
        <v>33.299999999999997</v>
      </c>
      <c r="K612">
        <v>34.799999999999997</v>
      </c>
      <c r="L612">
        <v>33.299999999999997</v>
      </c>
      <c r="M612">
        <v>34.74</v>
      </c>
      <c r="N612">
        <v>0</v>
      </c>
      <c r="O612">
        <v>0</v>
      </c>
    </row>
    <row r="613" spans="1:15" x14ac:dyDescent="0.15">
      <c r="A613">
        <v>346</v>
      </c>
      <c r="B613" t="s">
        <v>99</v>
      </c>
      <c r="C613" t="s">
        <v>17</v>
      </c>
      <c r="D613">
        <v>5</v>
      </c>
      <c r="E613" t="s">
        <v>14</v>
      </c>
      <c r="F613">
        <v>2</v>
      </c>
      <c r="G613">
        <v>1.5</v>
      </c>
      <c r="H613">
        <v>1.5</v>
      </c>
      <c r="I613" t="str">
        <f t="shared" si="9"/>
        <v>C-5-2</v>
      </c>
      <c r="J613">
        <v>34.799999999999997</v>
      </c>
      <c r="K613">
        <v>36.299999999999997</v>
      </c>
      <c r="L613">
        <v>34.74</v>
      </c>
      <c r="M613">
        <v>36.18</v>
      </c>
      <c r="N613">
        <v>0</v>
      </c>
      <c r="O613">
        <v>2</v>
      </c>
    </row>
    <row r="614" spans="1:15" x14ac:dyDescent="0.15">
      <c r="A614">
        <v>346</v>
      </c>
      <c r="B614" t="s">
        <v>99</v>
      </c>
      <c r="C614" t="s">
        <v>17</v>
      </c>
      <c r="D614">
        <v>5</v>
      </c>
      <c r="E614" t="s">
        <v>14</v>
      </c>
      <c r="F614">
        <v>3</v>
      </c>
      <c r="G614">
        <v>1.5</v>
      </c>
      <c r="H614">
        <v>1.5</v>
      </c>
      <c r="I614" t="str">
        <f t="shared" si="9"/>
        <v>C-5-3</v>
      </c>
      <c r="J614">
        <v>36.299999999999997</v>
      </c>
      <c r="K614">
        <v>37.799999999999997</v>
      </c>
      <c r="L614">
        <v>36.18</v>
      </c>
      <c r="M614">
        <v>37.630000000000003</v>
      </c>
      <c r="N614">
        <v>0</v>
      </c>
      <c r="O614">
        <v>0</v>
      </c>
    </row>
    <row r="615" spans="1:15" x14ac:dyDescent="0.15">
      <c r="A615">
        <v>346</v>
      </c>
      <c r="B615" t="s">
        <v>99</v>
      </c>
      <c r="C615" t="s">
        <v>17</v>
      </c>
      <c r="D615">
        <v>5</v>
      </c>
      <c r="E615" t="s">
        <v>14</v>
      </c>
      <c r="F615">
        <v>4</v>
      </c>
      <c r="G615">
        <v>1.5</v>
      </c>
      <c r="H615">
        <v>1.5</v>
      </c>
      <c r="I615" t="str">
        <f t="shared" si="9"/>
        <v>C-5-4</v>
      </c>
      <c r="J615">
        <v>37.799999999999997</v>
      </c>
      <c r="K615">
        <v>39.299999999999997</v>
      </c>
      <c r="L615">
        <v>37.630000000000003</v>
      </c>
      <c r="M615">
        <v>39.07</v>
      </c>
      <c r="N615">
        <v>0</v>
      </c>
      <c r="O615">
        <v>0</v>
      </c>
    </row>
    <row r="616" spans="1:15" x14ac:dyDescent="0.15">
      <c r="A616">
        <v>346</v>
      </c>
      <c r="B616" t="s">
        <v>99</v>
      </c>
      <c r="C616" t="s">
        <v>17</v>
      </c>
      <c r="D616">
        <v>5</v>
      </c>
      <c r="E616" t="s">
        <v>14</v>
      </c>
      <c r="F616">
        <v>5</v>
      </c>
      <c r="G616">
        <v>1.5</v>
      </c>
      <c r="H616">
        <v>1.5</v>
      </c>
      <c r="I616" t="str">
        <f t="shared" si="9"/>
        <v>C-5-5</v>
      </c>
      <c r="J616">
        <v>39.299999999999997</v>
      </c>
      <c r="K616">
        <v>40.799999999999997</v>
      </c>
      <c r="L616">
        <v>39.07</v>
      </c>
      <c r="M616">
        <v>40.51</v>
      </c>
      <c r="N616">
        <v>0</v>
      </c>
      <c r="O616">
        <v>0</v>
      </c>
    </row>
    <row r="617" spans="1:15" x14ac:dyDescent="0.15">
      <c r="A617">
        <v>346</v>
      </c>
      <c r="B617" t="s">
        <v>99</v>
      </c>
      <c r="C617" t="s">
        <v>17</v>
      </c>
      <c r="D617">
        <v>5</v>
      </c>
      <c r="E617" t="s">
        <v>14</v>
      </c>
      <c r="F617">
        <v>6</v>
      </c>
      <c r="G617">
        <v>1.5</v>
      </c>
      <c r="H617">
        <v>1.5</v>
      </c>
      <c r="I617" t="str">
        <f t="shared" si="9"/>
        <v>C-5-6</v>
      </c>
      <c r="J617">
        <v>40.799999999999997</v>
      </c>
      <c r="K617">
        <v>42.3</v>
      </c>
      <c r="L617">
        <v>40.51</v>
      </c>
      <c r="M617">
        <v>41.95</v>
      </c>
      <c r="N617">
        <v>0</v>
      </c>
      <c r="O617">
        <v>0</v>
      </c>
    </row>
    <row r="618" spans="1:15" x14ac:dyDescent="0.15">
      <c r="A618">
        <v>346</v>
      </c>
      <c r="B618" t="s">
        <v>99</v>
      </c>
      <c r="C618" t="s">
        <v>17</v>
      </c>
      <c r="D618">
        <v>5</v>
      </c>
      <c r="E618" t="s">
        <v>14</v>
      </c>
      <c r="F618">
        <v>7</v>
      </c>
      <c r="G618">
        <v>0.65</v>
      </c>
      <c r="H618">
        <v>0.65</v>
      </c>
      <c r="I618" t="str">
        <f t="shared" si="9"/>
        <v>C-5-7</v>
      </c>
      <c r="J618">
        <v>42.3</v>
      </c>
      <c r="K618">
        <v>42.95</v>
      </c>
      <c r="L618">
        <v>41.95</v>
      </c>
      <c r="M618">
        <v>42.58</v>
      </c>
      <c r="N618">
        <v>0</v>
      </c>
      <c r="O618">
        <v>0</v>
      </c>
    </row>
    <row r="619" spans="1:15" x14ac:dyDescent="0.15">
      <c r="A619">
        <v>346</v>
      </c>
      <c r="B619" t="s">
        <v>99</v>
      </c>
      <c r="C619" t="s">
        <v>17</v>
      </c>
      <c r="D619">
        <v>5</v>
      </c>
      <c r="E619" t="s">
        <v>14</v>
      </c>
      <c r="F619" t="s">
        <v>15</v>
      </c>
      <c r="G619">
        <v>0.23</v>
      </c>
      <c r="H619">
        <v>0.23</v>
      </c>
      <c r="I619" t="str">
        <f t="shared" si="9"/>
        <v>C-5-CC</v>
      </c>
      <c r="J619">
        <v>42.95</v>
      </c>
      <c r="K619">
        <v>43.18</v>
      </c>
      <c r="L619">
        <v>42.58</v>
      </c>
      <c r="M619">
        <v>42.8</v>
      </c>
      <c r="N619">
        <v>1</v>
      </c>
      <c r="O619">
        <v>0</v>
      </c>
    </row>
    <row r="620" spans="1:15" x14ac:dyDescent="0.15">
      <c r="A620">
        <v>346</v>
      </c>
      <c r="B620" t="s">
        <v>99</v>
      </c>
      <c r="C620" t="s">
        <v>17</v>
      </c>
      <c r="D620">
        <v>6</v>
      </c>
      <c r="E620" t="s">
        <v>14</v>
      </c>
      <c r="F620">
        <v>1</v>
      </c>
      <c r="G620">
        <v>1.5</v>
      </c>
      <c r="H620">
        <v>1.5</v>
      </c>
      <c r="I620" t="str">
        <f t="shared" si="9"/>
        <v>C-6-1</v>
      </c>
      <c r="J620">
        <v>42.8</v>
      </c>
      <c r="K620">
        <v>44.3</v>
      </c>
      <c r="L620">
        <v>42.8</v>
      </c>
      <c r="M620">
        <v>44.26</v>
      </c>
      <c r="N620">
        <v>0</v>
      </c>
      <c r="O620">
        <v>0</v>
      </c>
    </row>
    <row r="621" spans="1:15" x14ac:dyDescent="0.15">
      <c r="A621">
        <v>346</v>
      </c>
      <c r="B621" t="s">
        <v>99</v>
      </c>
      <c r="C621" t="s">
        <v>17</v>
      </c>
      <c r="D621">
        <v>6</v>
      </c>
      <c r="E621" t="s">
        <v>14</v>
      </c>
      <c r="F621">
        <v>2</v>
      </c>
      <c r="G621">
        <v>1.5</v>
      </c>
      <c r="H621">
        <v>1.5</v>
      </c>
      <c r="I621" t="str">
        <f t="shared" si="9"/>
        <v>C-6-2</v>
      </c>
      <c r="J621">
        <v>44.3</v>
      </c>
      <c r="K621">
        <v>45.8</v>
      </c>
      <c r="L621">
        <v>44.26</v>
      </c>
      <c r="M621">
        <v>45.71</v>
      </c>
      <c r="N621">
        <v>0</v>
      </c>
      <c r="O621">
        <v>0</v>
      </c>
    </row>
    <row r="622" spans="1:15" x14ac:dyDescent="0.15">
      <c r="A622">
        <v>346</v>
      </c>
      <c r="B622" t="s">
        <v>99</v>
      </c>
      <c r="C622" t="s">
        <v>17</v>
      </c>
      <c r="D622">
        <v>6</v>
      </c>
      <c r="E622" t="s">
        <v>14</v>
      </c>
      <c r="F622">
        <v>3</v>
      </c>
      <c r="G622">
        <v>1.5</v>
      </c>
      <c r="H622">
        <v>1.5</v>
      </c>
      <c r="I622" t="str">
        <f t="shared" si="9"/>
        <v>C-6-3</v>
      </c>
      <c r="J622">
        <v>45.8</v>
      </c>
      <c r="K622">
        <v>47.3</v>
      </c>
      <c r="L622">
        <v>45.71</v>
      </c>
      <c r="M622">
        <v>47.17</v>
      </c>
      <c r="N622">
        <v>0</v>
      </c>
      <c r="O622">
        <v>0</v>
      </c>
    </row>
    <row r="623" spans="1:15" x14ac:dyDescent="0.15">
      <c r="A623">
        <v>346</v>
      </c>
      <c r="B623" t="s">
        <v>99</v>
      </c>
      <c r="C623" t="s">
        <v>17</v>
      </c>
      <c r="D623">
        <v>6</v>
      </c>
      <c r="E623" t="s">
        <v>14</v>
      </c>
      <c r="F623">
        <v>4</v>
      </c>
      <c r="G623">
        <v>1.5</v>
      </c>
      <c r="H623">
        <v>1.5</v>
      </c>
      <c r="I623" t="str">
        <f t="shared" si="9"/>
        <v>C-6-4</v>
      </c>
      <c r="J623">
        <v>47.3</v>
      </c>
      <c r="K623">
        <v>48.8</v>
      </c>
      <c r="L623">
        <v>47.17</v>
      </c>
      <c r="M623">
        <v>48.62</v>
      </c>
      <c r="N623">
        <v>0</v>
      </c>
      <c r="O623">
        <v>0</v>
      </c>
    </row>
    <row r="624" spans="1:15" x14ac:dyDescent="0.15">
      <c r="A624">
        <v>346</v>
      </c>
      <c r="B624" t="s">
        <v>99</v>
      </c>
      <c r="C624" t="s">
        <v>17</v>
      </c>
      <c r="D624">
        <v>6</v>
      </c>
      <c r="E624" t="s">
        <v>14</v>
      </c>
      <c r="F624">
        <v>5</v>
      </c>
      <c r="G624">
        <v>1.5</v>
      </c>
      <c r="H624">
        <v>1.5</v>
      </c>
      <c r="I624" t="str">
        <f t="shared" si="9"/>
        <v>C-6-5</v>
      </c>
      <c r="J624">
        <v>48.8</v>
      </c>
      <c r="K624">
        <v>50.3</v>
      </c>
      <c r="L624">
        <v>48.62</v>
      </c>
      <c r="M624">
        <v>50.08</v>
      </c>
      <c r="N624">
        <v>0</v>
      </c>
      <c r="O624">
        <v>0</v>
      </c>
    </row>
    <row r="625" spans="1:15" x14ac:dyDescent="0.15">
      <c r="A625">
        <v>346</v>
      </c>
      <c r="B625" t="s">
        <v>99</v>
      </c>
      <c r="C625" t="s">
        <v>17</v>
      </c>
      <c r="D625">
        <v>6</v>
      </c>
      <c r="E625" t="s">
        <v>14</v>
      </c>
      <c r="F625">
        <v>6</v>
      </c>
      <c r="G625">
        <v>1.5</v>
      </c>
      <c r="H625">
        <v>1.5</v>
      </c>
      <c r="I625" t="str">
        <f t="shared" si="9"/>
        <v>C-6-6</v>
      </c>
      <c r="J625">
        <v>50.3</v>
      </c>
      <c r="K625">
        <v>51.8</v>
      </c>
      <c r="L625">
        <v>50.08</v>
      </c>
      <c r="M625">
        <v>51.53</v>
      </c>
      <c r="N625">
        <v>0</v>
      </c>
      <c r="O625">
        <v>0</v>
      </c>
    </row>
    <row r="626" spans="1:15" x14ac:dyDescent="0.15">
      <c r="A626">
        <v>346</v>
      </c>
      <c r="B626" t="s">
        <v>99</v>
      </c>
      <c r="C626" t="s">
        <v>17</v>
      </c>
      <c r="D626">
        <v>6</v>
      </c>
      <c r="E626" t="s">
        <v>14</v>
      </c>
      <c r="F626">
        <v>7</v>
      </c>
      <c r="G626">
        <v>0.52</v>
      </c>
      <c r="H626">
        <v>0.52</v>
      </c>
      <c r="I626" t="str">
        <f t="shared" si="9"/>
        <v>C-6-7</v>
      </c>
      <c r="J626">
        <v>51.8</v>
      </c>
      <c r="K626">
        <v>52.32</v>
      </c>
      <c r="L626">
        <v>51.53</v>
      </c>
      <c r="M626">
        <v>52.04</v>
      </c>
      <c r="N626">
        <v>0</v>
      </c>
      <c r="O626">
        <v>0</v>
      </c>
    </row>
    <row r="627" spans="1:15" x14ac:dyDescent="0.15">
      <c r="A627">
        <v>346</v>
      </c>
      <c r="B627" t="s">
        <v>99</v>
      </c>
      <c r="C627" t="s">
        <v>17</v>
      </c>
      <c r="D627">
        <v>6</v>
      </c>
      <c r="E627" t="s">
        <v>14</v>
      </c>
      <c r="F627" t="s">
        <v>15</v>
      </c>
      <c r="G627">
        <v>0.27</v>
      </c>
      <c r="H627">
        <v>0.27</v>
      </c>
      <c r="I627" t="str">
        <f t="shared" si="9"/>
        <v>C-6-CC</v>
      </c>
      <c r="J627">
        <v>52.32</v>
      </c>
      <c r="K627">
        <v>52.59</v>
      </c>
      <c r="L627">
        <v>52.04</v>
      </c>
      <c r="M627">
        <v>52.3</v>
      </c>
      <c r="N627">
        <v>1</v>
      </c>
      <c r="O627">
        <v>0</v>
      </c>
    </row>
    <row r="628" spans="1:15" x14ac:dyDescent="0.15">
      <c r="A628">
        <v>346</v>
      </c>
      <c r="B628" t="s">
        <v>99</v>
      </c>
      <c r="C628" t="s">
        <v>17</v>
      </c>
      <c r="D628">
        <v>7</v>
      </c>
      <c r="E628" t="s">
        <v>14</v>
      </c>
      <c r="F628">
        <v>1</v>
      </c>
      <c r="G628">
        <v>1.5</v>
      </c>
      <c r="H628">
        <v>1.5</v>
      </c>
      <c r="I628" t="str">
        <f t="shared" si="9"/>
        <v>C-7-1</v>
      </c>
      <c r="J628">
        <v>52.3</v>
      </c>
      <c r="K628">
        <v>53.8</v>
      </c>
      <c r="L628">
        <v>52.3</v>
      </c>
      <c r="M628">
        <v>53.78</v>
      </c>
      <c r="N628">
        <v>0</v>
      </c>
      <c r="O628">
        <v>0</v>
      </c>
    </row>
    <row r="629" spans="1:15" x14ac:dyDescent="0.15">
      <c r="A629">
        <v>346</v>
      </c>
      <c r="B629" t="s">
        <v>99</v>
      </c>
      <c r="C629" t="s">
        <v>17</v>
      </c>
      <c r="D629">
        <v>7</v>
      </c>
      <c r="E629" t="s">
        <v>14</v>
      </c>
      <c r="F629">
        <v>2</v>
      </c>
      <c r="G629">
        <v>1.5</v>
      </c>
      <c r="H629">
        <v>1.5</v>
      </c>
      <c r="I629" t="str">
        <f t="shared" si="9"/>
        <v>C-7-2</v>
      </c>
      <c r="J629">
        <v>53.8</v>
      </c>
      <c r="K629">
        <v>55.3</v>
      </c>
      <c r="L629">
        <v>53.78</v>
      </c>
      <c r="M629">
        <v>55.25</v>
      </c>
      <c r="N629">
        <v>0</v>
      </c>
      <c r="O629">
        <v>0</v>
      </c>
    </row>
    <row r="630" spans="1:15" x14ac:dyDescent="0.15">
      <c r="A630">
        <v>346</v>
      </c>
      <c r="B630" t="s">
        <v>99</v>
      </c>
      <c r="C630" t="s">
        <v>17</v>
      </c>
      <c r="D630">
        <v>7</v>
      </c>
      <c r="E630" t="s">
        <v>14</v>
      </c>
      <c r="F630">
        <v>3</v>
      </c>
      <c r="G630">
        <v>1.5</v>
      </c>
      <c r="H630">
        <v>1.5</v>
      </c>
      <c r="I630" t="str">
        <f t="shared" si="9"/>
        <v>C-7-3</v>
      </c>
      <c r="J630">
        <v>55.3</v>
      </c>
      <c r="K630">
        <v>56.8</v>
      </c>
      <c r="L630">
        <v>55.25</v>
      </c>
      <c r="M630">
        <v>56.72</v>
      </c>
      <c r="N630">
        <v>0</v>
      </c>
      <c r="O630">
        <v>0</v>
      </c>
    </row>
    <row r="631" spans="1:15" x14ac:dyDescent="0.15">
      <c r="A631">
        <v>346</v>
      </c>
      <c r="B631" t="s">
        <v>99</v>
      </c>
      <c r="C631" t="s">
        <v>17</v>
      </c>
      <c r="D631">
        <v>7</v>
      </c>
      <c r="E631" t="s">
        <v>14</v>
      </c>
      <c r="F631">
        <v>4</v>
      </c>
      <c r="G631">
        <v>1.5</v>
      </c>
      <c r="H631">
        <v>1.5</v>
      </c>
      <c r="I631" t="str">
        <f t="shared" si="9"/>
        <v>C-7-4</v>
      </c>
      <c r="J631">
        <v>56.8</v>
      </c>
      <c r="K631">
        <v>58.3</v>
      </c>
      <c r="L631">
        <v>56.72</v>
      </c>
      <c r="M631">
        <v>58.2</v>
      </c>
      <c r="N631">
        <v>0</v>
      </c>
      <c r="O631">
        <v>0</v>
      </c>
    </row>
    <row r="632" spans="1:15" x14ac:dyDescent="0.15">
      <c r="A632">
        <v>346</v>
      </c>
      <c r="B632" t="s">
        <v>99</v>
      </c>
      <c r="C632" t="s">
        <v>17</v>
      </c>
      <c r="D632">
        <v>7</v>
      </c>
      <c r="E632" t="s">
        <v>14</v>
      </c>
      <c r="F632">
        <v>5</v>
      </c>
      <c r="G632">
        <v>1.5</v>
      </c>
      <c r="H632">
        <v>1.5</v>
      </c>
      <c r="I632" t="str">
        <f t="shared" si="9"/>
        <v>C-7-5</v>
      </c>
      <c r="J632">
        <v>58.3</v>
      </c>
      <c r="K632">
        <v>59.8</v>
      </c>
      <c r="L632">
        <v>58.2</v>
      </c>
      <c r="M632">
        <v>59.68</v>
      </c>
      <c r="N632">
        <v>0</v>
      </c>
      <c r="O632">
        <v>0</v>
      </c>
    </row>
    <row r="633" spans="1:15" x14ac:dyDescent="0.15">
      <c r="A633">
        <v>346</v>
      </c>
      <c r="B633" t="s">
        <v>99</v>
      </c>
      <c r="C633" t="s">
        <v>17</v>
      </c>
      <c r="D633">
        <v>7</v>
      </c>
      <c r="E633" t="s">
        <v>14</v>
      </c>
      <c r="F633">
        <v>6</v>
      </c>
      <c r="G633">
        <v>1.5</v>
      </c>
      <c r="H633">
        <v>1.5</v>
      </c>
      <c r="I633" t="str">
        <f t="shared" si="9"/>
        <v>C-7-6</v>
      </c>
      <c r="J633">
        <v>59.8</v>
      </c>
      <c r="K633">
        <v>61.3</v>
      </c>
      <c r="L633">
        <v>59.68</v>
      </c>
      <c r="M633">
        <v>61.15</v>
      </c>
      <c r="N633">
        <v>0</v>
      </c>
      <c r="O633">
        <v>0</v>
      </c>
    </row>
    <row r="634" spans="1:15" x14ac:dyDescent="0.15">
      <c r="A634">
        <v>346</v>
      </c>
      <c r="B634" t="s">
        <v>99</v>
      </c>
      <c r="C634" t="s">
        <v>17</v>
      </c>
      <c r="D634">
        <v>7</v>
      </c>
      <c r="E634" t="s">
        <v>14</v>
      </c>
      <c r="F634">
        <v>7</v>
      </c>
      <c r="G634">
        <v>0.5</v>
      </c>
      <c r="H634">
        <v>0.5</v>
      </c>
      <c r="I634" t="str">
        <f t="shared" si="9"/>
        <v>C-7-7</v>
      </c>
      <c r="J634">
        <v>61.3</v>
      </c>
      <c r="K634">
        <v>61.8</v>
      </c>
      <c r="L634">
        <v>61.15</v>
      </c>
      <c r="M634">
        <v>61.64</v>
      </c>
      <c r="N634">
        <v>0</v>
      </c>
      <c r="O634">
        <v>0</v>
      </c>
    </row>
    <row r="635" spans="1:15" x14ac:dyDescent="0.15">
      <c r="A635">
        <v>346</v>
      </c>
      <c r="B635" t="s">
        <v>99</v>
      </c>
      <c r="C635" t="s">
        <v>17</v>
      </c>
      <c r="D635">
        <v>7</v>
      </c>
      <c r="E635" t="s">
        <v>14</v>
      </c>
      <c r="F635" t="s">
        <v>15</v>
      </c>
      <c r="G635">
        <v>0.16</v>
      </c>
      <c r="H635">
        <v>0.16</v>
      </c>
      <c r="I635" t="str">
        <f t="shared" si="9"/>
        <v>C-7-CC</v>
      </c>
      <c r="J635">
        <v>61.8</v>
      </c>
      <c r="K635">
        <v>61.96</v>
      </c>
      <c r="L635">
        <v>61.64</v>
      </c>
      <c r="M635">
        <v>61.8</v>
      </c>
      <c r="N635">
        <v>4</v>
      </c>
      <c r="O635">
        <v>0</v>
      </c>
    </row>
    <row r="636" spans="1:15" x14ac:dyDescent="0.15">
      <c r="A636">
        <v>346</v>
      </c>
      <c r="B636" t="s">
        <v>99</v>
      </c>
      <c r="C636" t="s">
        <v>17</v>
      </c>
      <c r="D636">
        <v>8</v>
      </c>
      <c r="E636" t="s">
        <v>14</v>
      </c>
      <c r="F636">
        <v>1</v>
      </c>
      <c r="G636">
        <v>1.5</v>
      </c>
      <c r="H636">
        <v>1.5</v>
      </c>
      <c r="I636" t="str">
        <f t="shared" si="9"/>
        <v>C-8-1</v>
      </c>
      <c r="J636">
        <v>61.8</v>
      </c>
      <c r="K636">
        <v>63.3</v>
      </c>
      <c r="L636">
        <v>61.8</v>
      </c>
      <c r="M636">
        <v>63.22</v>
      </c>
      <c r="N636">
        <v>0</v>
      </c>
      <c r="O636">
        <v>0</v>
      </c>
    </row>
    <row r="637" spans="1:15" x14ac:dyDescent="0.15">
      <c r="A637">
        <v>346</v>
      </c>
      <c r="B637" t="s">
        <v>99</v>
      </c>
      <c r="C637" t="s">
        <v>17</v>
      </c>
      <c r="D637">
        <v>8</v>
      </c>
      <c r="E637" t="s">
        <v>14</v>
      </c>
      <c r="F637">
        <v>2</v>
      </c>
      <c r="G637">
        <v>1.5</v>
      </c>
      <c r="H637">
        <v>1.5</v>
      </c>
      <c r="I637" t="str">
        <f t="shared" si="9"/>
        <v>C-8-2</v>
      </c>
      <c r="J637">
        <v>63.3</v>
      </c>
      <c r="K637">
        <v>64.8</v>
      </c>
      <c r="L637">
        <v>63.22</v>
      </c>
      <c r="M637">
        <v>64.64</v>
      </c>
      <c r="N637">
        <v>0</v>
      </c>
      <c r="O637">
        <v>0</v>
      </c>
    </row>
    <row r="638" spans="1:15" x14ac:dyDescent="0.15">
      <c r="A638">
        <v>346</v>
      </c>
      <c r="B638" t="s">
        <v>99</v>
      </c>
      <c r="C638" t="s">
        <v>17</v>
      </c>
      <c r="D638">
        <v>8</v>
      </c>
      <c r="E638" t="s">
        <v>14</v>
      </c>
      <c r="F638">
        <v>3</v>
      </c>
      <c r="G638">
        <v>1.5</v>
      </c>
      <c r="H638">
        <v>1.5</v>
      </c>
      <c r="I638" t="str">
        <f t="shared" si="9"/>
        <v>C-8-3</v>
      </c>
      <c r="J638">
        <v>64.8</v>
      </c>
      <c r="K638">
        <v>66.3</v>
      </c>
      <c r="L638">
        <v>64.64</v>
      </c>
      <c r="M638">
        <v>66.06</v>
      </c>
      <c r="N638">
        <v>0</v>
      </c>
      <c r="O638">
        <v>0</v>
      </c>
    </row>
    <row r="639" spans="1:15" x14ac:dyDescent="0.15">
      <c r="A639">
        <v>346</v>
      </c>
      <c r="B639" t="s">
        <v>99</v>
      </c>
      <c r="C639" t="s">
        <v>17</v>
      </c>
      <c r="D639">
        <v>8</v>
      </c>
      <c r="E639" t="s">
        <v>14</v>
      </c>
      <c r="F639">
        <v>4</v>
      </c>
      <c r="G639">
        <v>1.5</v>
      </c>
      <c r="H639">
        <v>1.5</v>
      </c>
      <c r="I639" t="str">
        <f t="shared" si="9"/>
        <v>C-8-4</v>
      </c>
      <c r="J639">
        <v>66.3</v>
      </c>
      <c r="K639">
        <v>67.8</v>
      </c>
      <c r="L639">
        <v>66.06</v>
      </c>
      <c r="M639">
        <v>67.48</v>
      </c>
      <c r="N639">
        <v>0</v>
      </c>
      <c r="O639">
        <v>0</v>
      </c>
    </row>
    <row r="640" spans="1:15" x14ac:dyDescent="0.15">
      <c r="A640">
        <v>346</v>
      </c>
      <c r="B640" t="s">
        <v>99</v>
      </c>
      <c r="C640" t="s">
        <v>17</v>
      </c>
      <c r="D640">
        <v>8</v>
      </c>
      <c r="E640" t="s">
        <v>14</v>
      </c>
      <c r="F640">
        <v>5</v>
      </c>
      <c r="G640">
        <v>1.5</v>
      </c>
      <c r="H640">
        <v>1.5</v>
      </c>
      <c r="I640" t="str">
        <f t="shared" si="9"/>
        <v>C-8-5</v>
      </c>
      <c r="J640">
        <v>67.8</v>
      </c>
      <c r="K640">
        <v>69.3</v>
      </c>
      <c r="L640">
        <v>67.48</v>
      </c>
      <c r="M640">
        <v>68.900000000000006</v>
      </c>
      <c r="N640">
        <v>0</v>
      </c>
      <c r="O640">
        <v>0</v>
      </c>
    </row>
    <row r="641" spans="1:15" x14ac:dyDescent="0.15">
      <c r="A641">
        <v>346</v>
      </c>
      <c r="B641" t="s">
        <v>99</v>
      </c>
      <c r="C641" t="s">
        <v>17</v>
      </c>
      <c r="D641">
        <v>8</v>
      </c>
      <c r="E641" t="s">
        <v>14</v>
      </c>
      <c r="F641">
        <v>6</v>
      </c>
      <c r="G641">
        <v>1.5</v>
      </c>
      <c r="H641">
        <v>1.5</v>
      </c>
      <c r="I641" t="str">
        <f t="shared" si="9"/>
        <v>C-8-6</v>
      </c>
      <c r="J641">
        <v>69.3</v>
      </c>
      <c r="K641">
        <v>70.8</v>
      </c>
      <c r="L641">
        <v>68.900000000000006</v>
      </c>
      <c r="M641">
        <v>70.319999999999993</v>
      </c>
      <c r="N641">
        <v>0</v>
      </c>
      <c r="O641">
        <v>0</v>
      </c>
    </row>
    <row r="642" spans="1:15" x14ac:dyDescent="0.15">
      <c r="A642">
        <v>346</v>
      </c>
      <c r="B642" t="s">
        <v>99</v>
      </c>
      <c r="C642" t="s">
        <v>17</v>
      </c>
      <c r="D642">
        <v>8</v>
      </c>
      <c r="E642" t="s">
        <v>14</v>
      </c>
      <c r="F642">
        <v>7</v>
      </c>
      <c r="G642">
        <v>0.7</v>
      </c>
      <c r="H642">
        <v>0.7</v>
      </c>
      <c r="I642" t="str">
        <f t="shared" ref="I642:I651" si="10">C642&amp;"-"&amp;D642&amp;"-"&amp;F642</f>
        <v>C-8-7</v>
      </c>
      <c r="J642">
        <v>70.8</v>
      </c>
      <c r="K642">
        <v>71.5</v>
      </c>
      <c r="L642">
        <v>70.319999999999993</v>
      </c>
      <c r="M642">
        <v>70.989999999999995</v>
      </c>
      <c r="N642">
        <v>0</v>
      </c>
      <c r="O642">
        <v>0</v>
      </c>
    </row>
    <row r="643" spans="1:15" x14ac:dyDescent="0.15">
      <c r="A643">
        <v>346</v>
      </c>
      <c r="B643" t="s">
        <v>99</v>
      </c>
      <c r="C643" t="s">
        <v>17</v>
      </c>
      <c r="D643">
        <v>8</v>
      </c>
      <c r="E643" t="s">
        <v>14</v>
      </c>
      <c r="F643" t="s">
        <v>15</v>
      </c>
      <c r="G643">
        <v>0.33</v>
      </c>
      <c r="H643">
        <v>0.33</v>
      </c>
      <c r="I643" t="str">
        <f t="shared" si="10"/>
        <v>C-8-CC</v>
      </c>
      <c r="J643">
        <v>71.5</v>
      </c>
      <c r="K643">
        <v>71.83</v>
      </c>
      <c r="L643">
        <v>70.989999999999995</v>
      </c>
      <c r="M643">
        <v>71.3</v>
      </c>
      <c r="N643">
        <v>0</v>
      </c>
      <c r="O643">
        <v>0</v>
      </c>
    </row>
    <row r="644" spans="1:15" x14ac:dyDescent="0.15">
      <c r="A644">
        <v>346</v>
      </c>
      <c r="B644" t="s">
        <v>99</v>
      </c>
      <c r="C644" t="s">
        <v>17</v>
      </c>
      <c r="D644">
        <v>9</v>
      </c>
      <c r="E644" t="s">
        <v>14</v>
      </c>
      <c r="F644">
        <v>1</v>
      </c>
      <c r="G644">
        <v>1.5</v>
      </c>
      <c r="H644">
        <v>1.5</v>
      </c>
      <c r="I644" t="str">
        <f t="shared" si="10"/>
        <v>C-9-1</v>
      </c>
      <c r="J644">
        <v>71.3</v>
      </c>
      <c r="K644">
        <v>72.8</v>
      </c>
      <c r="L644">
        <v>71.3</v>
      </c>
      <c r="M644">
        <v>72.75</v>
      </c>
      <c r="N644">
        <v>0</v>
      </c>
      <c r="O644">
        <v>0</v>
      </c>
    </row>
    <row r="645" spans="1:15" x14ac:dyDescent="0.15">
      <c r="A645">
        <v>346</v>
      </c>
      <c r="B645" t="s">
        <v>99</v>
      </c>
      <c r="C645" t="s">
        <v>17</v>
      </c>
      <c r="D645">
        <v>9</v>
      </c>
      <c r="E645" t="s">
        <v>14</v>
      </c>
      <c r="F645">
        <v>2</v>
      </c>
      <c r="G645">
        <v>1.5</v>
      </c>
      <c r="H645">
        <v>1.5</v>
      </c>
      <c r="I645" t="str">
        <f t="shared" si="10"/>
        <v>C-9-2</v>
      </c>
      <c r="J645">
        <v>72.8</v>
      </c>
      <c r="K645">
        <v>74.3</v>
      </c>
      <c r="L645">
        <v>72.75</v>
      </c>
      <c r="M645">
        <v>74.2</v>
      </c>
      <c r="N645">
        <v>0</v>
      </c>
      <c r="O645">
        <v>0</v>
      </c>
    </row>
    <row r="646" spans="1:15" x14ac:dyDescent="0.15">
      <c r="A646">
        <v>346</v>
      </c>
      <c r="B646" t="s">
        <v>99</v>
      </c>
      <c r="C646" t="s">
        <v>17</v>
      </c>
      <c r="D646">
        <v>9</v>
      </c>
      <c r="E646" t="s">
        <v>14</v>
      </c>
      <c r="F646">
        <v>3</v>
      </c>
      <c r="G646">
        <v>1.5</v>
      </c>
      <c r="H646">
        <v>1.5</v>
      </c>
      <c r="I646" t="str">
        <f t="shared" si="10"/>
        <v>C-9-3</v>
      </c>
      <c r="J646">
        <v>74.3</v>
      </c>
      <c r="K646">
        <v>75.8</v>
      </c>
      <c r="L646">
        <v>74.2</v>
      </c>
      <c r="M646">
        <v>75.650000000000006</v>
      </c>
      <c r="N646">
        <v>0</v>
      </c>
      <c r="O646">
        <v>0</v>
      </c>
    </row>
    <row r="647" spans="1:15" x14ac:dyDescent="0.15">
      <c r="A647">
        <v>346</v>
      </c>
      <c r="B647" t="s">
        <v>99</v>
      </c>
      <c r="C647" t="s">
        <v>17</v>
      </c>
      <c r="D647">
        <v>9</v>
      </c>
      <c r="E647" t="s">
        <v>14</v>
      </c>
      <c r="F647">
        <v>4</v>
      </c>
      <c r="G647">
        <v>1.5</v>
      </c>
      <c r="H647">
        <v>1.5</v>
      </c>
      <c r="I647" t="str">
        <f t="shared" si="10"/>
        <v>C-9-4</v>
      </c>
      <c r="J647">
        <v>75.8</v>
      </c>
      <c r="K647">
        <v>77.3</v>
      </c>
      <c r="L647">
        <v>75.650000000000006</v>
      </c>
      <c r="M647">
        <v>77.099999999999994</v>
      </c>
      <c r="N647">
        <v>0</v>
      </c>
      <c r="O647">
        <v>0</v>
      </c>
    </row>
    <row r="648" spans="1:15" x14ac:dyDescent="0.15">
      <c r="A648">
        <v>346</v>
      </c>
      <c r="B648" t="s">
        <v>99</v>
      </c>
      <c r="C648" t="s">
        <v>17</v>
      </c>
      <c r="D648">
        <v>9</v>
      </c>
      <c r="E648" t="s">
        <v>14</v>
      </c>
      <c r="F648">
        <v>5</v>
      </c>
      <c r="G648">
        <v>1.5</v>
      </c>
      <c r="H648">
        <v>1.5</v>
      </c>
      <c r="I648" t="str">
        <f t="shared" si="10"/>
        <v>C-9-5</v>
      </c>
      <c r="J648">
        <v>77.3</v>
      </c>
      <c r="K648">
        <v>78.8</v>
      </c>
      <c r="L648">
        <v>77.099999999999994</v>
      </c>
      <c r="M648">
        <v>78.55</v>
      </c>
      <c r="N648">
        <v>0</v>
      </c>
      <c r="O648">
        <v>0</v>
      </c>
    </row>
    <row r="649" spans="1:15" x14ac:dyDescent="0.15">
      <c r="A649">
        <v>346</v>
      </c>
      <c r="B649" t="s">
        <v>99</v>
      </c>
      <c r="C649" t="s">
        <v>17</v>
      </c>
      <c r="D649">
        <v>9</v>
      </c>
      <c r="E649" t="s">
        <v>14</v>
      </c>
      <c r="F649">
        <v>6</v>
      </c>
      <c r="G649">
        <v>1.5</v>
      </c>
      <c r="H649">
        <v>1.5</v>
      </c>
      <c r="I649" t="str">
        <f t="shared" si="10"/>
        <v>C-9-6</v>
      </c>
      <c r="J649">
        <v>78.8</v>
      </c>
      <c r="K649">
        <v>80.3</v>
      </c>
      <c r="L649">
        <v>78.55</v>
      </c>
      <c r="M649">
        <v>80</v>
      </c>
      <c r="N649">
        <v>0</v>
      </c>
      <c r="O649">
        <v>0</v>
      </c>
    </row>
    <row r="650" spans="1:15" x14ac:dyDescent="0.15">
      <c r="A650">
        <v>346</v>
      </c>
      <c r="B650" t="s">
        <v>99</v>
      </c>
      <c r="C650" t="s">
        <v>17</v>
      </c>
      <c r="D650">
        <v>9</v>
      </c>
      <c r="E650" t="s">
        <v>14</v>
      </c>
      <c r="F650">
        <v>7</v>
      </c>
      <c r="G650">
        <v>0.63</v>
      </c>
      <c r="H650">
        <v>0.63</v>
      </c>
      <c r="I650" t="str">
        <f t="shared" si="10"/>
        <v>C-9-7</v>
      </c>
      <c r="J650">
        <v>80.3</v>
      </c>
      <c r="K650">
        <v>80.930000000000007</v>
      </c>
      <c r="L650">
        <v>80</v>
      </c>
      <c r="M650">
        <v>80.61</v>
      </c>
      <c r="N650">
        <v>0</v>
      </c>
      <c r="O650">
        <v>0</v>
      </c>
    </row>
    <row r="651" spans="1:15" x14ac:dyDescent="0.15">
      <c r="A651">
        <v>346</v>
      </c>
      <c r="B651" t="s">
        <v>99</v>
      </c>
      <c r="C651" t="s">
        <v>17</v>
      </c>
      <c r="D651">
        <v>9</v>
      </c>
      <c r="E651" t="s">
        <v>14</v>
      </c>
      <c r="F651" t="s">
        <v>15</v>
      </c>
      <c r="G651">
        <v>0.2</v>
      </c>
      <c r="H651">
        <v>0.2</v>
      </c>
      <c r="I651" t="str">
        <f t="shared" si="10"/>
        <v>C-9-CC</v>
      </c>
      <c r="J651">
        <v>80.930000000000007</v>
      </c>
      <c r="K651">
        <v>81.13</v>
      </c>
      <c r="L651">
        <v>80.61</v>
      </c>
      <c r="M651">
        <v>80.8</v>
      </c>
      <c r="N651">
        <v>0</v>
      </c>
      <c r="O651">
        <v>0</v>
      </c>
    </row>
  </sheetData>
  <sortState ref="A2:Y319">
    <sortCondition ref="I2:I319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PatchedDepth_Calc</vt:lpstr>
      <vt:lpstr>PatchedSpliceIntervals</vt:lpstr>
      <vt:lpstr>AffineTable</vt:lpstr>
      <vt:lpstr>SectionSummary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烏田 明典</dc:creator>
  <cp:lastModifiedBy>Microsoft Office ユーザー</cp:lastModifiedBy>
  <dcterms:created xsi:type="dcterms:W3CDTF">2014-11-27T07:17:13Z</dcterms:created>
  <dcterms:modified xsi:type="dcterms:W3CDTF">2017-04-03T07:56:56Z</dcterms:modified>
</cp:coreProperties>
</file>