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ngyanghu/同步空间/2022文章/fO2 Gangdese Cascades/NC - Final/Submission/Related file/"/>
    </mc:Choice>
  </mc:AlternateContent>
  <xr:revisionPtr revIDLastSave="0" documentId="13_ncr:1_{F3C48279-7703-554D-89AE-FEB81EE9C743}" xr6:coauthVersionLast="47" xr6:coauthVersionMax="47" xr10:uidLastSave="{00000000-0000-0000-0000-000000000000}"/>
  <bookViews>
    <workbookView xWindow="8760" yWindow="500" windowWidth="29040" windowHeight="15720" xr2:uid="{AD55008F-23E2-4C36-B4D7-0152EFE6B89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47" i="1" l="1"/>
  <c r="C447" i="1"/>
  <c r="D447" i="1"/>
  <c r="E447" i="1"/>
  <c r="F447" i="1"/>
  <c r="T447" i="1"/>
  <c r="L447" i="1"/>
  <c r="H447" i="1"/>
  <c r="I447" i="1"/>
  <c r="J447" i="1"/>
  <c r="K447" i="1"/>
  <c r="Q447" i="1"/>
  <c r="Y448" i="1"/>
  <c r="AC448" i="1"/>
  <c r="B447" i="1"/>
  <c r="B448" i="1"/>
  <c r="U448" i="1"/>
  <c r="C448" i="1"/>
  <c r="D448" i="1"/>
  <c r="E448" i="1"/>
  <c r="F448" i="1"/>
  <c r="N447" i="1"/>
  <c r="X447" i="1"/>
  <c r="T448" i="1"/>
  <c r="L448" i="1"/>
  <c r="H448" i="1"/>
  <c r="I448" i="1"/>
  <c r="J448" i="1"/>
  <c r="K448" i="1"/>
  <c r="Q448" i="1"/>
  <c r="Y449" i="1"/>
  <c r="AC449" i="1"/>
  <c r="B449" i="1"/>
  <c r="U449" i="1"/>
  <c r="C449" i="1"/>
  <c r="D449" i="1"/>
  <c r="E449" i="1"/>
  <c r="F449" i="1"/>
  <c r="N448" i="1"/>
  <c r="X448" i="1"/>
  <c r="T449" i="1"/>
  <c r="L449" i="1"/>
  <c r="H449" i="1"/>
  <c r="I449" i="1"/>
  <c r="J449" i="1"/>
  <c r="K449" i="1"/>
  <c r="Q449" i="1"/>
  <c r="Y450" i="1"/>
  <c r="AC450" i="1"/>
  <c r="B450" i="1"/>
  <c r="U450" i="1"/>
  <c r="C450" i="1"/>
  <c r="D450" i="1"/>
  <c r="E450" i="1"/>
  <c r="F450" i="1"/>
  <c r="N449" i="1"/>
  <c r="X449" i="1"/>
  <c r="T450" i="1"/>
  <c r="L450" i="1"/>
  <c r="H450" i="1"/>
  <c r="I450" i="1"/>
  <c r="J450" i="1"/>
  <c r="K450" i="1"/>
  <c r="Q450" i="1"/>
  <c r="Y451" i="1"/>
  <c r="AC451" i="1"/>
  <c r="B451" i="1"/>
  <c r="U451" i="1"/>
  <c r="C451" i="1"/>
  <c r="D451" i="1"/>
  <c r="E451" i="1"/>
  <c r="F451" i="1"/>
  <c r="N450" i="1"/>
  <c r="X450" i="1"/>
  <c r="T451" i="1"/>
  <c r="L451" i="1"/>
  <c r="H451" i="1"/>
  <c r="I451" i="1"/>
  <c r="J451" i="1"/>
  <c r="K451" i="1"/>
  <c r="Q451" i="1"/>
  <c r="Y452" i="1"/>
  <c r="AC452" i="1"/>
  <c r="B452" i="1"/>
  <c r="U452" i="1"/>
  <c r="C452" i="1"/>
  <c r="D452" i="1"/>
  <c r="E452" i="1"/>
  <c r="F452" i="1"/>
  <c r="N451" i="1"/>
  <c r="X451" i="1"/>
  <c r="T452" i="1"/>
  <c r="L452" i="1"/>
  <c r="H452" i="1"/>
  <c r="I452" i="1"/>
  <c r="J452" i="1"/>
  <c r="K452" i="1"/>
  <c r="Q452" i="1"/>
  <c r="Y453" i="1"/>
  <c r="AC453" i="1"/>
  <c r="B453" i="1"/>
  <c r="U453" i="1"/>
  <c r="C453" i="1"/>
  <c r="D453" i="1"/>
  <c r="E453" i="1"/>
  <c r="F453" i="1"/>
  <c r="N452" i="1"/>
  <c r="X452" i="1"/>
  <c r="T453" i="1"/>
  <c r="L453" i="1"/>
  <c r="H453" i="1"/>
  <c r="I453" i="1"/>
  <c r="J453" i="1"/>
  <c r="K453" i="1"/>
  <c r="Q453" i="1"/>
  <c r="Y454" i="1"/>
  <c r="AC454" i="1"/>
  <c r="B454" i="1"/>
  <c r="U454" i="1"/>
  <c r="C454" i="1"/>
  <c r="D454" i="1"/>
  <c r="E454" i="1"/>
  <c r="F454" i="1"/>
  <c r="N453" i="1"/>
  <c r="X453" i="1"/>
  <c r="T454" i="1"/>
  <c r="L454" i="1"/>
  <c r="H454" i="1"/>
  <c r="I454" i="1"/>
  <c r="J454" i="1"/>
  <c r="K454" i="1"/>
  <c r="Q454" i="1"/>
  <c r="Y455" i="1"/>
  <c r="AC455" i="1"/>
  <c r="B455" i="1"/>
  <c r="U455" i="1"/>
  <c r="C455" i="1"/>
  <c r="D455" i="1"/>
  <c r="E455" i="1"/>
  <c r="F455" i="1"/>
  <c r="N454" i="1"/>
  <c r="X454" i="1"/>
  <c r="T455" i="1"/>
  <c r="L455" i="1"/>
  <c r="H455" i="1"/>
  <c r="I455" i="1"/>
  <c r="J455" i="1"/>
  <c r="K455" i="1"/>
  <c r="Q455" i="1"/>
  <c r="Y456" i="1"/>
  <c r="AC456" i="1"/>
  <c r="B456" i="1"/>
  <c r="U456" i="1"/>
  <c r="C456" i="1"/>
  <c r="D456" i="1"/>
  <c r="E456" i="1"/>
  <c r="F456" i="1"/>
  <c r="N455" i="1"/>
  <c r="X455" i="1"/>
  <c r="T456" i="1"/>
  <c r="L456" i="1"/>
  <c r="H456" i="1"/>
  <c r="I456" i="1"/>
  <c r="J456" i="1"/>
  <c r="K456" i="1"/>
  <c r="Q456" i="1"/>
  <c r="Y457" i="1"/>
  <c r="AC457" i="1"/>
  <c r="B457" i="1"/>
  <c r="U457" i="1"/>
  <c r="C457" i="1"/>
  <c r="D457" i="1"/>
  <c r="E457" i="1"/>
  <c r="F457" i="1"/>
  <c r="N456" i="1"/>
  <c r="X456" i="1"/>
  <c r="T457" i="1"/>
  <c r="L457" i="1"/>
  <c r="H457" i="1"/>
  <c r="I457" i="1"/>
  <c r="J457" i="1"/>
  <c r="K457" i="1"/>
  <c r="Q457" i="1"/>
  <c r="Y458" i="1"/>
  <c r="AC458" i="1"/>
  <c r="B458" i="1"/>
  <c r="U458" i="1"/>
  <c r="C458" i="1"/>
  <c r="D458" i="1"/>
  <c r="E458" i="1"/>
  <c r="F458" i="1"/>
  <c r="N457" i="1"/>
  <c r="X457" i="1"/>
  <c r="T458" i="1"/>
  <c r="L458" i="1"/>
  <c r="H458" i="1"/>
  <c r="I458" i="1"/>
  <c r="J458" i="1"/>
  <c r="K458" i="1"/>
  <c r="Q458" i="1"/>
  <c r="Y459" i="1"/>
  <c r="AC459" i="1"/>
  <c r="B459" i="1"/>
  <c r="U459" i="1"/>
  <c r="C459" i="1"/>
  <c r="D459" i="1"/>
  <c r="E459" i="1"/>
  <c r="F459" i="1"/>
  <c r="N458" i="1"/>
  <c r="X458" i="1"/>
  <c r="T459" i="1"/>
  <c r="L459" i="1"/>
  <c r="H459" i="1"/>
  <c r="I459" i="1"/>
  <c r="J459" i="1"/>
  <c r="K459" i="1"/>
  <c r="Q459" i="1"/>
  <c r="Y460" i="1"/>
  <c r="AC460" i="1"/>
  <c r="B460" i="1"/>
  <c r="U460" i="1"/>
  <c r="C460" i="1"/>
  <c r="D460" i="1"/>
  <c r="E460" i="1"/>
  <c r="F460" i="1"/>
  <c r="N459" i="1"/>
  <c r="X459" i="1"/>
  <c r="T460" i="1"/>
  <c r="L460" i="1"/>
  <c r="H460" i="1"/>
  <c r="I460" i="1"/>
  <c r="J460" i="1"/>
  <c r="K460" i="1"/>
  <c r="Q460" i="1"/>
  <c r="Y461" i="1"/>
  <c r="AC461" i="1"/>
  <c r="B461" i="1"/>
  <c r="U461" i="1"/>
  <c r="C461" i="1"/>
  <c r="D461" i="1"/>
  <c r="E461" i="1"/>
  <c r="F461" i="1"/>
  <c r="N460" i="1"/>
  <c r="X460" i="1"/>
  <c r="T461" i="1"/>
  <c r="L461" i="1"/>
  <c r="H461" i="1"/>
  <c r="I461" i="1"/>
  <c r="J461" i="1"/>
  <c r="K461" i="1"/>
  <c r="Q461" i="1"/>
  <c r="Y462" i="1"/>
  <c r="AC462" i="1"/>
  <c r="B462" i="1"/>
  <c r="U462" i="1"/>
  <c r="C462" i="1"/>
  <c r="D462" i="1"/>
  <c r="E462" i="1"/>
  <c r="F462" i="1"/>
  <c r="N461" i="1"/>
  <c r="X461" i="1"/>
  <c r="T462" i="1"/>
  <c r="L462" i="1"/>
  <c r="H462" i="1"/>
  <c r="I462" i="1"/>
  <c r="J462" i="1"/>
  <c r="K462" i="1"/>
  <c r="Q462" i="1"/>
  <c r="Y463" i="1"/>
  <c r="AC463" i="1"/>
  <c r="B463" i="1"/>
  <c r="U463" i="1"/>
  <c r="C463" i="1"/>
  <c r="D463" i="1"/>
  <c r="E463" i="1"/>
  <c r="F463" i="1"/>
  <c r="N462" i="1"/>
  <c r="X462" i="1"/>
  <c r="T463" i="1"/>
  <c r="L463" i="1"/>
  <c r="H463" i="1"/>
  <c r="I463" i="1"/>
  <c r="J463" i="1"/>
  <c r="K463" i="1"/>
  <c r="Q463" i="1"/>
  <c r="Y464" i="1"/>
  <c r="AC464" i="1"/>
  <c r="B464" i="1"/>
  <c r="U464" i="1"/>
  <c r="C464" i="1"/>
  <c r="D464" i="1"/>
  <c r="E464" i="1"/>
  <c r="F464" i="1"/>
  <c r="N463" i="1"/>
  <c r="X463" i="1"/>
  <c r="T464" i="1"/>
  <c r="L464" i="1"/>
  <c r="H464" i="1"/>
  <c r="I464" i="1"/>
  <c r="J464" i="1"/>
  <c r="K464" i="1"/>
  <c r="Q464" i="1"/>
  <c r="Y465" i="1"/>
  <c r="AC465" i="1"/>
  <c r="B465" i="1"/>
  <c r="U465" i="1"/>
  <c r="C465" i="1"/>
  <c r="D465" i="1"/>
  <c r="E465" i="1"/>
  <c r="F465" i="1"/>
  <c r="N464" i="1"/>
  <c r="X464" i="1"/>
  <c r="T465" i="1"/>
  <c r="L465" i="1"/>
  <c r="H465" i="1"/>
  <c r="I465" i="1"/>
  <c r="J465" i="1"/>
  <c r="K465" i="1"/>
  <c r="Q465" i="1"/>
  <c r="Y466" i="1"/>
  <c r="AC466" i="1"/>
  <c r="B466" i="1"/>
  <c r="U466" i="1"/>
  <c r="C466" i="1"/>
  <c r="D466" i="1"/>
  <c r="E466" i="1"/>
  <c r="F466" i="1"/>
  <c r="N465" i="1"/>
  <c r="X465" i="1"/>
  <c r="T466" i="1"/>
  <c r="L466" i="1"/>
  <c r="H466" i="1"/>
  <c r="I466" i="1"/>
  <c r="J466" i="1"/>
  <c r="K466" i="1"/>
  <c r="Q466" i="1"/>
  <c r="Y467" i="1"/>
  <c r="AC467" i="1"/>
  <c r="B467" i="1"/>
  <c r="U467" i="1"/>
  <c r="C467" i="1"/>
  <c r="D467" i="1"/>
  <c r="E467" i="1"/>
  <c r="F467" i="1"/>
  <c r="N466" i="1"/>
  <c r="X466" i="1"/>
  <c r="T467" i="1"/>
  <c r="L467" i="1"/>
  <c r="H467" i="1"/>
  <c r="I467" i="1"/>
  <c r="J467" i="1"/>
  <c r="K467" i="1"/>
  <c r="Q467" i="1"/>
  <c r="Y468" i="1"/>
  <c r="AC468" i="1"/>
  <c r="B468" i="1"/>
  <c r="U468" i="1"/>
  <c r="C468" i="1"/>
  <c r="D468" i="1"/>
  <c r="E468" i="1"/>
  <c r="F468" i="1"/>
  <c r="N467" i="1"/>
  <c r="X467" i="1"/>
  <c r="T468" i="1"/>
  <c r="L468" i="1"/>
  <c r="H468" i="1"/>
  <c r="I468" i="1"/>
  <c r="J468" i="1"/>
  <c r="K468" i="1"/>
  <c r="Q468" i="1"/>
  <c r="Y469" i="1"/>
  <c r="AC469" i="1"/>
  <c r="B469" i="1"/>
  <c r="U469" i="1"/>
  <c r="C469" i="1"/>
  <c r="D469" i="1"/>
  <c r="E469" i="1"/>
  <c r="F469" i="1"/>
  <c r="N468" i="1"/>
  <c r="X468" i="1"/>
  <c r="T469" i="1"/>
  <c r="L469" i="1"/>
  <c r="H469" i="1"/>
  <c r="I469" i="1"/>
  <c r="J469" i="1"/>
  <c r="K469" i="1"/>
  <c r="Q469" i="1"/>
  <c r="Y470" i="1"/>
  <c r="AC470" i="1"/>
  <c r="B470" i="1"/>
  <c r="U470" i="1"/>
  <c r="C470" i="1"/>
  <c r="D470" i="1"/>
  <c r="E470" i="1"/>
  <c r="F470" i="1"/>
  <c r="N469" i="1"/>
  <c r="X469" i="1"/>
  <c r="T470" i="1"/>
  <c r="L470" i="1"/>
  <c r="H470" i="1"/>
  <c r="I470" i="1"/>
  <c r="J470" i="1"/>
  <c r="K470" i="1"/>
  <c r="Q470" i="1"/>
  <c r="Y471" i="1"/>
  <c r="AC471" i="1"/>
  <c r="B471" i="1"/>
  <c r="U471" i="1"/>
  <c r="C471" i="1"/>
  <c r="D471" i="1"/>
  <c r="E471" i="1"/>
  <c r="F471" i="1"/>
  <c r="N470" i="1"/>
  <c r="X470" i="1"/>
  <c r="T471" i="1"/>
  <c r="L471" i="1"/>
  <c r="H471" i="1"/>
  <c r="I471" i="1"/>
  <c r="J471" i="1"/>
  <c r="K471" i="1"/>
  <c r="Q471" i="1"/>
  <c r="Y472" i="1"/>
  <c r="AC472" i="1"/>
  <c r="B472" i="1"/>
  <c r="U472" i="1"/>
  <c r="C472" i="1"/>
  <c r="D472" i="1"/>
  <c r="E472" i="1"/>
  <c r="F472" i="1"/>
  <c r="N471" i="1"/>
  <c r="X471" i="1"/>
  <c r="T472" i="1"/>
  <c r="L472" i="1"/>
  <c r="H472" i="1"/>
  <c r="I472" i="1"/>
  <c r="J472" i="1"/>
  <c r="K472" i="1"/>
  <c r="Q472" i="1"/>
  <c r="Y473" i="1"/>
  <c r="AC473" i="1"/>
  <c r="B473" i="1"/>
  <c r="U473" i="1"/>
  <c r="C473" i="1"/>
  <c r="D473" i="1"/>
  <c r="E473" i="1"/>
  <c r="F473" i="1"/>
  <c r="N472" i="1"/>
  <c r="X472" i="1"/>
  <c r="T473" i="1"/>
  <c r="L473" i="1"/>
  <c r="H473" i="1"/>
  <c r="I473" i="1"/>
  <c r="J473" i="1"/>
  <c r="K473" i="1"/>
  <c r="Q473" i="1"/>
  <c r="Y474" i="1"/>
  <c r="AC474" i="1"/>
  <c r="B474" i="1"/>
  <c r="U474" i="1"/>
  <c r="C474" i="1"/>
  <c r="D474" i="1"/>
  <c r="E474" i="1"/>
  <c r="F474" i="1"/>
  <c r="N473" i="1"/>
  <c r="X473" i="1"/>
  <c r="T474" i="1"/>
  <c r="L474" i="1"/>
  <c r="H474" i="1"/>
  <c r="I474" i="1"/>
  <c r="J474" i="1"/>
  <c r="K474" i="1"/>
  <c r="Q474" i="1"/>
  <c r="Y475" i="1"/>
  <c r="AC475" i="1"/>
  <c r="B475" i="1"/>
  <c r="U475" i="1"/>
  <c r="C475" i="1"/>
  <c r="D475" i="1"/>
  <c r="E475" i="1"/>
  <c r="F475" i="1"/>
  <c r="N474" i="1"/>
  <c r="X474" i="1"/>
  <c r="T475" i="1"/>
  <c r="L475" i="1"/>
  <c r="H475" i="1"/>
  <c r="I475" i="1"/>
  <c r="J475" i="1"/>
  <c r="K475" i="1"/>
  <c r="Q475" i="1"/>
  <c r="Y476" i="1"/>
  <c r="AC476" i="1"/>
  <c r="B476" i="1"/>
  <c r="U476" i="1"/>
  <c r="C476" i="1"/>
  <c r="D476" i="1"/>
  <c r="E476" i="1"/>
  <c r="F476" i="1"/>
  <c r="N475" i="1"/>
  <c r="X475" i="1"/>
  <c r="T476" i="1"/>
  <c r="L476" i="1"/>
  <c r="H476" i="1"/>
  <c r="I476" i="1"/>
  <c r="J476" i="1"/>
  <c r="K476" i="1"/>
  <c r="Q476" i="1"/>
  <c r="Y477" i="1"/>
  <c r="AC477" i="1"/>
  <c r="B477" i="1"/>
  <c r="U477" i="1"/>
  <c r="C477" i="1"/>
  <c r="D477" i="1"/>
  <c r="E477" i="1"/>
  <c r="F477" i="1"/>
  <c r="N476" i="1"/>
  <c r="X476" i="1"/>
  <c r="T477" i="1"/>
  <c r="L477" i="1"/>
  <c r="H477" i="1"/>
  <c r="I477" i="1"/>
  <c r="J477" i="1"/>
  <c r="K477" i="1"/>
  <c r="Q477" i="1"/>
  <c r="Y478" i="1"/>
  <c r="AC478" i="1"/>
  <c r="B478" i="1"/>
  <c r="U478" i="1"/>
  <c r="C478" i="1"/>
  <c r="D478" i="1"/>
  <c r="E478" i="1"/>
  <c r="F478" i="1"/>
  <c r="N477" i="1"/>
  <c r="X477" i="1"/>
  <c r="T478" i="1"/>
  <c r="L478" i="1"/>
  <c r="H478" i="1"/>
  <c r="I478" i="1"/>
  <c r="J478" i="1"/>
  <c r="K478" i="1"/>
  <c r="Q478" i="1"/>
  <c r="Y479" i="1"/>
  <c r="AC479" i="1"/>
  <c r="B479" i="1"/>
  <c r="U479" i="1"/>
  <c r="C479" i="1"/>
  <c r="D479" i="1"/>
  <c r="E479" i="1"/>
  <c r="F479" i="1"/>
  <c r="N478" i="1"/>
  <c r="X478" i="1"/>
  <c r="T479" i="1"/>
  <c r="L479" i="1"/>
  <c r="H479" i="1"/>
  <c r="I479" i="1"/>
  <c r="J479" i="1"/>
  <c r="K479" i="1"/>
  <c r="Q479" i="1"/>
  <c r="Y480" i="1"/>
  <c r="AC480" i="1"/>
  <c r="B480" i="1"/>
  <c r="U480" i="1"/>
  <c r="C480" i="1"/>
  <c r="D480" i="1"/>
  <c r="E480" i="1"/>
  <c r="F480" i="1"/>
  <c r="N479" i="1"/>
  <c r="X479" i="1"/>
  <c r="T480" i="1"/>
  <c r="L480" i="1"/>
  <c r="H480" i="1"/>
  <c r="I480" i="1"/>
  <c r="J480" i="1"/>
  <c r="K480" i="1"/>
  <c r="Q480" i="1"/>
  <c r="Y481" i="1"/>
  <c r="AC481" i="1"/>
  <c r="B481" i="1"/>
  <c r="U481" i="1"/>
  <c r="C481" i="1"/>
  <c r="D481" i="1"/>
  <c r="E481" i="1"/>
  <c r="F481" i="1"/>
  <c r="N480" i="1"/>
  <c r="X480" i="1"/>
  <c r="T481" i="1"/>
  <c r="L481" i="1"/>
  <c r="H481" i="1"/>
  <c r="I481" i="1"/>
  <c r="J481" i="1"/>
  <c r="K481" i="1"/>
  <c r="Q481" i="1"/>
  <c r="Y482" i="1"/>
  <c r="AC482" i="1"/>
  <c r="B482" i="1"/>
  <c r="U482" i="1"/>
  <c r="C482" i="1"/>
  <c r="D482" i="1"/>
  <c r="E482" i="1"/>
  <c r="F482" i="1"/>
  <c r="N481" i="1"/>
  <c r="X481" i="1"/>
  <c r="T482" i="1"/>
  <c r="L482" i="1"/>
  <c r="H482" i="1"/>
  <c r="I482" i="1"/>
  <c r="J482" i="1"/>
  <c r="K482" i="1"/>
  <c r="Q482" i="1"/>
  <c r="Y483" i="1"/>
  <c r="AC483" i="1"/>
  <c r="B483" i="1"/>
  <c r="U483" i="1"/>
  <c r="C483" i="1"/>
  <c r="D483" i="1"/>
  <c r="E483" i="1"/>
  <c r="F483" i="1"/>
  <c r="N482" i="1"/>
  <c r="X482" i="1"/>
  <c r="T483" i="1"/>
  <c r="L483" i="1"/>
  <c r="H483" i="1"/>
  <c r="I483" i="1"/>
  <c r="J483" i="1"/>
  <c r="K483" i="1"/>
  <c r="Q483" i="1"/>
  <c r="Y484" i="1"/>
  <c r="AC484" i="1"/>
  <c r="B484" i="1"/>
  <c r="U484" i="1"/>
  <c r="C484" i="1"/>
  <c r="D484" i="1"/>
  <c r="E484" i="1"/>
  <c r="F484" i="1"/>
  <c r="N483" i="1"/>
  <c r="X483" i="1"/>
  <c r="T484" i="1"/>
  <c r="L484" i="1"/>
  <c r="H484" i="1"/>
  <c r="I484" i="1"/>
  <c r="J484" i="1"/>
  <c r="K484" i="1"/>
  <c r="Q484" i="1"/>
  <c r="Y485" i="1"/>
  <c r="AC485" i="1"/>
  <c r="B485" i="1"/>
  <c r="U485" i="1"/>
  <c r="C485" i="1"/>
  <c r="D485" i="1"/>
  <c r="E485" i="1"/>
  <c r="F485" i="1"/>
  <c r="N484" i="1"/>
  <c r="X484" i="1"/>
  <c r="T485" i="1"/>
  <c r="L485" i="1"/>
  <c r="H485" i="1"/>
  <c r="I485" i="1"/>
  <c r="J485" i="1"/>
  <c r="K485" i="1"/>
  <c r="Q485" i="1"/>
  <c r="Y486" i="1"/>
  <c r="AC486" i="1"/>
  <c r="B486" i="1"/>
  <c r="U486" i="1"/>
  <c r="C486" i="1"/>
  <c r="D486" i="1"/>
  <c r="E486" i="1"/>
  <c r="F486" i="1"/>
  <c r="N485" i="1"/>
  <c r="X485" i="1"/>
  <c r="T486" i="1"/>
  <c r="L486" i="1"/>
  <c r="H486" i="1"/>
  <c r="I486" i="1"/>
  <c r="J486" i="1"/>
  <c r="K486" i="1"/>
  <c r="Q486" i="1"/>
  <c r="Y487" i="1"/>
  <c r="AC487" i="1"/>
  <c r="B487" i="1"/>
  <c r="U487" i="1"/>
  <c r="C487" i="1"/>
  <c r="D487" i="1"/>
  <c r="E487" i="1"/>
  <c r="F487" i="1"/>
  <c r="N486" i="1"/>
  <c r="X486" i="1"/>
  <c r="T487" i="1"/>
  <c r="L487" i="1"/>
  <c r="H487" i="1"/>
  <c r="I487" i="1"/>
  <c r="J487" i="1"/>
  <c r="K487" i="1"/>
  <c r="Q487" i="1"/>
  <c r="Y488" i="1"/>
  <c r="AC488" i="1"/>
  <c r="B488" i="1"/>
  <c r="U488" i="1"/>
  <c r="C488" i="1"/>
  <c r="D488" i="1"/>
  <c r="E488" i="1"/>
  <c r="F488" i="1"/>
  <c r="N487" i="1"/>
  <c r="X487" i="1"/>
  <c r="T488" i="1"/>
  <c r="L488" i="1"/>
  <c r="H488" i="1"/>
  <c r="I488" i="1"/>
  <c r="J488" i="1"/>
  <c r="K488" i="1"/>
  <c r="Q488" i="1"/>
  <c r="Y489" i="1"/>
  <c r="AC489" i="1"/>
  <c r="B489" i="1"/>
  <c r="U489" i="1"/>
  <c r="C489" i="1"/>
  <c r="D489" i="1"/>
  <c r="E489" i="1"/>
  <c r="F489" i="1"/>
  <c r="N488" i="1"/>
  <c r="X488" i="1"/>
  <c r="T489" i="1"/>
  <c r="L489" i="1"/>
  <c r="H489" i="1"/>
  <c r="I489" i="1"/>
  <c r="J489" i="1"/>
  <c r="K489" i="1"/>
  <c r="Q489" i="1"/>
  <c r="Y490" i="1"/>
  <c r="AC490" i="1"/>
  <c r="B490" i="1"/>
  <c r="U490" i="1"/>
  <c r="C490" i="1"/>
  <c r="D490" i="1"/>
  <c r="E490" i="1"/>
  <c r="F490" i="1"/>
  <c r="N489" i="1"/>
  <c r="X489" i="1"/>
  <c r="T490" i="1"/>
  <c r="L490" i="1"/>
  <c r="H490" i="1"/>
  <c r="I490" i="1"/>
  <c r="J490" i="1"/>
  <c r="K490" i="1"/>
  <c r="Q490" i="1"/>
  <c r="Y491" i="1"/>
  <c r="AC491" i="1"/>
  <c r="B491" i="1"/>
  <c r="U491" i="1"/>
  <c r="C491" i="1"/>
  <c r="D491" i="1"/>
  <c r="E491" i="1"/>
  <c r="F491" i="1"/>
  <c r="N490" i="1"/>
  <c r="X490" i="1"/>
  <c r="T491" i="1"/>
  <c r="L491" i="1"/>
  <c r="H491" i="1"/>
  <c r="I491" i="1"/>
  <c r="J491" i="1"/>
  <c r="K491" i="1"/>
  <c r="Q491" i="1"/>
  <c r="Y492" i="1"/>
  <c r="AC492" i="1"/>
  <c r="B492" i="1"/>
  <c r="U492" i="1"/>
  <c r="C492" i="1"/>
  <c r="D492" i="1"/>
  <c r="E492" i="1"/>
  <c r="F492" i="1"/>
  <c r="N491" i="1"/>
  <c r="X491" i="1"/>
  <c r="T492" i="1"/>
  <c r="L492" i="1"/>
  <c r="H492" i="1"/>
  <c r="I492" i="1"/>
  <c r="J492" i="1"/>
  <c r="K492" i="1"/>
  <c r="Q492" i="1"/>
  <c r="Y493" i="1"/>
  <c r="AC493" i="1"/>
  <c r="B493" i="1"/>
  <c r="U493" i="1"/>
  <c r="C493" i="1"/>
  <c r="D493" i="1"/>
  <c r="E493" i="1"/>
  <c r="F493" i="1"/>
  <c r="N492" i="1"/>
  <c r="X492" i="1"/>
  <c r="T493" i="1"/>
  <c r="L493" i="1"/>
  <c r="H493" i="1"/>
  <c r="I493" i="1"/>
  <c r="J493" i="1"/>
  <c r="K493" i="1"/>
  <c r="Q493" i="1"/>
  <c r="Y494" i="1"/>
  <c r="AC494" i="1"/>
  <c r="B494" i="1"/>
  <c r="U494" i="1"/>
  <c r="C494" i="1"/>
  <c r="D494" i="1"/>
  <c r="E494" i="1"/>
  <c r="F494" i="1"/>
  <c r="N493" i="1"/>
  <c r="X493" i="1"/>
  <c r="T494" i="1"/>
  <c r="L494" i="1"/>
  <c r="H494" i="1"/>
  <c r="I494" i="1"/>
  <c r="J494" i="1"/>
  <c r="K494" i="1"/>
  <c r="Q494" i="1"/>
  <c r="Y495" i="1"/>
  <c r="AC495" i="1"/>
  <c r="B495" i="1"/>
  <c r="U495" i="1"/>
  <c r="C495" i="1"/>
  <c r="D495" i="1"/>
  <c r="E495" i="1"/>
  <c r="F495" i="1"/>
  <c r="N494" i="1"/>
  <c r="X494" i="1"/>
  <c r="T495" i="1"/>
  <c r="L495" i="1"/>
  <c r="H495" i="1"/>
  <c r="I495" i="1"/>
  <c r="J495" i="1"/>
  <c r="K495" i="1"/>
  <c r="Q495" i="1"/>
  <c r="Y496" i="1"/>
  <c r="AC496" i="1"/>
  <c r="B496" i="1"/>
  <c r="U496" i="1"/>
  <c r="C496" i="1"/>
  <c r="D496" i="1"/>
  <c r="E496" i="1"/>
  <c r="F496" i="1"/>
  <c r="N495" i="1"/>
  <c r="X495" i="1"/>
  <c r="T496" i="1"/>
  <c r="L496" i="1"/>
  <c r="H496" i="1"/>
  <c r="I496" i="1"/>
  <c r="J496" i="1"/>
  <c r="K496" i="1"/>
  <c r="Q496" i="1"/>
  <c r="Y497" i="1"/>
  <c r="AC497" i="1"/>
  <c r="B497" i="1"/>
  <c r="U497" i="1"/>
  <c r="C497" i="1"/>
  <c r="D497" i="1"/>
  <c r="E497" i="1"/>
  <c r="F497" i="1"/>
  <c r="N496" i="1"/>
  <c r="X496" i="1"/>
  <c r="T497" i="1"/>
  <c r="L497" i="1"/>
  <c r="H497" i="1"/>
  <c r="I497" i="1"/>
  <c r="J497" i="1"/>
  <c r="K497" i="1"/>
  <c r="Q497" i="1"/>
  <c r="Y498" i="1"/>
  <c r="AC498" i="1"/>
  <c r="B498" i="1"/>
  <c r="U498" i="1"/>
  <c r="C498" i="1"/>
  <c r="D498" i="1"/>
  <c r="E498" i="1"/>
  <c r="F498" i="1"/>
  <c r="N497" i="1"/>
  <c r="X497" i="1"/>
  <c r="T498" i="1"/>
  <c r="L498" i="1"/>
  <c r="H498" i="1"/>
  <c r="I498" i="1"/>
  <c r="J498" i="1"/>
  <c r="K498" i="1"/>
  <c r="Q498" i="1"/>
  <c r="Y499" i="1"/>
  <c r="AC499" i="1"/>
  <c r="B499" i="1"/>
  <c r="U499" i="1"/>
  <c r="C499" i="1"/>
  <c r="D499" i="1"/>
  <c r="E499" i="1"/>
  <c r="F499" i="1"/>
  <c r="N498" i="1"/>
  <c r="X498" i="1"/>
  <c r="T499" i="1"/>
  <c r="L499" i="1"/>
  <c r="H499" i="1"/>
  <c r="I499" i="1"/>
  <c r="J499" i="1"/>
  <c r="K499" i="1"/>
  <c r="Q499" i="1"/>
  <c r="Y500" i="1"/>
  <c r="AC500" i="1"/>
  <c r="B500" i="1"/>
  <c r="U500" i="1"/>
  <c r="C500" i="1"/>
  <c r="D500" i="1"/>
  <c r="E500" i="1"/>
  <c r="F500" i="1"/>
  <c r="N499" i="1"/>
  <c r="X499" i="1"/>
  <c r="T500" i="1"/>
  <c r="L500" i="1"/>
  <c r="H500" i="1"/>
  <c r="I500" i="1"/>
  <c r="J500" i="1"/>
  <c r="K500" i="1"/>
  <c r="Q500" i="1"/>
  <c r="Y501" i="1"/>
  <c r="AC501" i="1"/>
  <c r="B501" i="1"/>
  <c r="U501" i="1"/>
  <c r="C501" i="1"/>
  <c r="D501" i="1"/>
  <c r="E501" i="1"/>
  <c r="F501" i="1"/>
  <c r="N500" i="1"/>
  <c r="X500" i="1"/>
  <c r="T501" i="1"/>
  <c r="L501" i="1"/>
  <c r="H501" i="1"/>
  <c r="I501" i="1"/>
  <c r="J501" i="1"/>
  <c r="K501" i="1"/>
  <c r="Q501" i="1"/>
  <c r="Y502" i="1"/>
  <c r="AC502" i="1"/>
  <c r="B502" i="1"/>
  <c r="U502" i="1"/>
  <c r="C502" i="1"/>
  <c r="D502" i="1"/>
  <c r="E502" i="1"/>
  <c r="F502" i="1"/>
  <c r="N501" i="1"/>
  <c r="X501" i="1"/>
  <c r="T502" i="1"/>
  <c r="L502" i="1"/>
  <c r="H502" i="1"/>
  <c r="I502" i="1"/>
  <c r="J502" i="1"/>
  <c r="K502" i="1"/>
  <c r="Q502" i="1"/>
  <c r="Y503" i="1"/>
  <c r="AC503" i="1"/>
  <c r="B503" i="1"/>
  <c r="U503" i="1"/>
  <c r="C503" i="1"/>
  <c r="D503" i="1"/>
  <c r="E503" i="1"/>
  <c r="F503" i="1"/>
  <c r="N502" i="1"/>
  <c r="X502" i="1"/>
  <c r="T503" i="1"/>
  <c r="L503" i="1"/>
  <c r="H503" i="1"/>
  <c r="I503" i="1"/>
  <c r="J503" i="1"/>
  <c r="K503" i="1"/>
  <c r="Q503" i="1"/>
  <c r="Y504" i="1"/>
  <c r="AC504" i="1"/>
  <c r="B504" i="1"/>
  <c r="U504" i="1"/>
  <c r="C504" i="1"/>
  <c r="D504" i="1"/>
  <c r="E504" i="1"/>
  <c r="F504" i="1"/>
  <c r="N503" i="1"/>
  <c r="X503" i="1"/>
  <c r="T504" i="1"/>
  <c r="L504" i="1"/>
  <c r="H504" i="1"/>
  <c r="I504" i="1"/>
  <c r="J504" i="1"/>
  <c r="K504" i="1"/>
  <c r="Q504" i="1"/>
  <c r="Y505" i="1"/>
  <c r="AC505" i="1"/>
  <c r="B505" i="1"/>
  <c r="U505" i="1"/>
  <c r="C505" i="1"/>
  <c r="D505" i="1"/>
  <c r="E505" i="1"/>
  <c r="F505" i="1"/>
  <c r="N504" i="1"/>
  <c r="X504" i="1"/>
  <c r="T505" i="1"/>
  <c r="L505" i="1"/>
  <c r="H505" i="1"/>
  <c r="I505" i="1"/>
  <c r="J505" i="1"/>
  <c r="K505" i="1"/>
  <c r="Q505" i="1"/>
  <c r="Y506" i="1"/>
  <c r="AC506" i="1"/>
  <c r="B506" i="1"/>
  <c r="U506" i="1"/>
  <c r="C506" i="1"/>
  <c r="D506" i="1"/>
  <c r="E506" i="1"/>
  <c r="F506" i="1"/>
  <c r="N505" i="1"/>
  <c r="X505" i="1"/>
  <c r="T506" i="1"/>
  <c r="L506" i="1"/>
  <c r="H506" i="1"/>
  <c r="I506" i="1"/>
  <c r="J506" i="1"/>
  <c r="K506" i="1"/>
  <c r="Q506" i="1"/>
  <c r="Y507" i="1"/>
  <c r="AC507" i="1"/>
  <c r="B507" i="1"/>
  <c r="U507" i="1"/>
  <c r="C507" i="1"/>
  <c r="D507" i="1"/>
  <c r="E507" i="1"/>
  <c r="F507" i="1"/>
  <c r="N506" i="1"/>
  <c r="X506" i="1"/>
  <c r="T507" i="1"/>
  <c r="L507" i="1"/>
  <c r="H507" i="1"/>
  <c r="I507" i="1"/>
  <c r="J507" i="1"/>
  <c r="K507" i="1"/>
  <c r="Q507" i="1"/>
  <c r="Y508" i="1"/>
  <c r="AC508" i="1"/>
  <c r="B508" i="1"/>
  <c r="U508" i="1"/>
  <c r="C508" i="1"/>
  <c r="D508" i="1"/>
  <c r="E508" i="1"/>
  <c r="F508" i="1"/>
  <c r="N507" i="1"/>
  <c r="X507" i="1"/>
  <c r="T508" i="1"/>
  <c r="L508" i="1"/>
  <c r="H508" i="1"/>
  <c r="I508" i="1"/>
  <c r="J508" i="1"/>
  <c r="K508" i="1"/>
  <c r="Q508" i="1"/>
  <c r="Y509" i="1"/>
  <c r="AC509" i="1"/>
  <c r="B509" i="1"/>
  <c r="U509" i="1"/>
  <c r="C509" i="1"/>
  <c r="D509" i="1"/>
  <c r="E509" i="1"/>
  <c r="F509" i="1"/>
  <c r="N508" i="1"/>
  <c r="X508" i="1"/>
  <c r="T509" i="1"/>
  <c r="L509" i="1"/>
  <c r="H509" i="1"/>
  <c r="I509" i="1"/>
  <c r="J509" i="1"/>
  <c r="K509" i="1"/>
  <c r="Q509" i="1"/>
  <c r="Y510" i="1"/>
  <c r="AC510" i="1"/>
  <c r="B510" i="1"/>
  <c r="U510" i="1"/>
  <c r="C510" i="1"/>
  <c r="D510" i="1"/>
  <c r="E510" i="1"/>
  <c r="F510" i="1"/>
  <c r="N509" i="1"/>
  <c r="X509" i="1"/>
  <c r="T510" i="1"/>
  <c r="L510" i="1"/>
  <c r="H510" i="1"/>
  <c r="I510" i="1"/>
  <c r="J510" i="1"/>
  <c r="K510" i="1"/>
  <c r="Q510" i="1"/>
  <c r="Y511" i="1"/>
  <c r="AC511" i="1"/>
  <c r="B511" i="1"/>
  <c r="U511" i="1"/>
  <c r="C511" i="1"/>
  <c r="D511" i="1"/>
  <c r="E511" i="1"/>
  <c r="F511" i="1"/>
  <c r="N510" i="1"/>
  <c r="X510" i="1"/>
  <c r="T511" i="1"/>
  <c r="L511" i="1"/>
  <c r="H511" i="1"/>
  <c r="I511" i="1"/>
  <c r="J511" i="1"/>
  <c r="K511" i="1"/>
  <c r="Q511" i="1"/>
  <c r="Y512" i="1"/>
  <c r="AC512" i="1"/>
  <c r="B512" i="1"/>
  <c r="U512" i="1"/>
  <c r="C512" i="1"/>
  <c r="D512" i="1"/>
  <c r="E512" i="1"/>
  <c r="F512" i="1"/>
  <c r="N511" i="1"/>
  <c r="X511" i="1"/>
  <c r="T512" i="1"/>
  <c r="L512" i="1"/>
  <c r="H512" i="1"/>
  <c r="I512" i="1"/>
  <c r="J512" i="1"/>
  <c r="K512" i="1"/>
  <c r="Q512" i="1"/>
  <c r="Y513" i="1"/>
  <c r="AC513" i="1"/>
  <c r="B513" i="1"/>
  <c r="U513" i="1"/>
  <c r="C513" i="1"/>
  <c r="D513" i="1"/>
  <c r="E513" i="1"/>
  <c r="F513" i="1"/>
  <c r="N512" i="1"/>
  <c r="X512" i="1"/>
  <c r="T513" i="1"/>
  <c r="L513" i="1"/>
  <c r="H513" i="1"/>
  <c r="I513" i="1"/>
  <c r="J513" i="1"/>
  <c r="K513" i="1"/>
  <c r="Q513" i="1"/>
  <c r="Y514" i="1"/>
  <c r="AC514" i="1"/>
  <c r="B514" i="1"/>
  <c r="U514" i="1"/>
  <c r="C514" i="1"/>
  <c r="D514" i="1"/>
  <c r="E514" i="1"/>
  <c r="F514" i="1"/>
  <c r="N513" i="1"/>
  <c r="X513" i="1"/>
  <c r="T514" i="1"/>
  <c r="L514" i="1"/>
  <c r="H514" i="1"/>
  <c r="I514" i="1"/>
  <c r="J514" i="1"/>
  <c r="K514" i="1"/>
  <c r="Q514" i="1"/>
  <c r="Y515" i="1"/>
  <c r="AC515" i="1"/>
  <c r="B515" i="1"/>
  <c r="U515" i="1"/>
  <c r="C515" i="1"/>
  <c r="D515" i="1"/>
  <c r="E515" i="1"/>
  <c r="F515" i="1"/>
  <c r="N514" i="1"/>
  <c r="X514" i="1"/>
  <c r="T515" i="1"/>
  <c r="L515" i="1"/>
  <c r="H515" i="1"/>
  <c r="I515" i="1"/>
  <c r="J515" i="1"/>
  <c r="K515" i="1"/>
  <c r="Q515" i="1"/>
  <c r="Y516" i="1"/>
  <c r="AC516" i="1"/>
  <c r="B516" i="1"/>
  <c r="U516" i="1"/>
  <c r="C516" i="1"/>
  <c r="D516" i="1"/>
  <c r="E516" i="1"/>
  <c r="F516" i="1"/>
  <c r="N515" i="1"/>
  <c r="X515" i="1"/>
  <c r="T516" i="1"/>
  <c r="L516" i="1"/>
  <c r="H516" i="1"/>
  <c r="I516" i="1"/>
  <c r="J516" i="1"/>
  <c r="K516" i="1"/>
  <c r="Q516" i="1"/>
  <c r="Y517" i="1"/>
  <c r="AC517" i="1"/>
  <c r="B517" i="1"/>
  <c r="U517" i="1"/>
  <c r="C517" i="1"/>
  <c r="D517" i="1"/>
  <c r="E517" i="1"/>
  <c r="F517" i="1"/>
  <c r="N516" i="1"/>
  <c r="X516" i="1"/>
  <c r="T517" i="1"/>
  <c r="L517" i="1"/>
  <c r="H517" i="1"/>
  <c r="I517" i="1"/>
  <c r="J517" i="1"/>
  <c r="K517" i="1"/>
  <c r="Q517" i="1"/>
  <c r="Y518" i="1"/>
  <c r="AC518" i="1"/>
  <c r="B518" i="1"/>
  <c r="U518" i="1"/>
  <c r="C518" i="1"/>
  <c r="D518" i="1"/>
  <c r="E518" i="1"/>
  <c r="F518" i="1"/>
  <c r="N517" i="1"/>
  <c r="X517" i="1"/>
  <c r="T518" i="1"/>
  <c r="L518" i="1"/>
  <c r="H518" i="1"/>
  <c r="I518" i="1"/>
  <c r="J518" i="1"/>
  <c r="K518" i="1"/>
  <c r="Q518" i="1"/>
  <c r="Y519" i="1"/>
  <c r="AC519" i="1"/>
  <c r="B519" i="1"/>
  <c r="U519" i="1"/>
  <c r="C519" i="1"/>
  <c r="D519" i="1"/>
  <c r="E519" i="1"/>
  <c r="F519" i="1"/>
  <c r="N518" i="1"/>
  <c r="X518" i="1"/>
  <c r="T519" i="1"/>
  <c r="L519" i="1"/>
  <c r="H519" i="1"/>
  <c r="I519" i="1"/>
  <c r="J519" i="1"/>
  <c r="K519" i="1"/>
  <c r="Q519" i="1"/>
  <c r="Y520" i="1"/>
  <c r="AC520" i="1"/>
  <c r="B520" i="1"/>
  <c r="U520" i="1"/>
  <c r="C520" i="1"/>
  <c r="D520" i="1"/>
  <c r="E520" i="1"/>
  <c r="F520" i="1"/>
  <c r="N519" i="1"/>
  <c r="X519" i="1"/>
  <c r="T520" i="1"/>
  <c r="L520" i="1"/>
  <c r="H520" i="1"/>
  <c r="I520" i="1"/>
  <c r="J520" i="1"/>
  <c r="K520" i="1"/>
  <c r="Q520" i="1"/>
  <c r="Y521" i="1"/>
  <c r="AC521" i="1"/>
  <c r="B521" i="1"/>
  <c r="U521" i="1"/>
  <c r="C521" i="1"/>
  <c r="D521" i="1"/>
  <c r="E521" i="1"/>
  <c r="F521" i="1"/>
  <c r="N520" i="1"/>
  <c r="X520" i="1"/>
  <c r="T521" i="1"/>
  <c r="L521" i="1"/>
  <c r="H521" i="1"/>
  <c r="I521" i="1"/>
  <c r="J521" i="1"/>
  <c r="K521" i="1"/>
  <c r="Q521" i="1"/>
  <c r="Y522" i="1"/>
  <c r="AC522" i="1"/>
  <c r="B522" i="1"/>
  <c r="U522" i="1"/>
  <c r="C522" i="1"/>
  <c r="D522" i="1"/>
  <c r="E522" i="1"/>
  <c r="F522" i="1"/>
  <c r="N521" i="1"/>
  <c r="X521" i="1"/>
  <c r="T522" i="1"/>
  <c r="L522" i="1"/>
  <c r="H522" i="1"/>
  <c r="I522" i="1"/>
  <c r="J522" i="1"/>
  <c r="K522" i="1"/>
  <c r="Q522" i="1"/>
  <c r="Y523" i="1"/>
  <c r="AC523" i="1"/>
  <c r="B523" i="1"/>
  <c r="U523" i="1"/>
  <c r="C523" i="1"/>
  <c r="D523" i="1"/>
  <c r="E523" i="1"/>
  <c r="F523" i="1"/>
  <c r="N522" i="1"/>
  <c r="X522" i="1"/>
  <c r="T523" i="1"/>
  <c r="L523" i="1"/>
  <c r="H523" i="1"/>
  <c r="I523" i="1"/>
  <c r="J523" i="1"/>
  <c r="K523" i="1"/>
  <c r="Q523" i="1"/>
  <c r="Y524" i="1"/>
  <c r="AC524" i="1"/>
  <c r="B524" i="1"/>
  <c r="U524" i="1"/>
  <c r="C524" i="1"/>
  <c r="D524" i="1"/>
  <c r="E524" i="1"/>
  <c r="F524" i="1"/>
  <c r="N523" i="1"/>
  <c r="X523" i="1"/>
  <c r="T524" i="1"/>
  <c r="L524" i="1"/>
  <c r="H524" i="1"/>
  <c r="I524" i="1"/>
  <c r="J524" i="1"/>
  <c r="K524" i="1"/>
  <c r="Q524" i="1"/>
  <c r="Y525" i="1"/>
  <c r="AC525" i="1"/>
  <c r="B525" i="1"/>
  <c r="U525" i="1"/>
  <c r="C525" i="1"/>
  <c r="D525" i="1"/>
  <c r="E525" i="1"/>
  <c r="F525" i="1"/>
  <c r="N524" i="1"/>
  <c r="X524" i="1"/>
  <c r="T525" i="1"/>
  <c r="L525" i="1"/>
  <c r="H525" i="1"/>
  <c r="I525" i="1"/>
  <c r="J525" i="1"/>
  <c r="K525" i="1"/>
  <c r="Q525" i="1"/>
  <c r="Y526" i="1"/>
  <c r="AC526" i="1"/>
  <c r="B526" i="1"/>
  <c r="U526" i="1"/>
  <c r="C526" i="1"/>
  <c r="D526" i="1"/>
  <c r="E526" i="1"/>
  <c r="F526" i="1"/>
  <c r="N525" i="1"/>
  <c r="X525" i="1"/>
  <c r="T526" i="1"/>
  <c r="L526" i="1"/>
  <c r="H526" i="1"/>
  <c r="I526" i="1"/>
  <c r="J526" i="1"/>
  <c r="K526" i="1"/>
  <c r="Q526" i="1"/>
  <c r="Y527" i="1"/>
  <c r="AC527" i="1"/>
  <c r="B527" i="1"/>
  <c r="U527" i="1"/>
  <c r="C527" i="1"/>
  <c r="D527" i="1"/>
  <c r="E527" i="1"/>
  <c r="F527" i="1"/>
  <c r="N526" i="1"/>
  <c r="X526" i="1"/>
  <c r="T527" i="1"/>
  <c r="L527" i="1"/>
  <c r="H527" i="1"/>
  <c r="I527" i="1"/>
  <c r="J527" i="1"/>
  <c r="K527" i="1"/>
  <c r="Q527" i="1"/>
  <c r="Y528" i="1"/>
  <c r="AC528" i="1"/>
  <c r="B528" i="1"/>
  <c r="U528" i="1"/>
  <c r="C528" i="1"/>
  <c r="D528" i="1"/>
  <c r="E528" i="1"/>
  <c r="F528" i="1"/>
  <c r="N527" i="1"/>
  <c r="X527" i="1"/>
  <c r="T528" i="1"/>
  <c r="L528" i="1"/>
  <c r="H528" i="1"/>
  <c r="I528" i="1"/>
  <c r="J528" i="1"/>
  <c r="K528" i="1"/>
  <c r="Q528" i="1"/>
  <c r="Y529" i="1"/>
  <c r="AC529" i="1"/>
  <c r="B529" i="1"/>
  <c r="U529" i="1"/>
  <c r="C529" i="1"/>
  <c r="D529" i="1"/>
  <c r="E529" i="1"/>
  <c r="F529" i="1"/>
  <c r="N528" i="1"/>
  <c r="X528" i="1"/>
  <c r="T529" i="1"/>
  <c r="L529" i="1"/>
  <c r="H529" i="1"/>
  <c r="I529" i="1"/>
  <c r="J529" i="1"/>
  <c r="K529" i="1"/>
  <c r="Q529" i="1"/>
  <c r="Y530" i="1"/>
  <c r="AC530" i="1"/>
  <c r="B530" i="1"/>
  <c r="U530" i="1"/>
  <c r="C530" i="1"/>
  <c r="D530" i="1"/>
  <c r="E530" i="1"/>
  <c r="F530" i="1"/>
  <c r="N529" i="1"/>
  <c r="X529" i="1"/>
  <c r="T530" i="1"/>
  <c r="L530" i="1"/>
  <c r="H530" i="1"/>
  <c r="I530" i="1"/>
  <c r="J530" i="1"/>
  <c r="K530" i="1"/>
  <c r="Q530" i="1"/>
  <c r="Y531" i="1"/>
  <c r="AC531" i="1"/>
  <c r="B531" i="1"/>
  <c r="U531" i="1"/>
  <c r="C531" i="1"/>
  <c r="D531" i="1"/>
  <c r="E531" i="1"/>
  <c r="F531" i="1"/>
  <c r="N530" i="1"/>
  <c r="X530" i="1"/>
  <c r="T531" i="1"/>
  <c r="L531" i="1"/>
  <c r="H531" i="1"/>
  <c r="I531" i="1"/>
  <c r="J531" i="1"/>
  <c r="K531" i="1"/>
  <c r="Q531" i="1"/>
  <c r="Y532" i="1"/>
  <c r="AC532" i="1"/>
  <c r="B532" i="1"/>
  <c r="U532" i="1"/>
  <c r="C532" i="1"/>
  <c r="D532" i="1"/>
  <c r="E532" i="1"/>
  <c r="F532" i="1"/>
  <c r="N531" i="1"/>
  <c r="X531" i="1"/>
  <c r="T532" i="1"/>
  <c r="L532" i="1"/>
  <c r="H532" i="1"/>
  <c r="I532" i="1"/>
  <c r="J532" i="1"/>
  <c r="K532" i="1"/>
  <c r="Q532" i="1"/>
  <c r="Y533" i="1"/>
  <c r="AC533" i="1"/>
  <c r="B533" i="1"/>
  <c r="U533" i="1"/>
  <c r="C533" i="1"/>
  <c r="D533" i="1"/>
  <c r="E533" i="1"/>
  <c r="F533" i="1"/>
  <c r="N532" i="1"/>
  <c r="X532" i="1"/>
  <c r="T533" i="1"/>
  <c r="L533" i="1"/>
  <c r="H533" i="1"/>
  <c r="I533" i="1"/>
  <c r="J533" i="1"/>
  <c r="K533" i="1"/>
  <c r="Q533" i="1"/>
  <c r="Y534" i="1"/>
  <c r="AC534" i="1"/>
  <c r="B534" i="1"/>
  <c r="U534" i="1"/>
  <c r="C534" i="1"/>
  <c r="D534" i="1"/>
  <c r="E534" i="1"/>
  <c r="F534" i="1"/>
  <c r="N533" i="1"/>
  <c r="X533" i="1"/>
  <c r="T534" i="1"/>
  <c r="L534" i="1"/>
  <c r="H534" i="1"/>
  <c r="I534" i="1"/>
  <c r="J534" i="1"/>
  <c r="K534" i="1"/>
  <c r="Q534" i="1"/>
  <c r="Y535" i="1"/>
  <c r="AC535" i="1"/>
  <c r="B535" i="1"/>
  <c r="U535" i="1"/>
  <c r="C535" i="1"/>
  <c r="D535" i="1"/>
  <c r="E535" i="1"/>
  <c r="F535" i="1"/>
  <c r="N534" i="1"/>
  <c r="X534" i="1"/>
  <c r="T535" i="1"/>
  <c r="L535" i="1"/>
  <c r="H535" i="1"/>
  <c r="I535" i="1"/>
  <c r="J535" i="1"/>
  <c r="K535" i="1"/>
  <c r="Q535" i="1"/>
  <c r="Y536" i="1"/>
  <c r="AC536" i="1"/>
  <c r="B536" i="1"/>
  <c r="U536" i="1"/>
  <c r="C536" i="1"/>
  <c r="D536" i="1"/>
  <c r="E536" i="1"/>
  <c r="F536" i="1"/>
  <c r="N535" i="1"/>
  <c r="X535" i="1"/>
  <c r="T536" i="1"/>
  <c r="L536" i="1"/>
  <c r="H536" i="1"/>
  <c r="I536" i="1"/>
  <c r="J536" i="1"/>
  <c r="K536" i="1"/>
  <c r="Q536" i="1"/>
  <c r="Y537" i="1"/>
  <c r="AC537" i="1"/>
  <c r="B537" i="1"/>
  <c r="U537" i="1"/>
  <c r="C537" i="1"/>
  <c r="D537" i="1"/>
  <c r="E537" i="1"/>
  <c r="F537" i="1"/>
  <c r="N536" i="1"/>
  <c r="X536" i="1"/>
  <c r="T537" i="1"/>
  <c r="L537" i="1"/>
  <c r="H537" i="1"/>
  <c r="I537" i="1"/>
  <c r="J537" i="1"/>
  <c r="K537" i="1"/>
  <c r="Q537" i="1"/>
  <c r="Y538" i="1"/>
  <c r="AC538" i="1"/>
  <c r="B538" i="1"/>
  <c r="U538" i="1"/>
  <c r="C538" i="1"/>
  <c r="D538" i="1"/>
  <c r="E538" i="1"/>
  <c r="F538" i="1"/>
  <c r="N537" i="1"/>
  <c r="X537" i="1"/>
  <c r="T538" i="1"/>
  <c r="L538" i="1"/>
  <c r="H538" i="1"/>
  <c r="I538" i="1"/>
  <c r="J538" i="1"/>
  <c r="K538" i="1"/>
  <c r="Q538" i="1"/>
  <c r="Y539" i="1"/>
  <c r="AC539" i="1"/>
  <c r="B539" i="1"/>
  <c r="U539" i="1"/>
  <c r="C539" i="1"/>
  <c r="D539" i="1"/>
  <c r="E539" i="1"/>
  <c r="F539" i="1"/>
  <c r="N538" i="1"/>
  <c r="X538" i="1"/>
  <c r="T539" i="1"/>
  <c r="L539" i="1"/>
  <c r="H539" i="1"/>
  <c r="I539" i="1"/>
  <c r="J539" i="1"/>
  <c r="K539" i="1"/>
  <c r="Q539" i="1"/>
  <c r="Y540" i="1"/>
  <c r="AC540" i="1"/>
  <c r="B540" i="1"/>
  <c r="U540" i="1"/>
  <c r="C540" i="1"/>
  <c r="D540" i="1"/>
  <c r="E540" i="1"/>
  <c r="F540" i="1"/>
  <c r="N539" i="1"/>
  <c r="X539" i="1"/>
  <c r="T540" i="1"/>
  <c r="L540" i="1"/>
  <c r="H540" i="1"/>
  <c r="I540" i="1"/>
  <c r="J540" i="1"/>
  <c r="K540" i="1"/>
  <c r="Q540" i="1"/>
  <c r="Y541" i="1"/>
  <c r="AC541" i="1"/>
  <c r="B541" i="1"/>
  <c r="U541" i="1"/>
  <c r="C541" i="1"/>
  <c r="D541" i="1"/>
  <c r="E541" i="1"/>
  <c r="F541" i="1"/>
  <c r="N540" i="1"/>
  <c r="X540" i="1"/>
  <c r="T541" i="1"/>
  <c r="L541" i="1"/>
  <c r="H541" i="1"/>
  <c r="I541" i="1"/>
  <c r="J541" i="1"/>
  <c r="K541" i="1"/>
  <c r="Q541" i="1"/>
  <c r="Y542" i="1"/>
  <c r="AC542" i="1"/>
  <c r="B542" i="1"/>
  <c r="U542" i="1"/>
  <c r="C542" i="1"/>
  <c r="D542" i="1"/>
  <c r="E542" i="1"/>
  <c r="F542" i="1"/>
  <c r="N541" i="1"/>
  <c r="X541" i="1"/>
  <c r="T542" i="1"/>
  <c r="L542" i="1"/>
  <c r="H542" i="1"/>
  <c r="I542" i="1"/>
  <c r="J542" i="1"/>
  <c r="K542" i="1"/>
  <c r="Q542" i="1"/>
  <c r="Y543" i="1"/>
  <c r="AC543" i="1"/>
  <c r="B543" i="1"/>
  <c r="U543" i="1"/>
  <c r="C543" i="1"/>
  <c r="D543" i="1"/>
  <c r="E543" i="1"/>
  <c r="F543" i="1"/>
  <c r="N542" i="1"/>
  <c r="X542" i="1"/>
  <c r="T543" i="1"/>
  <c r="L543" i="1"/>
  <c r="H543" i="1"/>
  <c r="I543" i="1"/>
  <c r="J543" i="1"/>
  <c r="K543" i="1"/>
  <c r="Q543" i="1"/>
  <c r="Y544" i="1"/>
  <c r="AC544" i="1"/>
  <c r="B544" i="1"/>
  <c r="U544" i="1"/>
  <c r="C544" i="1"/>
  <c r="D544" i="1"/>
  <c r="E544" i="1"/>
  <c r="F544" i="1"/>
  <c r="N543" i="1"/>
  <c r="X543" i="1"/>
  <c r="T544" i="1"/>
  <c r="L544" i="1"/>
  <c r="H544" i="1"/>
  <c r="I544" i="1"/>
  <c r="J544" i="1"/>
  <c r="K544" i="1"/>
  <c r="Q544" i="1"/>
  <c r="Y545" i="1"/>
  <c r="AC545" i="1"/>
  <c r="B545" i="1"/>
  <c r="U545" i="1"/>
  <c r="C545" i="1"/>
  <c r="D545" i="1"/>
  <c r="E545" i="1"/>
  <c r="F545" i="1"/>
  <c r="N544" i="1"/>
  <c r="X544" i="1"/>
  <c r="T545" i="1"/>
  <c r="L545" i="1"/>
  <c r="H545" i="1"/>
  <c r="I545" i="1"/>
  <c r="J545" i="1"/>
  <c r="K545" i="1"/>
  <c r="Q545" i="1"/>
  <c r="Y546" i="1"/>
  <c r="AC546" i="1"/>
  <c r="V447" i="1"/>
  <c r="R447" i="1"/>
  <c r="Z448" i="1"/>
  <c r="AD448" i="1"/>
  <c r="V448" i="1"/>
  <c r="R448" i="1"/>
  <c r="Z449" i="1"/>
  <c r="AD449" i="1"/>
  <c r="V449" i="1"/>
  <c r="R449" i="1"/>
  <c r="Z450" i="1"/>
  <c r="AD450" i="1"/>
  <c r="V450" i="1"/>
  <c r="R450" i="1"/>
  <c r="Z451" i="1"/>
  <c r="AD451" i="1"/>
  <c r="V451" i="1"/>
  <c r="R451" i="1"/>
  <c r="Z452" i="1"/>
  <c r="AD452" i="1"/>
  <c r="V452" i="1"/>
  <c r="R452" i="1"/>
  <c r="Z453" i="1"/>
  <c r="AD453" i="1"/>
  <c r="V453" i="1"/>
  <c r="R453" i="1"/>
  <c r="Z454" i="1"/>
  <c r="AD454" i="1"/>
  <c r="V454" i="1"/>
  <c r="R454" i="1"/>
  <c r="Z455" i="1"/>
  <c r="AD455" i="1"/>
  <c r="V455" i="1"/>
  <c r="R455" i="1"/>
  <c r="Z456" i="1"/>
  <c r="AD456" i="1"/>
  <c r="V456" i="1"/>
  <c r="R456" i="1"/>
  <c r="Z457" i="1"/>
  <c r="AD457" i="1"/>
  <c r="V457" i="1"/>
  <c r="R457" i="1"/>
  <c r="Z458" i="1"/>
  <c r="AD458" i="1"/>
  <c r="V458" i="1"/>
  <c r="R458" i="1"/>
  <c r="Z459" i="1"/>
  <c r="AD459" i="1"/>
  <c r="V459" i="1"/>
  <c r="R459" i="1"/>
  <c r="Z460" i="1"/>
  <c r="AD460" i="1"/>
  <c r="V460" i="1"/>
  <c r="R460" i="1"/>
  <c r="Z461" i="1"/>
  <c r="AD461" i="1"/>
  <c r="V461" i="1"/>
  <c r="R461" i="1"/>
  <c r="Z462" i="1"/>
  <c r="AD462" i="1"/>
  <c r="V462" i="1"/>
  <c r="R462" i="1"/>
  <c r="Z463" i="1"/>
  <c r="AD463" i="1"/>
  <c r="V463" i="1"/>
  <c r="R463" i="1"/>
  <c r="Z464" i="1"/>
  <c r="AD464" i="1"/>
  <c r="V464" i="1"/>
  <c r="R464" i="1"/>
  <c r="Z465" i="1"/>
  <c r="AD465" i="1"/>
  <c r="V465" i="1"/>
  <c r="R465" i="1"/>
  <c r="Z466" i="1"/>
  <c r="AD466" i="1"/>
  <c r="V466" i="1"/>
  <c r="R466" i="1"/>
  <c r="Z467" i="1"/>
  <c r="AD467" i="1"/>
  <c r="V467" i="1"/>
  <c r="R467" i="1"/>
  <c r="Z468" i="1"/>
  <c r="AD468" i="1"/>
  <c r="V468" i="1"/>
  <c r="R468" i="1"/>
  <c r="Z469" i="1"/>
  <c r="AD469" i="1"/>
  <c r="V469" i="1"/>
  <c r="R469" i="1"/>
  <c r="Z470" i="1"/>
  <c r="AD470" i="1"/>
  <c r="V470" i="1"/>
  <c r="R470" i="1"/>
  <c r="Z471" i="1"/>
  <c r="AD471" i="1"/>
  <c r="V471" i="1"/>
  <c r="R471" i="1"/>
  <c r="Z472" i="1"/>
  <c r="AD472" i="1"/>
  <c r="V472" i="1"/>
  <c r="R472" i="1"/>
  <c r="Z473" i="1"/>
  <c r="AD473" i="1"/>
  <c r="V473" i="1"/>
  <c r="R473" i="1"/>
  <c r="Z474" i="1"/>
  <c r="AD474" i="1"/>
  <c r="V474" i="1"/>
  <c r="R474" i="1"/>
  <c r="Z475" i="1"/>
  <c r="AD475" i="1"/>
  <c r="V475" i="1"/>
  <c r="R475" i="1"/>
  <c r="Z476" i="1"/>
  <c r="AD476" i="1"/>
  <c r="V476" i="1"/>
  <c r="R476" i="1"/>
  <c r="Z477" i="1"/>
  <c r="AD477" i="1"/>
  <c r="V477" i="1"/>
  <c r="R477" i="1"/>
  <c r="Z478" i="1"/>
  <c r="AD478" i="1"/>
  <c r="V478" i="1"/>
  <c r="R478" i="1"/>
  <c r="Z479" i="1"/>
  <c r="AD479" i="1"/>
  <c r="V479" i="1"/>
  <c r="R479" i="1"/>
  <c r="Z480" i="1"/>
  <c r="AD480" i="1"/>
  <c r="V480" i="1"/>
  <c r="R480" i="1"/>
  <c r="Z481" i="1"/>
  <c r="AD481" i="1"/>
  <c r="V481" i="1"/>
  <c r="R481" i="1"/>
  <c r="Z482" i="1"/>
  <c r="AD482" i="1"/>
  <c r="V482" i="1"/>
  <c r="R482" i="1"/>
  <c r="Z483" i="1"/>
  <c r="AD483" i="1"/>
  <c r="V483" i="1"/>
  <c r="R483" i="1"/>
  <c r="Z484" i="1"/>
  <c r="AD484" i="1"/>
  <c r="V484" i="1"/>
  <c r="R484" i="1"/>
  <c r="Z485" i="1"/>
  <c r="AD485" i="1"/>
  <c r="V485" i="1"/>
  <c r="R485" i="1"/>
  <c r="Z486" i="1"/>
  <c r="AD486" i="1"/>
  <c r="V486" i="1"/>
  <c r="R486" i="1"/>
  <c r="Z487" i="1"/>
  <c r="AD487" i="1"/>
  <c r="V487" i="1"/>
  <c r="R487" i="1"/>
  <c r="Z488" i="1"/>
  <c r="AD488" i="1"/>
  <c r="V488" i="1"/>
  <c r="R488" i="1"/>
  <c r="Z489" i="1"/>
  <c r="AD489" i="1"/>
  <c r="V489" i="1"/>
  <c r="R489" i="1"/>
  <c r="Z490" i="1"/>
  <c r="AD490" i="1"/>
  <c r="V490" i="1"/>
  <c r="R490" i="1"/>
  <c r="Z491" i="1"/>
  <c r="AD491" i="1"/>
  <c r="V491" i="1"/>
  <c r="R491" i="1"/>
  <c r="Z492" i="1"/>
  <c r="AD492" i="1"/>
  <c r="V492" i="1"/>
  <c r="R492" i="1"/>
  <c r="Z493" i="1"/>
  <c r="AD493" i="1"/>
  <c r="V493" i="1"/>
  <c r="R493" i="1"/>
  <c r="Z494" i="1"/>
  <c r="AD494" i="1"/>
  <c r="V494" i="1"/>
  <c r="R494" i="1"/>
  <c r="Z495" i="1"/>
  <c r="AD495" i="1"/>
  <c r="V495" i="1"/>
  <c r="R495" i="1"/>
  <c r="Z496" i="1"/>
  <c r="AD496" i="1"/>
  <c r="V496" i="1"/>
  <c r="R496" i="1"/>
  <c r="Z497" i="1"/>
  <c r="AD497" i="1"/>
  <c r="V497" i="1"/>
  <c r="R497" i="1"/>
  <c r="Z498" i="1"/>
  <c r="AD498" i="1"/>
  <c r="V498" i="1"/>
  <c r="R498" i="1"/>
  <c r="Z499" i="1"/>
  <c r="AD499" i="1"/>
  <c r="V499" i="1"/>
  <c r="R499" i="1"/>
  <c r="Z500" i="1"/>
  <c r="AD500" i="1"/>
  <c r="V500" i="1"/>
  <c r="R500" i="1"/>
  <c r="Z501" i="1"/>
  <c r="AD501" i="1"/>
  <c r="V501" i="1"/>
  <c r="R501" i="1"/>
  <c r="Z502" i="1"/>
  <c r="AD502" i="1"/>
  <c r="V502" i="1"/>
  <c r="R502" i="1"/>
  <c r="Z503" i="1"/>
  <c r="AD503" i="1"/>
  <c r="V503" i="1"/>
  <c r="R503" i="1"/>
  <c r="Z504" i="1"/>
  <c r="AD504" i="1"/>
  <c r="V504" i="1"/>
  <c r="R504" i="1"/>
  <c r="Z505" i="1"/>
  <c r="AD505" i="1"/>
  <c r="V505" i="1"/>
  <c r="R505" i="1"/>
  <c r="Z506" i="1"/>
  <c r="AD506" i="1"/>
  <c r="V506" i="1"/>
  <c r="R506" i="1"/>
  <c r="Z507" i="1"/>
  <c r="AD507" i="1"/>
  <c r="V507" i="1"/>
  <c r="R507" i="1"/>
  <c r="Z508" i="1"/>
  <c r="AD508" i="1"/>
  <c r="V508" i="1"/>
  <c r="R508" i="1"/>
  <c r="Z509" i="1"/>
  <c r="AD509" i="1"/>
  <c r="V509" i="1"/>
  <c r="R509" i="1"/>
  <c r="Z510" i="1"/>
  <c r="AD510" i="1"/>
  <c r="V510" i="1"/>
  <c r="R510" i="1"/>
  <c r="Z511" i="1"/>
  <c r="AD511" i="1"/>
  <c r="V511" i="1"/>
  <c r="R511" i="1"/>
  <c r="Z512" i="1"/>
  <c r="AD512" i="1"/>
  <c r="V512" i="1"/>
  <c r="R512" i="1"/>
  <c r="Z513" i="1"/>
  <c r="AD513" i="1"/>
  <c r="V513" i="1"/>
  <c r="R513" i="1"/>
  <c r="Z514" i="1"/>
  <c r="AD514" i="1"/>
  <c r="V514" i="1"/>
  <c r="R514" i="1"/>
  <c r="Z515" i="1"/>
  <c r="AD515" i="1"/>
  <c r="V515" i="1"/>
  <c r="R515" i="1"/>
  <c r="Z516" i="1"/>
  <c r="AD516" i="1"/>
  <c r="V516" i="1"/>
  <c r="R516" i="1"/>
  <c r="Z517" i="1"/>
  <c r="AD517" i="1"/>
  <c r="V517" i="1"/>
  <c r="R517" i="1"/>
  <c r="Z518" i="1"/>
  <c r="AD518" i="1"/>
  <c r="V518" i="1"/>
  <c r="R518" i="1"/>
  <c r="Z519" i="1"/>
  <c r="AD519" i="1"/>
  <c r="V519" i="1"/>
  <c r="R519" i="1"/>
  <c r="Z520" i="1"/>
  <c r="AD520" i="1"/>
  <c r="V520" i="1"/>
  <c r="R520" i="1"/>
  <c r="Z521" i="1"/>
  <c r="AD521" i="1"/>
  <c r="V521" i="1"/>
  <c r="R521" i="1"/>
  <c r="Z522" i="1"/>
  <c r="AD522" i="1"/>
  <c r="V522" i="1"/>
  <c r="R522" i="1"/>
  <c r="Z523" i="1"/>
  <c r="AD523" i="1"/>
  <c r="V523" i="1"/>
  <c r="R523" i="1"/>
  <c r="Z524" i="1"/>
  <c r="AD524" i="1"/>
  <c r="V524" i="1"/>
  <c r="R524" i="1"/>
  <c r="Z525" i="1"/>
  <c r="AD525" i="1"/>
  <c r="V525" i="1"/>
  <c r="R525" i="1"/>
  <c r="Z526" i="1"/>
  <c r="AD526" i="1"/>
  <c r="V526" i="1"/>
  <c r="R526" i="1"/>
  <c r="Z527" i="1"/>
  <c r="AD527" i="1"/>
  <c r="V527" i="1"/>
  <c r="R527" i="1"/>
  <c r="Z528" i="1"/>
  <c r="AD528" i="1"/>
  <c r="V528" i="1"/>
  <c r="R528" i="1"/>
  <c r="Z529" i="1"/>
  <c r="AD529" i="1"/>
  <c r="V529" i="1"/>
  <c r="R529" i="1"/>
  <c r="Z530" i="1"/>
  <c r="AD530" i="1"/>
  <c r="V530" i="1"/>
  <c r="R530" i="1"/>
  <c r="Z531" i="1"/>
  <c r="AD531" i="1"/>
  <c r="V531" i="1"/>
  <c r="R531" i="1"/>
  <c r="Z532" i="1"/>
  <c r="AD532" i="1"/>
  <c r="V532" i="1"/>
  <c r="R532" i="1"/>
  <c r="Z533" i="1"/>
  <c r="AD533" i="1"/>
  <c r="V533" i="1"/>
  <c r="R533" i="1"/>
  <c r="Z534" i="1"/>
  <c r="AD534" i="1"/>
  <c r="V534" i="1"/>
  <c r="R534" i="1"/>
  <c r="Z535" i="1"/>
  <c r="AD535" i="1"/>
  <c r="V535" i="1"/>
  <c r="R535" i="1"/>
  <c r="Z536" i="1"/>
  <c r="AD536" i="1"/>
  <c r="V536" i="1"/>
  <c r="R536" i="1"/>
  <c r="Z537" i="1"/>
  <c r="AD537" i="1"/>
  <c r="V537" i="1"/>
  <c r="R537" i="1"/>
  <c r="Z538" i="1"/>
  <c r="AD538" i="1"/>
  <c r="V538" i="1"/>
  <c r="R538" i="1"/>
  <c r="Z539" i="1"/>
  <c r="AD539" i="1"/>
  <c r="V539" i="1"/>
  <c r="R539" i="1"/>
  <c r="Z540" i="1"/>
  <c r="AD540" i="1"/>
  <c r="V540" i="1"/>
  <c r="R540" i="1"/>
  <c r="Z541" i="1"/>
  <c r="AD541" i="1"/>
  <c r="V541" i="1"/>
  <c r="R541" i="1"/>
  <c r="Z542" i="1"/>
  <c r="AD542" i="1"/>
  <c r="V542" i="1"/>
  <c r="R542" i="1"/>
  <c r="Z543" i="1"/>
  <c r="AD543" i="1"/>
  <c r="V543" i="1"/>
  <c r="R543" i="1"/>
  <c r="Z544" i="1"/>
  <c r="AD544" i="1"/>
  <c r="V544" i="1"/>
  <c r="R544" i="1"/>
  <c r="Z545" i="1"/>
  <c r="AD545" i="1"/>
  <c r="V545" i="1"/>
  <c r="R545" i="1"/>
  <c r="Z546" i="1"/>
  <c r="AD546" i="1"/>
  <c r="AE546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N546" i="1"/>
  <c r="X546" i="1"/>
  <c r="B546" i="1"/>
  <c r="V546" i="1"/>
  <c r="U546" i="1"/>
  <c r="N545" i="1"/>
  <c r="X545" i="1"/>
  <c r="T546" i="1"/>
  <c r="C546" i="1"/>
  <c r="D546" i="1"/>
  <c r="E546" i="1"/>
  <c r="F546" i="1"/>
  <c r="L546" i="1"/>
  <c r="H546" i="1"/>
  <c r="I546" i="1"/>
  <c r="J546" i="1"/>
  <c r="K546" i="1"/>
  <c r="R546" i="1"/>
  <c r="Q546" i="1"/>
  <c r="AE545" i="1"/>
  <c r="AE544" i="1"/>
  <c r="AE543" i="1"/>
  <c r="AE542" i="1"/>
  <c r="AE541" i="1"/>
  <c r="AE540" i="1"/>
  <c r="AE539" i="1"/>
  <c r="AE538" i="1"/>
  <c r="AE537" i="1"/>
  <c r="AE536" i="1"/>
  <c r="AE535" i="1"/>
  <c r="AE534" i="1"/>
  <c r="AE533" i="1"/>
  <c r="AE532" i="1"/>
  <c r="AE531" i="1"/>
  <c r="AE530" i="1"/>
  <c r="AE529" i="1"/>
  <c r="AE528" i="1"/>
  <c r="AE527" i="1"/>
  <c r="AE526" i="1"/>
  <c r="AE525" i="1"/>
  <c r="AE524" i="1"/>
  <c r="AE523" i="1"/>
  <c r="AE522" i="1"/>
  <c r="AE521" i="1"/>
  <c r="AE520" i="1"/>
  <c r="AE519" i="1"/>
  <c r="AE518" i="1"/>
  <c r="AE517" i="1"/>
  <c r="AE516" i="1"/>
  <c r="AE515" i="1"/>
  <c r="AE514" i="1"/>
  <c r="AE513" i="1"/>
  <c r="AE512" i="1"/>
  <c r="AE511" i="1"/>
  <c r="AE510" i="1"/>
  <c r="AE509" i="1"/>
  <c r="AE508" i="1"/>
  <c r="AE507" i="1"/>
  <c r="AE506" i="1"/>
  <c r="AE505" i="1"/>
  <c r="AE504" i="1"/>
  <c r="AE503" i="1"/>
  <c r="AE502" i="1"/>
  <c r="AE501" i="1"/>
  <c r="AE500" i="1"/>
  <c r="AE499" i="1"/>
  <c r="AE498" i="1"/>
  <c r="AE497" i="1"/>
  <c r="AE496" i="1"/>
  <c r="AE495" i="1"/>
  <c r="AE494" i="1"/>
  <c r="AE493" i="1"/>
  <c r="AE492" i="1"/>
  <c r="AE491" i="1"/>
  <c r="AE490" i="1"/>
  <c r="AE489" i="1"/>
  <c r="AE488" i="1"/>
  <c r="AE487" i="1"/>
  <c r="AE486" i="1"/>
  <c r="AE485" i="1"/>
  <c r="AE484" i="1"/>
  <c r="AE483" i="1"/>
  <c r="AE482" i="1"/>
  <c r="AE481" i="1"/>
  <c r="AE480" i="1"/>
  <c r="AE479" i="1"/>
  <c r="AE478" i="1"/>
  <c r="AE477" i="1"/>
  <c r="AE476" i="1"/>
  <c r="AE475" i="1"/>
  <c r="AE474" i="1"/>
  <c r="AB474" i="1"/>
  <c r="AE473" i="1"/>
  <c r="AB473" i="1"/>
  <c r="AE472" i="1"/>
  <c r="AB472" i="1"/>
  <c r="AE471" i="1"/>
  <c r="AB471" i="1"/>
  <c r="AE470" i="1"/>
  <c r="AB470" i="1"/>
  <c r="AE469" i="1"/>
  <c r="AB469" i="1"/>
  <c r="AE468" i="1"/>
  <c r="AB468" i="1"/>
  <c r="AE467" i="1"/>
  <c r="AB467" i="1"/>
  <c r="AE466" i="1"/>
  <c r="AB466" i="1"/>
  <c r="AE465" i="1"/>
  <c r="AB465" i="1"/>
  <c r="AE464" i="1"/>
  <c r="AB464" i="1"/>
  <c r="AE463" i="1"/>
  <c r="AB463" i="1"/>
  <c r="AE462" i="1"/>
  <c r="AB462" i="1"/>
  <c r="AE461" i="1"/>
  <c r="AB461" i="1"/>
  <c r="AE460" i="1"/>
  <c r="AB460" i="1"/>
  <c r="AE459" i="1"/>
  <c r="AB459" i="1"/>
  <c r="AE458" i="1"/>
  <c r="AB458" i="1"/>
  <c r="AE457" i="1"/>
  <c r="AB457" i="1"/>
  <c r="AE456" i="1"/>
  <c r="AB456" i="1"/>
  <c r="AE455" i="1"/>
  <c r="AB455" i="1"/>
  <c r="AE454" i="1"/>
  <c r="AB454" i="1"/>
  <c r="AE453" i="1"/>
  <c r="AB453" i="1"/>
  <c r="AE452" i="1"/>
  <c r="AB452" i="1"/>
  <c r="AE451" i="1"/>
  <c r="AB451" i="1"/>
  <c r="AE450" i="1"/>
  <c r="AB450" i="1"/>
  <c r="AE449" i="1"/>
  <c r="AB449" i="1"/>
  <c r="AE448" i="1"/>
  <c r="AB448" i="1"/>
  <c r="V443" i="1"/>
  <c r="V442" i="1"/>
  <c r="U338" i="1"/>
  <c r="C338" i="1"/>
  <c r="D338" i="1"/>
  <c r="E338" i="1"/>
  <c r="F338" i="1"/>
  <c r="T338" i="1"/>
  <c r="L338" i="1"/>
  <c r="H338" i="1"/>
  <c r="I338" i="1"/>
  <c r="J338" i="1"/>
  <c r="K338" i="1"/>
  <c r="Q338" i="1"/>
  <c r="Y339" i="1"/>
  <c r="AC339" i="1"/>
  <c r="B338" i="1"/>
  <c r="B339" i="1"/>
  <c r="U339" i="1"/>
  <c r="C339" i="1"/>
  <c r="D339" i="1"/>
  <c r="E339" i="1"/>
  <c r="F339" i="1"/>
  <c r="N338" i="1"/>
  <c r="X338" i="1"/>
  <c r="T339" i="1"/>
  <c r="L339" i="1"/>
  <c r="H339" i="1"/>
  <c r="I339" i="1"/>
  <c r="J339" i="1"/>
  <c r="K339" i="1"/>
  <c r="Q339" i="1"/>
  <c r="Y340" i="1"/>
  <c r="AC340" i="1"/>
  <c r="B340" i="1"/>
  <c r="U340" i="1"/>
  <c r="C340" i="1"/>
  <c r="D340" i="1"/>
  <c r="E340" i="1"/>
  <c r="F340" i="1"/>
  <c r="N339" i="1"/>
  <c r="X339" i="1"/>
  <c r="T340" i="1"/>
  <c r="L340" i="1"/>
  <c r="H340" i="1"/>
  <c r="I340" i="1"/>
  <c r="J340" i="1"/>
  <c r="K340" i="1"/>
  <c r="Q340" i="1"/>
  <c r="Y341" i="1"/>
  <c r="AC341" i="1"/>
  <c r="B341" i="1"/>
  <c r="U341" i="1"/>
  <c r="C341" i="1"/>
  <c r="D341" i="1"/>
  <c r="E341" i="1"/>
  <c r="F341" i="1"/>
  <c r="N340" i="1"/>
  <c r="X340" i="1"/>
  <c r="T341" i="1"/>
  <c r="L341" i="1"/>
  <c r="H341" i="1"/>
  <c r="I341" i="1"/>
  <c r="J341" i="1"/>
  <c r="K341" i="1"/>
  <c r="Q341" i="1"/>
  <c r="Y342" i="1"/>
  <c r="AC342" i="1"/>
  <c r="B342" i="1"/>
  <c r="U342" i="1"/>
  <c r="C342" i="1"/>
  <c r="D342" i="1"/>
  <c r="E342" i="1"/>
  <c r="F342" i="1"/>
  <c r="N341" i="1"/>
  <c r="X341" i="1"/>
  <c r="T342" i="1"/>
  <c r="L342" i="1"/>
  <c r="H342" i="1"/>
  <c r="I342" i="1"/>
  <c r="J342" i="1"/>
  <c r="K342" i="1"/>
  <c r="Q342" i="1"/>
  <c r="Y343" i="1"/>
  <c r="AC343" i="1"/>
  <c r="B343" i="1"/>
  <c r="U343" i="1"/>
  <c r="C343" i="1"/>
  <c r="D343" i="1"/>
  <c r="E343" i="1"/>
  <c r="F343" i="1"/>
  <c r="N342" i="1"/>
  <c r="X342" i="1"/>
  <c r="T343" i="1"/>
  <c r="L343" i="1"/>
  <c r="H343" i="1"/>
  <c r="I343" i="1"/>
  <c r="J343" i="1"/>
  <c r="K343" i="1"/>
  <c r="Q343" i="1"/>
  <c r="Y344" i="1"/>
  <c r="AC344" i="1"/>
  <c r="B344" i="1"/>
  <c r="U344" i="1"/>
  <c r="C344" i="1"/>
  <c r="D344" i="1"/>
  <c r="E344" i="1"/>
  <c r="F344" i="1"/>
  <c r="N343" i="1"/>
  <c r="X343" i="1"/>
  <c r="T344" i="1"/>
  <c r="L344" i="1"/>
  <c r="H344" i="1"/>
  <c r="I344" i="1"/>
  <c r="J344" i="1"/>
  <c r="K344" i="1"/>
  <c r="Q344" i="1"/>
  <c r="Y345" i="1"/>
  <c r="AC345" i="1"/>
  <c r="B345" i="1"/>
  <c r="U345" i="1"/>
  <c r="C345" i="1"/>
  <c r="D345" i="1"/>
  <c r="E345" i="1"/>
  <c r="F345" i="1"/>
  <c r="N344" i="1"/>
  <c r="X344" i="1"/>
  <c r="T345" i="1"/>
  <c r="L345" i="1"/>
  <c r="H345" i="1"/>
  <c r="I345" i="1"/>
  <c r="J345" i="1"/>
  <c r="K345" i="1"/>
  <c r="Q345" i="1"/>
  <c r="Y346" i="1"/>
  <c r="AC346" i="1"/>
  <c r="B346" i="1"/>
  <c r="U346" i="1"/>
  <c r="C346" i="1"/>
  <c r="D346" i="1"/>
  <c r="E346" i="1"/>
  <c r="F346" i="1"/>
  <c r="N345" i="1"/>
  <c r="X345" i="1"/>
  <c r="T346" i="1"/>
  <c r="L346" i="1"/>
  <c r="H346" i="1"/>
  <c r="I346" i="1"/>
  <c r="J346" i="1"/>
  <c r="K346" i="1"/>
  <c r="Q346" i="1"/>
  <c r="Y347" i="1"/>
  <c r="AC347" i="1"/>
  <c r="B347" i="1"/>
  <c r="U347" i="1"/>
  <c r="C347" i="1"/>
  <c r="D347" i="1"/>
  <c r="E347" i="1"/>
  <c r="F347" i="1"/>
  <c r="N346" i="1"/>
  <c r="X346" i="1"/>
  <c r="T347" i="1"/>
  <c r="L347" i="1"/>
  <c r="H347" i="1"/>
  <c r="I347" i="1"/>
  <c r="J347" i="1"/>
  <c r="K347" i="1"/>
  <c r="Q347" i="1"/>
  <c r="Y348" i="1"/>
  <c r="AC348" i="1"/>
  <c r="B348" i="1"/>
  <c r="U348" i="1"/>
  <c r="C348" i="1"/>
  <c r="D348" i="1"/>
  <c r="E348" i="1"/>
  <c r="F348" i="1"/>
  <c r="N347" i="1"/>
  <c r="X347" i="1"/>
  <c r="T348" i="1"/>
  <c r="L348" i="1"/>
  <c r="H348" i="1"/>
  <c r="I348" i="1"/>
  <c r="J348" i="1"/>
  <c r="K348" i="1"/>
  <c r="Q348" i="1"/>
  <c r="Y349" i="1"/>
  <c r="AC349" i="1"/>
  <c r="B349" i="1"/>
  <c r="U349" i="1"/>
  <c r="C349" i="1"/>
  <c r="D349" i="1"/>
  <c r="E349" i="1"/>
  <c r="F349" i="1"/>
  <c r="N348" i="1"/>
  <c r="X348" i="1"/>
  <c r="T349" i="1"/>
  <c r="L349" i="1"/>
  <c r="H349" i="1"/>
  <c r="I349" i="1"/>
  <c r="J349" i="1"/>
  <c r="K349" i="1"/>
  <c r="Q349" i="1"/>
  <c r="Y350" i="1"/>
  <c r="AC350" i="1"/>
  <c r="B350" i="1"/>
  <c r="U350" i="1"/>
  <c r="C350" i="1"/>
  <c r="D350" i="1"/>
  <c r="E350" i="1"/>
  <c r="F350" i="1"/>
  <c r="N349" i="1"/>
  <c r="X349" i="1"/>
  <c r="T350" i="1"/>
  <c r="L350" i="1"/>
  <c r="H350" i="1"/>
  <c r="I350" i="1"/>
  <c r="J350" i="1"/>
  <c r="K350" i="1"/>
  <c r="Q350" i="1"/>
  <c r="Y351" i="1"/>
  <c r="AC351" i="1"/>
  <c r="B351" i="1"/>
  <c r="U351" i="1"/>
  <c r="C351" i="1"/>
  <c r="D351" i="1"/>
  <c r="E351" i="1"/>
  <c r="F351" i="1"/>
  <c r="N350" i="1"/>
  <c r="X350" i="1"/>
  <c r="T351" i="1"/>
  <c r="L351" i="1"/>
  <c r="H351" i="1"/>
  <c r="I351" i="1"/>
  <c r="J351" i="1"/>
  <c r="K351" i="1"/>
  <c r="Q351" i="1"/>
  <c r="Y352" i="1"/>
  <c r="AC352" i="1"/>
  <c r="B352" i="1"/>
  <c r="U352" i="1"/>
  <c r="C352" i="1"/>
  <c r="D352" i="1"/>
  <c r="E352" i="1"/>
  <c r="F352" i="1"/>
  <c r="N351" i="1"/>
  <c r="X351" i="1"/>
  <c r="T352" i="1"/>
  <c r="L352" i="1"/>
  <c r="H352" i="1"/>
  <c r="I352" i="1"/>
  <c r="J352" i="1"/>
  <c r="K352" i="1"/>
  <c r="Q352" i="1"/>
  <c r="Y353" i="1"/>
  <c r="AC353" i="1"/>
  <c r="B353" i="1"/>
  <c r="U353" i="1"/>
  <c r="C353" i="1"/>
  <c r="D353" i="1"/>
  <c r="E353" i="1"/>
  <c r="F353" i="1"/>
  <c r="N352" i="1"/>
  <c r="X352" i="1"/>
  <c r="T353" i="1"/>
  <c r="L353" i="1"/>
  <c r="H353" i="1"/>
  <c r="I353" i="1"/>
  <c r="J353" i="1"/>
  <c r="K353" i="1"/>
  <c r="Q353" i="1"/>
  <c r="Y354" i="1"/>
  <c r="AC354" i="1"/>
  <c r="B354" i="1"/>
  <c r="U354" i="1"/>
  <c r="C354" i="1"/>
  <c r="D354" i="1"/>
  <c r="E354" i="1"/>
  <c r="F354" i="1"/>
  <c r="N353" i="1"/>
  <c r="X353" i="1"/>
  <c r="T354" i="1"/>
  <c r="L354" i="1"/>
  <c r="H354" i="1"/>
  <c r="I354" i="1"/>
  <c r="J354" i="1"/>
  <c r="K354" i="1"/>
  <c r="Q354" i="1"/>
  <c r="Y355" i="1"/>
  <c r="AC355" i="1"/>
  <c r="B355" i="1"/>
  <c r="U355" i="1"/>
  <c r="C355" i="1"/>
  <c r="D355" i="1"/>
  <c r="E355" i="1"/>
  <c r="F355" i="1"/>
  <c r="N354" i="1"/>
  <c r="X354" i="1"/>
  <c r="T355" i="1"/>
  <c r="L355" i="1"/>
  <c r="H355" i="1"/>
  <c r="I355" i="1"/>
  <c r="J355" i="1"/>
  <c r="K355" i="1"/>
  <c r="Q355" i="1"/>
  <c r="Y356" i="1"/>
  <c r="AC356" i="1"/>
  <c r="B356" i="1"/>
  <c r="U356" i="1"/>
  <c r="C356" i="1"/>
  <c r="D356" i="1"/>
  <c r="E356" i="1"/>
  <c r="F356" i="1"/>
  <c r="N355" i="1"/>
  <c r="X355" i="1"/>
  <c r="T356" i="1"/>
  <c r="L356" i="1"/>
  <c r="H356" i="1"/>
  <c r="I356" i="1"/>
  <c r="J356" i="1"/>
  <c r="K356" i="1"/>
  <c r="Q356" i="1"/>
  <c r="Y357" i="1"/>
  <c r="AC357" i="1"/>
  <c r="B357" i="1"/>
  <c r="U357" i="1"/>
  <c r="C357" i="1"/>
  <c r="D357" i="1"/>
  <c r="E357" i="1"/>
  <c r="F357" i="1"/>
  <c r="N356" i="1"/>
  <c r="X356" i="1"/>
  <c r="T357" i="1"/>
  <c r="L357" i="1"/>
  <c r="H357" i="1"/>
  <c r="I357" i="1"/>
  <c r="J357" i="1"/>
  <c r="K357" i="1"/>
  <c r="Q357" i="1"/>
  <c r="Y358" i="1"/>
  <c r="AC358" i="1"/>
  <c r="B358" i="1"/>
  <c r="U358" i="1"/>
  <c r="C358" i="1"/>
  <c r="D358" i="1"/>
  <c r="E358" i="1"/>
  <c r="F358" i="1"/>
  <c r="N357" i="1"/>
  <c r="X357" i="1"/>
  <c r="T358" i="1"/>
  <c r="L358" i="1"/>
  <c r="H358" i="1"/>
  <c r="I358" i="1"/>
  <c r="J358" i="1"/>
  <c r="K358" i="1"/>
  <c r="Q358" i="1"/>
  <c r="Y359" i="1"/>
  <c r="AC359" i="1"/>
  <c r="B359" i="1"/>
  <c r="U359" i="1"/>
  <c r="C359" i="1"/>
  <c r="D359" i="1"/>
  <c r="E359" i="1"/>
  <c r="F359" i="1"/>
  <c r="N358" i="1"/>
  <c r="X358" i="1"/>
  <c r="T359" i="1"/>
  <c r="L359" i="1"/>
  <c r="H359" i="1"/>
  <c r="I359" i="1"/>
  <c r="J359" i="1"/>
  <c r="K359" i="1"/>
  <c r="Q359" i="1"/>
  <c r="Y360" i="1"/>
  <c r="AC360" i="1"/>
  <c r="B360" i="1"/>
  <c r="U360" i="1"/>
  <c r="C360" i="1"/>
  <c r="D360" i="1"/>
  <c r="E360" i="1"/>
  <c r="F360" i="1"/>
  <c r="N359" i="1"/>
  <c r="X359" i="1"/>
  <c r="T360" i="1"/>
  <c r="L360" i="1"/>
  <c r="H360" i="1"/>
  <c r="I360" i="1"/>
  <c r="J360" i="1"/>
  <c r="K360" i="1"/>
  <c r="Q360" i="1"/>
  <c r="Y361" i="1"/>
  <c r="AC361" i="1"/>
  <c r="B361" i="1"/>
  <c r="U361" i="1"/>
  <c r="C361" i="1"/>
  <c r="D361" i="1"/>
  <c r="E361" i="1"/>
  <c r="F361" i="1"/>
  <c r="N360" i="1"/>
  <c r="X360" i="1"/>
  <c r="T361" i="1"/>
  <c r="L361" i="1"/>
  <c r="H361" i="1"/>
  <c r="I361" i="1"/>
  <c r="J361" i="1"/>
  <c r="K361" i="1"/>
  <c r="Q361" i="1"/>
  <c r="Y362" i="1"/>
  <c r="AC362" i="1"/>
  <c r="B362" i="1"/>
  <c r="U362" i="1"/>
  <c r="C362" i="1"/>
  <c r="D362" i="1"/>
  <c r="E362" i="1"/>
  <c r="F362" i="1"/>
  <c r="N361" i="1"/>
  <c r="X361" i="1"/>
  <c r="T362" i="1"/>
  <c r="L362" i="1"/>
  <c r="H362" i="1"/>
  <c r="I362" i="1"/>
  <c r="J362" i="1"/>
  <c r="K362" i="1"/>
  <c r="Q362" i="1"/>
  <c r="Y363" i="1"/>
  <c r="AC363" i="1"/>
  <c r="B363" i="1"/>
  <c r="U363" i="1"/>
  <c r="C363" i="1"/>
  <c r="D363" i="1"/>
  <c r="E363" i="1"/>
  <c r="F363" i="1"/>
  <c r="N362" i="1"/>
  <c r="X362" i="1"/>
  <c r="T363" i="1"/>
  <c r="L363" i="1"/>
  <c r="H363" i="1"/>
  <c r="I363" i="1"/>
  <c r="J363" i="1"/>
  <c r="K363" i="1"/>
  <c r="Q363" i="1"/>
  <c r="Y364" i="1"/>
  <c r="AC364" i="1"/>
  <c r="B364" i="1"/>
  <c r="U364" i="1"/>
  <c r="C364" i="1"/>
  <c r="D364" i="1"/>
  <c r="E364" i="1"/>
  <c r="F364" i="1"/>
  <c r="N363" i="1"/>
  <c r="X363" i="1"/>
  <c r="T364" i="1"/>
  <c r="L364" i="1"/>
  <c r="H364" i="1"/>
  <c r="I364" i="1"/>
  <c r="J364" i="1"/>
  <c r="K364" i="1"/>
  <c r="Q364" i="1"/>
  <c r="Y365" i="1"/>
  <c r="AC365" i="1"/>
  <c r="B365" i="1"/>
  <c r="U365" i="1"/>
  <c r="C365" i="1"/>
  <c r="D365" i="1"/>
  <c r="E365" i="1"/>
  <c r="F365" i="1"/>
  <c r="N364" i="1"/>
  <c r="X364" i="1"/>
  <c r="T365" i="1"/>
  <c r="L365" i="1"/>
  <c r="H365" i="1"/>
  <c r="I365" i="1"/>
  <c r="J365" i="1"/>
  <c r="K365" i="1"/>
  <c r="Q365" i="1"/>
  <c r="Y366" i="1"/>
  <c r="AC366" i="1"/>
  <c r="B366" i="1"/>
  <c r="U366" i="1"/>
  <c r="C366" i="1"/>
  <c r="D366" i="1"/>
  <c r="E366" i="1"/>
  <c r="F366" i="1"/>
  <c r="N365" i="1"/>
  <c r="X365" i="1"/>
  <c r="T366" i="1"/>
  <c r="L366" i="1"/>
  <c r="H366" i="1"/>
  <c r="I366" i="1"/>
  <c r="J366" i="1"/>
  <c r="K366" i="1"/>
  <c r="Q366" i="1"/>
  <c r="Y367" i="1"/>
  <c r="AC367" i="1"/>
  <c r="B367" i="1"/>
  <c r="U367" i="1"/>
  <c r="C367" i="1"/>
  <c r="D367" i="1"/>
  <c r="E367" i="1"/>
  <c r="F367" i="1"/>
  <c r="N366" i="1"/>
  <c r="X366" i="1"/>
  <c r="T367" i="1"/>
  <c r="L367" i="1"/>
  <c r="H367" i="1"/>
  <c r="I367" i="1"/>
  <c r="J367" i="1"/>
  <c r="K367" i="1"/>
  <c r="Q367" i="1"/>
  <c r="Y368" i="1"/>
  <c r="AC368" i="1"/>
  <c r="B368" i="1"/>
  <c r="U368" i="1"/>
  <c r="C368" i="1"/>
  <c r="D368" i="1"/>
  <c r="E368" i="1"/>
  <c r="F368" i="1"/>
  <c r="N367" i="1"/>
  <c r="X367" i="1"/>
  <c r="T368" i="1"/>
  <c r="L368" i="1"/>
  <c r="H368" i="1"/>
  <c r="I368" i="1"/>
  <c r="J368" i="1"/>
  <c r="K368" i="1"/>
  <c r="Q368" i="1"/>
  <c r="Y369" i="1"/>
  <c r="AC369" i="1"/>
  <c r="B369" i="1"/>
  <c r="U369" i="1"/>
  <c r="C369" i="1"/>
  <c r="D369" i="1"/>
  <c r="E369" i="1"/>
  <c r="F369" i="1"/>
  <c r="N368" i="1"/>
  <c r="X368" i="1"/>
  <c r="T369" i="1"/>
  <c r="L369" i="1"/>
  <c r="H369" i="1"/>
  <c r="I369" i="1"/>
  <c r="J369" i="1"/>
  <c r="K369" i="1"/>
  <c r="Q369" i="1"/>
  <c r="Y370" i="1"/>
  <c r="AC370" i="1"/>
  <c r="B370" i="1"/>
  <c r="U370" i="1"/>
  <c r="C370" i="1"/>
  <c r="D370" i="1"/>
  <c r="E370" i="1"/>
  <c r="F370" i="1"/>
  <c r="N369" i="1"/>
  <c r="X369" i="1"/>
  <c r="T370" i="1"/>
  <c r="L370" i="1"/>
  <c r="H370" i="1"/>
  <c r="I370" i="1"/>
  <c r="J370" i="1"/>
  <c r="K370" i="1"/>
  <c r="Q370" i="1"/>
  <c r="Y371" i="1"/>
  <c r="AC371" i="1"/>
  <c r="B371" i="1"/>
  <c r="U371" i="1"/>
  <c r="C371" i="1"/>
  <c r="D371" i="1"/>
  <c r="E371" i="1"/>
  <c r="F371" i="1"/>
  <c r="N370" i="1"/>
  <c r="X370" i="1"/>
  <c r="T371" i="1"/>
  <c r="L371" i="1"/>
  <c r="H371" i="1"/>
  <c r="I371" i="1"/>
  <c r="J371" i="1"/>
  <c r="K371" i="1"/>
  <c r="Q371" i="1"/>
  <c r="Y372" i="1"/>
  <c r="AC372" i="1"/>
  <c r="B372" i="1"/>
  <c r="U372" i="1"/>
  <c r="C372" i="1"/>
  <c r="D372" i="1"/>
  <c r="E372" i="1"/>
  <c r="F372" i="1"/>
  <c r="N371" i="1"/>
  <c r="X371" i="1"/>
  <c r="T372" i="1"/>
  <c r="L372" i="1"/>
  <c r="H372" i="1"/>
  <c r="I372" i="1"/>
  <c r="J372" i="1"/>
  <c r="K372" i="1"/>
  <c r="Q372" i="1"/>
  <c r="Y373" i="1"/>
  <c r="AC373" i="1"/>
  <c r="B373" i="1"/>
  <c r="U373" i="1"/>
  <c r="C373" i="1"/>
  <c r="D373" i="1"/>
  <c r="E373" i="1"/>
  <c r="F373" i="1"/>
  <c r="N372" i="1"/>
  <c r="X372" i="1"/>
  <c r="T373" i="1"/>
  <c r="L373" i="1"/>
  <c r="H373" i="1"/>
  <c r="I373" i="1"/>
  <c r="J373" i="1"/>
  <c r="K373" i="1"/>
  <c r="Q373" i="1"/>
  <c r="Y374" i="1"/>
  <c r="AC374" i="1"/>
  <c r="B374" i="1"/>
  <c r="U374" i="1"/>
  <c r="C374" i="1"/>
  <c r="D374" i="1"/>
  <c r="E374" i="1"/>
  <c r="F374" i="1"/>
  <c r="N373" i="1"/>
  <c r="X373" i="1"/>
  <c r="T374" i="1"/>
  <c r="L374" i="1"/>
  <c r="H374" i="1"/>
  <c r="I374" i="1"/>
  <c r="J374" i="1"/>
  <c r="K374" i="1"/>
  <c r="Q374" i="1"/>
  <c r="Y375" i="1"/>
  <c r="AC375" i="1"/>
  <c r="B375" i="1"/>
  <c r="U375" i="1"/>
  <c r="C375" i="1"/>
  <c r="D375" i="1"/>
  <c r="E375" i="1"/>
  <c r="F375" i="1"/>
  <c r="N374" i="1"/>
  <c r="X374" i="1"/>
  <c r="T375" i="1"/>
  <c r="L375" i="1"/>
  <c r="H375" i="1"/>
  <c r="I375" i="1"/>
  <c r="J375" i="1"/>
  <c r="K375" i="1"/>
  <c r="Q375" i="1"/>
  <c r="Y376" i="1"/>
  <c r="AC376" i="1"/>
  <c r="B376" i="1"/>
  <c r="U376" i="1"/>
  <c r="C376" i="1"/>
  <c r="D376" i="1"/>
  <c r="E376" i="1"/>
  <c r="F376" i="1"/>
  <c r="N375" i="1"/>
  <c r="X375" i="1"/>
  <c r="T376" i="1"/>
  <c r="L376" i="1"/>
  <c r="H376" i="1"/>
  <c r="I376" i="1"/>
  <c r="J376" i="1"/>
  <c r="K376" i="1"/>
  <c r="Q376" i="1"/>
  <c r="Y377" i="1"/>
  <c r="AC377" i="1"/>
  <c r="B377" i="1"/>
  <c r="U377" i="1"/>
  <c r="C377" i="1"/>
  <c r="D377" i="1"/>
  <c r="E377" i="1"/>
  <c r="F377" i="1"/>
  <c r="N376" i="1"/>
  <c r="X376" i="1"/>
  <c r="T377" i="1"/>
  <c r="L377" i="1"/>
  <c r="H377" i="1"/>
  <c r="I377" i="1"/>
  <c r="J377" i="1"/>
  <c r="K377" i="1"/>
  <c r="Q377" i="1"/>
  <c r="Y378" i="1"/>
  <c r="AC378" i="1"/>
  <c r="B378" i="1"/>
  <c r="U378" i="1"/>
  <c r="C378" i="1"/>
  <c r="D378" i="1"/>
  <c r="E378" i="1"/>
  <c r="F378" i="1"/>
  <c r="N377" i="1"/>
  <c r="X377" i="1"/>
  <c r="T378" i="1"/>
  <c r="L378" i="1"/>
  <c r="H378" i="1"/>
  <c r="I378" i="1"/>
  <c r="J378" i="1"/>
  <c r="K378" i="1"/>
  <c r="Q378" i="1"/>
  <c r="Y379" i="1"/>
  <c r="AC379" i="1"/>
  <c r="B379" i="1"/>
  <c r="U379" i="1"/>
  <c r="C379" i="1"/>
  <c r="D379" i="1"/>
  <c r="E379" i="1"/>
  <c r="F379" i="1"/>
  <c r="N378" i="1"/>
  <c r="X378" i="1"/>
  <c r="T379" i="1"/>
  <c r="L379" i="1"/>
  <c r="H379" i="1"/>
  <c r="I379" i="1"/>
  <c r="J379" i="1"/>
  <c r="K379" i="1"/>
  <c r="Q379" i="1"/>
  <c r="Y380" i="1"/>
  <c r="AC380" i="1"/>
  <c r="B380" i="1"/>
  <c r="U380" i="1"/>
  <c r="C380" i="1"/>
  <c r="D380" i="1"/>
  <c r="E380" i="1"/>
  <c r="F380" i="1"/>
  <c r="N379" i="1"/>
  <c r="X379" i="1"/>
  <c r="T380" i="1"/>
  <c r="L380" i="1"/>
  <c r="H380" i="1"/>
  <c r="I380" i="1"/>
  <c r="J380" i="1"/>
  <c r="K380" i="1"/>
  <c r="Q380" i="1"/>
  <c r="Y381" i="1"/>
  <c r="AC381" i="1"/>
  <c r="B381" i="1"/>
  <c r="U381" i="1"/>
  <c r="C381" i="1"/>
  <c r="D381" i="1"/>
  <c r="E381" i="1"/>
  <c r="F381" i="1"/>
  <c r="N380" i="1"/>
  <c r="X380" i="1"/>
  <c r="T381" i="1"/>
  <c r="L381" i="1"/>
  <c r="H381" i="1"/>
  <c r="I381" i="1"/>
  <c r="J381" i="1"/>
  <c r="K381" i="1"/>
  <c r="Q381" i="1"/>
  <c r="Y382" i="1"/>
  <c r="AC382" i="1"/>
  <c r="B382" i="1"/>
  <c r="U382" i="1"/>
  <c r="C382" i="1"/>
  <c r="D382" i="1"/>
  <c r="E382" i="1"/>
  <c r="F382" i="1"/>
  <c r="N381" i="1"/>
  <c r="X381" i="1"/>
  <c r="T382" i="1"/>
  <c r="L382" i="1"/>
  <c r="H382" i="1"/>
  <c r="I382" i="1"/>
  <c r="J382" i="1"/>
  <c r="K382" i="1"/>
  <c r="Q382" i="1"/>
  <c r="Y383" i="1"/>
  <c r="AC383" i="1"/>
  <c r="B383" i="1"/>
  <c r="U383" i="1"/>
  <c r="C383" i="1"/>
  <c r="D383" i="1"/>
  <c r="E383" i="1"/>
  <c r="F383" i="1"/>
  <c r="N382" i="1"/>
  <c r="X382" i="1"/>
  <c r="T383" i="1"/>
  <c r="L383" i="1"/>
  <c r="H383" i="1"/>
  <c r="I383" i="1"/>
  <c r="J383" i="1"/>
  <c r="K383" i="1"/>
  <c r="Q383" i="1"/>
  <c r="Y384" i="1"/>
  <c r="AC384" i="1"/>
  <c r="B384" i="1"/>
  <c r="U384" i="1"/>
  <c r="C384" i="1"/>
  <c r="D384" i="1"/>
  <c r="E384" i="1"/>
  <c r="F384" i="1"/>
  <c r="N383" i="1"/>
  <c r="X383" i="1"/>
  <c r="T384" i="1"/>
  <c r="L384" i="1"/>
  <c r="H384" i="1"/>
  <c r="I384" i="1"/>
  <c r="J384" i="1"/>
  <c r="K384" i="1"/>
  <c r="Q384" i="1"/>
  <c r="Y385" i="1"/>
  <c r="AC385" i="1"/>
  <c r="B385" i="1"/>
  <c r="U385" i="1"/>
  <c r="C385" i="1"/>
  <c r="D385" i="1"/>
  <c r="E385" i="1"/>
  <c r="F385" i="1"/>
  <c r="N384" i="1"/>
  <c r="X384" i="1"/>
  <c r="T385" i="1"/>
  <c r="L385" i="1"/>
  <c r="H385" i="1"/>
  <c r="I385" i="1"/>
  <c r="J385" i="1"/>
  <c r="K385" i="1"/>
  <c r="Q385" i="1"/>
  <c r="Y386" i="1"/>
  <c r="AC386" i="1"/>
  <c r="B386" i="1"/>
  <c r="U386" i="1"/>
  <c r="C386" i="1"/>
  <c r="D386" i="1"/>
  <c r="E386" i="1"/>
  <c r="F386" i="1"/>
  <c r="N385" i="1"/>
  <c r="X385" i="1"/>
  <c r="T386" i="1"/>
  <c r="L386" i="1"/>
  <c r="H386" i="1"/>
  <c r="I386" i="1"/>
  <c r="J386" i="1"/>
  <c r="K386" i="1"/>
  <c r="Q386" i="1"/>
  <c r="Y387" i="1"/>
  <c r="AC387" i="1"/>
  <c r="B387" i="1"/>
  <c r="U387" i="1"/>
  <c r="C387" i="1"/>
  <c r="D387" i="1"/>
  <c r="E387" i="1"/>
  <c r="F387" i="1"/>
  <c r="N386" i="1"/>
  <c r="X386" i="1"/>
  <c r="T387" i="1"/>
  <c r="L387" i="1"/>
  <c r="H387" i="1"/>
  <c r="I387" i="1"/>
  <c r="J387" i="1"/>
  <c r="K387" i="1"/>
  <c r="Q387" i="1"/>
  <c r="Y388" i="1"/>
  <c r="AC388" i="1"/>
  <c r="B388" i="1"/>
  <c r="U388" i="1"/>
  <c r="C388" i="1"/>
  <c r="D388" i="1"/>
  <c r="E388" i="1"/>
  <c r="F388" i="1"/>
  <c r="N387" i="1"/>
  <c r="X387" i="1"/>
  <c r="T388" i="1"/>
  <c r="L388" i="1"/>
  <c r="H388" i="1"/>
  <c r="I388" i="1"/>
  <c r="J388" i="1"/>
  <c r="K388" i="1"/>
  <c r="Q388" i="1"/>
  <c r="Y389" i="1"/>
  <c r="AC389" i="1"/>
  <c r="B389" i="1"/>
  <c r="U389" i="1"/>
  <c r="C389" i="1"/>
  <c r="D389" i="1"/>
  <c r="E389" i="1"/>
  <c r="F389" i="1"/>
  <c r="N388" i="1"/>
  <c r="X388" i="1"/>
  <c r="T389" i="1"/>
  <c r="L389" i="1"/>
  <c r="H389" i="1"/>
  <c r="I389" i="1"/>
  <c r="J389" i="1"/>
  <c r="K389" i="1"/>
  <c r="Q389" i="1"/>
  <c r="Y390" i="1"/>
  <c r="AC390" i="1"/>
  <c r="B390" i="1"/>
  <c r="U390" i="1"/>
  <c r="C390" i="1"/>
  <c r="D390" i="1"/>
  <c r="E390" i="1"/>
  <c r="F390" i="1"/>
  <c r="N389" i="1"/>
  <c r="X389" i="1"/>
  <c r="T390" i="1"/>
  <c r="L390" i="1"/>
  <c r="H390" i="1"/>
  <c r="I390" i="1"/>
  <c r="J390" i="1"/>
  <c r="K390" i="1"/>
  <c r="Q390" i="1"/>
  <c r="Y391" i="1"/>
  <c r="AC391" i="1"/>
  <c r="B391" i="1"/>
  <c r="U391" i="1"/>
  <c r="C391" i="1"/>
  <c r="D391" i="1"/>
  <c r="E391" i="1"/>
  <c r="F391" i="1"/>
  <c r="N390" i="1"/>
  <c r="X390" i="1"/>
  <c r="T391" i="1"/>
  <c r="L391" i="1"/>
  <c r="H391" i="1"/>
  <c r="I391" i="1"/>
  <c r="J391" i="1"/>
  <c r="K391" i="1"/>
  <c r="Q391" i="1"/>
  <c r="Y392" i="1"/>
  <c r="AC392" i="1"/>
  <c r="B392" i="1"/>
  <c r="U392" i="1"/>
  <c r="C392" i="1"/>
  <c r="D392" i="1"/>
  <c r="E392" i="1"/>
  <c r="F392" i="1"/>
  <c r="N391" i="1"/>
  <c r="X391" i="1"/>
  <c r="T392" i="1"/>
  <c r="L392" i="1"/>
  <c r="H392" i="1"/>
  <c r="I392" i="1"/>
  <c r="J392" i="1"/>
  <c r="K392" i="1"/>
  <c r="Q392" i="1"/>
  <c r="Y393" i="1"/>
  <c r="AC393" i="1"/>
  <c r="B393" i="1"/>
  <c r="U393" i="1"/>
  <c r="C393" i="1"/>
  <c r="D393" i="1"/>
  <c r="E393" i="1"/>
  <c r="F393" i="1"/>
  <c r="N392" i="1"/>
  <c r="X392" i="1"/>
  <c r="T393" i="1"/>
  <c r="L393" i="1"/>
  <c r="H393" i="1"/>
  <c r="I393" i="1"/>
  <c r="J393" i="1"/>
  <c r="K393" i="1"/>
  <c r="Q393" i="1"/>
  <c r="Y394" i="1"/>
  <c r="AC394" i="1"/>
  <c r="B394" i="1"/>
  <c r="U394" i="1"/>
  <c r="C394" i="1"/>
  <c r="D394" i="1"/>
  <c r="E394" i="1"/>
  <c r="F394" i="1"/>
  <c r="N393" i="1"/>
  <c r="X393" i="1"/>
  <c r="T394" i="1"/>
  <c r="L394" i="1"/>
  <c r="H394" i="1"/>
  <c r="I394" i="1"/>
  <c r="J394" i="1"/>
  <c r="K394" i="1"/>
  <c r="Q394" i="1"/>
  <c r="Y395" i="1"/>
  <c r="AC395" i="1"/>
  <c r="B395" i="1"/>
  <c r="U395" i="1"/>
  <c r="C395" i="1"/>
  <c r="D395" i="1"/>
  <c r="E395" i="1"/>
  <c r="F395" i="1"/>
  <c r="N394" i="1"/>
  <c r="X394" i="1"/>
  <c r="T395" i="1"/>
  <c r="L395" i="1"/>
  <c r="H395" i="1"/>
  <c r="I395" i="1"/>
  <c r="J395" i="1"/>
  <c r="K395" i="1"/>
  <c r="Q395" i="1"/>
  <c r="Y396" i="1"/>
  <c r="AC396" i="1"/>
  <c r="B396" i="1"/>
  <c r="U396" i="1"/>
  <c r="C396" i="1"/>
  <c r="D396" i="1"/>
  <c r="E396" i="1"/>
  <c r="F396" i="1"/>
  <c r="N395" i="1"/>
  <c r="X395" i="1"/>
  <c r="T396" i="1"/>
  <c r="L396" i="1"/>
  <c r="H396" i="1"/>
  <c r="I396" i="1"/>
  <c r="J396" i="1"/>
  <c r="K396" i="1"/>
  <c r="Q396" i="1"/>
  <c r="Y397" i="1"/>
  <c r="AC397" i="1"/>
  <c r="B397" i="1"/>
  <c r="U397" i="1"/>
  <c r="C397" i="1"/>
  <c r="D397" i="1"/>
  <c r="E397" i="1"/>
  <c r="F397" i="1"/>
  <c r="N396" i="1"/>
  <c r="X396" i="1"/>
  <c r="T397" i="1"/>
  <c r="L397" i="1"/>
  <c r="H397" i="1"/>
  <c r="I397" i="1"/>
  <c r="J397" i="1"/>
  <c r="K397" i="1"/>
  <c r="Q397" i="1"/>
  <c r="Y398" i="1"/>
  <c r="AC398" i="1"/>
  <c r="B398" i="1"/>
  <c r="U398" i="1"/>
  <c r="C398" i="1"/>
  <c r="D398" i="1"/>
  <c r="E398" i="1"/>
  <c r="F398" i="1"/>
  <c r="N397" i="1"/>
  <c r="X397" i="1"/>
  <c r="T398" i="1"/>
  <c r="L398" i="1"/>
  <c r="H398" i="1"/>
  <c r="I398" i="1"/>
  <c r="J398" i="1"/>
  <c r="K398" i="1"/>
  <c r="Q398" i="1"/>
  <c r="Y399" i="1"/>
  <c r="AC399" i="1"/>
  <c r="B399" i="1"/>
  <c r="U399" i="1"/>
  <c r="C399" i="1"/>
  <c r="D399" i="1"/>
  <c r="E399" i="1"/>
  <c r="F399" i="1"/>
  <c r="N398" i="1"/>
  <c r="X398" i="1"/>
  <c r="T399" i="1"/>
  <c r="L399" i="1"/>
  <c r="H399" i="1"/>
  <c r="I399" i="1"/>
  <c r="J399" i="1"/>
  <c r="K399" i="1"/>
  <c r="Q399" i="1"/>
  <c r="Y400" i="1"/>
  <c r="AC400" i="1"/>
  <c r="B400" i="1"/>
  <c r="U400" i="1"/>
  <c r="C400" i="1"/>
  <c r="D400" i="1"/>
  <c r="E400" i="1"/>
  <c r="F400" i="1"/>
  <c r="N399" i="1"/>
  <c r="X399" i="1"/>
  <c r="T400" i="1"/>
  <c r="L400" i="1"/>
  <c r="H400" i="1"/>
  <c r="I400" i="1"/>
  <c r="J400" i="1"/>
  <c r="K400" i="1"/>
  <c r="Q400" i="1"/>
  <c r="Y401" i="1"/>
  <c r="AC401" i="1"/>
  <c r="B401" i="1"/>
  <c r="U401" i="1"/>
  <c r="C401" i="1"/>
  <c r="D401" i="1"/>
  <c r="E401" i="1"/>
  <c r="F401" i="1"/>
  <c r="N400" i="1"/>
  <c r="X400" i="1"/>
  <c r="T401" i="1"/>
  <c r="L401" i="1"/>
  <c r="H401" i="1"/>
  <c r="I401" i="1"/>
  <c r="J401" i="1"/>
  <c r="K401" i="1"/>
  <c r="Q401" i="1"/>
  <c r="Y402" i="1"/>
  <c r="AC402" i="1"/>
  <c r="B402" i="1"/>
  <c r="U402" i="1"/>
  <c r="C402" i="1"/>
  <c r="D402" i="1"/>
  <c r="E402" i="1"/>
  <c r="F402" i="1"/>
  <c r="N401" i="1"/>
  <c r="X401" i="1"/>
  <c r="T402" i="1"/>
  <c r="L402" i="1"/>
  <c r="H402" i="1"/>
  <c r="I402" i="1"/>
  <c r="J402" i="1"/>
  <c r="K402" i="1"/>
  <c r="Q402" i="1"/>
  <c r="Y403" i="1"/>
  <c r="AC403" i="1"/>
  <c r="B403" i="1"/>
  <c r="U403" i="1"/>
  <c r="C403" i="1"/>
  <c r="D403" i="1"/>
  <c r="E403" i="1"/>
  <c r="F403" i="1"/>
  <c r="N402" i="1"/>
  <c r="X402" i="1"/>
  <c r="T403" i="1"/>
  <c r="L403" i="1"/>
  <c r="H403" i="1"/>
  <c r="I403" i="1"/>
  <c r="J403" i="1"/>
  <c r="K403" i="1"/>
  <c r="Q403" i="1"/>
  <c r="Y404" i="1"/>
  <c r="AC404" i="1"/>
  <c r="B404" i="1"/>
  <c r="U404" i="1"/>
  <c r="C404" i="1"/>
  <c r="D404" i="1"/>
  <c r="E404" i="1"/>
  <c r="F404" i="1"/>
  <c r="N403" i="1"/>
  <c r="X403" i="1"/>
  <c r="T404" i="1"/>
  <c r="L404" i="1"/>
  <c r="H404" i="1"/>
  <c r="I404" i="1"/>
  <c r="J404" i="1"/>
  <c r="K404" i="1"/>
  <c r="Q404" i="1"/>
  <c r="Y405" i="1"/>
  <c r="AC405" i="1"/>
  <c r="B405" i="1"/>
  <c r="U405" i="1"/>
  <c r="C405" i="1"/>
  <c r="D405" i="1"/>
  <c r="E405" i="1"/>
  <c r="F405" i="1"/>
  <c r="N404" i="1"/>
  <c r="X404" i="1"/>
  <c r="T405" i="1"/>
  <c r="L405" i="1"/>
  <c r="H405" i="1"/>
  <c r="I405" i="1"/>
  <c r="J405" i="1"/>
  <c r="K405" i="1"/>
  <c r="Q405" i="1"/>
  <c r="Y406" i="1"/>
  <c r="AC406" i="1"/>
  <c r="B406" i="1"/>
  <c r="U406" i="1"/>
  <c r="C406" i="1"/>
  <c r="D406" i="1"/>
  <c r="E406" i="1"/>
  <c r="F406" i="1"/>
  <c r="N405" i="1"/>
  <c r="X405" i="1"/>
  <c r="T406" i="1"/>
  <c r="L406" i="1"/>
  <c r="H406" i="1"/>
  <c r="I406" i="1"/>
  <c r="J406" i="1"/>
  <c r="K406" i="1"/>
  <c r="Q406" i="1"/>
  <c r="Y407" i="1"/>
  <c r="AC407" i="1"/>
  <c r="B407" i="1"/>
  <c r="U407" i="1"/>
  <c r="C407" i="1"/>
  <c r="D407" i="1"/>
  <c r="E407" i="1"/>
  <c r="F407" i="1"/>
  <c r="N406" i="1"/>
  <c r="X406" i="1"/>
  <c r="T407" i="1"/>
  <c r="L407" i="1"/>
  <c r="H407" i="1"/>
  <c r="I407" i="1"/>
  <c r="J407" i="1"/>
  <c r="K407" i="1"/>
  <c r="Q407" i="1"/>
  <c r="Y408" i="1"/>
  <c r="AC408" i="1"/>
  <c r="B408" i="1"/>
  <c r="U408" i="1"/>
  <c r="C408" i="1"/>
  <c r="D408" i="1"/>
  <c r="E408" i="1"/>
  <c r="F408" i="1"/>
  <c r="N407" i="1"/>
  <c r="X407" i="1"/>
  <c r="T408" i="1"/>
  <c r="L408" i="1"/>
  <c r="H408" i="1"/>
  <c r="I408" i="1"/>
  <c r="J408" i="1"/>
  <c r="K408" i="1"/>
  <c r="Q408" i="1"/>
  <c r="Y409" i="1"/>
  <c r="AC409" i="1"/>
  <c r="B409" i="1"/>
  <c r="U409" i="1"/>
  <c r="C409" i="1"/>
  <c r="D409" i="1"/>
  <c r="E409" i="1"/>
  <c r="F409" i="1"/>
  <c r="N408" i="1"/>
  <c r="X408" i="1"/>
  <c r="T409" i="1"/>
  <c r="L409" i="1"/>
  <c r="H409" i="1"/>
  <c r="I409" i="1"/>
  <c r="J409" i="1"/>
  <c r="K409" i="1"/>
  <c r="Q409" i="1"/>
  <c r="Y410" i="1"/>
  <c r="AC410" i="1"/>
  <c r="B410" i="1"/>
  <c r="U410" i="1"/>
  <c r="C410" i="1"/>
  <c r="D410" i="1"/>
  <c r="E410" i="1"/>
  <c r="F410" i="1"/>
  <c r="N409" i="1"/>
  <c r="X409" i="1"/>
  <c r="T410" i="1"/>
  <c r="L410" i="1"/>
  <c r="H410" i="1"/>
  <c r="I410" i="1"/>
  <c r="J410" i="1"/>
  <c r="K410" i="1"/>
  <c r="Q410" i="1"/>
  <c r="Y411" i="1"/>
  <c r="AC411" i="1"/>
  <c r="B411" i="1"/>
  <c r="U411" i="1"/>
  <c r="C411" i="1"/>
  <c r="D411" i="1"/>
  <c r="E411" i="1"/>
  <c r="F411" i="1"/>
  <c r="N410" i="1"/>
  <c r="X410" i="1"/>
  <c r="T411" i="1"/>
  <c r="L411" i="1"/>
  <c r="H411" i="1"/>
  <c r="I411" i="1"/>
  <c r="J411" i="1"/>
  <c r="K411" i="1"/>
  <c r="Q411" i="1"/>
  <c r="Y412" i="1"/>
  <c r="AC412" i="1"/>
  <c r="B412" i="1"/>
  <c r="U412" i="1"/>
  <c r="C412" i="1"/>
  <c r="D412" i="1"/>
  <c r="E412" i="1"/>
  <c r="F412" i="1"/>
  <c r="N411" i="1"/>
  <c r="X411" i="1"/>
  <c r="T412" i="1"/>
  <c r="L412" i="1"/>
  <c r="H412" i="1"/>
  <c r="I412" i="1"/>
  <c r="J412" i="1"/>
  <c r="K412" i="1"/>
  <c r="Q412" i="1"/>
  <c r="Y413" i="1"/>
  <c r="AC413" i="1"/>
  <c r="B413" i="1"/>
  <c r="U413" i="1"/>
  <c r="C413" i="1"/>
  <c r="D413" i="1"/>
  <c r="E413" i="1"/>
  <c r="F413" i="1"/>
  <c r="N412" i="1"/>
  <c r="X412" i="1"/>
  <c r="T413" i="1"/>
  <c r="L413" i="1"/>
  <c r="H413" i="1"/>
  <c r="I413" i="1"/>
  <c r="J413" i="1"/>
  <c r="K413" i="1"/>
  <c r="Q413" i="1"/>
  <c r="Y414" i="1"/>
  <c r="AC414" i="1"/>
  <c r="B414" i="1"/>
  <c r="U414" i="1"/>
  <c r="C414" i="1"/>
  <c r="D414" i="1"/>
  <c r="E414" i="1"/>
  <c r="F414" i="1"/>
  <c r="N413" i="1"/>
  <c r="X413" i="1"/>
  <c r="T414" i="1"/>
  <c r="L414" i="1"/>
  <c r="H414" i="1"/>
  <c r="I414" i="1"/>
  <c r="J414" i="1"/>
  <c r="K414" i="1"/>
  <c r="Q414" i="1"/>
  <c r="Y415" i="1"/>
  <c r="AC415" i="1"/>
  <c r="B415" i="1"/>
  <c r="U415" i="1"/>
  <c r="C415" i="1"/>
  <c r="D415" i="1"/>
  <c r="E415" i="1"/>
  <c r="F415" i="1"/>
  <c r="N414" i="1"/>
  <c r="X414" i="1"/>
  <c r="T415" i="1"/>
  <c r="L415" i="1"/>
  <c r="H415" i="1"/>
  <c r="I415" i="1"/>
  <c r="J415" i="1"/>
  <c r="K415" i="1"/>
  <c r="Q415" i="1"/>
  <c r="Y416" i="1"/>
  <c r="AC416" i="1"/>
  <c r="B416" i="1"/>
  <c r="U416" i="1"/>
  <c r="C416" i="1"/>
  <c r="D416" i="1"/>
  <c r="E416" i="1"/>
  <c r="F416" i="1"/>
  <c r="N415" i="1"/>
  <c r="X415" i="1"/>
  <c r="T416" i="1"/>
  <c r="L416" i="1"/>
  <c r="H416" i="1"/>
  <c r="I416" i="1"/>
  <c r="J416" i="1"/>
  <c r="K416" i="1"/>
  <c r="Q416" i="1"/>
  <c r="Y417" i="1"/>
  <c r="AC417" i="1"/>
  <c r="B417" i="1"/>
  <c r="U417" i="1"/>
  <c r="C417" i="1"/>
  <c r="D417" i="1"/>
  <c r="E417" i="1"/>
  <c r="F417" i="1"/>
  <c r="N416" i="1"/>
  <c r="X416" i="1"/>
  <c r="T417" i="1"/>
  <c r="L417" i="1"/>
  <c r="H417" i="1"/>
  <c r="I417" i="1"/>
  <c r="J417" i="1"/>
  <c r="K417" i="1"/>
  <c r="Q417" i="1"/>
  <c r="Y418" i="1"/>
  <c r="AC418" i="1"/>
  <c r="B418" i="1"/>
  <c r="U418" i="1"/>
  <c r="C418" i="1"/>
  <c r="D418" i="1"/>
  <c r="E418" i="1"/>
  <c r="F418" i="1"/>
  <c r="N417" i="1"/>
  <c r="X417" i="1"/>
  <c r="T418" i="1"/>
  <c r="L418" i="1"/>
  <c r="H418" i="1"/>
  <c r="I418" i="1"/>
  <c r="J418" i="1"/>
  <c r="K418" i="1"/>
  <c r="Q418" i="1"/>
  <c r="Y419" i="1"/>
  <c r="AC419" i="1"/>
  <c r="B419" i="1"/>
  <c r="U419" i="1"/>
  <c r="C419" i="1"/>
  <c r="D419" i="1"/>
  <c r="E419" i="1"/>
  <c r="F419" i="1"/>
  <c r="N418" i="1"/>
  <c r="X418" i="1"/>
  <c r="T419" i="1"/>
  <c r="L419" i="1"/>
  <c r="H419" i="1"/>
  <c r="I419" i="1"/>
  <c r="J419" i="1"/>
  <c r="K419" i="1"/>
  <c r="Q419" i="1"/>
  <c r="Y420" i="1"/>
  <c r="AC420" i="1"/>
  <c r="B420" i="1"/>
  <c r="U420" i="1"/>
  <c r="C420" i="1"/>
  <c r="D420" i="1"/>
  <c r="E420" i="1"/>
  <c r="F420" i="1"/>
  <c r="N419" i="1"/>
  <c r="X419" i="1"/>
  <c r="T420" i="1"/>
  <c r="L420" i="1"/>
  <c r="H420" i="1"/>
  <c r="I420" i="1"/>
  <c r="J420" i="1"/>
  <c r="K420" i="1"/>
  <c r="Q420" i="1"/>
  <c r="Y421" i="1"/>
  <c r="AC421" i="1"/>
  <c r="B421" i="1"/>
  <c r="U421" i="1"/>
  <c r="C421" i="1"/>
  <c r="D421" i="1"/>
  <c r="E421" i="1"/>
  <c r="F421" i="1"/>
  <c r="N420" i="1"/>
  <c r="X420" i="1"/>
  <c r="T421" i="1"/>
  <c r="L421" i="1"/>
  <c r="H421" i="1"/>
  <c r="I421" i="1"/>
  <c r="J421" i="1"/>
  <c r="K421" i="1"/>
  <c r="Q421" i="1"/>
  <c r="Y422" i="1"/>
  <c r="AC422" i="1"/>
  <c r="B422" i="1"/>
  <c r="U422" i="1"/>
  <c r="C422" i="1"/>
  <c r="D422" i="1"/>
  <c r="E422" i="1"/>
  <c r="F422" i="1"/>
  <c r="N421" i="1"/>
  <c r="X421" i="1"/>
  <c r="T422" i="1"/>
  <c r="L422" i="1"/>
  <c r="H422" i="1"/>
  <c r="I422" i="1"/>
  <c r="J422" i="1"/>
  <c r="K422" i="1"/>
  <c r="Q422" i="1"/>
  <c r="Y423" i="1"/>
  <c r="AC423" i="1"/>
  <c r="B423" i="1"/>
  <c r="U423" i="1"/>
  <c r="C423" i="1"/>
  <c r="D423" i="1"/>
  <c r="E423" i="1"/>
  <c r="F423" i="1"/>
  <c r="N422" i="1"/>
  <c r="X422" i="1"/>
  <c r="T423" i="1"/>
  <c r="L423" i="1"/>
  <c r="H423" i="1"/>
  <c r="I423" i="1"/>
  <c r="J423" i="1"/>
  <c r="K423" i="1"/>
  <c r="Q423" i="1"/>
  <c r="Y424" i="1"/>
  <c r="AC424" i="1"/>
  <c r="B424" i="1"/>
  <c r="U424" i="1"/>
  <c r="C424" i="1"/>
  <c r="D424" i="1"/>
  <c r="E424" i="1"/>
  <c r="F424" i="1"/>
  <c r="N423" i="1"/>
  <c r="X423" i="1"/>
  <c r="T424" i="1"/>
  <c r="L424" i="1"/>
  <c r="H424" i="1"/>
  <c r="I424" i="1"/>
  <c r="J424" i="1"/>
  <c r="K424" i="1"/>
  <c r="Q424" i="1"/>
  <c r="Y425" i="1"/>
  <c r="AC425" i="1"/>
  <c r="B425" i="1"/>
  <c r="U425" i="1"/>
  <c r="C425" i="1"/>
  <c r="D425" i="1"/>
  <c r="E425" i="1"/>
  <c r="F425" i="1"/>
  <c r="N424" i="1"/>
  <c r="X424" i="1"/>
  <c r="T425" i="1"/>
  <c r="L425" i="1"/>
  <c r="H425" i="1"/>
  <c r="I425" i="1"/>
  <c r="J425" i="1"/>
  <c r="K425" i="1"/>
  <c r="Q425" i="1"/>
  <c r="Y426" i="1"/>
  <c r="AC426" i="1"/>
  <c r="B426" i="1"/>
  <c r="U426" i="1"/>
  <c r="C426" i="1"/>
  <c r="D426" i="1"/>
  <c r="E426" i="1"/>
  <c r="F426" i="1"/>
  <c r="N425" i="1"/>
  <c r="X425" i="1"/>
  <c r="T426" i="1"/>
  <c r="L426" i="1"/>
  <c r="H426" i="1"/>
  <c r="I426" i="1"/>
  <c r="J426" i="1"/>
  <c r="K426" i="1"/>
  <c r="Q426" i="1"/>
  <c r="Y427" i="1"/>
  <c r="AC427" i="1"/>
  <c r="B427" i="1"/>
  <c r="U427" i="1"/>
  <c r="C427" i="1"/>
  <c r="D427" i="1"/>
  <c r="E427" i="1"/>
  <c r="F427" i="1"/>
  <c r="N426" i="1"/>
  <c r="X426" i="1"/>
  <c r="T427" i="1"/>
  <c r="L427" i="1"/>
  <c r="H427" i="1"/>
  <c r="I427" i="1"/>
  <c r="J427" i="1"/>
  <c r="K427" i="1"/>
  <c r="Q427" i="1"/>
  <c r="Y428" i="1"/>
  <c r="AC428" i="1"/>
  <c r="B428" i="1"/>
  <c r="U428" i="1"/>
  <c r="C428" i="1"/>
  <c r="D428" i="1"/>
  <c r="E428" i="1"/>
  <c r="F428" i="1"/>
  <c r="N427" i="1"/>
  <c r="X427" i="1"/>
  <c r="T428" i="1"/>
  <c r="L428" i="1"/>
  <c r="H428" i="1"/>
  <c r="I428" i="1"/>
  <c r="J428" i="1"/>
  <c r="K428" i="1"/>
  <c r="Q428" i="1"/>
  <c r="Y429" i="1"/>
  <c r="AC429" i="1"/>
  <c r="B429" i="1"/>
  <c r="U429" i="1"/>
  <c r="C429" i="1"/>
  <c r="D429" i="1"/>
  <c r="E429" i="1"/>
  <c r="F429" i="1"/>
  <c r="N428" i="1"/>
  <c r="X428" i="1"/>
  <c r="T429" i="1"/>
  <c r="L429" i="1"/>
  <c r="H429" i="1"/>
  <c r="I429" i="1"/>
  <c r="J429" i="1"/>
  <c r="K429" i="1"/>
  <c r="Q429" i="1"/>
  <c r="Y430" i="1"/>
  <c r="AC430" i="1"/>
  <c r="B430" i="1"/>
  <c r="U430" i="1"/>
  <c r="C430" i="1"/>
  <c r="D430" i="1"/>
  <c r="E430" i="1"/>
  <c r="F430" i="1"/>
  <c r="N429" i="1"/>
  <c r="X429" i="1"/>
  <c r="T430" i="1"/>
  <c r="L430" i="1"/>
  <c r="H430" i="1"/>
  <c r="I430" i="1"/>
  <c r="J430" i="1"/>
  <c r="K430" i="1"/>
  <c r="Q430" i="1"/>
  <c r="Y431" i="1"/>
  <c r="AC431" i="1"/>
  <c r="B431" i="1"/>
  <c r="U431" i="1"/>
  <c r="C431" i="1"/>
  <c r="D431" i="1"/>
  <c r="E431" i="1"/>
  <c r="F431" i="1"/>
  <c r="N430" i="1"/>
  <c r="X430" i="1"/>
  <c r="T431" i="1"/>
  <c r="L431" i="1"/>
  <c r="H431" i="1"/>
  <c r="I431" i="1"/>
  <c r="J431" i="1"/>
  <c r="K431" i="1"/>
  <c r="Q431" i="1"/>
  <c r="Y432" i="1"/>
  <c r="AC432" i="1"/>
  <c r="B432" i="1"/>
  <c r="U432" i="1"/>
  <c r="C432" i="1"/>
  <c r="D432" i="1"/>
  <c r="E432" i="1"/>
  <c r="F432" i="1"/>
  <c r="N431" i="1"/>
  <c r="X431" i="1"/>
  <c r="T432" i="1"/>
  <c r="L432" i="1"/>
  <c r="H432" i="1"/>
  <c r="I432" i="1"/>
  <c r="J432" i="1"/>
  <c r="K432" i="1"/>
  <c r="Q432" i="1"/>
  <c r="Y433" i="1"/>
  <c r="AC433" i="1"/>
  <c r="B433" i="1"/>
  <c r="U433" i="1"/>
  <c r="C433" i="1"/>
  <c r="D433" i="1"/>
  <c r="E433" i="1"/>
  <c r="F433" i="1"/>
  <c r="N432" i="1"/>
  <c r="X432" i="1"/>
  <c r="T433" i="1"/>
  <c r="L433" i="1"/>
  <c r="H433" i="1"/>
  <c r="I433" i="1"/>
  <c r="J433" i="1"/>
  <c r="K433" i="1"/>
  <c r="Q433" i="1"/>
  <c r="Y434" i="1"/>
  <c r="AC434" i="1"/>
  <c r="B434" i="1"/>
  <c r="U434" i="1"/>
  <c r="C434" i="1"/>
  <c r="D434" i="1"/>
  <c r="E434" i="1"/>
  <c r="F434" i="1"/>
  <c r="N433" i="1"/>
  <c r="X433" i="1"/>
  <c r="T434" i="1"/>
  <c r="L434" i="1"/>
  <c r="H434" i="1"/>
  <c r="I434" i="1"/>
  <c r="J434" i="1"/>
  <c r="K434" i="1"/>
  <c r="Q434" i="1"/>
  <c r="Y435" i="1"/>
  <c r="AC435" i="1"/>
  <c r="B435" i="1"/>
  <c r="U435" i="1"/>
  <c r="C435" i="1"/>
  <c r="D435" i="1"/>
  <c r="E435" i="1"/>
  <c r="F435" i="1"/>
  <c r="N434" i="1"/>
  <c r="X434" i="1"/>
  <c r="T435" i="1"/>
  <c r="L435" i="1"/>
  <c r="H435" i="1"/>
  <c r="I435" i="1"/>
  <c r="J435" i="1"/>
  <c r="K435" i="1"/>
  <c r="Q435" i="1"/>
  <c r="Y436" i="1"/>
  <c r="AC436" i="1"/>
  <c r="B436" i="1"/>
  <c r="U436" i="1"/>
  <c r="C436" i="1"/>
  <c r="D436" i="1"/>
  <c r="E436" i="1"/>
  <c r="F436" i="1"/>
  <c r="N435" i="1"/>
  <c r="X435" i="1"/>
  <c r="T436" i="1"/>
  <c r="L436" i="1"/>
  <c r="H436" i="1"/>
  <c r="I436" i="1"/>
  <c r="J436" i="1"/>
  <c r="K436" i="1"/>
  <c r="Q436" i="1"/>
  <c r="Y437" i="1"/>
  <c r="AC437" i="1"/>
  <c r="V338" i="1"/>
  <c r="R338" i="1"/>
  <c r="Z339" i="1"/>
  <c r="AD339" i="1"/>
  <c r="V339" i="1"/>
  <c r="R339" i="1"/>
  <c r="Z340" i="1"/>
  <c r="AD340" i="1"/>
  <c r="V340" i="1"/>
  <c r="R340" i="1"/>
  <c r="Z341" i="1"/>
  <c r="AD341" i="1"/>
  <c r="V341" i="1"/>
  <c r="R341" i="1"/>
  <c r="Z342" i="1"/>
  <c r="AD342" i="1"/>
  <c r="V342" i="1"/>
  <c r="R342" i="1"/>
  <c r="Z343" i="1"/>
  <c r="AD343" i="1"/>
  <c r="V343" i="1"/>
  <c r="R343" i="1"/>
  <c r="Z344" i="1"/>
  <c r="AD344" i="1"/>
  <c r="V344" i="1"/>
  <c r="R344" i="1"/>
  <c r="Z345" i="1"/>
  <c r="AD345" i="1"/>
  <c r="V345" i="1"/>
  <c r="R345" i="1"/>
  <c r="Z346" i="1"/>
  <c r="AD346" i="1"/>
  <c r="V346" i="1"/>
  <c r="R346" i="1"/>
  <c r="Z347" i="1"/>
  <c r="AD347" i="1"/>
  <c r="V347" i="1"/>
  <c r="R347" i="1"/>
  <c r="Z348" i="1"/>
  <c r="AD348" i="1"/>
  <c r="V348" i="1"/>
  <c r="R348" i="1"/>
  <c r="Z349" i="1"/>
  <c r="AD349" i="1"/>
  <c r="V349" i="1"/>
  <c r="R349" i="1"/>
  <c r="Z350" i="1"/>
  <c r="AD350" i="1"/>
  <c r="V350" i="1"/>
  <c r="R350" i="1"/>
  <c r="Z351" i="1"/>
  <c r="AD351" i="1"/>
  <c r="V351" i="1"/>
  <c r="R351" i="1"/>
  <c r="Z352" i="1"/>
  <c r="AD352" i="1"/>
  <c r="V352" i="1"/>
  <c r="R352" i="1"/>
  <c r="Z353" i="1"/>
  <c r="AD353" i="1"/>
  <c r="V353" i="1"/>
  <c r="R353" i="1"/>
  <c r="Z354" i="1"/>
  <c r="AD354" i="1"/>
  <c r="V354" i="1"/>
  <c r="R354" i="1"/>
  <c r="Z355" i="1"/>
  <c r="AD355" i="1"/>
  <c r="V355" i="1"/>
  <c r="R355" i="1"/>
  <c r="Z356" i="1"/>
  <c r="AD356" i="1"/>
  <c r="V356" i="1"/>
  <c r="R356" i="1"/>
  <c r="Z357" i="1"/>
  <c r="AD357" i="1"/>
  <c r="V357" i="1"/>
  <c r="R357" i="1"/>
  <c r="Z358" i="1"/>
  <c r="AD358" i="1"/>
  <c r="V358" i="1"/>
  <c r="R358" i="1"/>
  <c r="Z359" i="1"/>
  <c r="AD359" i="1"/>
  <c r="V359" i="1"/>
  <c r="R359" i="1"/>
  <c r="Z360" i="1"/>
  <c r="AD360" i="1"/>
  <c r="V360" i="1"/>
  <c r="R360" i="1"/>
  <c r="Z361" i="1"/>
  <c r="AD361" i="1"/>
  <c r="V361" i="1"/>
  <c r="R361" i="1"/>
  <c r="Z362" i="1"/>
  <c r="AD362" i="1"/>
  <c r="V362" i="1"/>
  <c r="R362" i="1"/>
  <c r="Z363" i="1"/>
  <c r="AD363" i="1"/>
  <c r="V363" i="1"/>
  <c r="R363" i="1"/>
  <c r="Z364" i="1"/>
  <c r="AD364" i="1"/>
  <c r="V364" i="1"/>
  <c r="R364" i="1"/>
  <c r="Z365" i="1"/>
  <c r="AD365" i="1"/>
  <c r="V365" i="1"/>
  <c r="R365" i="1"/>
  <c r="Z366" i="1"/>
  <c r="AD366" i="1"/>
  <c r="V366" i="1"/>
  <c r="R366" i="1"/>
  <c r="Z367" i="1"/>
  <c r="AD367" i="1"/>
  <c r="V367" i="1"/>
  <c r="R367" i="1"/>
  <c r="Z368" i="1"/>
  <c r="AD368" i="1"/>
  <c r="V368" i="1"/>
  <c r="R368" i="1"/>
  <c r="Z369" i="1"/>
  <c r="AD369" i="1"/>
  <c r="V369" i="1"/>
  <c r="R369" i="1"/>
  <c r="Z370" i="1"/>
  <c r="AD370" i="1"/>
  <c r="V370" i="1"/>
  <c r="R370" i="1"/>
  <c r="Z371" i="1"/>
  <c r="AD371" i="1"/>
  <c r="V371" i="1"/>
  <c r="R371" i="1"/>
  <c r="Z372" i="1"/>
  <c r="AD372" i="1"/>
  <c r="V372" i="1"/>
  <c r="R372" i="1"/>
  <c r="Z373" i="1"/>
  <c r="AD373" i="1"/>
  <c r="V373" i="1"/>
  <c r="R373" i="1"/>
  <c r="Z374" i="1"/>
  <c r="AD374" i="1"/>
  <c r="V374" i="1"/>
  <c r="R374" i="1"/>
  <c r="Z375" i="1"/>
  <c r="AD375" i="1"/>
  <c r="V375" i="1"/>
  <c r="R375" i="1"/>
  <c r="Z376" i="1"/>
  <c r="AD376" i="1"/>
  <c r="V376" i="1"/>
  <c r="R376" i="1"/>
  <c r="Z377" i="1"/>
  <c r="AD377" i="1"/>
  <c r="V377" i="1"/>
  <c r="R377" i="1"/>
  <c r="Z378" i="1"/>
  <c r="AD378" i="1"/>
  <c r="V378" i="1"/>
  <c r="R378" i="1"/>
  <c r="Z379" i="1"/>
  <c r="AD379" i="1"/>
  <c r="V379" i="1"/>
  <c r="R379" i="1"/>
  <c r="Z380" i="1"/>
  <c r="AD380" i="1"/>
  <c r="V380" i="1"/>
  <c r="R380" i="1"/>
  <c r="Z381" i="1"/>
  <c r="AD381" i="1"/>
  <c r="V381" i="1"/>
  <c r="R381" i="1"/>
  <c r="Z382" i="1"/>
  <c r="AD382" i="1"/>
  <c r="V382" i="1"/>
  <c r="R382" i="1"/>
  <c r="Z383" i="1"/>
  <c r="AD383" i="1"/>
  <c r="V383" i="1"/>
  <c r="R383" i="1"/>
  <c r="Z384" i="1"/>
  <c r="AD384" i="1"/>
  <c r="V384" i="1"/>
  <c r="R384" i="1"/>
  <c r="Z385" i="1"/>
  <c r="AD385" i="1"/>
  <c r="V385" i="1"/>
  <c r="R385" i="1"/>
  <c r="Z386" i="1"/>
  <c r="AD386" i="1"/>
  <c r="V386" i="1"/>
  <c r="R386" i="1"/>
  <c r="Z387" i="1"/>
  <c r="AD387" i="1"/>
  <c r="V387" i="1"/>
  <c r="R387" i="1"/>
  <c r="Z388" i="1"/>
  <c r="AD388" i="1"/>
  <c r="V388" i="1"/>
  <c r="R388" i="1"/>
  <c r="Z389" i="1"/>
  <c r="AD389" i="1"/>
  <c r="V389" i="1"/>
  <c r="R389" i="1"/>
  <c r="Z390" i="1"/>
  <c r="AD390" i="1"/>
  <c r="V390" i="1"/>
  <c r="R390" i="1"/>
  <c r="Z391" i="1"/>
  <c r="AD391" i="1"/>
  <c r="V391" i="1"/>
  <c r="R391" i="1"/>
  <c r="Z392" i="1"/>
  <c r="AD392" i="1"/>
  <c r="V392" i="1"/>
  <c r="R392" i="1"/>
  <c r="Z393" i="1"/>
  <c r="AD393" i="1"/>
  <c r="V393" i="1"/>
  <c r="R393" i="1"/>
  <c r="Z394" i="1"/>
  <c r="AD394" i="1"/>
  <c r="V394" i="1"/>
  <c r="R394" i="1"/>
  <c r="Z395" i="1"/>
  <c r="AD395" i="1"/>
  <c r="V395" i="1"/>
  <c r="R395" i="1"/>
  <c r="Z396" i="1"/>
  <c r="AD396" i="1"/>
  <c r="V396" i="1"/>
  <c r="R396" i="1"/>
  <c r="Z397" i="1"/>
  <c r="AD397" i="1"/>
  <c r="V397" i="1"/>
  <c r="R397" i="1"/>
  <c r="Z398" i="1"/>
  <c r="AD398" i="1"/>
  <c r="V398" i="1"/>
  <c r="R398" i="1"/>
  <c r="Z399" i="1"/>
  <c r="AD399" i="1"/>
  <c r="V399" i="1"/>
  <c r="R399" i="1"/>
  <c r="Z400" i="1"/>
  <c r="AD400" i="1"/>
  <c r="V400" i="1"/>
  <c r="R400" i="1"/>
  <c r="Z401" i="1"/>
  <c r="AD401" i="1"/>
  <c r="V401" i="1"/>
  <c r="R401" i="1"/>
  <c r="Z402" i="1"/>
  <c r="AD402" i="1"/>
  <c r="V402" i="1"/>
  <c r="R402" i="1"/>
  <c r="Z403" i="1"/>
  <c r="AD403" i="1"/>
  <c r="V403" i="1"/>
  <c r="R403" i="1"/>
  <c r="Z404" i="1"/>
  <c r="AD404" i="1"/>
  <c r="V404" i="1"/>
  <c r="R404" i="1"/>
  <c r="Z405" i="1"/>
  <c r="AD405" i="1"/>
  <c r="V405" i="1"/>
  <c r="R405" i="1"/>
  <c r="Z406" i="1"/>
  <c r="AD406" i="1"/>
  <c r="V406" i="1"/>
  <c r="R406" i="1"/>
  <c r="Z407" i="1"/>
  <c r="AD407" i="1"/>
  <c r="V407" i="1"/>
  <c r="R407" i="1"/>
  <c r="Z408" i="1"/>
  <c r="AD408" i="1"/>
  <c r="V408" i="1"/>
  <c r="R408" i="1"/>
  <c r="Z409" i="1"/>
  <c r="AD409" i="1"/>
  <c r="V409" i="1"/>
  <c r="R409" i="1"/>
  <c r="Z410" i="1"/>
  <c r="AD410" i="1"/>
  <c r="V410" i="1"/>
  <c r="R410" i="1"/>
  <c r="Z411" i="1"/>
  <c r="AD411" i="1"/>
  <c r="V411" i="1"/>
  <c r="R411" i="1"/>
  <c r="Z412" i="1"/>
  <c r="AD412" i="1"/>
  <c r="V412" i="1"/>
  <c r="R412" i="1"/>
  <c r="Z413" i="1"/>
  <c r="AD413" i="1"/>
  <c r="V413" i="1"/>
  <c r="R413" i="1"/>
  <c r="Z414" i="1"/>
  <c r="AD414" i="1"/>
  <c r="V414" i="1"/>
  <c r="R414" i="1"/>
  <c r="Z415" i="1"/>
  <c r="AD415" i="1"/>
  <c r="V415" i="1"/>
  <c r="R415" i="1"/>
  <c r="Z416" i="1"/>
  <c r="AD416" i="1"/>
  <c r="V416" i="1"/>
  <c r="R416" i="1"/>
  <c r="Z417" i="1"/>
  <c r="AD417" i="1"/>
  <c r="V417" i="1"/>
  <c r="R417" i="1"/>
  <c r="Z418" i="1"/>
  <c r="AD418" i="1"/>
  <c r="V418" i="1"/>
  <c r="R418" i="1"/>
  <c r="Z419" i="1"/>
  <c r="AD419" i="1"/>
  <c r="V419" i="1"/>
  <c r="R419" i="1"/>
  <c r="Z420" i="1"/>
  <c r="AD420" i="1"/>
  <c r="V420" i="1"/>
  <c r="R420" i="1"/>
  <c r="Z421" i="1"/>
  <c r="AD421" i="1"/>
  <c r="V421" i="1"/>
  <c r="R421" i="1"/>
  <c r="Z422" i="1"/>
  <c r="AD422" i="1"/>
  <c r="V422" i="1"/>
  <c r="R422" i="1"/>
  <c r="Z423" i="1"/>
  <c r="AD423" i="1"/>
  <c r="V423" i="1"/>
  <c r="R423" i="1"/>
  <c r="Z424" i="1"/>
  <c r="AD424" i="1"/>
  <c r="V424" i="1"/>
  <c r="R424" i="1"/>
  <c r="Z425" i="1"/>
  <c r="AD425" i="1"/>
  <c r="V425" i="1"/>
  <c r="R425" i="1"/>
  <c r="Z426" i="1"/>
  <c r="AD426" i="1"/>
  <c r="V426" i="1"/>
  <c r="R426" i="1"/>
  <c r="Z427" i="1"/>
  <c r="AD427" i="1"/>
  <c r="V427" i="1"/>
  <c r="R427" i="1"/>
  <c r="Z428" i="1"/>
  <c r="AD428" i="1"/>
  <c r="V428" i="1"/>
  <c r="R428" i="1"/>
  <c r="Z429" i="1"/>
  <c r="AD429" i="1"/>
  <c r="V429" i="1"/>
  <c r="R429" i="1"/>
  <c r="Z430" i="1"/>
  <c r="AD430" i="1"/>
  <c r="V430" i="1"/>
  <c r="R430" i="1"/>
  <c r="Z431" i="1"/>
  <c r="AD431" i="1"/>
  <c r="V431" i="1"/>
  <c r="R431" i="1"/>
  <c r="Z432" i="1"/>
  <c r="AD432" i="1"/>
  <c r="V432" i="1"/>
  <c r="R432" i="1"/>
  <c r="Z433" i="1"/>
  <c r="AD433" i="1"/>
  <c r="V433" i="1"/>
  <c r="R433" i="1"/>
  <c r="Z434" i="1"/>
  <c r="AD434" i="1"/>
  <c r="V434" i="1"/>
  <c r="R434" i="1"/>
  <c r="Z435" i="1"/>
  <c r="AD435" i="1"/>
  <c r="V435" i="1"/>
  <c r="R435" i="1"/>
  <c r="Z436" i="1"/>
  <c r="AD436" i="1"/>
  <c r="V436" i="1"/>
  <c r="R436" i="1"/>
  <c r="Z437" i="1"/>
  <c r="AD437" i="1"/>
  <c r="AE437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N437" i="1"/>
  <c r="X437" i="1"/>
  <c r="B437" i="1"/>
  <c r="V437" i="1"/>
  <c r="U437" i="1"/>
  <c r="N436" i="1"/>
  <c r="X436" i="1"/>
  <c r="T437" i="1"/>
  <c r="C437" i="1"/>
  <c r="D437" i="1"/>
  <c r="E437" i="1"/>
  <c r="F437" i="1"/>
  <c r="L437" i="1"/>
  <c r="H437" i="1"/>
  <c r="I437" i="1"/>
  <c r="J437" i="1"/>
  <c r="K437" i="1"/>
  <c r="R437" i="1"/>
  <c r="Q437" i="1"/>
  <c r="AE436" i="1"/>
  <c r="AE435" i="1"/>
  <c r="AE434" i="1"/>
  <c r="AE433" i="1"/>
  <c r="AE432" i="1"/>
  <c r="AE431" i="1"/>
  <c r="AE430" i="1"/>
  <c r="AE429" i="1"/>
  <c r="AE428" i="1"/>
  <c r="AE427" i="1"/>
  <c r="AE426" i="1"/>
  <c r="AE425" i="1"/>
  <c r="AE424" i="1"/>
  <c r="AE423" i="1"/>
  <c r="AE422" i="1"/>
  <c r="AE421" i="1"/>
  <c r="AE420" i="1"/>
  <c r="AE419" i="1"/>
  <c r="AE418" i="1"/>
  <c r="AE417" i="1"/>
  <c r="AE416" i="1"/>
  <c r="AE415" i="1"/>
  <c r="AE414" i="1"/>
  <c r="AE413" i="1"/>
  <c r="AE412" i="1"/>
  <c r="AE411" i="1"/>
  <c r="AE410" i="1"/>
  <c r="AE409" i="1"/>
  <c r="AE408" i="1"/>
  <c r="AE407" i="1"/>
  <c r="AE406" i="1"/>
  <c r="AE405" i="1"/>
  <c r="AE404" i="1"/>
  <c r="AE403" i="1"/>
  <c r="AE402" i="1"/>
  <c r="AE401" i="1"/>
  <c r="AE400" i="1"/>
  <c r="AE399" i="1"/>
  <c r="AE398" i="1"/>
  <c r="AE397" i="1"/>
  <c r="AE396" i="1"/>
  <c r="AE395" i="1"/>
  <c r="AE394" i="1"/>
  <c r="AE393" i="1"/>
  <c r="AE392" i="1"/>
  <c r="AE391" i="1"/>
  <c r="AE390" i="1"/>
  <c r="AE389" i="1"/>
  <c r="AE388" i="1"/>
  <c r="AE387" i="1"/>
  <c r="AE386" i="1"/>
  <c r="AE385" i="1"/>
  <c r="AE384" i="1"/>
  <c r="AE383" i="1"/>
  <c r="AE382" i="1"/>
  <c r="AE381" i="1"/>
  <c r="AE380" i="1"/>
  <c r="AE379" i="1"/>
  <c r="AE378" i="1"/>
  <c r="AE377" i="1"/>
  <c r="AE376" i="1"/>
  <c r="AE375" i="1"/>
  <c r="AE374" i="1"/>
  <c r="AE373" i="1"/>
  <c r="AE372" i="1"/>
  <c r="AE371" i="1"/>
  <c r="AE370" i="1"/>
  <c r="AE369" i="1"/>
  <c r="AE368" i="1"/>
  <c r="AE367" i="1"/>
  <c r="AE366" i="1"/>
  <c r="AE365" i="1"/>
  <c r="AB365" i="1"/>
  <c r="AE364" i="1"/>
  <c r="AB364" i="1"/>
  <c r="AE363" i="1"/>
  <c r="AB363" i="1"/>
  <c r="AE362" i="1"/>
  <c r="AB362" i="1"/>
  <c r="AE361" i="1"/>
  <c r="AB361" i="1"/>
  <c r="AE360" i="1"/>
  <c r="AB360" i="1"/>
  <c r="AE359" i="1"/>
  <c r="AB359" i="1"/>
  <c r="AE358" i="1"/>
  <c r="AB358" i="1"/>
  <c r="AE357" i="1"/>
  <c r="AB357" i="1"/>
  <c r="AE356" i="1"/>
  <c r="AB356" i="1"/>
  <c r="AE355" i="1"/>
  <c r="AB355" i="1"/>
  <c r="AE354" i="1"/>
  <c r="AB354" i="1"/>
  <c r="AE353" i="1"/>
  <c r="AB353" i="1"/>
  <c r="AE352" i="1"/>
  <c r="AB352" i="1"/>
  <c r="AE351" i="1"/>
  <c r="AB351" i="1"/>
  <c r="AE350" i="1"/>
  <c r="AB350" i="1"/>
  <c r="AE349" i="1"/>
  <c r="AB349" i="1"/>
  <c r="AE348" i="1"/>
  <c r="AB348" i="1"/>
  <c r="AE347" i="1"/>
  <c r="AB347" i="1"/>
  <c r="AE346" i="1"/>
  <c r="AB346" i="1"/>
  <c r="AE345" i="1"/>
  <c r="AB345" i="1"/>
  <c r="AE344" i="1"/>
  <c r="AB344" i="1"/>
  <c r="AE343" i="1"/>
  <c r="AB343" i="1"/>
  <c r="AE342" i="1"/>
  <c r="AB342" i="1"/>
  <c r="AE341" i="1"/>
  <c r="AB341" i="1"/>
  <c r="AE340" i="1"/>
  <c r="AB340" i="1"/>
  <c r="AE339" i="1"/>
  <c r="AB339" i="1"/>
  <c r="V334" i="1"/>
  <c r="V333" i="1"/>
  <c r="U229" i="1"/>
  <c r="C229" i="1"/>
  <c r="D229" i="1"/>
  <c r="E229" i="1"/>
  <c r="F229" i="1"/>
  <c r="T229" i="1"/>
  <c r="L229" i="1"/>
  <c r="H229" i="1"/>
  <c r="I229" i="1"/>
  <c r="J229" i="1"/>
  <c r="K229" i="1"/>
  <c r="Q229" i="1"/>
  <c r="Y230" i="1"/>
  <c r="AC230" i="1"/>
  <c r="B229" i="1"/>
  <c r="B230" i="1"/>
  <c r="U230" i="1"/>
  <c r="C230" i="1"/>
  <c r="D230" i="1"/>
  <c r="E230" i="1"/>
  <c r="F230" i="1"/>
  <c r="N229" i="1"/>
  <c r="X229" i="1"/>
  <c r="T230" i="1"/>
  <c r="L230" i="1"/>
  <c r="H230" i="1"/>
  <c r="I230" i="1"/>
  <c r="J230" i="1"/>
  <c r="K230" i="1"/>
  <c r="Q230" i="1"/>
  <c r="Y231" i="1"/>
  <c r="AC231" i="1"/>
  <c r="B231" i="1"/>
  <c r="U231" i="1"/>
  <c r="C231" i="1"/>
  <c r="D231" i="1"/>
  <c r="E231" i="1"/>
  <c r="F231" i="1"/>
  <c r="N230" i="1"/>
  <c r="X230" i="1"/>
  <c r="T231" i="1"/>
  <c r="L231" i="1"/>
  <c r="H231" i="1"/>
  <c r="I231" i="1"/>
  <c r="J231" i="1"/>
  <c r="K231" i="1"/>
  <c r="Q231" i="1"/>
  <c r="Y232" i="1"/>
  <c r="AC232" i="1"/>
  <c r="B232" i="1"/>
  <c r="U232" i="1"/>
  <c r="C232" i="1"/>
  <c r="D232" i="1"/>
  <c r="E232" i="1"/>
  <c r="F232" i="1"/>
  <c r="N231" i="1"/>
  <c r="X231" i="1"/>
  <c r="T232" i="1"/>
  <c r="L232" i="1"/>
  <c r="H232" i="1"/>
  <c r="I232" i="1"/>
  <c r="J232" i="1"/>
  <c r="K232" i="1"/>
  <c r="Q232" i="1"/>
  <c r="Y233" i="1"/>
  <c r="AC233" i="1"/>
  <c r="B233" i="1"/>
  <c r="U233" i="1"/>
  <c r="C233" i="1"/>
  <c r="D233" i="1"/>
  <c r="E233" i="1"/>
  <c r="F233" i="1"/>
  <c r="N232" i="1"/>
  <c r="X232" i="1"/>
  <c r="T233" i="1"/>
  <c r="L233" i="1"/>
  <c r="H233" i="1"/>
  <c r="I233" i="1"/>
  <c r="J233" i="1"/>
  <c r="K233" i="1"/>
  <c r="Q233" i="1"/>
  <c r="Y234" i="1"/>
  <c r="AC234" i="1"/>
  <c r="B234" i="1"/>
  <c r="U234" i="1"/>
  <c r="C234" i="1"/>
  <c r="D234" i="1"/>
  <c r="E234" i="1"/>
  <c r="F234" i="1"/>
  <c r="N233" i="1"/>
  <c r="X233" i="1"/>
  <c r="T234" i="1"/>
  <c r="L234" i="1"/>
  <c r="H234" i="1"/>
  <c r="I234" i="1"/>
  <c r="J234" i="1"/>
  <c r="K234" i="1"/>
  <c r="Q234" i="1"/>
  <c r="Y235" i="1"/>
  <c r="AC235" i="1"/>
  <c r="B235" i="1"/>
  <c r="U235" i="1"/>
  <c r="C235" i="1"/>
  <c r="D235" i="1"/>
  <c r="E235" i="1"/>
  <c r="F235" i="1"/>
  <c r="N234" i="1"/>
  <c r="X234" i="1"/>
  <c r="T235" i="1"/>
  <c r="L235" i="1"/>
  <c r="H235" i="1"/>
  <c r="I235" i="1"/>
  <c r="J235" i="1"/>
  <c r="K235" i="1"/>
  <c r="Q235" i="1"/>
  <c r="Y236" i="1"/>
  <c r="AC236" i="1"/>
  <c r="B236" i="1"/>
  <c r="U236" i="1"/>
  <c r="C236" i="1"/>
  <c r="D236" i="1"/>
  <c r="E236" i="1"/>
  <c r="F236" i="1"/>
  <c r="N235" i="1"/>
  <c r="X235" i="1"/>
  <c r="T236" i="1"/>
  <c r="L236" i="1"/>
  <c r="H236" i="1"/>
  <c r="I236" i="1"/>
  <c r="J236" i="1"/>
  <c r="K236" i="1"/>
  <c r="Q236" i="1"/>
  <c r="Y237" i="1"/>
  <c r="AC237" i="1"/>
  <c r="B237" i="1"/>
  <c r="U237" i="1"/>
  <c r="C237" i="1"/>
  <c r="D237" i="1"/>
  <c r="E237" i="1"/>
  <c r="F237" i="1"/>
  <c r="N236" i="1"/>
  <c r="X236" i="1"/>
  <c r="T237" i="1"/>
  <c r="L237" i="1"/>
  <c r="H237" i="1"/>
  <c r="I237" i="1"/>
  <c r="J237" i="1"/>
  <c r="K237" i="1"/>
  <c r="Q237" i="1"/>
  <c r="Y238" i="1"/>
  <c r="AC238" i="1"/>
  <c r="B238" i="1"/>
  <c r="U238" i="1"/>
  <c r="C238" i="1"/>
  <c r="D238" i="1"/>
  <c r="E238" i="1"/>
  <c r="F238" i="1"/>
  <c r="N237" i="1"/>
  <c r="X237" i="1"/>
  <c r="T238" i="1"/>
  <c r="L238" i="1"/>
  <c r="H238" i="1"/>
  <c r="I238" i="1"/>
  <c r="J238" i="1"/>
  <c r="K238" i="1"/>
  <c r="Q238" i="1"/>
  <c r="Y239" i="1"/>
  <c r="AC239" i="1"/>
  <c r="B239" i="1"/>
  <c r="U239" i="1"/>
  <c r="C239" i="1"/>
  <c r="D239" i="1"/>
  <c r="E239" i="1"/>
  <c r="F239" i="1"/>
  <c r="N238" i="1"/>
  <c r="X238" i="1"/>
  <c r="T239" i="1"/>
  <c r="L239" i="1"/>
  <c r="H239" i="1"/>
  <c r="I239" i="1"/>
  <c r="J239" i="1"/>
  <c r="K239" i="1"/>
  <c r="Q239" i="1"/>
  <c r="Y240" i="1"/>
  <c r="AC240" i="1"/>
  <c r="B240" i="1"/>
  <c r="U240" i="1"/>
  <c r="C240" i="1"/>
  <c r="D240" i="1"/>
  <c r="E240" i="1"/>
  <c r="F240" i="1"/>
  <c r="N239" i="1"/>
  <c r="X239" i="1"/>
  <c r="T240" i="1"/>
  <c r="L240" i="1"/>
  <c r="H240" i="1"/>
  <c r="I240" i="1"/>
  <c r="J240" i="1"/>
  <c r="K240" i="1"/>
  <c r="Q240" i="1"/>
  <c r="Y241" i="1"/>
  <c r="AC241" i="1"/>
  <c r="B241" i="1"/>
  <c r="U241" i="1"/>
  <c r="C241" i="1"/>
  <c r="D241" i="1"/>
  <c r="E241" i="1"/>
  <c r="F241" i="1"/>
  <c r="N240" i="1"/>
  <c r="X240" i="1"/>
  <c r="T241" i="1"/>
  <c r="L241" i="1"/>
  <c r="H241" i="1"/>
  <c r="I241" i="1"/>
  <c r="J241" i="1"/>
  <c r="K241" i="1"/>
  <c r="Q241" i="1"/>
  <c r="Y242" i="1"/>
  <c r="AC242" i="1"/>
  <c r="B242" i="1"/>
  <c r="U242" i="1"/>
  <c r="C242" i="1"/>
  <c r="D242" i="1"/>
  <c r="E242" i="1"/>
  <c r="F242" i="1"/>
  <c r="N241" i="1"/>
  <c r="X241" i="1"/>
  <c r="T242" i="1"/>
  <c r="L242" i="1"/>
  <c r="H242" i="1"/>
  <c r="I242" i="1"/>
  <c r="J242" i="1"/>
  <c r="K242" i="1"/>
  <c r="Q242" i="1"/>
  <c r="Y243" i="1"/>
  <c r="AC243" i="1"/>
  <c r="B243" i="1"/>
  <c r="U243" i="1"/>
  <c r="C243" i="1"/>
  <c r="D243" i="1"/>
  <c r="E243" i="1"/>
  <c r="F243" i="1"/>
  <c r="N242" i="1"/>
  <c r="X242" i="1"/>
  <c r="T243" i="1"/>
  <c r="L243" i="1"/>
  <c r="H243" i="1"/>
  <c r="I243" i="1"/>
  <c r="J243" i="1"/>
  <c r="K243" i="1"/>
  <c r="Q243" i="1"/>
  <c r="Y244" i="1"/>
  <c r="AC244" i="1"/>
  <c r="B244" i="1"/>
  <c r="U244" i="1"/>
  <c r="C244" i="1"/>
  <c r="D244" i="1"/>
  <c r="E244" i="1"/>
  <c r="F244" i="1"/>
  <c r="N243" i="1"/>
  <c r="X243" i="1"/>
  <c r="T244" i="1"/>
  <c r="L244" i="1"/>
  <c r="H244" i="1"/>
  <c r="I244" i="1"/>
  <c r="J244" i="1"/>
  <c r="K244" i="1"/>
  <c r="Q244" i="1"/>
  <c r="Y245" i="1"/>
  <c r="AC245" i="1"/>
  <c r="B245" i="1"/>
  <c r="U245" i="1"/>
  <c r="C245" i="1"/>
  <c r="D245" i="1"/>
  <c r="E245" i="1"/>
  <c r="F245" i="1"/>
  <c r="N244" i="1"/>
  <c r="X244" i="1"/>
  <c r="T245" i="1"/>
  <c r="L245" i="1"/>
  <c r="H245" i="1"/>
  <c r="I245" i="1"/>
  <c r="J245" i="1"/>
  <c r="K245" i="1"/>
  <c r="Q245" i="1"/>
  <c r="Y246" i="1"/>
  <c r="AC246" i="1"/>
  <c r="B246" i="1"/>
  <c r="U246" i="1"/>
  <c r="C246" i="1"/>
  <c r="D246" i="1"/>
  <c r="E246" i="1"/>
  <c r="F246" i="1"/>
  <c r="N245" i="1"/>
  <c r="X245" i="1"/>
  <c r="T246" i="1"/>
  <c r="L246" i="1"/>
  <c r="H246" i="1"/>
  <c r="I246" i="1"/>
  <c r="J246" i="1"/>
  <c r="K246" i="1"/>
  <c r="Q246" i="1"/>
  <c r="Y247" i="1"/>
  <c r="AC247" i="1"/>
  <c r="B247" i="1"/>
  <c r="U247" i="1"/>
  <c r="C247" i="1"/>
  <c r="D247" i="1"/>
  <c r="E247" i="1"/>
  <c r="F247" i="1"/>
  <c r="N246" i="1"/>
  <c r="X246" i="1"/>
  <c r="T247" i="1"/>
  <c r="L247" i="1"/>
  <c r="H247" i="1"/>
  <c r="I247" i="1"/>
  <c r="J247" i="1"/>
  <c r="K247" i="1"/>
  <c r="Q247" i="1"/>
  <c r="Y248" i="1"/>
  <c r="AC248" i="1"/>
  <c r="B248" i="1"/>
  <c r="U248" i="1"/>
  <c r="C248" i="1"/>
  <c r="D248" i="1"/>
  <c r="E248" i="1"/>
  <c r="F248" i="1"/>
  <c r="N247" i="1"/>
  <c r="X247" i="1"/>
  <c r="T248" i="1"/>
  <c r="L248" i="1"/>
  <c r="H248" i="1"/>
  <c r="I248" i="1"/>
  <c r="J248" i="1"/>
  <c r="K248" i="1"/>
  <c r="Q248" i="1"/>
  <c r="Y249" i="1"/>
  <c r="AC249" i="1"/>
  <c r="B249" i="1"/>
  <c r="U249" i="1"/>
  <c r="C249" i="1"/>
  <c r="D249" i="1"/>
  <c r="E249" i="1"/>
  <c r="F249" i="1"/>
  <c r="N248" i="1"/>
  <c r="X248" i="1"/>
  <c r="T249" i="1"/>
  <c r="L249" i="1"/>
  <c r="H249" i="1"/>
  <c r="I249" i="1"/>
  <c r="J249" i="1"/>
  <c r="K249" i="1"/>
  <c r="Q249" i="1"/>
  <c r="Y250" i="1"/>
  <c r="AC250" i="1"/>
  <c r="B250" i="1"/>
  <c r="U250" i="1"/>
  <c r="C250" i="1"/>
  <c r="D250" i="1"/>
  <c r="E250" i="1"/>
  <c r="F250" i="1"/>
  <c r="N249" i="1"/>
  <c r="X249" i="1"/>
  <c r="T250" i="1"/>
  <c r="L250" i="1"/>
  <c r="H250" i="1"/>
  <c r="I250" i="1"/>
  <c r="J250" i="1"/>
  <c r="K250" i="1"/>
  <c r="Q250" i="1"/>
  <c r="Y251" i="1"/>
  <c r="AC251" i="1"/>
  <c r="B251" i="1"/>
  <c r="U251" i="1"/>
  <c r="C251" i="1"/>
  <c r="D251" i="1"/>
  <c r="E251" i="1"/>
  <c r="F251" i="1"/>
  <c r="N250" i="1"/>
  <c r="X250" i="1"/>
  <c r="T251" i="1"/>
  <c r="L251" i="1"/>
  <c r="H251" i="1"/>
  <c r="I251" i="1"/>
  <c r="J251" i="1"/>
  <c r="K251" i="1"/>
  <c r="Q251" i="1"/>
  <c r="Y252" i="1"/>
  <c r="AC252" i="1"/>
  <c r="B252" i="1"/>
  <c r="U252" i="1"/>
  <c r="C252" i="1"/>
  <c r="D252" i="1"/>
  <c r="E252" i="1"/>
  <c r="F252" i="1"/>
  <c r="N251" i="1"/>
  <c r="X251" i="1"/>
  <c r="T252" i="1"/>
  <c r="L252" i="1"/>
  <c r="H252" i="1"/>
  <c r="I252" i="1"/>
  <c r="J252" i="1"/>
  <c r="K252" i="1"/>
  <c r="Q252" i="1"/>
  <c r="Y253" i="1"/>
  <c r="AC253" i="1"/>
  <c r="B253" i="1"/>
  <c r="U253" i="1"/>
  <c r="C253" i="1"/>
  <c r="D253" i="1"/>
  <c r="E253" i="1"/>
  <c r="F253" i="1"/>
  <c r="N252" i="1"/>
  <c r="X252" i="1"/>
  <c r="T253" i="1"/>
  <c r="L253" i="1"/>
  <c r="H253" i="1"/>
  <c r="I253" i="1"/>
  <c r="J253" i="1"/>
  <c r="K253" i="1"/>
  <c r="Q253" i="1"/>
  <c r="Y254" i="1"/>
  <c r="AC254" i="1"/>
  <c r="B254" i="1"/>
  <c r="U254" i="1"/>
  <c r="C254" i="1"/>
  <c r="D254" i="1"/>
  <c r="E254" i="1"/>
  <c r="F254" i="1"/>
  <c r="N253" i="1"/>
  <c r="X253" i="1"/>
  <c r="T254" i="1"/>
  <c r="L254" i="1"/>
  <c r="H254" i="1"/>
  <c r="I254" i="1"/>
  <c r="J254" i="1"/>
  <c r="K254" i="1"/>
  <c r="Q254" i="1"/>
  <c r="Y255" i="1"/>
  <c r="AC255" i="1"/>
  <c r="B255" i="1"/>
  <c r="U255" i="1"/>
  <c r="C255" i="1"/>
  <c r="D255" i="1"/>
  <c r="E255" i="1"/>
  <c r="F255" i="1"/>
  <c r="N254" i="1"/>
  <c r="X254" i="1"/>
  <c r="T255" i="1"/>
  <c r="L255" i="1"/>
  <c r="H255" i="1"/>
  <c r="I255" i="1"/>
  <c r="J255" i="1"/>
  <c r="K255" i="1"/>
  <c r="Q255" i="1"/>
  <c r="Y256" i="1"/>
  <c r="AC256" i="1"/>
  <c r="B256" i="1"/>
  <c r="U256" i="1"/>
  <c r="C256" i="1"/>
  <c r="D256" i="1"/>
  <c r="E256" i="1"/>
  <c r="F256" i="1"/>
  <c r="N255" i="1"/>
  <c r="X255" i="1"/>
  <c r="T256" i="1"/>
  <c r="L256" i="1"/>
  <c r="H256" i="1"/>
  <c r="I256" i="1"/>
  <c r="J256" i="1"/>
  <c r="K256" i="1"/>
  <c r="Q256" i="1"/>
  <c r="Y257" i="1"/>
  <c r="AC257" i="1"/>
  <c r="B257" i="1"/>
  <c r="U257" i="1"/>
  <c r="C257" i="1"/>
  <c r="D257" i="1"/>
  <c r="E257" i="1"/>
  <c r="F257" i="1"/>
  <c r="N256" i="1"/>
  <c r="X256" i="1"/>
  <c r="T257" i="1"/>
  <c r="L257" i="1"/>
  <c r="H257" i="1"/>
  <c r="I257" i="1"/>
  <c r="J257" i="1"/>
  <c r="K257" i="1"/>
  <c r="Q257" i="1"/>
  <c r="Y258" i="1"/>
  <c r="AC258" i="1"/>
  <c r="B258" i="1"/>
  <c r="U258" i="1"/>
  <c r="C258" i="1"/>
  <c r="D258" i="1"/>
  <c r="E258" i="1"/>
  <c r="F258" i="1"/>
  <c r="N257" i="1"/>
  <c r="X257" i="1"/>
  <c r="T258" i="1"/>
  <c r="L258" i="1"/>
  <c r="H258" i="1"/>
  <c r="I258" i="1"/>
  <c r="J258" i="1"/>
  <c r="K258" i="1"/>
  <c r="Q258" i="1"/>
  <c r="Y259" i="1"/>
  <c r="AC259" i="1"/>
  <c r="B259" i="1"/>
  <c r="U259" i="1"/>
  <c r="C259" i="1"/>
  <c r="D259" i="1"/>
  <c r="E259" i="1"/>
  <c r="F259" i="1"/>
  <c r="N258" i="1"/>
  <c r="X258" i="1"/>
  <c r="T259" i="1"/>
  <c r="L259" i="1"/>
  <c r="H259" i="1"/>
  <c r="I259" i="1"/>
  <c r="J259" i="1"/>
  <c r="K259" i="1"/>
  <c r="Q259" i="1"/>
  <c r="Y260" i="1"/>
  <c r="AC260" i="1"/>
  <c r="B260" i="1"/>
  <c r="U260" i="1"/>
  <c r="C260" i="1"/>
  <c r="D260" i="1"/>
  <c r="E260" i="1"/>
  <c r="F260" i="1"/>
  <c r="N259" i="1"/>
  <c r="X259" i="1"/>
  <c r="T260" i="1"/>
  <c r="L260" i="1"/>
  <c r="H260" i="1"/>
  <c r="I260" i="1"/>
  <c r="J260" i="1"/>
  <c r="K260" i="1"/>
  <c r="Q260" i="1"/>
  <c r="Y261" i="1"/>
  <c r="AC261" i="1"/>
  <c r="B261" i="1"/>
  <c r="U261" i="1"/>
  <c r="C261" i="1"/>
  <c r="D261" i="1"/>
  <c r="E261" i="1"/>
  <c r="F261" i="1"/>
  <c r="N260" i="1"/>
  <c r="X260" i="1"/>
  <c r="T261" i="1"/>
  <c r="L261" i="1"/>
  <c r="H261" i="1"/>
  <c r="I261" i="1"/>
  <c r="J261" i="1"/>
  <c r="K261" i="1"/>
  <c r="Q261" i="1"/>
  <c r="Y262" i="1"/>
  <c r="AC262" i="1"/>
  <c r="B262" i="1"/>
  <c r="U262" i="1"/>
  <c r="C262" i="1"/>
  <c r="D262" i="1"/>
  <c r="E262" i="1"/>
  <c r="F262" i="1"/>
  <c r="N261" i="1"/>
  <c r="X261" i="1"/>
  <c r="T262" i="1"/>
  <c r="L262" i="1"/>
  <c r="H262" i="1"/>
  <c r="I262" i="1"/>
  <c r="J262" i="1"/>
  <c r="K262" i="1"/>
  <c r="Q262" i="1"/>
  <c r="Y263" i="1"/>
  <c r="AC263" i="1"/>
  <c r="B263" i="1"/>
  <c r="U263" i="1"/>
  <c r="C263" i="1"/>
  <c r="D263" i="1"/>
  <c r="E263" i="1"/>
  <c r="F263" i="1"/>
  <c r="N262" i="1"/>
  <c r="X262" i="1"/>
  <c r="T263" i="1"/>
  <c r="L263" i="1"/>
  <c r="H263" i="1"/>
  <c r="I263" i="1"/>
  <c r="J263" i="1"/>
  <c r="K263" i="1"/>
  <c r="Q263" i="1"/>
  <c r="Y264" i="1"/>
  <c r="AC264" i="1"/>
  <c r="B264" i="1"/>
  <c r="U264" i="1"/>
  <c r="C264" i="1"/>
  <c r="D264" i="1"/>
  <c r="E264" i="1"/>
  <c r="F264" i="1"/>
  <c r="N263" i="1"/>
  <c r="X263" i="1"/>
  <c r="T264" i="1"/>
  <c r="L264" i="1"/>
  <c r="H264" i="1"/>
  <c r="I264" i="1"/>
  <c r="J264" i="1"/>
  <c r="K264" i="1"/>
  <c r="Q264" i="1"/>
  <c r="Y265" i="1"/>
  <c r="AC265" i="1"/>
  <c r="B265" i="1"/>
  <c r="U265" i="1"/>
  <c r="C265" i="1"/>
  <c r="D265" i="1"/>
  <c r="E265" i="1"/>
  <c r="F265" i="1"/>
  <c r="N264" i="1"/>
  <c r="X264" i="1"/>
  <c r="T265" i="1"/>
  <c r="L265" i="1"/>
  <c r="H265" i="1"/>
  <c r="I265" i="1"/>
  <c r="J265" i="1"/>
  <c r="K265" i="1"/>
  <c r="Q265" i="1"/>
  <c r="Y266" i="1"/>
  <c r="AC266" i="1"/>
  <c r="B266" i="1"/>
  <c r="U266" i="1"/>
  <c r="C266" i="1"/>
  <c r="D266" i="1"/>
  <c r="E266" i="1"/>
  <c r="F266" i="1"/>
  <c r="N265" i="1"/>
  <c r="X265" i="1"/>
  <c r="T266" i="1"/>
  <c r="L266" i="1"/>
  <c r="H266" i="1"/>
  <c r="I266" i="1"/>
  <c r="J266" i="1"/>
  <c r="K266" i="1"/>
  <c r="Q266" i="1"/>
  <c r="Y267" i="1"/>
  <c r="AC267" i="1"/>
  <c r="B267" i="1"/>
  <c r="U267" i="1"/>
  <c r="C267" i="1"/>
  <c r="D267" i="1"/>
  <c r="E267" i="1"/>
  <c r="F267" i="1"/>
  <c r="N266" i="1"/>
  <c r="X266" i="1"/>
  <c r="T267" i="1"/>
  <c r="L267" i="1"/>
  <c r="H267" i="1"/>
  <c r="I267" i="1"/>
  <c r="J267" i="1"/>
  <c r="K267" i="1"/>
  <c r="Q267" i="1"/>
  <c r="Y268" i="1"/>
  <c r="AC268" i="1"/>
  <c r="B268" i="1"/>
  <c r="U268" i="1"/>
  <c r="C268" i="1"/>
  <c r="D268" i="1"/>
  <c r="E268" i="1"/>
  <c r="F268" i="1"/>
  <c r="N267" i="1"/>
  <c r="X267" i="1"/>
  <c r="T268" i="1"/>
  <c r="L268" i="1"/>
  <c r="H268" i="1"/>
  <c r="I268" i="1"/>
  <c r="J268" i="1"/>
  <c r="K268" i="1"/>
  <c r="Q268" i="1"/>
  <c r="Y269" i="1"/>
  <c r="AC269" i="1"/>
  <c r="B269" i="1"/>
  <c r="U269" i="1"/>
  <c r="C269" i="1"/>
  <c r="D269" i="1"/>
  <c r="E269" i="1"/>
  <c r="F269" i="1"/>
  <c r="N268" i="1"/>
  <c r="X268" i="1"/>
  <c r="T269" i="1"/>
  <c r="L269" i="1"/>
  <c r="H269" i="1"/>
  <c r="I269" i="1"/>
  <c r="J269" i="1"/>
  <c r="K269" i="1"/>
  <c r="Q269" i="1"/>
  <c r="Y270" i="1"/>
  <c r="AC270" i="1"/>
  <c r="B270" i="1"/>
  <c r="U270" i="1"/>
  <c r="C270" i="1"/>
  <c r="D270" i="1"/>
  <c r="E270" i="1"/>
  <c r="F270" i="1"/>
  <c r="N269" i="1"/>
  <c r="X269" i="1"/>
  <c r="T270" i="1"/>
  <c r="L270" i="1"/>
  <c r="H270" i="1"/>
  <c r="I270" i="1"/>
  <c r="J270" i="1"/>
  <c r="K270" i="1"/>
  <c r="Q270" i="1"/>
  <c r="Y271" i="1"/>
  <c r="AC271" i="1"/>
  <c r="B271" i="1"/>
  <c r="U271" i="1"/>
  <c r="C271" i="1"/>
  <c r="D271" i="1"/>
  <c r="E271" i="1"/>
  <c r="F271" i="1"/>
  <c r="N270" i="1"/>
  <c r="X270" i="1"/>
  <c r="T271" i="1"/>
  <c r="L271" i="1"/>
  <c r="H271" i="1"/>
  <c r="I271" i="1"/>
  <c r="J271" i="1"/>
  <c r="K271" i="1"/>
  <c r="Q271" i="1"/>
  <c r="Y272" i="1"/>
  <c r="AC272" i="1"/>
  <c r="B272" i="1"/>
  <c r="U272" i="1"/>
  <c r="C272" i="1"/>
  <c r="D272" i="1"/>
  <c r="E272" i="1"/>
  <c r="F272" i="1"/>
  <c r="N271" i="1"/>
  <c r="X271" i="1"/>
  <c r="T272" i="1"/>
  <c r="L272" i="1"/>
  <c r="H272" i="1"/>
  <c r="I272" i="1"/>
  <c r="J272" i="1"/>
  <c r="K272" i="1"/>
  <c r="Q272" i="1"/>
  <c r="Y273" i="1"/>
  <c r="AC273" i="1"/>
  <c r="B273" i="1"/>
  <c r="U273" i="1"/>
  <c r="C273" i="1"/>
  <c r="D273" i="1"/>
  <c r="E273" i="1"/>
  <c r="F273" i="1"/>
  <c r="N272" i="1"/>
  <c r="X272" i="1"/>
  <c r="T273" i="1"/>
  <c r="L273" i="1"/>
  <c r="H273" i="1"/>
  <c r="I273" i="1"/>
  <c r="J273" i="1"/>
  <c r="K273" i="1"/>
  <c r="Q273" i="1"/>
  <c r="Y274" i="1"/>
  <c r="AC274" i="1"/>
  <c r="B274" i="1"/>
  <c r="U274" i="1"/>
  <c r="C274" i="1"/>
  <c r="D274" i="1"/>
  <c r="E274" i="1"/>
  <c r="F274" i="1"/>
  <c r="N273" i="1"/>
  <c r="X273" i="1"/>
  <c r="T274" i="1"/>
  <c r="L274" i="1"/>
  <c r="H274" i="1"/>
  <c r="I274" i="1"/>
  <c r="J274" i="1"/>
  <c r="K274" i="1"/>
  <c r="Q274" i="1"/>
  <c r="Y275" i="1"/>
  <c r="AC275" i="1"/>
  <c r="B275" i="1"/>
  <c r="U275" i="1"/>
  <c r="C275" i="1"/>
  <c r="D275" i="1"/>
  <c r="E275" i="1"/>
  <c r="F275" i="1"/>
  <c r="N274" i="1"/>
  <c r="X274" i="1"/>
  <c r="T275" i="1"/>
  <c r="L275" i="1"/>
  <c r="H275" i="1"/>
  <c r="I275" i="1"/>
  <c r="J275" i="1"/>
  <c r="K275" i="1"/>
  <c r="Q275" i="1"/>
  <c r="Y276" i="1"/>
  <c r="AC276" i="1"/>
  <c r="B276" i="1"/>
  <c r="U276" i="1"/>
  <c r="C276" i="1"/>
  <c r="D276" i="1"/>
  <c r="E276" i="1"/>
  <c r="F276" i="1"/>
  <c r="N275" i="1"/>
  <c r="X275" i="1"/>
  <c r="T276" i="1"/>
  <c r="L276" i="1"/>
  <c r="H276" i="1"/>
  <c r="I276" i="1"/>
  <c r="J276" i="1"/>
  <c r="K276" i="1"/>
  <c r="Q276" i="1"/>
  <c r="Y277" i="1"/>
  <c r="AC277" i="1"/>
  <c r="B277" i="1"/>
  <c r="U277" i="1"/>
  <c r="C277" i="1"/>
  <c r="D277" i="1"/>
  <c r="E277" i="1"/>
  <c r="F277" i="1"/>
  <c r="N276" i="1"/>
  <c r="X276" i="1"/>
  <c r="T277" i="1"/>
  <c r="L277" i="1"/>
  <c r="H277" i="1"/>
  <c r="I277" i="1"/>
  <c r="J277" i="1"/>
  <c r="K277" i="1"/>
  <c r="Q277" i="1"/>
  <c r="Y278" i="1"/>
  <c r="AC278" i="1"/>
  <c r="B278" i="1"/>
  <c r="U278" i="1"/>
  <c r="C278" i="1"/>
  <c r="D278" i="1"/>
  <c r="E278" i="1"/>
  <c r="F278" i="1"/>
  <c r="N277" i="1"/>
  <c r="X277" i="1"/>
  <c r="T278" i="1"/>
  <c r="L278" i="1"/>
  <c r="H278" i="1"/>
  <c r="I278" i="1"/>
  <c r="J278" i="1"/>
  <c r="K278" i="1"/>
  <c r="Q278" i="1"/>
  <c r="Y279" i="1"/>
  <c r="AC279" i="1"/>
  <c r="B279" i="1"/>
  <c r="U279" i="1"/>
  <c r="C279" i="1"/>
  <c r="D279" i="1"/>
  <c r="E279" i="1"/>
  <c r="F279" i="1"/>
  <c r="N278" i="1"/>
  <c r="X278" i="1"/>
  <c r="T279" i="1"/>
  <c r="L279" i="1"/>
  <c r="H279" i="1"/>
  <c r="I279" i="1"/>
  <c r="J279" i="1"/>
  <c r="K279" i="1"/>
  <c r="Q279" i="1"/>
  <c r="Y280" i="1"/>
  <c r="AC280" i="1"/>
  <c r="B280" i="1"/>
  <c r="U280" i="1"/>
  <c r="C280" i="1"/>
  <c r="D280" i="1"/>
  <c r="E280" i="1"/>
  <c r="F280" i="1"/>
  <c r="N279" i="1"/>
  <c r="X279" i="1"/>
  <c r="T280" i="1"/>
  <c r="L280" i="1"/>
  <c r="H280" i="1"/>
  <c r="I280" i="1"/>
  <c r="J280" i="1"/>
  <c r="K280" i="1"/>
  <c r="Q280" i="1"/>
  <c r="Y281" i="1"/>
  <c r="AC281" i="1"/>
  <c r="B281" i="1"/>
  <c r="U281" i="1"/>
  <c r="C281" i="1"/>
  <c r="D281" i="1"/>
  <c r="E281" i="1"/>
  <c r="F281" i="1"/>
  <c r="N280" i="1"/>
  <c r="X280" i="1"/>
  <c r="T281" i="1"/>
  <c r="L281" i="1"/>
  <c r="H281" i="1"/>
  <c r="I281" i="1"/>
  <c r="J281" i="1"/>
  <c r="K281" i="1"/>
  <c r="Q281" i="1"/>
  <c r="Y282" i="1"/>
  <c r="AC282" i="1"/>
  <c r="B282" i="1"/>
  <c r="U282" i="1"/>
  <c r="C282" i="1"/>
  <c r="D282" i="1"/>
  <c r="E282" i="1"/>
  <c r="F282" i="1"/>
  <c r="N281" i="1"/>
  <c r="X281" i="1"/>
  <c r="T282" i="1"/>
  <c r="L282" i="1"/>
  <c r="H282" i="1"/>
  <c r="I282" i="1"/>
  <c r="J282" i="1"/>
  <c r="K282" i="1"/>
  <c r="Q282" i="1"/>
  <c r="Y283" i="1"/>
  <c r="AC283" i="1"/>
  <c r="B283" i="1"/>
  <c r="U283" i="1"/>
  <c r="C283" i="1"/>
  <c r="D283" i="1"/>
  <c r="E283" i="1"/>
  <c r="F283" i="1"/>
  <c r="N282" i="1"/>
  <c r="X282" i="1"/>
  <c r="T283" i="1"/>
  <c r="L283" i="1"/>
  <c r="H283" i="1"/>
  <c r="I283" i="1"/>
  <c r="J283" i="1"/>
  <c r="K283" i="1"/>
  <c r="Q283" i="1"/>
  <c r="Y284" i="1"/>
  <c r="AC284" i="1"/>
  <c r="B284" i="1"/>
  <c r="U284" i="1"/>
  <c r="C284" i="1"/>
  <c r="D284" i="1"/>
  <c r="E284" i="1"/>
  <c r="F284" i="1"/>
  <c r="N283" i="1"/>
  <c r="X283" i="1"/>
  <c r="T284" i="1"/>
  <c r="L284" i="1"/>
  <c r="H284" i="1"/>
  <c r="I284" i="1"/>
  <c r="J284" i="1"/>
  <c r="K284" i="1"/>
  <c r="Q284" i="1"/>
  <c r="Y285" i="1"/>
  <c r="AC285" i="1"/>
  <c r="B285" i="1"/>
  <c r="U285" i="1"/>
  <c r="C285" i="1"/>
  <c r="D285" i="1"/>
  <c r="E285" i="1"/>
  <c r="F285" i="1"/>
  <c r="N284" i="1"/>
  <c r="X284" i="1"/>
  <c r="T285" i="1"/>
  <c r="L285" i="1"/>
  <c r="H285" i="1"/>
  <c r="I285" i="1"/>
  <c r="J285" i="1"/>
  <c r="K285" i="1"/>
  <c r="Q285" i="1"/>
  <c r="Y286" i="1"/>
  <c r="AC286" i="1"/>
  <c r="B286" i="1"/>
  <c r="U286" i="1"/>
  <c r="C286" i="1"/>
  <c r="D286" i="1"/>
  <c r="E286" i="1"/>
  <c r="F286" i="1"/>
  <c r="N285" i="1"/>
  <c r="X285" i="1"/>
  <c r="T286" i="1"/>
  <c r="L286" i="1"/>
  <c r="H286" i="1"/>
  <c r="I286" i="1"/>
  <c r="J286" i="1"/>
  <c r="K286" i="1"/>
  <c r="Q286" i="1"/>
  <c r="Y287" i="1"/>
  <c r="AC287" i="1"/>
  <c r="B287" i="1"/>
  <c r="U287" i="1"/>
  <c r="C287" i="1"/>
  <c r="D287" i="1"/>
  <c r="E287" i="1"/>
  <c r="F287" i="1"/>
  <c r="N286" i="1"/>
  <c r="X286" i="1"/>
  <c r="T287" i="1"/>
  <c r="L287" i="1"/>
  <c r="H287" i="1"/>
  <c r="I287" i="1"/>
  <c r="J287" i="1"/>
  <c r="K287" i="1"/>
  <c r="Q287" i="1"/>
  <c r="Y288" i="1"/>
  <c r="AC288" i="1"/>
  <c r="B288" i="1"/>
  <c r="U288" i="1"/>
  <c r="C288" i="1"/>
  <c r="D288" i="1"/>
  <c r="E288" i="1"/>
  <c r="F288" i="1"/>
  <c r="N287" i="1"/>
  <c r="X287" i="1"/>
  <c r="T288" i="1"/>
  <c r="L288" i="1"/>
  <c r="H288" i="1"/>
  <c r="I288" i="1"/>
  <c r="J288" i="1"/>
  <c r="K288" i="1"/>
  <c r="Q288" i="1"/>
  <c r="Y289" i="1"/>
  <c r="AC289" i="1"/>
  <c r="B289" i="1"/>
  <c r="U289" i="1"/>
  <c r="C289" i="1"/>
  <c r="D289" i="1"/>
  <c r="E289" i="1"/>
  <c r="F289" i="1"/>
  <c r="N288" i="1"/>
  <c r="X288" i="1"/>
  <c r="T289" i="1"/>
  <c r="L289" i="1"/>
  <c r="H289" i="1"/>
  <c r="I289" i="1"/>
  <c r="J289" i="1"/>
  <c r="K289" i="1"/>
  <c r="Q289" i="1"/>
  <c r="Y290" i="1"/>
  <c r="AC290" i="1"/>
  <c r="B290" i="1"/>
  <c r="U290" i="1"/>
  <c r="C290" i="1"/>
  <c r="D290" i="1"/>
  <c r="E290" i="1"/>
  <c r="F290" i="1"/>
  <c r="N289" i="1"/>
  <c r="X289" i="1"/>
  <c r="T290" i="1"/>
  <c r="L290" i="1"/>
  <c r="H290" i="1"/>
  <c r="I290" i="1"/>
  <c r="J290" i="1"/>
  <c r="K290" i="1"/>
  <c r="Q290" i="1"/>
  <c r="Y291" i="1"/>
  <c r="AC291" i="1"/>
  <c r="B291" i="1"/>
  <c r="U291" i="1"/>
  <c r="C291" i="1"/>
  <c r="D291" i="1"/>
  <c r="E291" i="1"/>
  <c r="F291" i="1"/>
  <c r="N290" i="1"/>
  <c r="X290" i="1"/>
  <c r="T291" i="1"/>
  <c r="L291" i="1"/>
  <c r="H291" i="1"/>
  <c r="I291" i="1"/>
  <c r="J291" i="1"/>
  <c r="K291" i="1"/>
  <c r="Q291" i="1"/>
  <c r="Y292" i="1"/>
  <c r="AC292" i="1"/>
  <c r="B292" i="1"/>
  <c r="U292" i="1"/>
  <c r="C292" i="1"/>
  <c r="D292" i="1"/>
  <c r="E292" i="1"/>
  <c r="F292" i="1"/>
  <c r="N291" i="1"/>
  <c r="X291" i="1"/>
  <c r="T292" i="1"/>
  <c r="L292" i="1"/>
  <c r="H292" i="1"/>
  <c r="I292" i="1"/>
  <c r="J292" i="1"/>
  <c r="K292" i="1"/>
  <c r="Q292" i="1"/>
  <c r="Y293" i="1"/>
  <c r="AC293" i="1"/>
  <c r="B293" i="1"/>
  <c r="U293" i="1"/>
  <c r="C293" i="1"/>
  <c r="D293" i="1"/>
  <c r="E293" i="1"/>
  <c r="F293" i="1"/>
  <c r="N292" i="1"/>
  <c r="X292" i="1"/>
  <c r="T293" i="1"/>
  <c r="L293" i="1"/>
  <c r="H293" i="1"/>
  <c r="I293" i="1"/>
  <c r="J293" i="1"/>
  <c r="K293" i="1"/>
  <c r="Q293" i="1"/>
  <c r="Y294" i="1"/>
  <c r="AC294" i="1"/>
  <c r="B294" i="1"/>
  <c r="U294" i="1"/>
  <c r="C294" i="1"/>
  <c r="D294" i="1"/>
  <c r="E294" i="1"/>
  <c r="F294" i="1"/>
  <c r="N293" i="1"/>
  <c r="X293" i="1"/>
  <c r="T294" i="1"/>
  <c r="L294" i="1"/>
  <c r="H294" i="1"/>
  <c r="I294" i="1"/>
  <c r="J294" i="1"/>
  <c r="K294" i="1"/>
  <c r="Q294" i="1"/>
  <c r="Y295" i="1"/>
  <c r="AC295" i="1"/>
  <c r="B295" i="1"/>
  <c r="U295" i="1"/>
  <c r="C295" i="1"/>
  <c r="D295" i="1"/>
  <c r="E295" i="1"/>
  <c r="F295" i="1"/>
  <c r="N294" i="1"/>
  <c r="X294" i="1"/>
  <c r="T295" i="1"/>
  <c r="L295" i="1"/>
  <c r="H295" i="1"/>
  <c r="I295" i="1"/>
  <c r="J295" i="1"/>
  <c r="K295" i="1"/>
  <c r="Q295" i="1"/>
  <c r="Y296" i="1"/>
  <c r="AC296" i="1"/>
  <c r="B296" i="1"/>
  <c r="U296" i="1"/>
  <c r="C296" i="1"/>
  <c r="D296" i="1"/>
  <c r="E296" i="1"/>
  <c r="F296" i="1"/>
  <c r="N295" i="1"/>
  <c r="X295" i="1"/>
  <c r="T296" i="1"/>
  <c r="L296" i="1"/>
  <c r="H296" i="1"/>
  <c r="I296" i="1"/>
  <c r="J296" i="1"/>
  <c r="K296" i="1"/>
  <c r="Q296" i="1"/>
  <c r="Y297" i="1"/>
  <c r="AC297" i="1"/>
  <c r="B297" i="1"/>
  <c r="U297" i="1"/>
  <c r="C297" i="1"/>
  <c r="D297" i="1"/>
  <c r="E297" i="1"/>
  <c r="F297" i="1"/>
  <c r="N296" i="1"/>
  <c r="X296" i="1"/>
  <c r="T297" i="1"/>
  <c r="L297" i="1"/>
  <c r="H297" i="1"/>
  <c r="I297" i="1"/>
  <c r="J297" i="1"/>
  <c r="K297" i="1"/>
  <c r="Q297" i="1"/>
  <c r="Y298" i="1"/>
  <c r="AC298" i="1"/>
  <c r="B298" i="1"/>
  <c r="U298" i="1"/>
  <c r="C298" i="1"/>
  <c r="D298" i="1"/>
  <c r="E298" i="1"/>
  <c r="F298" i="1"/>
  <c r="N297" i="1"/>
  <c r="X297" i="1"/>
  <c r="T298" i="1"/>
  <c r="L298" i="1"/>
  <c r="H298" i="1"/>
  <c r="I298" i="1"/>
  <c r="J298" i="1"/>
  <c r="K298" i="1"/>
  <c r="Q298" i="1"/>
  <c r="Y299" i="1"/>
  <c r="AC299" i="1"/>
  <c r="B299" i="1"/>
  <c r="U299" i="1"/>
  <c r="C299" i="1"/>
  <c r="D299" i="1"/>
  <c r="E299" i="1"/>
  <c r="F299" i="1"/>
  <c r="N298" i="1"/>
  <c r="X298" i="1"/>
  <c r="T299" i="1"/>
  <c r="L299" i="1"/>
  <c r="H299" i="1"/>
  <c r="I299" i="1"/>
  <c r="J299" i="1"/>
  <c r="K299" i="1"/>
  <c r="Q299" i="1"/>
  <c r="Y300" i="1"/>
  <c r="AC300" i="1"/>
  <c r="B300" i="1"/>
  <c r="U300" i="1"/>
  <c r="C300" i="1"/>
  <c r="D300" i="1"/>
  <c r="E300" i="1"/>
  <c r="F300" i="1"/>
  <c r="N299" i="1"/>
  <c r="X299" i="1"/>
  <c r="T300" i="1"/>
  <c r="L300" i="1"/>
  <c r="H300" i="1"/>
  <c r="I300" i="1"/>
  <c r="J300" i="1"/>
  <c r="K300" i="1"/>
  <c r="Q300" i="1"/>
  <c r="Y301" i="1"/>
  <c r="AC301" i="1"/>
  <c r="B301" i="1"/>
  <c r="U301" i="1"/>
  <c r="C301" i="1"/>
  <c r="D301" i="1"/>
  <c r="E301" i="1"/>
  <c r="F301" i="1"/>
  <c r="N300" i="1"/>
  <c r="X300" i="1"/>
  <c r="T301" i="1"/>
  <c r="L301" i="1"/>
  <c r="H301" i="1"/>
  <c r="I301" i="1"/>
  <c r="J301" i="1"/>
  <c r="K301" i="1"/>
  <c r="Q301" i="1"/>
  <c r="Y302" i="1"/>
  <c r="AC302" i="1"/>
  <c r="B302" i="1"/>
  <c r="U302" i="1"/>
  <c r="C302" i="1"/>
  <c r="D302" i="1"/>
  <c r="E302" i="1"/>
  <c r="F302" i="1"/>
  <c r="N301" i="1"/>
  <c r="X301" i="1"/>
  <c r="T302" i="1"/>
  <c r="L302" i="1"/>
  <c r="H302" i="1"/>
  <c r="I302" i="1"/>
  <c r="J302" i="1"/>
  <c r="K302" i="1"/>
  <c r="Q302" i="1"/>
  <c r="Y303" i="1"/>
  <c r="AC303" i="1"/>
  <c r="B303" i="1"/>
  <c r="U303" i="1"/>
  <c r="C303" i="1"/>
  <c r="D303" i="1"/>
  <c r="E303" i="1"/>
  <c r="F303" i="1"/>
  <c r="N302" i="1"/>
  <c r="X302" i="1"/>
  <c r="T303" i="1"/>
  <c r="L303" i="1"/>
  <c r="H303" i="1"/>
  <c r="I303" i="1"/>
  <c r="J303" i="1"/>
  <c r="K303" i="1"/>
  <c r="Q303" i="1"/>
  <c r="Y304" i="1"/>
  <c r="AC304" i="1"/>
  <c r="B304" i="1"/>
  <c r="U304" i="1"/>
  <c r="C304" i="1"/>
  <c r="D304" i="1"/>
  <c r="E304" i="1"/>
  <c r="F304" i="1"/>
  <c r="N303" i="1"/>
  <c r="X303" i="1"/>
  <c r="T304" i="1"/>
  <c r="L304" i="1"/>
  <c r="H304" i="1"/>
  <c r="I304" i="1"/>
  <c r="J304" i="1"/>
  <c r="K304" i="1"/>
  <c r="Q304" i="1"/>
  <c r="Y305" i="1"/>
  <c r="AC305" i="1"/>
  <c r="B305" i="1"/>
  <c r="U305" i="1"/>
  <c r="C305" i="1"/>
  <c r="D305" i="1"/>
  <c r="E305" i="1"/>
  <c r="F305" i="1"/>
  <c r="N304" i="1"/>
  <c r="X304" i="1"/>
  <c r="T305" i="1"/>
  <c r="L305" i="1"/>
  <c r="H305" i="1"/>
  <c r="I305" i="1"/>
  <c r="J305" i="1"/>
  <c r="K305" i="1"/>
  <c r="Q305" i="1"/>
  <c r="Y306" i="1"/>
  <c r="AC306" i="1"/>
  <c r="B306" i="1"/>
  <c r="U306" i="1"/>
  <c r="C306" i="1"/>
  <c r="D306" i="1"/>
  <c r="E306" i="1"/>
  <c r="F306" i="1"/>
  <c r="N305" i="1"/>
  <c r="X305" i="1"/>
  <c r="T306" i="1"/>
  <c r="L306" i="1"/>
  <c r="H306" i="1"/>
  <c r="I306" i="1"/>
  <c r="J306" i="1"/>
  <c r="K306" i="1"/>
  <c r="Q306" i="1"/>
  <c r="Y307" i="1"/>
  <c r="AC307" i="1"/>
  <c r="B307" i="1"/>
  <c r="U307" i="1"/>
  <c r="C307" i="1"/>
  <c r="D307" i="1"/>
  <c r="E307" i="1"/>
  <c r="F307" i="1"/>
  <c r="N306" i="1"/>
  <c r="X306" i="1"/>
  <c r="T307" i="1"/>
  <c r="L307" i="1"/>
  <c r="H307" i="1"/>
  <c r="I307" i="1"/>
  <c r="J307" i="1"/>
  <c r="K307" i="1"/>
  <c r="Q307" i="1"/>
  <c r="Y308" i="1"/>
  <c r="AC308" i="1"/>
  <c r="B308" i="1"/>
  <c r="U308" i="1"/>
  <c r="C308" i="1"/>
  <c r="D308" i="1"/>
  <c r="E308" i="1"/>
  <c r="F308" i="1"/>
  <c r="N307" i="1"/>
  <c r="X307" i="1"/>
  <c r="T308" i="1"/>
  <c r="L308" i="1"/>
  <c r="H308" i="1"/>
  <c r="I308" i="1"/>
  <c r="J308" i="1"/>
  <c r="K308" i="1"/>
  <c r="Q308" i="1"/>
  <c r="Y309" i="1"/>
  <c r="AC309" i="1"/>
  <c r="B309" i="1"/>
  <c r="U309" i="1"/>
  <c r="C309" i="1"/>
  <c r="D309" i="1"/>
  <c r="E309" i="1"/>
  <c r="F309" i="1"/>
  <c r="N308" i="1"/>
  <c r="X308" i="1"/>
  <c r="T309" i="1"/>
  <c r="L309" i="1"/>
  <c r="H309" i="1"/>
  <c r="I309" i="1"/>
  <c r="J309" i="1"/>
  <c r="K309" i="1"/>
  <c r="Q309" i="1"/>
  <c r="Y310" i="1"/>
  <c r="AC310" i="1"/>
  <c r="B310" i="1"/>
  <c r="U310" i="1"/>
  <c r="C310" i="1"/>
  <c r="D310" i="1"/>
  <c r="E310" i="1"/>
  <c r="F310" i="1"/>
  <c r="N309" i="1"/>
  <c r="X309" i="1"/>
  <c r="T310" i="1"/>
  <c r="L310" i="1"/>
  <c r="H310" i="1"/>
  <c r="I310" i="1"/>
  <c r="J310" i="1"/>
  <c r="K310" i="1"/>
  <c r="Q310" i="1"/>
  <c r="Y311" i="1"/>
  <c r="AC311" i="1"/>
  <c r="B311" i="1"/>
  <c r="U311" i="1"/>
  <c r="C311" i="1"/>
  <c r="D311" i="1"/>
  <c r="E311" i="1"/>
  <c r="F311" i="1"/>
  <c r="N310" i="1"/>
  <c r="X310" i="1"/>
  <c r="T311" i="1"/>
  <c r="L311" i="1"/>
  <c r="H311" i="1"/>
  <c r="I311" i="1"/>
  <c r="J311" i="1"/>
  <c r="K311" i="1"/>
  <c r="Q311" i="1"/>
  <c r="Y312" i="1"/>
  <c r="AC312" i="1"/>
  <c r="B312" i="1"/>
  <c r="U312" i="1"/>
  <c r="C312" i="1"/>
  <c r="D312" i="1"/>
  <c r="E312" i="1"/>
  <c r="F312" i="1"/>
  <c r="N311" i="1"/>
  <c r="X311" i="1"/>
  <c r="T312" i="1"/>
  <c r="L312" i="1"/>
  <c r="H312" i="1"/>
  <c r="I312" i="1"/>
  <c r="J312" i="1"/>
  <c r="K312" i="1"/>
  <c r="Q312" i="1"/>
  <c r="Y313" i="1"/>
  <c r="AC313" i="1"/>
  <c r="B313" i="1"/>
  <c r="U313" i="1"/>
  <c r="C313" i="1"/>
  <c r="D313" i="1"/>
  <c r="E313" i="1"/>
  <c r="F313" i="1"/>
  <c r="N312" i="1"/>
  <c r="X312" i="1"/>
  <c r="T313" i="1"/>
  <c r="L313" i="1"/>
  <c r="H313" i="1"/>
  <c r="I313" i="1"/>
  <c r="J313" i="1"/>
  <c r="K313" i="1"/>
  <c r="Q313" i="1"/>
  <c r="Y314" i="1"/>
  <c r="AC314" i="1"/>
  <c r="B314" i="1"/>
  <c r="U314" i="1"/>
  <c r="C314" i="1"/>
  <c r="D314" i="1"/>
  <c r="E314" i="1"/>
  <c r="F314" i="1"/>
  <c r="N313" i="1"/>
  <c r="X313" i="1"/>
  <c r="T314" i="1"/>
  <c r="L314" i="1"/>
  <c r="H314" i="1"/>
  <c r="I314" i="1"/>
  <c r="J314" i="1"/>
  <c r="K314" i="1"/>
  <c r="Q314" i="1"/>
  <c r="Y315" i="1"/>
  <c r="AC315" i="1"/>
  <c r="B315" i="1"/>
  <c r="U315" i="1"/>
  <c r="C315" i="1"/>
  <c r="D315" i="1"/>
  <c r="E315" i="1"/>
  <c r="F315" i="1"/>
  <c r="N314" i="1"/>
  <c r="X314" i="1"/>
  <c r="T315" i="1"/>
  <c r="L315" i="1"/>
  <c r="H315" i="1"/>
  <c r="I315" i="1"/>
  <c r="J315" i="1"/>
  <c r="K315" i="1"/>
  <c r="Q315" i="1"/>
  <c r="Y316" i="1"/>
  <c r="AC316" i="1"/>
  <c r="B316" i="1"/>
  <c r="U316" i="1"/>
  <c r="C316" i="1"/>
  <c r="D316" i="1"/>
  <c r="E316" i="1"/>
  <c r="F316" i="1"/>
  <c r="N315" i="1"/>
  <c r="X315" i="1"/>
  <c r="T316" i="1"/>
  <c r="L316" i="1"/>
  <c r="H316" i="1"/>
  <c r="I316" i="1"/>
  <c r="J316" i="1"/>
  <c r="K316" i="1"/>
  <c r="Q316" i="1"/>
  <c r="Y317" i="1"/>
  <c r="AC317" i="1"/>
  <c r="B317" i="1"/>
  <c r="U317" i="1"/>
  <c r="C317" i="1"/>
  <c r="D317" i="1"/>
  <c r="E317" i="1"/>
  <c r="F317" i="1"/>
  <c r="N316" i="1"/>
  <c r="X316" i="1"/>
  <c r="T317" i="1"/>
  <c r="L317" i="1"/>
  <c r="H317" i="1"/>
  <c r="I317" i="1"/>
  <c r="J317" i="1"/>
  <c r="K317" i="1"/>
  <c r="Q317" i="1"/>
  <c r="Y318" i="1"/>
  <c r="AC318" i="1"/>
  <c r="B318" i="1"/>
  <c r="U318" i="1"/>
  <c r="C318" i="1"/>
  <c r="D318" i="1"/>
  <c r="E318" i="1"/>
  <c r="F318" i="1"/>
  <c r="N317" i="1"/>
  <c r="X317" i="1"/>
  <c r="T318" i="1"/>
  <c r="L318" i="1"/>
  <c r="H318" i="1"/>
  <c r="I318" i="1"/>
  <c r="J318" i="1"/>
  <c r="K318" i="1"/>
  <c r="Q318" i="1"/>
  <c r="Y319" i="1"/>
  <c r="AC319" i="1"/>
  <c r="B319" i="1"/>
  <c r="U319" i="1"/>
  <c r="C319" i="1"/>
  <c r="D319" i="1"/>
  <c r="E319" i="1"/>
  <c r="F319" i="1"/>
  <c r="N318" i="1"/>
  <c r="X318" i="1"/>
  <c r="T319" i="1"/>
  <c r="L319" i="1"/>
  <c r="H319" i="1"/>
  <c r="I319" i="1"/>
  <c r="J319" i="1"/>
  <c r="K319" i="1"/>
  <c r="Q319" i="1"/>
  <c r="Y320" i="1"/>
  <c r="AC320" i="1"/>
  <c r="B320" i="1"/>
  <c r="U320" i="1"/>
  <c r="C320" i="1"/>
  <c r="D320" i="1"/>
  <c r="E320" i="1"/>
  <c r="F320" i="1"/>
  <c r="N319" i="1"/>
  <c r="X319" i="1"/>
  <c r="T320" i="1"/>
  <c r="L320" i="1"/>
  <c r="H320" i="1"/>
  <c r="I320" i="1"/>
  <c r="J320" i="1"/>
  <c r="K320" i="1"/>
  <c r="Q320" i="1"/>
  <c r="Y321" i="1"/>
  <c r="AC321" i="1"/>
  <c r="B321" i="1"/>
  <c r="U321" i="1"/>
  <c r="C321" i="1"/>
  <c r="D321" i="1"/>
  <c r="E321" i="1"/>
  <c r="F321" i="1"/>
  <c r="N320" i="1"/>
  <c r="X320" i="1"/>
  <c r="T321" i="1"/>
  <c r="L321" i="1"/>
  <c r="H321" i="1"/>
  <c r="I321" i="1"/>
  <c r="J321" i="1"/>
  <c r="K321" i="1"/>
  <c r="Q321" i="1"/>
  <c r="Y322" i="1"/>
  <c r="AC322" i="1"/>
  <c r="B322" i="1"/>
  <c r="U322" i="1"/>
  <c r="C322" i="1"/>
  <c r="D322" i="1"/>
  <c r="E322" i="1"/>
  <c r="F322" i="1"/>
  <c r="N321" i="1"/>
  <c r="X321" i="1"/>
  <c r="T322" i="1"/>
  <c r="L322" i="1"/>
  <c r="H322" i="1"/>
  <c r="I322" i="1"/>
  <c r="J322" i="1"/>
  <c r="K322" i="1"/>
  <c r="Q322" i="1"/>
  <c r="Y323" i="1"/>
  <c r="AC323" i="1"/>
  <c r="B323" i="1"/>
  <c r="U323" i="1"/>
  <c r="C323" i="1"/>
  <c r="D323" i="1"/>
  <c r="E323" i="1"/>
  <c r="F323" i="1"/>
  <c r="N322" i="1"/>
  <c r="X322" i="1"/>
  <c r="T323" i="1"/>
  <c r="L323" i="1"/>
  <c r="H323" i="1"/>
  <c r="I323" i="1"/>
  <c r="J323" i="1"/>
  <c r="K323" i="1"/>
  <c r="Q323" i="1"/>
  <c r="Y324" i="1"/>
  <c r="AC324" i="1"/>
  <c r="B324" i="1"/>
  <c r="U324" i="1"/>
  <c r="C324" i="1"/>
  <c r="D324" i="1"/>
  <c r="E324" i="1"/>
  <c r="F324" i="1"/>
  <c r="N323" i="1"/>
  <c r="X323" i="1"/>
  <c r="T324" i="1"/>
  <c r="L324" i="1"/>
  <c r="H324" i="1"/>
  <c r="I324" i="1"/>
  <c r="J324" i="1"/>
  <c r="K324" i="1"/>
  <c r="Q324" i="1"/>
  <c r="Y325" i="1"/>
  <c r="AC325" i="1"/>
  <c r="B325" i="1"/>
  <c r="U325" i="1"/>
  <c r="C325" i="1"/>
  <c r="D325" i="1"/>
  <c r="E325" i="1"/>
  <c r="F325" i="1"/>
  <c r="N324" i="1"/>
  <c r="X324" i="1"/>
  <c r="T325" i="1"/>
  <c r="L325" i="1"/>
  <c r="H325" i="1"/>
  <c r="I325" i="1"/>
  <c r="J325" i="1"/>
  <c r="K325" i="1"/>
  <c r="Q325" i="1"/>
  <c r="Y326" i="1"/>
  <c r="AC326" i="1"/>
  <c r="B326" i="1"/>
  <c r="U326" i="1"/>
  <c r="C326" i="1"/>
  <c r="D326" i="1"/>
  <c r="E326" i="1"/>
  <c r="F326" i="1"/>
  <c r="N325" i="1"/>
  <c r="X325" i="1"/>
  <c r="T326" i="1"/>
  <c r="L326" i="1"/>
  <c r="H326" i="1"/>
  <c r="I326" i="1"/>
  <c r="J326" i="1"/>
  <c r="K326" i="1"/>
  <c r="Q326" i="1"/>
  <c r="Y327" i="1"/>
  <c r="AC327" i="1"/>
  <c r="B327" i="1"/>
  <c r="U327" i="1"/>
  <c r="C327" i="1"/>
  <c r="D327" i="1"/>
  <c r="E327" i="1"/>
  <c r="F327" i="1"/>
  <c r="N326" i="1"/>
  <c r="X326" i="1"/>
  <c r="T327" i="1"/>
  <c r="L327" i="1"/>
  <c r="H327" i="1"/>
  <c r="I327" i="1"/>
  <c r="J327" i="1"/>
  <c r="K327" i="1"/>
  <c r="Q327" i="1"/>
  <c r="Y328" i="1"/>
  <c r="AC328" i="1"/>
  <c r="V229" i="1"/>
  <c r="R229" i="1"/>
  <c r="Z230" i="1"/>
  <c r="AD230" i="1"/>
  <c r="V230" i="1"/>
  <c r="R230" i="1"/>
  <c r="Z231" i="1"/>
  <c r="AD231" i="1"/>
  <c r="V231" i="1"/>
  <c r="R231" i="1"/>
  <c r="Z232" i="1"/>
  <c r="AD232" i="1"/>
  <c r="V232" i="1"/>
  <c r="R232" i="1"/>
  <c r="Z233" i="1"/>
  <c r="AD233" i="1"/>
  <c r="V233" i="1"/>
  <c r="R233" i="1"/>
  <c r="Z234" i="1"/>
  <c r="AD234" i="1"/>
  <c r="V234" i="1"/>
  <c r="R234" i="1"/>
  <c r="Z235" i="1"/>
  <c r="AD235" i="1"/>
  <c r="V235" i="1"/>
  <c r="R235" i="1"/>
  <c r="Z236" i="1"/>
  <c r="AD236" i="1"/>
  <c r="V236" i="1"/>
  <c r="R236" i="1"/>
  <c r="Z237" i="1"/>
  <c r="AD237" i="1"/>
  <c r="V237" i="1"/>
  <c r="R237" i="1"/>
  <c r="Z238" i="1"/>
  <c r="AD238" i="1"/>
  <c r="V238" i="1"/>
  <c r="R238" i="1"/>
  <c r="Z239" i="1"/>
  <c r="AD239" i="1"/>
  <c r="V239" i="1"/>
  <c r="R239" i="1"/>
  <c r="Z240" i="1"/>
  <c r="AD240" i="1"/>
  <c r="V240" i="1"/>
  <c r="R240" i="1"/>
  <c r="Z241" i="1"/>
  <c r="AD241" i="1"/>
  <c r="V241" i="1"/>
  <c r="R241" i="1"/>
  <c r="Z242" i="1"/>
  <c r="AD242" i="1"/>
  <c r="V242" i="1"/>
  <c r="R242" i="1"/>
  <c r="Z243" i="1"/>
  <c r="AD243" i="1"/>
  <c r="V243" i="1"/>
  <c r="R243" i="1"/>
  <c r="Z244" i="1"/>
  <c r="AD244" i="1"/>
  <c r="V244" i="1"/>
  <c r="R244" i="1"/>
  <c r="Z245" i="1"/>
  <c r="AD245" i="1"/>
  <c r="V245" i="1"/>
  <c r="R245" i="1"/>
  <c r="Z246" i="1"/>
  <c r="AD246" i="1"/>
  <c r="V246" i="1"/>
  <c r="R246" i="1"/>
  <c r="Z247" i="1"/>
  <c r="AD247" i="1"/>
  <c r="V247" i="1"/>
  <c r="R247" i="1"/>
  <c r="Z248" i="1"/>
  <c r="AD248" i="1"/>
  <c r="V248" i="1"/>
  <c r="R248" i="1"/>
  <c r="Z249" i="1"/>
  <c r="AD249" i="1"/>
  <c r="V249" i="1"/>
  <c r="R249" i="1"/>
  <c r="Z250" i="1"/>
  <c r="AD250" i="1"/>
  <c r="V250" i="1"/>
  <c r="R250" i="1"/>
  <c r="Z251" i="1"/>
  <c r="AD251" i="1"/>
  <c r="V251" i="1"/>
  <c r="R251" i="1"/>
  <c r="Z252" i="1"/>
  <c r="AD252" i="1"/>
  <c r="V252" i="1"/>
  <c r="R252" i="1"/>
  <c r="Z253" i="1"/>
  <c r="AD253" i="1"/>
  <c r="V253" i="1"/>
  <c r="R253" i="1"/>
  <c r="Z254" i="1"/>
  <c r="AD254" i="1"/>
  <c r="V254" i="1"/>
  <c r="R254" i="1"/>
  <c r="Z255" i="1"/>
  <c r="AD255" i="1"/>
  <c r="V255" i="1"/>
  <c r="R255" i="1"/>
  <c r="Z256" i="1"/>
  <c r="AD256" i="1"/>
  <c r="V256" i="1"/>
  <c r="R256" i="1"/>
  <c r="Z257" i="1"/>
  <c r="AD257" i="1"/>
  <c r="V257" i="1"/>
  <c r="R257" i="1"/>
  <c r="Z258" i="1"/>
  <c r="AD258" i="1"/>
  <c r="V258" i="1"/>
  <c r="R258" i="1"/>
  <c r="Z259" i="1"/>
  <c r="AD259" i="1"/>
  <c r="V259" i="1"/>
  <c r="R259" i="1"/>
  <c r="Z260" i="1"/>
  <c r="AD260" i="1"/>
  <c r="V260" i="1"/>
  <c r="R260" i="1"/>
  <c r="Z261" i="1"/>
  <c r="AD261" i="1"/>
  <c r="V261" i="1"/>
  <c r="R261" i="1"/>
  <c r="Z262" i="1"/>
  <c r="AD262" i="1"/>
  <c r="V262" i="1"/>
  <c r="R262" i="1"/>
  <c r="Z263" i="1"/>
  <c r="AD263" i="1"/>
  <c r="V263" i="1"/>
  <c r="R263" i="1"/>
  <c r="Z264" i="1"/>
  <c r="AD264" i="1"/>
  <c r="V264" i="1"/>
  <c r="R264" i="1"/>
  <c r="Z265" i="1"/>
  <c r="AD265" i="1"/>
  <c r="V265" i="1"/>
  <c r="R265" i="1"/>
  <c r="Z266" i="1"/>
  <c r="AD266" i="1"/>
  <c r="V266" i="1"/>
  <c r="R266" i="1"/>
  <c r="Z267" i="1"/>
  <c r="AD267" i="1"/>
  <c r="V267" i="1"/>
  <c r="R267" i="1"/>
  <c r="Z268" i="1"/>
  <c r="AD268" i="1"/>
  <c r="V268" i="1"/>
  <c r="R268" i="1"/>
  <c r="Z269" i="1"/>
  <c r="AD269" i="1"/>
  <c r="V269" i="1"/>
  <c r="R269" i="1"/>
  <c r="Z270" i="1"/>
  <c r="AD270" i="1"/>
  <c r="V270" i="1"/>
  <c r="R270" i="1"/>
  <c r="Z271" i="1"/>
  <c r="AD271" i="1"/>
  <c r="V271" i="1"/>
  <c r="R271" i="1"/>
  <c r="Z272" i="1"/>
  <c r="AD272" i="1"/>
  <c r="V272" i="1"/>
  <c r="R272" i="1"/>
  <c r="Z273" i="1"/>
  <c r="AD273" i="1"/>
  <c r="V273" i="1"/>
  <c r="R273" i="1"/>
  <c r="Z274" i="1"/>
  <c r="AD274" i="1"/>
  <c r="V274" i="1"/>
  <c r="R274" i="1"/>
  <c r="Z275" i="1"/>
  <c r="AD275" i="1"/>
  <c r="V275" i="1"/>
  <c r="R275" i="1"/>
  <c r="Z276" i="1"/>
  <c r="AD276" i="1"/>
  <c r="V276" i="1"/>
  <c r="R276" i="1"/>
  <c r="Z277" i="1"/>
  <c r="AD277" i="1"/>
  <c r="V277" i="1"/>
  <c r="R277" i="1"/>
  <c r="Z278" i="1"/>
  <c r="AD278" i="1"/>
  <c r="V278" i="1"/>
  <c r="R278" i="1"/>
  <c r="Z279" i="1"/>
  <c r="AD279" i="1"/>
  <c r="V279" i="1"/>
  <c r="R279" i="1"/>
  <c r="Z280" i="1"/>
  <c r="AD280" i="1"/>
  <c r="V280" i="1"/>
  <c r="R280" i="1"/>
  <c r="Z281" i="1"/>
  <c r="AD281" i="1"/>
  <c r="V281" i="1"/>
  <c r="R281" i="1"/>
  <c r="Z282" i="1"/>
  <c r="AD282" i="1"/>
  <c r="V282" i="1"/>
  <c r="R282" i="1"/>
  <c r="Z283" i="1"/>
  <c r="AD283" i="1"/>
  <c r="V283" i="1"/>
  <c r="R283" i="1"/>
  <c r="Z284" i="1"/>
  <c r="AD284" i="1"/>
  <c r="V284" i="1"/>
  <c r="R284" i="1"/>
  <c r="Z285" i="1"/>
  <c r="AD285" i="1"/>
  <c r="V285" i="1"/>
  <c r="R285" i="1"/>
  <c r="Z286" i="1"/>
  <c r="AD286" i="1"/>
  <c r="V286" i="1"/>
  <c r="R286" i="1"/>
  <c r="Z287" i="1"/>
  <c r="AD287" i="1"/>
  <c r="V287" i="1"/>
  <c r="R287" i="1"/>
  <c r="Z288" i="1"/>
  <c r="AD288" i="1"/>
  <c r="V288" i="1"/>
  <c r="R288" i="1"/>
  <c r="Z289" i="1"/>
  <c r="AD289" i="1"/>
  <c r="V289" i="1"/>
  <c r="R289" i="1"/>
  <c r="Z290" i="1"/>
  <c r="AD290" i="1"/>
  <c r="V290" i="1"/>
  <c r="R290" i="1"/>
  <c r="Z291" i="1"/>
  <c r="AD291" i="1"/>
  <c r="V291" i="1"/>
  <c r="R291" i="1"/>
  <c r="Z292" i="1"/>
  <c r="AD292" i="1"/>
  <c r="V292" i="1"/>
  <c r="R292" i="1"/>
  <c r="Z293" i="1"/>
  <c r="AD293" i="1"/>
  <c r="V293" i="1"/>
  <c r="R293" i="1"/>
  <c r="Z294" i="1"/>
  <c r="AD294" i="1"/>
  <c r="V294" i="1"/>
  <c r="R294" i="1"/>
  <c r="Z295" i="1"/>
  <c r="AD295" i="1"/>
  <c r="V295" i="1"/>
  <c r="R295" i="1"/>
  <c r="Z296" i="1"/>
  <c r="AD296" i="1"/>
  <c r="V296" i="1"/>
  <c r="R296" i="1"/>
  <c r="Z297" i="1"/>
  <c r="AD297" i="1"/>
  <c r="V297" i="1"/>
  <c r="R297" i="1"/>
  <c r="Z298" i="1"/>
  <c r="AD298" i="1"/>
  <c r="V298" i="1"/>
  <c r="R298" i="1"/>
  <c r="Z299" i="1"/>
  <c r="AD299" i="1"/>
  <c r="V299" i="1"/>
  <c r="R299" i="1"/>
  <c r="Z300" i="1"/>
  <c r="AD300" i="1"/>
  <c r="V300" i="1"/>
  <c r="R300" i="1"/>
  <c r="Z301" i="1"/>
  <c r="AD301" i="1"/>
  <c r="V301" i="1"/>
  <c r="R301" i="1"/>
  <c r="Z302" i="1"/>
  <c r="AD302" i="1"/>
  <c r="V302" i="1"/>
  <c r="R302" i="1"/>
  <c r="Z303" i="1"/>
  <c r="AD303" i="1"/>
  <c r="V303" i="1"/>
  <c r="R303" i="1"/>
  <c r="Z304" i="1"/>
  <c r="AD304" i="1"/>
  <c r="V304" i="1"/>
  <c r="R304" i="1"/>
  <c r="Z305" i="1"/>
  <c r="AD305" i="1"/>
  <c r="V305" i="1"/>
  <c r="R305" i="1"/>
  <c r="Z306" i="1"/>
  <c r="AD306" i="1"/>
  <c r="V306" i="1"/>
  <c r="R306" i="1"/>
  <c r="Z307" i="1"/>
  <c r="AD307" i="1"/>
  <c r="V307" i="1"/>
  <c r="R307" i="1"/>
  <c r="Z308" i="1"/>
  <c r="AD308" i="1"/>
  <c r="V308" i="1"/>
  <c r="R308" i="1"/>
  <c r="Z309" i="1"/>
  <c r="AD309" i="1"/>
  <c r="V309" i="1"/>
  <c r="R309" i="1"/>
  <c r="Z310" i="1"/>
  <c r="AD310" i="1"/>
  <c r="V310" i="1"/>
  <c r="R310" i="1"/>
  <c r="Z311" i="1"/>
  <c r="AD311" i="1"/>
  <c r="V311" i="1"/>
  <c r="R311" i="1"/>
  <c r="Z312" i="1"/>
  <c r="AD312" i="1"/>
  <c r="V312" i="1"/>
  <c r="R312" i="1"/>
  <c r="Z313" i="1"/>
  <c r="AD313" i="1"/>
  <c r="V313" i="1"/>
  <c r="R313" i="1"/>
  <c r="Z314" i="1"/>
  <c r="AD314" i="1"/>
  <c r="V314" i="1"/>
  <c r="R314" i="1"/>
  <c r="Z315" i="1"/>
  <c r="AD315" i="1"/>
  <c r="V315" i="1"/>
  <c r="R315" i="1"/>
  <c r="Z316" i="1"/>
  <c r="AD316" i="1"/>
  <c r="V316" i="1"/>
  <c r="R316" i="1"/>
  <c r="Z317" i="1"/>
  <c r="AD317" i="1"/>
  <c r="V317" i="1"/>
  <c r="R317" i="1"/>
  <c r="Z318" i="1"/>
  <c r="AD318" i="1"/>
  <c r="V318" i="1"/>
  <c r="R318" i="1"/>
  <c r="Z319" i="1"/>
  <c r="AD319" i="1"/>
  <c r="V319" i="1"/>
  <c r="R319" i="1"/>
  <c r="Z320" i="1"/>
  <c r="AD320" i="1"/>
  <c r="V320" i="1"/>
  <c r="R320" i="1"/>
  <c r="Z321" i="1"/>
  <c r="AD321" i="1"/>
  <c r="V321" i="1"/>
  <c r="R321" i="1"/>
  <c r="Z322" i="1"/>
  <c r="AD322" i="1"/>
  <c r="V322" i="1"/>
  <c r="R322" i="1"/>
  <c r="Z323" i="1"/>
  <c r="AD323" i="1"/>
  <c r="V323" i="1"/>
  <c r="R323" i="1"/>
  <c r="Z324" i="1"/>
  <c r="AD324" i="1"/>
  <c r="V324" i="1"/>
  <c r="R324" i="1"/>
  <c r="Z325" i="1"/>
  <c r="AD325" i="1"/>
  <c r="V325" i="1"/>
  <c r="R325" i="1"/>
  <c r="Z326" i="1"/>
  <c r="AD326" i="1"/>
  <c r="V326" i="1"/>
  <c r="R326" i="1"/>
  <c r="Z327" i="1"/>
  <c r="AD327" i="1"/>
  <c r="V327" i="1"/>
  <c r="R327" i="1"/>
  <c r="Z328" i="1"/>
  <c r="AD328" i="1"/>
  <c r="AE328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N328" i="1"/>
  <c r="X328" i="1"/>
  <c r="B328" i="1"/>
  <c r="V328" i="1"/>
  <c r="U328" i="1"/>
  <c r="N327" i="1"/>
  <c r="X327" i="1"/>
  <c r="T328" i="1"/>
  <c r="C328" i="1"/>
  <c r="D328" i="1"/>
  <c r="E328" i="1"/>
  <c r="F328" i="1"/>
  <c r="L328" i="1"/>
  <c r="H328" i="1"/>
  <c r="I328" i="1"/>
  <c r="J328" i="1"/>
  <c r="K328" i="1"/>
  <c r="R328" i="1"/>
  <c r="Q328" i="1"/>
  <c r="AE327" i="1"/>
  <c r="AE326" i="1"/>
  <c r="AE325" i="1"/>
  <c r="AE324" i="1"/>
  <c r="AE323" i="1"/>
  <c r="AE322" i="1"/>
  <c r="AE321" i="1"/>
  <c r="AE320" i="1"/>
  <c r="AE319" i="1"/>
  <c r="AE318" i="1"/>
  <c r="AE317" i="1"/>
  <c r="AE316" i="1"/>
  <c r="AE315" i="1"/>
  <c r="AE314" i="1"/>
  <c r="AE313" i="1"/>
  <c r="AE312" i="1"/>
  <c r="AE311" i="1"/>
  <c r="AE310" i="1"/>
  <c r="AE309" i="1"/>
  <c r="AE308" i="1"/>
  <c r="AE307" i="1"/>
  <c r="AE306" i="1"/>
  <c r="AE305" i="1"/>
  <c r="AE304" i="1"/>
  <c r="AE303" i="1"/>
  <c r="AE302" i="1"/>
  <c r="AE301" i="1"/>
  <c r="AE300" i="1"/>
  <c r="AE299" i="1"/>
  <c r="AE298" i="1"/>
  <c r="AE297" i="1"/>
  <c r="AE296" i="1"/>
  <c r="AE295" i="1"/>
  <c r="AE294" i="1"/>
  <c r="AE293" i="1"/>
  <c r="AE292" i="1"/>
  <c r="AE291" i="1"/>
  <c r="AE290" i="1"/>
  <c r="AE289" i="1"/>
  <c r="AE288" i="1"/>
  <c r="AE287" i="1"/>
  <c r="AE286" i="1"/>
  <c r="AE285" i="1"/>
  <c r="AE284" i="1"/>
  <c r="AE283" i="1"/>
  <c r="AE282" i="1"/>
  <c r="AE281" i="1"/>
  <c r="AE280" i="1"/>
  <c r="AE279" i="1"/>
  <c r="AE278" i="1"/>
  <c r="AE277" i="1"/>
  <c r="AE276" i="1"/>
  <c r="AE275" i="1"/>
  <c r="AE274" i="1"/>
  <c r="AE273" i="1"/>
  <c r="AE272" i="1"/>
  <c r="AE271" i="1"/>
  <c r="AE270" i="1"/>
  <c r="AE269" i="1"/>
  <c r="AE268" i="1"/>
  <c r="AE267" i="1"/>
  <c r="AE266" i="1"/>
  <c r="AE265" i="1"/>
  <c r="AE264" i="1"/>
  <c r="AE263" i="1"/>
  <c r="AE262" i="1"/>
  <c r="AE261" i="1"/>
  <c r="AE260" i="1"/>
  <c r="AE259" i="1"/>
  <c r="AE258" i="1"/>
  <c r="AE257" i="1"/>
  <c r="AE256" i="1"/>
  <c r="AB256" i="1"/>
  <c r="AE255" i="1"/>
  <c r="AB255" i="1"/>
  <c r="AE254" i="1"/>
  <c r="AB254" i="1"/>
  <c r="AE253" i="1"/>
  <c r="AB253" i="1"/>
  <c r="AE252" i="1"/>
  <c r="AB252" i="1"/>
  <c r="AE251" i="1"/>
  <c r="AB251" i="1"/>
  <c r="AE250" i="1"/>
  <c r="AB250" i="1"/>
  <c r="AE249" i="1"/>
  <c r="AB249" i="1"/>
  <c r="AE248" i="1"/>
  <c r="AB248" i="1"/>
  <c r="AE247" i="1"/>
  <c r="AB247" i="1"/>
  <c r="AE246" i="1"/>
  <c r="AB246" i="1"/>
  <c r="AE245" i="1"/>
  <c r="AB245" i="1"/>
  <c r="AE244" i="1"/>
  <c r="AB244" i="1"/>
  <c r="AE243" i="1"/>
  <c r="AB243" i="1"/>
  <c r="AE242" i="1"/>
  <c r="AB242" i="1"/>
  <c r="AE241" i="1"/>
  <c r="AB241" i="1"/>
  <c r="AE240" i="1"/>
  <c r="AB240" i="1"/>
  <c r="AE239" i="1"/>
  <c r="AB239" i="1"/>
  <c r="AE238" i="1"/>
  <c r="AB238" i="1"/>
  <c r="AE237" i="1"/>
  <c r="AB237" i="1"/>
  <c r="AE236" i="1"/>
  <c r="AB236" i="1"/>
  <c r="AE235" i="1"/>
  <c r="AB235" i="1"/>
  <c r="AE234" i="1"/>
  <c r="AB234" i="1"/>
  <c r="AE233" i="1"/>
  <c r="AB233" i="1"/>
  <c r="AE232" i="1"/>
  <c r="AB232" i="1"/>
  <c r="AE231" i="1"/>
  <c r="AB231" i="1"/>
  <c r="AE230" i="1"/>
  <c r="AB230" i="1"/>
  <c r="V225" i="1"/>
  <c r="V224" i="1"/>
  <c r="U120" i="1"/>
  <c r="C120" i="1"/>
  <c r="D120" i="1"/>
  <c r="E120" i="1"/>
  <c r="F120" i="1"/>
  <c r="T120" i="1"/>
  <c r="L120" i="1"/>
  <c r="H120" i="1"/>
  <c r="I120" i="1"/>
  <c r="J120" i="1"/>
  <c r="K120" i="1"/>
  <c r="Q120" i="1"/>
  <c r="Y121" i="1"/>
  <c r="AC121" i="1"/>
  <c r="B120" i="1"/>
  <c r="B121" i="1"/>
  <c r="U121" i="1"/>
  <c r="C121" i="1"/>
  <c r="D121" i="1"/>
  <c r="E121" i="1"/>
  <c r="F121" i="1"/>
  <c r="N120" i="1"/>
  <c r="X120" i="1"/>
  <c r="T121" i="1"/>
  <c r="L121" i="1"/>
  <c r="H121" i="1"/>
  <c r="I121" i="1"/>
  <c r="J121" i="1"/>
  <c r="K121" i="1"/>
  <c r="Q121" i="1"/>
  <c r="Y122" i="1"/>
  <c r="AC122" i="1"/>
  <c r="B122" i="1"/>
  <c r="U122" i="1"/>
  <c r="C122" i="1"/>
  <c r="D122" i="1"/>
  <c r="E122" i="1"/>
  <c r="F122" i="1"/>
  <c r="N121" i="1"/>
  <c r="X121" i="1"/>
  <c r="T122" i="1"/>
  <c r="L122" i="1"/>
  <c r="H122" i="1"/>
  <c r="I122" i="1"/>
  <c r="J122" i="1"/>
  <c r="K122" i="1"/>
  <c r="Q122" i="1"/>
  <c r="Y123" i="1"/>
  <c r="AC123" i="1"/>
  <c r="B123" i="1"/>
  <c r="U123" i="1"/>
  <c r="C123" i="1"/>
  <c r="D123" i="1"/>
  <c r="E123" i="1"/>
  <c r="F123" i="1"/>
  <c r="N122" i="1"/>
  <c r="X122" i="1"/>
  <c r="T123" i="1"/>
  <c r="L123" i="1"/>
  <c r="H123" i="1"/>
  <c r="I123" i="1"/>
  <c r="J123" i="1"/>
  <c r="K123" i="1"/>
  <c r="Q123" i="1"/>
  <c r="Y124" i="1"/>
  <c r="AC124" i="1"/>
  <c r="B124" i="1"/>
  <c r="U124" i="1"/>
  <c r="C124" i="1"/>
  <c r="D124" i="1"/>
  <c r="E124" i="1"/>
  <c r="F124" i="1"/>
  <c r="N123" i="1"/>
  <c r="X123" i="1"/>
  <c r="T124" i="1"/>
  <c r="L124" i="1"/>
  <c r="H124" i="1"/>
  <c r="I124" i="1"/>
  <c r="J124" i="1"/>
  <c r="K124" i="1"/>
  <c r="Q124" i="1"/>
  <c r="Y125" i="1"/>
  <c r="AC125" i="1"/>
  <c r="B125" i="1"/>
  <c r="U125" i="1"/>
  <c r="C125" i="1"/>
  <c r="D125" i="1"/>
  <c r="E125" i="1"/>
  <c r="F125" i="1"/>
  <c r="N124" i="1"/>
  <c r="X124" i="1"/>
  <c r="T125" i="1"/>
  <c r="L125" i="1"/>
  <c r="H125" i="1"/>
  <c r="I125" i="1"/>
  <c r="J125" i="1"/>
  <c r="K125" i="1"/>
  <c r="Q125" i="1"/>
  <c r="Y126" i="1"/>
  <c r="AC126" i="1"/>
  <c r="B126" i="1"/>
  <c r="U126" i="1"/>
  <c r="C126" i="1"/>
  <c r="D126" i="1"/>
  <c r="E126" i="1"/>
  <c r="F126" i="1"/>
  <c r="N125" i="1"/>
  <c r="X125" i="1"/>
  <c r="T126" i="1"/>
  <c r="L126" i="1"/>
  <c r="H126" i="1"/>
  <c r="I126" i="1"/>
  <c r="J126" i="1"/>
  <c r="K126" i="1"/>
  <c r="Q126" i="1"/>
  <c r="Y127" i="1"/>
  <c r="AC127" i="1"/>
  <c r="B127" i="1"/>
  <c r="U127" i="1"/>
  <c r="C127" i="1"/>
  <c r="D127" i="1"/>
  <c r="E127" i="1"/>
  <c r="F127" i="1"/>
  <c r="N126" i="1"/>
  <c r="X126" i="1"/>
  <c r="T127" i="1"/>
  <c r="L127" i="1"/>
  <c r="H127" i="1"/>
  <c r="I127" i="1"/>
  <c r="J127" i="1"/>
  <c r="K127" i="1"/>
  <c r="Q127" i="1"/>
  <c r="Y128" i="1"/>
  <c r="AC128" i="1"/>
  <c r="B128" i="1"/>
  <c r="U128" i="1"/>
  <c r="C128" i="1"/>
  <c r="D128" i="1"/>
  <c r="E128" i="1"/>
  <c r="F128" i="1"/>
  <c r="N127" i="1"/>
  <c r="X127" i="1"/>
  <c r="T128" i="1"/>
  <c r="L128" i="1"/>
  <c r="H128" i="1"/>
  <c r="I128" i="1"/>
  <c r="J128" i="1"/>
  <c r="K128" i="1"/>
  <c r="Q128" i="1"/>
  <c r="Y129" i="1"/>
  <c r="AC129" i="1"/>
  <c r="B129" i="1"/>
  <c r="U129" i="1"/>
  <c r="C129" i="1"/>
  <c r="D129" i="1"/>
  <c r="E129" i="1"/>
  <c r="F129" i="1"/>
  <c r="N128" i="1"/>
  <c r="X128" i="1"/>
  <c r="T129" i="1"/>
  <c r="L129" i="1"/>
  <c r="H129" i="1"/>
  <c r="I129" i="1"/>
  <c r="J129" i="1"/>
  <c r="K129" i="1"/>
  <c r="Q129" i="1"/>
  <c r="Y130" i="1"/>
  <c r="AC130" i="1"/>
  <c r="B130" i="1"/>
  <c r="U130" i="1"/>
  <c r="C130" i="1"/>
  <c r="D130" i="1"/>
  <c r="E130" i="1"/>
  <c r="F130" i="1"/>
  <c r="N129" i="1"/>
  <c r="X129" i="1"/>
  <c r="T130" i="1"/>
  <c r="L130" i="1"/>
  <c r="H130" i="1"/>
  <c r="I130" i="1"/>
  <c r="J130" i="1"/>
  <c r="K130" i="1"/>
  <c r="Q130" i="1"/>
  <c r="Y131" i="1"/>
  <c r="AC131" i="1"/>
  <c r="B131" i="1"/>
  <c r="U131" i="1"/>
  <c r="C131" i="1"/>
  <c r="D131" i="1"/>
  <c r="E131" i="1"/>
  <c r="F131" i="1"/>
  <c r="N130" i="1"/>
  <c r="X130" i="1"/>
  <c r="T131" i="1"/>
  <c r="L131" i="1"/>
  <c r="H131" i="1"/>
  <c r="I131" i="1"/>
  <c r="J131" i="1"/>
  <c r="K131" i="1"/>
  <c r="Q131" i="1"/>
  <c r="Y132" i="1"/>
  <c r="AC132" i="1"/>
  <c r="B132" i="1"/>
  <c r="U132" i="1"/>
  <c r="C132" i="1"/>
  <c r="D132" i="1"/>
  <c r="E132" i="1"/>
  <c r="F132" i="1"/>
  <c r="N131" i="1"/>
  <c r="X131" i="1"/>
  <c r="T132" i="1"/>
  <c r="L132" i="1"/>
  <c r="H132" i="1"/>
  <c r="I132" i="1"/>
  <c r="J132" i="1"/>
  <c r="K132" i="1"/>
  <c r="Q132" i="1"/>
  <c r="Y133" i="1"/>
  <c r="AC133" i="1"/>
  <c r="B133" i="1"/>
  <c r="U133" i="1"/>
  <c r="C133" i="1"/>
  <c r="D133" i="1"/>
  <c r="E133" i="1"/>
  <c r="F133" i="1"/>
  <c r="N132" i="1"/>
  <c r="X132" i="1"/>
  <c r="T133" i="1"/>
  <c r="L133" i="1"/>
  <c r="H133" i="1"/>
  <c r="I133" i="1"/>
  <c r="J133" i="1"/>
  <c r="K133" i="1"/>
  <c r="Q133" i="1"/>
  <c r="Y134" i="1"/>
  <c r="AC134" i="1"/>
  <c r="B134" i="1"/>
  <c r="U134" i="1"/>
  <c r="C134" i="1"/>
  <c r="D134" i="1"/>
  <c r="E134" i="1"/>
  <c r="F134" i="1"/>
  <c r="N133" i="1"/>
  <c r="X133" i="1"/>
  <c r="T134" i="1"/>
  <c r="L134" i="1"/>
  <c r="H134" i="1"/>
  <c r="I134" i="1"/>
  <c r="J134" i="1"/>
  <c r="K134" i="1"/>
  <c r="Q134" i="1"/>
  <c r="Y135" i="1"/>
  <c r="AC135" i="1"/>
  <c r="B135" i="1"/>
  <c r="U135" i="1"/>
  <c r="C135" i="1"/>
  <c r="D135" i="1"/>
  <c r="E135" i="1"/>
  <c r="F135" i="1"/>
  <c r="N134" i="1"/>
  <c r="X134" i="1"/>
  <c r="T135" i="1"/>
  <c r="L135" i="1"/>
  <c r="H135" i="1"/>
  <c r="I135" i="1"/>
  <c r="J135" i="1"/>
  <c r="K135" i="1"/>
  <c r="Q135" i="1"/>
  <c r="Y136" i="1"/>
  <c r="AC136" i="1"/>
  <c r="B136" i="1"/>
  <c r="U136" i="1"/>
  <c r="C136" i="1"/>
  <c r="D136" i="1"/>
  <c r="E136" i="1"/>
  <c r="F136" i="1"/>
  <c r="N135" i="1"/>
  <c r="X135" i="1"/>
  <c r="T136" i="1"/>
  <c r="L136" i="1"/>
  <c r="H136" i="1"/>
  <c r="I136" i="1"/>
  <c r="J136" i="1"/>
  <c r="K136" i="1"/>
  <c r="Q136" i="1"/>
  <c r="Y137" i="1"/>
  <c r="AC137" i="1"/>
  <c r="B137" i="1"/>
  <c r="U137" i="1"/>
  <c r="C137" i="1"/>
  <c r="D137" i="1"/>
  <c r="E137" i="1"/>
  <c r="F137" i="1"/>
  <c r="N136" i="1"/>
  <c r="X136" i="1"/>
  <c r="T137" i="1"/>
  <c r="L137" i="1"/>
  <c r="H137" i="1"/>
  <c r="I137" i="1"/>
  <c r="J137" i="1"/>
  <c r="K137" i="1"/>
  <c r="Q137" i="1"/>
  <c r="Y138" i="1"/>
  <c r="AC138" i="1"/>
  <c r="B138" i="1"/>
  <c r="U138" i="1"/>
  <c r="C138" i="1"/>
  <c r="D138" i="1"/>
  <c r="E138" i="1"/>
  <c r="F138" i="1"/>
  <c r="N137" i="1"/>
  <c r="X137" i="1"/>
  <c r="T138" i="1"/>
  <c r="L138" i="1"/>
  <c r="H138" i="1"/>
  <c r="I138" i="1"/>
  <c r="J138" i="1"/>
  <c r="K138" i="1"/>
  <c r="Q138" i="1"/>
  <c r="Y139" i="1"/>
  <c r="AC139" i="1"/>
  <c r="B139" i="1"/>
  <c r="U139" i="1"/>
  <c r="C139" i="1"/>
  <c r="D139" i="1"/>
  <c r="E139" i="1"/>
  <c r="F139" i="1"/>
  <c r="N138" i="1"/>
  <c r="X138" i="1"/>
  <c r="T139" i="1"/>
  <c r="L139" i="1"/>
  <c r="H139" i="1"/>
  <c r="I139" i="1"/>
  <c r="J139" i="1"/>
  <c r="K139" i="1"/>
  <c r="Q139" i="1"/>
  <c r="Y140" i="1"/>
  <c r="AC140" i="1"/>
  <c r="B140" i="1"/>
  <c r="U140" i="1"/>
  <c r="C140" i="1"/>
  <c r="D140" i="1"/>
  <c r="E140" i="1"/>
  <c r="F140" i="1"/>
  <c r="N139" i="1"/>
  <c r="X139" i="1"/>
  <c r="T140" i="1"/>
  <c r="L140" i="1"/>
  <c r="H140" i="1"/>
  <c r="I140" i="1"/>
  <c r="J140" i="1"/>
  <c r="K140" i="1"/>
  <c r="Q140" i="1"/>
  <c r="Y141" i="1"/>
  <c r="AC141" i="1"/>
  <c r="B141" i="1"/>
  <c r="U141" i="1"/>
  <c r="C141" i="1"/>
  <c r="D141" i="1"/>
  <c r="E141" i="1"/>
  <c r="F141" i="1"/>
  <c r="N140" i="1"/>
  <c r="X140" i="1"/>
  <c r="T141" i="1"/>
  <c r="L141" i="1"/>
  <c r="H141" i="1"/>
  <c r="I141" i="1"/>
  <c r="J141" i="1"/>
  <c r="K141" i="1"/>
  <c r="Q141" i="1"/>
  <c r="Y142" i="1"/>
  <c r="AC142" i="1"/>
  <c r="B142" i="1"/>
  <c r="U142" i="1"/>
  <c r="C142" i="1"/>
  <c r="D142" i="1"/>
  <c r="E142" i="1"/>
  <c r="F142" i="1"/>
  <c r="N141" i="1"/>
  <c r="X141" i="1"/>
  <c r="T142" i="1"/>
  <c r="L142" i="1"/>
  <c r="H142" i="1"/>
  <c r="I142" i="1"/>
  <c r="J142" i="1"/>
  <c r="K142" i="1"/>
  <c r="Q142" i="1"/>
  <c r="Y143" i="1"/>
  <c r="AC143" i="1"/>
  <c r="B143" i="1"/>
  <c r="U143" i="1"/>
  <c r="C143" i="1"/>
  <c r="D143" i="1"/>
  <c r="E143" i="1"/>
  <c r="F143" i="1"/>
  <c r="N142" i="1"/>
  <c r="X142" i="1"/>
  <c r="T143" i="1"/>
  <c r="L143" i="1"/>
  <c r="H143" i="1"/>
  <c r="I143" i="1"/>
  <c r="J143" i="1"/>
  <c r="K143" i="1"/>
  <c r="Q143" i="1"/>
  <c r="Y144" i="1"/>
  <c r="AC144" i="1"/>
  <c r="B144" i="1"/>
  <c r="U144" i="1"/>
  <c r="C144" i="1"/>
  <c r="D144" i="1"/>
  <c r="E144" i="1"/>
  <c r="F144" i="1"/>
  <c r="N143" i="1"/>
  <c r="X143" i="1"/>
  <c r="T144" i="1"/>
  <c r="L144" i="1"/>
  <c r="H144" i="1"/>
  <c r="I144" i="1"/>
  <c r="J144" i="1"/>
  <c r="K144" i="1"/>
  <c r="Q144" i="1"/>
  <c r="Y145" i="1"/>
  <c r="AC145" i="1"/>
  <c r="B145" i="1"/>
  <c r="U145" i="1"/>
  <c r="C145" i="1"/>
  <c r="D145" i="1"/>
  <c r="E145" i="1"/>
  <c r="F145" i="1"/>
  <c r="N144" i="1"/>
  <c r="X144" i="1"/>
  <c r="T145" i="1"/>
  <c r="L145" i="1"/>
  <c r="H145" i="1"/>
  <c r="I145" i="1"/>
  <c r="J145" i="1"/>
  <c r="K145" i="1"/>
  <c r="Q145" i="1"/>
  <c r="Y146" i="1"/>
  <c r="AC146" i="1"/>
  <c r="B146" i="1"/>
  <c r="U146" i="1"/>
  <c r="C146" i="1"/>
  <c r="D146" i="1"/>
  <c r="E146" i="1"/>
  <c r="F146" i="1"/>
  <c r="N145" i="1"/>
  <c r="X145" i="1"/>
  <c r="T146" i="1"/>
  <c r="L146" i="1"/>
  <c r="H146" i="1"/>
  <c r="I146" i="1"/>
  <c r="J146" i="1"/>
  <c r="K146" i="1"/>
  <c r="Q146" i="1"/>
  <c r="Y147" i="1"/>
  <c r="AC147" i="1"/>
  <c r="B147" i="1"/>
  <c r="U147" i="1"/>
  <c r="C147" i="1"/>
  <c r="D147" i="1"/>
  <c r="E147" i="1"/>
  <c r="F147" i="1"/>
  <c r="N146" i="1"/>
  <c r="X146" i="1"/>
  <c r="T147" i="1"/>
  <c r="L147" i="1"/>
  <c r="H147" i="1"/>
  <c r="I147" i="1"/>
  <c r="J147" i="1"/>
  <c r="K147" i="1"/>
  <c r="Q147" i="1"/>
  <c r="Y148" i="1"/>
  <c r="AC148" i="1"/>
  <c r="B148" i="1"/>
  <c r="U148" i="1"/>
  <c r="C148" i="1"/>
  <c r="D148" i="1"/>
  <c r="E148" i="1"/>
  <c r="F148" i="1"/>
  <c r="N147" i="1"/>
  <c r="X147" i="1"/>
  <c r="T148" i="1"/>
  <c r="L148" i="1"/>
  <c r="H148" i="1"/>
  <c r="I148" i="1"/>
  <c r="J148" i="1"/>
  <c r="K148" i="1"/>
  <c r="Q148" i="1"/>
  <c r="Y149" i="1"/>
  <c r="AC149" i="1"/>
  <c r="B149" i="1"/>
  <c r="U149" i="1"/>
  <c r="C149" i="1"/>
  <c r="D149" i="1"/>
  <c r="E149" i="1"/>
  <c r="F149" i="1"/>
  <c r="N148" i="1"/>
  <c r="X148" i="1"/>
  <c r="T149" i="1"/>
  <c r="L149" i="1"/>
  <c r="H149" i="1"/>
  <c r="I149" i="1"/>
  <c r="J149" i="1"/>
  <c r="K149" i="1"/>
  <c r="Q149" i="1"/>
  <c r="Y150" i="1"/>
  <c r="AC150" i="1"/>
  <c r="B150" i="1"/>
  <c r="U150" i="1"/>
  <c r="C150" i="1"/>
  <c r="D150" i="1"/>
  <c r="E150" i="1"/>
  <c r="F150" i="1"/>
  <c r="N149" i="1"/>
  <c r="X149" i="1"/>
  <c r="T150" i="1"/>
  <c r="L150" i="1"/>
  <c r="H150" i="1"/>
  <c r="I150" i="1"/>
  <c r="J150" i="1"/>
  <c r="K150" i="1"/>
  <c r="Q150" i="1"/>
  <c r="Y151" i="1"/>
  <c r="AC151" i="1"/>
  <c r="B151" i="1"/>
  <c r="U151" i="1"/>
  <c r="C151" i="1"/>
  <c r="D151" i="1"/>
  <c r="E151" i="1"/>
  <c r="F151" i="1"/>
  <c r="N150" i="1"/>
  <c r="X150" i="1"/>
  <c r="T151" i="1"/>
  <c r="L151" i="1"/>
  <c r="H151" i="1"/>
  <c r="I151" i="1"/>
  <c r="J151" i="1"/>
  <c r="K151" i="1"/>
  <c r="Q151" i="1"/>
  <c r="Y152" i="1"/>
  <c r="AC152" i="1"/>
  <c r="B152" i="1"/>
  <c r="U152" i="1"/>
  <c r="C152" i="1"/>
  <c r="D152" i="1"/>
  <c r="E152" i="1"/>
  <c r="F152" i="1"/>
  <c r="N151" i="1"/>
  <c r="X151" i="1"/>
  <c r="T152" i="1"/>
  <c r="L152" i="1"/>
  <c r="H152" i="1"/>
  <c r="I152" i="1"/>
  <c r="J152" i="1"/>
  <c r="K152" i="1"/>
  <c r="Q152" i="1"/>
  <c r="Y153" i="1"/>
  <c r="AC153" i="1"/>
  <c r="B153" i="1"/>
  <c r="U153" i="1"/>
  <c r="C153" i="1"/>
  <c r="D153" i="1"/>
  <c r="E153" i="1"/>
  <c r="F153" i="1"/>
  <c r="N152" i="1"/>
  <c r="X152" i="1"/>
  <c r="T153" i="1"/>
  <c r="L153" i="1"/>
  <c r="H153" i="1"/>
  <c r="I153" i="1"/>
  <c r="J153" i="1"/>
  <c r="K153" i="1"/>
  <c r="Q153" i="1"/>
  <c r="Y154" i="1"/>
  <c r="AC154" i="1"/>
  <c r="B154" i="1"/>
  <c r="U154" i="1"/>
  <c r="C154" i="1"/>
  <c r="D154" i="1"/>
  <c r="E154" i="1"/>
  <c r="F154" i="1"/>
  <c r="N153" i="1"/>
  <c r="X153" i="1"/>
  <c r="T154" i="1"/>
  <c r="L154" i="1"/>
  <c r="H154" i="1"/>
  <c r="I154" i="1"/>
  <c r="J154" i="1"/>
  <c r="K154" i="1"/>
  <c r="Q154" i="1"/>
  <c r="Y155" i="1"/>
  <c r="AC155" i="1"/>
  <c r="B155" i="1"/>
  <c r="U155" i="1"/>
  <c r="C155" i="1"/>
  <c r="D155" i="1"/>
  <c r="E155" i="1"/>
  <c r="F155" i="1"/>
  <c r="N154" i="1"/>
  <c r="X154" i="1"/>
  <c r="T155" i="1"/>
  <c r="L155" i="1"/>
  <c r="H155" i="1"/>
  <c r="I155" i="1"/>
  <c r="J155" i="1"/>
  <c r="K155" i="1"/>
  <c r="Q155" i="1"/>
  <c r="Y156" i="1"/>
  <c r="AC156" i="1"/>
  <c r="B156" i="1"/>
  <c r="U156" i="1"/>
  <c r="C156" i="1"/>
  <c r="D156" i="1"/>
  <c r="E156" i="1"/>
  <c r="F156" i="1"/>
  <c r="N155" i="1"/>
  <c r="X155" i="1"/>
  <c r="T156" i="1"/>
  <c r="L156" i="1"/>
  <c r="H156" i="1"/>
  <c r="I156" i="1"/>
  <c r="J156" i="1"/>
  <c r="K156" i="1"/>
  <c r="Q156" i="1"/>
  <c r="Y157" i="1"/>
  <c r="AC157" i="1"/>
  <c r="B157" i="1"/>
  <c r="U157" i="1"/>
  <c r="C157" i="1"/>
  <c r="D157" i="1"/>
  <c r="E157" i="1"/>
  <c r="F157" i="1"/>
  <c r="N156" i="1"/>
  <c r="X156" i="1"/>
  <c r="T157" i="1"/>
  <c r="L157" i="1"/>
  <c r="H157" i="1"/>
  <c r="I157" i="1"/>
  <c r="J157" i="1"/>
  <c r="K157" i="1"/>
  <c r="Q157" i="1"/>
  <c r="Y158" i="1"/>
  <c r="AC158" i="1"/>
  <c r="B158" i="1"/>
  <c r="U158" i="1"/>
  <c r="C158" i="1"/>
  <c r="D158" i="1"/>
  <c r="E158" i="1"/>
  <c r="F158" i="1"/>
  <c r="N157" i="1"/>
  <c r="X157" i="1"/>
  <c r="T158" i="1"/>
  <c r="L158" i="1"/>
  <c r="H158" i="1"/>
  <c r="I158" i="1"/>
  <c r="J158" i="1"/>
  <c r="K158" i="1"/>
  <c r="Q158" i="1"/>
  <c r="Y159" i="1"/>
  <c r="AC159" i="1"/>
  <c r="B159" i="1"/>
  <c r="U159" i="1"/>
  <c r="C159" i="1"/>
  <c r="D159" i="1"/>
  <c r="E159" i="1"/>
  <c r="F159" i="1"/>
  <c r="N158" i="1"/>
  <c r="X158" i="1"/>
  <c r="T159" i="1"/>
  <c r="L159" i="1"/>
  <c r="H159" i="1"/>
  <c r="I159" i="1"/>
  <c r="J159" i="1"/>
  <c r="K159" i="1"/>
  <c r="Q159" i="1"/>
  <c r="Y160" i="1"/>
  <c r="AC160" i="1"/>
  <c r="B160" i="1"/>
  <c r="U160" i="1"/>
  <c r="C160" i="1"/>
  <c r="D160" i="1"/>
  <c r="E160" i="1"/>
  <c r="F160" i="1"/>
  <c r="N159" i="1"/>
  <c r="X159" i="1"/>
  <c r="T160" i="1"/>
  <c r="L160" i="1"/>
  <c r="H160" i="1"/>
  <c r="I160" i="1"/>
  <c r="J160" i="1"/>
  <c r="K160" i="1"/>
  <c r="Q160" i="1"/>
  <c r="Y161" i="1"/>
  <c r="AC161" i="1"/>
  <c r="B161" i="1"/>
  <c r="U161" i="1"/>
  <c r="C161" i="1"/>
  <c r="D161" i="1"/>
  <c r="E161" i="1"/>
  <c r="F161" i="1"/>
  <c r="N160" i="1"/>
  <c r="X160" i="1"/>
  <c r="T161" i="1"/>
  <c r="L161" i="1"/>
  <c r="H161" i="1"/>
  <c r="I161" i="1"/>
  <c r="J161" i="1"/>
  <c r="K161" i="1"/>
  <c r="Q161" i="1"/>
  <c r="Y162" i="1"/>
  <c r="AC162" i="1"/>
  <c r="B162" i="1"/>
  <c r="U162" i="1"/>
  <c r="C162" i="1"/>
  <c r="D162" i="1"/>
  <c r="E162" i="1"/>
  <c r="F162" i="1"/>
  <c r="N161" i="1"/>
  <c r="X161" i="1"/>
  <c r="T162" i="1"/>
  <c r="L162" i="1"/>
  <c r="H162" i="1"/>
  <c r="I162" i="1"/>
  <c r="J162" i="1"/>
  <c r="K162" i="1"/>
  <c r="Q162" i="1"/>
  <c r="Y163" i="1"/>
  <c r="AC163" i="1"/>
  <c r="B163" i="1"/>
  <c r="U163" i="1"/>
  <c r="C163" i="1"/>
  <c r="D163" i="1"/>
  <c r="E163" i="1"/>
  <c r="F163" i="1"/>
  <c r="N162" i="1"/>
  <c r="X162" i="1"/>
  <c r="T163" i="1"/>
  <c r="L163" i="1"/>
  <c r="H163" i="1"/>
  <c r="I163" i="1"/>
  <c r="J163" i="1"/>
  <c r="K163" i="1"/>
  <c r="Q163" i="1"/>
  <c r="Y164" i="1"/>
  <c r="AC164" i="1"/>
  <c r="B164" i="1"/>
  <c r="U164" i="1"/>
  <c r="C164" i="1"/>
  <c r="D164" i="1"/>
  <c r="E164" i="1"/>
  <c r="F164" i="1"/>
  <c r="N163" i="1"/>
  <c r="X163" i="1"/>
  <c r="T164" i="1"/>
  <c r="L164" i="1"/>
  <c r="H164" i="1"/>
  <c r="I164" i="1"/>
  <c r="J164" i="1"/>
  <c r="K164" i="1"/>
  <c r="Q164" i="1"/>
  <c r="Y165" i="1"/>
  <c r="AC165" i="1"/>
  <c r="B165" i="1"/>
  <c r="U165" i="1"/>
  <c r="C165" i="1"/>
  <c r="D165" i="1"/>
  <c r="E165" i="1"/>
  <c r="F165" i="1"/>
  <c r="N164" i="1"/>
  <c r="X164" i="1"/>
  <c r="T165" i="1"/>
  <c r="L165" i="1"/>
  <c r="H165" i="1"/>
  <c r="I165" i="1"/>
  <c r="J165" i="1"/>
  <c r="K165" i="1"/>
  <c r="Q165" i="1"/>
  <c r="Y166" i="1"/>
  <c r="AC166" i="1"/>
  <c r="B166" i="1"/>
  <c r="U166" i="1"/>
  <c r="C166" i="1"/>
  <c r="D166" i="1"/>
  <c r="E166" i="1"/>
  <c r="F166" i="1"/>
  <c r="N165" i="1"/>
  <c r="X165" i="1"/>
  <c r="T166" i="1"/>
  <c r="L166" i="1"/>
  <c r="H166" i="1"/>
  <c r="I166" i="1"/>
  <c r="J166" i="1"/>
  <c r="K166" i="1"/>
  <c r="Q166" i="1"/>
  <c r="Y167" i="1"/>
  <c r="AC167" i="1"/>
  <c r="B167" i="1"/>
  <c r="U167" i="1"/>
  <c r="C167" i="1"/>
  <c r="D167" i="1"/>
  <c r="E167" i="1"/>
  <c r="F167" i="1"/>
  <c r="N166" i="1"/>
  <c r="X166" i="1"/>
  <c r="T167" i="1"/>
  <c r="L167" i="1"/>
  <c r="H167" i="1"/>
  <c r="I167" i="1"/>
  <c r="J167" i="1"/>
  <c r="K167" i="1"/>
  <c r="Q167" i="1"/>
  <c r="Y168" i="1"/>
  <c r="AC168" i="1"/>
  <c r="B168" i="1"/>
  <c r="U168" i="1"/>
  <c r="C168" i="1"/>
  <c r="D168" i="1"/>
  <c r="E168" i="1"/>
  <c r="F168" i="1"/>
  <c r="N167" i="1"/>
  <c r="X167" i="1"/>
  <c r="T168" i="1"/>
  <c r="L168" i="1"/>
  <c r="H168" i="1"/>
  <c r="I168" i="1"/>
  <c r="J168" i="1"/>
  <c r="K168" i="1"/>
  <c r="Q168" i="1"/>
  <c r="Y169" i="1"/>
  <c r="AC169" i="1"/>
  <c r="B169" i="1"/>
  <c r="U169" i="1"/>
  <c r="C169" i="1"/>
  <c r="D169" i="1"/>
  <c r="E169" i="1"/>
  <c r="F169" i="1"/>
  <c r="N168" i="1"/>
  <c r="X168" i="1"/>
  <c r="T169" i="1"/>
  <c r="L169" i="1"/>
  <c r="H169" i="1"/>
  <c r="I169" i="1"/>
  <c r="J169" i="1"/>
  <c r="K169" i="1"/>
  <c r="Q169" i="1"/>
  <c r="Y170" i="1"/>
  <c r="AC170" i="1"/>
  <c r="B170" i="1"/>
  <c r="U170" i="1"/>
  <c r="C170" i="1"/>
  <c r="D170" i="1"/>
  <c r="E170" i="1"/>
  <c r="F170" i="1"/>
  <c r="N169" i="1"/>
  <c r="X169" i="1"/>
  <c r="T170" i="1"/>
  <c r="L170" i="1"/>
  <c r="H170" i="1"/>
  <c r="I170" i="1"/>
  <c r="J170" i="1"/>
  <c r="K170" i="1"/>
  <c r="Q170" i="1"/>
  <c r="Y171" i="1"/>
  <c r="AC171" i="1"/>
  <c r="B171" i="1"/>
  <c r="U171" i="1"/>
  <c r="C171" i="1"/>
  <c r="D171" i="1"/>
  <c r="E171" i="1"/>
  <c r="F171" i="1"/>
  <c r="N170" i="1"/>
  <c r="X170" i="1"/>
  <c r="T171" i="1"/>
  <c r="L171" i="1"/>
  <c r="H171" i="1"/>
  <c r="I171" i="1"/>
  <c r="J171" i="1"/>
  <c r="K171" i="1"/>
  <c r="Q171" i="1"/>
  <c r="Y172" i="1"/>
  <c r="AC172" i="1"/>
  <c r="B172" i="1"/>
  <c r="U172" i="1"/>
  <c r="C172" i="1"/>
  <c r="D172" i="1"/>
  <c r="E172" i="1"/>
  <c r="F172" i="1"/>
  <c r="N171" i="1"/>
  <c r="X171" i="1"/>
  <c r="T172" i="1"/>
  <c r="L172" i="1"/>
  <c r="H172" i="1"/>
  <c r="I172" i="1"/>
  <c r="J172" i="1"/>
  <c r="K172" i="1"/>
  <c r="Q172" i="1"/>
  <c r="Y173" i="1"/>
  <c r="AC173" i="1"/>
  <c r="B173" i="1"/>
  <c r="U173" i="1"/>
  <c r="C173" i="1"/>
  <c r="D173" i="1"/>
  <c r="E173" i="1"/>
  <c r="F173" i="1"/>
  <c r="N172" i="1"/>
  <c r="X172" i="1"/>
  <c r="T173" i="1"/>
  <c r="L173" i="1"/>
  <c r="H173" i="1"/>
  <c r="I173" i="1"/>
  <c r="J173" i="1"/>
  <c r="K173" i="1"/>
  <c r="Q173" i="1"/>
  <c r="Y174" i="1"/>
  <c r="AC174" i="1"/>
  <c r="B174" i="1"/>
  <c r="U174" i="1"/>
  <c r="C174" i="1"/>
  <c r="D174" i="1"/>
  <c r="E174" i="1"/>
  <c r="F174" i="1"/>
  <c r="N173" i="1"/>
  <c r="X173" i="1"/>
  <c r="T174" i="1"/>
  <c r="L174" i="1"/>
  <c r="H174" i="1"/>
  <c r="I174" i="1"/>
  <c r="J174" i="1"/>
  <c r="K174" i="1"/>
  <c r="Q174" i="1"/>
  <c r="Y175" i="1"/>
  <c r="AC175" i="1"/>
  <c r="B175" i="1"/>
  <c r="U175" i="1"/>
  <c r="C175" i="1"/>
  <c r="D175" i="1"/>
  <c r="E175" i="1"/>
  <c r="F175" i="1"/>
  <c r="N174" i="1"/>
  <c r="X174" i="1"/>
  <c r="T175" i="1"/>
  <c r="L175" i="1"/>
  <c r="H175" i="1"/>
  <c r="I175" i="1"/>
  <c r="J175" i="1"/>
  <c r="K175" i="1"/>
  <c r="Q175" i="1"/>
  <c r="Y176" i="1"/>
  <c r="AC176" i="1"/>
  <c r="B176" i="1"/>
  <c r="U176" i="1"/>
  <c r="C176" i="1"/>
  <c r="D176" i="1"/>
  <c r="E176" i="1"/>
  <c r="F176" i="1"/>
  <c r="N175" i="1"/>
  <c r="X175" i="1"/>
  <c r="T176" i="1"/>
  <c r="L176" i="1"/>
  <c r="H176" i="1"/>
  <c r="I176" i="1"/>
  <c r="J176" i="1"/>
  <c r="K176" i="1"/>
  <c r="Q176" i="1"/>
  <c r="Y177" i="1"/>
  <c r="AC177" i="1"/>
  <c r="B177" i="1"/>
  <c r="U177" i="1"/>
  <c r="C177" i="1"/>
  <c r="D177" i="1"/>
  <c r="E177" i="1"/>
  <c r="F177" i="1"/>
  <c r="N176" i="1"/>
  <c r="X176" i="1"/>
  <c r="T177" i="1"/>
  <c r="L177" i="1"/>
  <c r="H177" i="1"/>
  <c r="I177" i="1"/>
  <c r="J177" i="1"/>
  <c r="K177" i="1"/>
  <c r="Q177" i="1"/>
  <c r="Y178" i="1"/>
  <c r="AC178" i="1"/>
  <c r="B178" i="1"/>
  <c r="U178" i="1"/>
  <c r="C178" i="1"/>
  <c r="D178" i="1"/>
  <c r="E178" i="1"/>
  <c r="F178" i="1"/>
  <c r="N177" i="1"/>
  <c r="X177" i="1"/>
  <c r="T178" i="1"/>
  <c r="L178" i="1"/>
  <c r="H178" i="1"/>
  <c r="I178" i="1"/>
  <c r="J178" i="1"/>
  <c r="K178" i="1"/>
  <c r="Q178" i="1"/>
  <c r="Y179" i="1"/>
  <c r="AC179" i="1"/>
  <c r="B179" i="1"/>
  <c r="U179" i="1"/>
  <c r="C179" i="1"/>
  <c r="D179" i="1"/>
  <c r="E179" i="1"/>
  <c r="F179" i="1"/>
  <c r="N178" i="1"/>
  <c r="X178" i="1"/>
  <c r="T179" i="1"/>
  <c r="L179" i="1"/>
  <c r="H179" i="1"/>
  <c r="I179" i="1"/>
  <c r="J179" i="1"/>
  <c r="K179" i="1"/>
  <c r="Q179" i="1"/>
  <c r="Y180" i="1"/>
  <c r="AC180" i="1"/>
  <c r="B180" i="1"/>
  <c r="U180" i="1"/>
  <c r="C180" i="1"/>
  <c r="D180" i="1"/>
  <c r="E180" i="1"/>
  <c r="F180" i="1"/>
  <c r="N179" i="1"/>
  <c r="X179" i="1"/>
  <c r="T180" i="1"/>
  <c r="L180" i="1"/>
  <c r="H180" i="1"/>
  <c r="I180" i="1"/>
  <c r="J180" i="1"/>
  <c r="K180" i="1"/>
  <c r="Q180" i="1"/>
  <c r="Y181" i="1"/>
  <c r="AC181" i="1"/>
  <c r="B181" i="1"/>
  <c r="U181" i="1"/>
  <c r="C181" i="1"/>
  <c r="D181" i="1"/>
  <c r="E181" i="1"/>
  <c r="F181" i="1"/>
  <c r="N180" i="1"/>
  <c r="X180" i="1"/>
  <c r="T181" i="1"/>
  <c r="L181" i="1"/>
  <c r="H181" i="1"/>
  <c r="I181" i="1"/>
  <c r="J181" i="1"/>
  <c r="K181" i="1"/>
  <c r="Q181" i="1"/>
  <c r="Y182" i="1"/>
  <c r="AC182" i="1"/>
  <c r="B182" i="1"/>
  <c r="U182" i="1"/>
  <c r="C182" i="1"/>
  <c r="D182" i="1"/>
  <c r="E182" i="1"/>
  <c r="F182" i="1"/>
  <c r="N181" i="1"/>
  <c r="X181" i="1"/>
  <c r="T182" i="1"/>
  <c r="L182" i="1"/>
  <c r="H182" i="1"/>
  <c r="I182" i="1"/>
  <c r="J182" i="1"/>
  <c r="K182" i="1"/>
  <c r="Q182" i="1"/>
  <c r="Y183" i="1"/>
  <c r="AC183" i="1"/>
  <c r="B183" i="1"/>
  <c r="U183" i="1"/>
  <c r="C183" i="1"/>
  <c r="D183" i="1"/>
  <c r="E183" i="1"/>
  <c r="F183" i="1"/>
  <c r="N182" i="1"/>
  <c r="X182" i="1"/>
  <c r="T183" i="1"/>
  <c r="L183" i="1"/>
  <c r="H183" i="1"/>
  <c r="I183" i="1"/>
  <c r="J183" i="1"/>
  <c r="K183" i="1"/>
  <c r="Q183" i="1"/>
  <c r="Y184" i="1"/>
  <c r="AC184" i="1"/>
  <c r="B184" i="1"/>
  <c r="U184" i="1"/>
  <c r="C184" i="1"/>
  <c r="D184" i="1"/>
  <c r="E184" i="1"/>
  <c r="F184" i="1"/>
  <c r="N183" i="1"/>
  <c r="X183" i="1"/>
  <c r="T184" i="1"/>
  <c r="L184" i="1"/>
  <c r="H184" i="1"/>
  <c r="I184" i="1"/>
  <c r="J184" i="1"/>
  <c r="K184" i="1"/>
  <c r="Q184" i="1"/>
  <c r="Y185" i="1"/>
  <c r="AC185" i="1"/>
  <c r="B185" i="1"/>
  <c r="U185" i="1"/>
  <c r="C185" i="1"/>
  <c r="D185" i="1"/>
  <c r="E185" i="1"/>
  <c r="F185" i="1"/>
  <c r="N184" i="1"/>
  <c r="X184" i="1"/>
  <c r="T185" i="1"/>
  <c r="L185" i="1"/>
  <c r="H185" i="1"/>
  <c r="I185" i="1"/>
  <c r="J185" i="1"/>
  <c r="K185" i="1"/>
  <c r="Q185" i="1"/>
  <c r="Y186" i="1"/>
  <c r="AC186" i="1"/>
  <c r="B186" i="1"/>
  <c r="U186" i="1"/>
  <c r="C186" i="1"/>
  <c r="D186" i="1"/>
  <c r="E186" i="1"/>
  <c r="F186" i="1"/>
  <c r="N185" i="1"/>
  <c r="X185" i="1"/>
  <c r="T186" i="1"/>
  <c r="L186" i="1"/>
  <c r="H186" i="1"/>
  <c r="I186" i="1"/>
  <c r="J186" i="1"/>
  <c r="K186" i="1"/>
  <c r="Q186" i="1"/>
  <c r="Y187" i="1"/>
  <c r="AC187" i="1"/>
  <c r="B187" i="1"/>
  <c r="U187" i="1"/>
  <c r="C187" i="1"/>
  <c r="D187" i="1"/>
  <c r="E187" i="1"/>
  <c r="F187" i="1"/>
  <c r="N186" i="1"/>
  <c r="X186" i="1"/>
  <c r="T187" i="1"/>
  <c r="L187" i="1"/>
  <c r="H187" i="1"/>
  <c r="I187" i="1"/>
  <c r="J187" i="1"/>
  <c r="K187" i="1"/>
  <c r="Q187" i="1"/>
  <c r="Y188" i="1"/>
  <c r="AC188" i="1"/>
  <c r="B188" i="1"/>
  <c r="U188" i="1"/>
  <c r="C188" i="1"/>
  <c r="D188" i="1"/>
  <c r="E188" i="1"/>
  <c r="F188" i="1"/>
  <c r="N187" i="1"/>
  <c r="X187" i="1"/>
  <c r="T188" i="1"/>
  <c r="L188" i="1"/>
  <c r="H188" i="1"/>
  <c r="I188" i="1"/>
  <c r="J188" i="1"/>
  <c r="K188" i="1"/>
  <c r="Q188" i="1"/>
  <c r="Y189" i="1"/>
  <c r="AC189" i="1"/>
  <c r="B189" i="1"/>
  <c r="U189" i="1"/>
  <c r="C189" i="1"/>
  <c r="D189" i="1"/>
  <c r="E189" i="1"/>
  <c r="F189" i="1"/>
  <c r="N188" i="1"/>
  <c r="X188" i="1"/>
  <c r="T189" i="1"/>
  <c r="L189" i="1"/>
  <c r="H189" i="1"/>
  <c r="I189" i="1"/>
  <c r="J189" i="1"/>
  <c r="K189" i="1"/>
  <c r="Q189" i="1"/>
  <c r="Y190" i="1"/>
  <c r="AC190" i="1"/>
  <c r="B190" i="1"/>
  <c r="U190" i="1"/>
  <c r="C190" i="1"/>
  <c r="D190" i="1"/>
  <c r="E190" i="1"/>
  <c r="F190" i="1"/>
  <c r="N189" i="1"/>
  <c r="X189" i="1"/>
  <c r="T190" i="1"/>
  <c r="L190" i="1"/>
  <c r="H190" i="1"/>
  <c r="I190" i="1"/>
  <c r="J190" i="1"/>
  <c r="K190" i="1"/>
  <c r="Q190" i="1"/>
  <c r="Y191" i="1"/>
  <c r="AC191" i="1"/>
  <c r="B191" i="1"/>
  <c r="U191" i="1"/>
  <c r="C191" i="1"/>
  <c r="D191" i="1"/>
  <c r="E191" i="1"/>
  <c r="F191" i="1"/>
  <c r="N190" i="1"/>
  <c r="X190" i="1"/>
  <c r="T191" i="1"/>
  <c r="L191" i="1"/>
  <c r="H191" i="1"/>
  <c r="I191" i="1"/>
  <c r="J191" i="1"/>
  <c r="K191" i="1"/>
  <c r="Q191" i="1"/>
  <c r="Y192" i="1"/>
  <c r="AC192" i="1"/>
  <c r="B192" i="1"/>
  <c r="U192" i="1"/>
  <c r="C192" i="1"/>
  <c r="D192" i="1"/>
  <c r="E192" i="1"/>
  <c r="F192" i="1"/>
  <c r="N191" i="1"/>
  <c r="X191" i="1"/>
  <c r="T192" i="1"/>
  <c r="L192" i="1"/>
  <c r="H192" i="1"/>
  <c r="I192" i="1"/>
  <c r="J192" i="1"/>
  <c r="K192" i="1"/>
  <c r="Q192" i="1"/>
  <c r="Y193" i="1"/>
  <c r="AC193" i="1"/>
  <c r="B193" i="1"/>
  <c r="U193" i="1"/>
  <c r="C193" i="1"/>
  <c r="D193" i="1"/>
  <c r="E193" i="1"/>
  <c r="F193" i="1"/>
  <c r="N192" i="1"/>
  <c r="X192" i="1"/>
  <c r="T193" i="1"/>
  <c r="L193" i="1"/>
  <c r="H193" i="1"/>
  <c r="I193" i="1"/>
  <c r="J193" i="1"/>
  <c r="K193" i="1"/>
  <c r="Q193" i="1"/>
  <c r="Y194" i="1"/>
  <c r="AC194" i="1"/>
  <c r="B194" i="1"/>
  <c r="U194" i="1"/>
  <c r="C194" i="1"/>
  <c r="D194" i="1"/>
  <c r="E194" i="1"/>
  <c r="F194" i="1"/>
  <c r="N193" i="1"/>
  <c r="X193" i="1"/>
  <c r="T194" i="1"/>
  <c r="L194" i="1"/>
  <c r="H194" i="1"/>
  <c r="I194" i="1"/>
  <c r="J194" i="1"/>
  <c r="K194" i="1"/>
  <c r="Q194" i="1"/>
  <c r="Y195" i="1"/>
  <c r="AC195" i="1"/>
  <c r="B195" i="1"/>
  <c r="U195" i="1"/>
  <c r="C195" i="1"/>
  <c r="D195" i="1"/>
  <c r="E195" i="1"/>
  <c r="F195" i="1"/>
  <c r="N194" i="1"/>
  <c r="X194" i="1"/>
  <c r="T195" i="1"/>
  <c r="L195" i="1"/>
  <c r="H195" i="1"/>
  <c r="I195" i="1"/>
  <c r="J195" i="1"/>
  <c r="K195" i="1"/>
  <c r="Q195" i="1"/>
  <c r="Y196" i="1"/>
  <c r="AC196" i="1"/>
  <c r="B196" i="1"/>
  <c r="U196" i="1"/>
  <c r="C196" i="1"/>
  <c r="D196" i="1"/>
  <c r="E196" i="1"/>
  <c r="F196" i="1"/>
  <c r="N195" i="1"/>
  <c r="X195" i="1"/>
  <c r="T196" i="1"/>
  <c r="L196" i="1"/>
  <c r="H196" i="1"/>
  <c r="I196" i="1"/>
  <c r="J196" i="1"/>
  <c r="K196" i="1"/>
  <c r="Q196" i="1"/>
  <c r="Y197" i="1"/>
  <c r="AC197" i="1"/>
  <c r="B197" i="1"/>
  <c r="U197" i="1"/>
  <c r="C197" i="1"/>
  <c r="D197" i="1"/>
  <c r="E197" i="1"/>
  <c r="F197" i="1"/>
  <c r="N196" i="1"/>
  <c r="X196" i="1"/>
  <c r="T197" i="1"/>
  <c r="L197" i="1"/>
  <c r="H197" i="1"/>
  <c r="I197" i="1"/>
  <c r="J197" i="1"/>
  <c r="K197" i="1"/>
  <c r="Q197" i="1"/>
  <c r="Y198" i="1"/>
  <c r="AC198" i="1"/>
  <c r="B198" i="1"/>
  <c r="U198" i="1"/>
  <c r="C198" i="1"/>
  <c r="D198" i="1"/>
  <c r="E198" i="1"/>
  <c r="F198" i="1"/>
  <c r="N197" i="1"/>
  <c r="X197" i="1"/>
  <c r="T198" i="1"/>
  <c r="L198" i="1"/>
  <c r="H198" i="1"/>
  <c r="I198" i="1"/>
  <c r="J198" i="1"/>
  <c r="K198" i="1"/>
  <c r="Q198" i="1"/>
  <c r="Y199" i="1"/>
  <c r="AC199" i="1"/>
  <c r="B199" i="1"/>
  <c r="U199" i="1"/>
  <c r="C199" i="1"/>
  <c r="D199" i="1"/>
  <c r="E199" i="1"/>
  <c r="F199" i="1"/>
  <c r="N198" i="1"/>
  <c r="X198" i="1"/>
  <c r="T199" i="1"/>
  <c r="L199" i="1"/>
  <c r="H199" i="1"/>
  <c r="I199" i="1"/>
  <c r="J199" i="1"/>
  <c r="K199" i="1"/>
  <c r="Q199" i="1"/>
  <c r="Y200" i="1"/>
  <c r="AC200" i="1"/>
  <c r="B200" i="1"/>
  <c r="U200" i="1"/>
  <c r="C200" i="1"/>
  <c r="D200" i="1"/>
  <c r="E200" i="1"/>
  <c r="F200" i="1"/>
  <c r="N199" i="1"/>
  <c r="X199" i="1"/>
  <c r="T200" i="1"/>
  <c r="L200" i="1"/>
  <c r="H200" i="1"/>
  <c r="I200" i="1"/>
  <c r="J200" i="1"/>
  <c r="K200" i="1"/>
  <c r="Q200" i="1"/>
  <c r="Y201" i="1"/>
  <c r="AC201" i="1"/>
  <c r="B201" i="1"/>
  <c r="U201" i="1"/>
  <c r="C201" i="1"/>
  <c r="D201" i="1"/>
  <c r="E201" i="1"/>
  <c r="F201" i="1"/>
  <c r="N200" i="1"/>
  <c r="X200" i="1"/>
  <c r="T201" i="1"/>
  <c r="L201" i="1"/>
  <c r="H201" i="1"/>
  <c r="I201" i="1"/>
  <c r="J201" i="1"/>
  <c r="K201" i="1"/>
  <c r="Q201" i="1"/>
  <c r="Y202" i="1"/>
  <c r="AC202" i="1"/>
  <c r="B202" i="1"/>
  <c r="U202" i="1"/>
  <c r="C202" i="1"/>
  <c r="D202" i="1"/>
  <c r="E202" i="1"/>
  <c r="F202" i="1"/>
  <c r="N201" i="1"/>
  <c r="X201" i="1"/>
  <c r="T202" i="1"/>
  <c r="L202" i="1"/>
  <c r="H202" i="1"/>
  <c r="I202" i="1"/>
  <c r="J202" i="1"/>
  <c r="K202" i="1"/>
  <c r="Q202" i="1"/>
  <c r="Y203" i="1"/>
  <c r="AC203" i="1"/>
  <c r="B203" i="1"/>
  <c r="U203" i="1"/>
  <c r="C203" i="1"/>
  <c r="D203" i="1"/>
  <c r="E203" i="1"/>
  <c r="F203" i="1"/>
  <c r="N202" i="1"/>
  <c r="X202" i="1"/>
  <c r="T203" i="1"/>
  <c r="L203" i="1"/>
  <c r="H203" i="1"/>
  <c r="I203" i="1"/>
  <c r="J203" i="1"/>
  <c r="K203" i="1"/>
  <c r="Q203" i="1"/>
  <c r="Y204" i="1"/>
  <c r="AC204" i="1"/>
  <c r="B204" i="1"/>
  <c r="U204" i="1"/>
  <c r="C204" i="1"/>
  <c r="D204" i="1"/>
  <c r="E204" i="1"/>
  <c r="F204" i="1"/>
  <c r="N203" i="1"/>
  <c r="X203" i="1"/>
  <c r="T204" i="1"/>
  <c r="L204" i="1"/>
  <c r="H204" i="1"/>
  <c r="I204" i="1"/>
  <c r="J204" i="1"/>
  <c r="K204" i="1"/>
  <c r="Q204" i="1"/>
  <c r="Y205" i="1"/>
  <c r="AC205" i="1"/>
  <c r="B205" i="1"/>
  <c r="U205" i="1"/>
  <c r="C205" i="1"/>
  <c r="D205" i="1"/>
  <c r="E205" i="1"/>
  <c r="F205" i="1"/>
  <c r="N204" i="1"/>
  <c r="X204" i="1"/>
  <c r="T205" i="1"/>
  <c r="L205" i="1"/>
  <c r="H205" i="1"/>
  <c r="I205" i="1"/>
  <c r="J205" i="1"/>
  <c r="K205" i="1"/>
  <c r="Q205" i="1"/>
  <c r="Y206" i="1"/>
  <c r="AC206" i="1"/>
  <c r="B206" i="1"/>
  <c r="U206" i="1"/>
  <c r="C206" i="1"/>
  <c r="D206" i="1"/>
  <c r="E206" i="1"/>
  <c r="F206" i="1"/>
  <c r="N205" i="1"/>
  <c r="X205" i="1"/>
  <c r="T206" i="1"/>
  <c r="L206" i="1"/>
  <c r="H206" i="1"/>
  <c r="I206" i="1"/>
  <c r="J206" i="1"/>
  <c r="K206" i="1"/>
  <c r="Q206" i="1"/>
  <c r="Y207" i="1"/>
  <c r="AC207" i="1"/>
  <c r="B207" i="1"/>
  <c r="U207" i="1"/>
  <c r="C207" i="1"/>
  <c r="D207" i="1"/>
  <c r="E207" i="1"/>
  <c r="F207" i="1"/>
  <c r="N206" i="1"/>
  <c r="X206" i="1"/>
  <c r="T207" i="1"/>
  <c r="L207" i="1"/>
  <c r="H207" i="1"/>
  <c r="I207" i="1"/>
  <c r="J207" i="1"/>
  <c r="K207" i="1"/>
  <c r="Q207" i="1"/>
  <c r="Y208" i="1"/>
  <c r="AC208" i="1"/>
  <c r="B208" i="1"/>
  <c r="U208" i="1"/>
  <c r="C208" i="1"/>
  <c r="D208" i="1"/>
  <c r="E208" i="1"/>
  <c r="F208" i="1"/>
  <c r="N207" i="1"/>
  <c r="X207" i="1"/>
  <c r="T208" i="1"/>
  <c r="L208" i="1"/>
  <c r="H208" i="1"/>
  <c r="I208" i="1"/>
  <c r="J208" i="1"/>
  <c r="K208" i="1"/>
  <c r="Q208" i="1"/>
  <c r="Y209" i="1"/>
  <c r="AC209" i="1"/>
  <c r="B209" i="1"/>
  <c r="U209" i="1"/>
  <c r="C209" i="1"/>
  <c r="D209" i="1"/>
  <c r="E209" i="1"/>
  <c r="F209" i="1"/>
  <c r="N208" i="1"/>
  <c r="X208" i="1"/>
  <c r="T209" i="1"/>
  <c r="L209" i="1"/>
  <c r="H209" i="1"/>
  <c r="I209" i="1"/>
  <c r="J209" i="1"/>
  <c r="K209" i="1"/>
  <c r="Q209" i="1"/>
  <c r="Y210" i="1"/>
  <c r="AC210" i="1"/>
  <c r="B210" i="1"/>
  <c r="U210" i="1"/>
  <c r="C210" i="1"/>
  <c r="D210" i="1"/>
  <c r="E210" i="1"/>
  <c r="F210" i="1"/>
  <c r="N209" i="1"/>
  <c r="X209" i="1"/>
  <c r="T210" i="1"/>
  <c r="L210" i="1"/>
  <c r="H210" i="1"/>
  <c r="I210" i="1"/>
  <c r="J210" i="1"/>
  <c r="K210" i="1"/>
  <c r="Q210" i="1"/>
  <c r="Y211" i="1"/>
  <c r="AC211" i="1"/>
  <c r="B211" i="1"/>
  <c r="U211" i="1"/>
  <c r="C211" i="1"/>
  <c r="D211" i="1"/>
  <c r="E211" i="1"/>
  <c r="F211" i="1"/>
  <c r="N210" i="1"/>
  <c r="X210" i="1"/>
  <c r="T211" i="1"/>
  <c r="L211" i="1"/>
  <c r="H211" i="1"/>
  <c r="I211" i="1"/>
  <c r="J211" i="1"/>
  <c r="K211" i="1"/>
  <c r="Q211" i="1"/>
  <c r="Y212" i="1"/>
  <c r="AC212" i="1"/>
  <c r="B212" i="1"/>
  <c r="U212" i="1"/>
  <c r="C212" i="1"/>
  <c r="D212" i="1"/>
  <c r="E212" i="1"/>
  <c r="F212" i="1"/>
  <c r="N211" i="1"/>
  <c r="X211" i="1"/>
  <c r="T212" i="1"/>
  <c r="L212" i="1"/>
  <c r="H212" i="1"/>
  <c r="I212" i="1"/>
  <c r="J212" i="1"/>
  <c r="K212" i="1"/>
  <c r="Q212" i="1"/>
  <c r="Y213" i="1"/>
  <c r="AC213" i="1"/>
  <c r="B213" i="1"/>
  <c r="U213" i="1"/>
  <c r="C213" i="1"/>
  <c r="D213" i="1"/>
  <c r="E213" i="1"/>
  <c r="F213" i="1"/>
  <c r="N212" i="1"/>
  <c r="X212" i="1"/>
  <c r="T213" i="1"/>
  <c r="L213" i="1"/>
  <c r="H213" i="1"/>
  <c r="I213" i="1"/>
  <c r="J213" i="1"/>
  <c r="K213" i="1"/>
  <c r="Q213" i="1"/>
  <c r="Y214" i="1"/>
  <c r="AC214" i="1"/>
  <c r="B214" i="1"/>
  <c r="U214" i="1"/>
  <c r="C214" i="1"/>
  <c r="D214" i="1"/>
  <c r="E214" i="1"/>
  <c r="F214" i="1"/>
  <c r="N213" i="1"/>
  <c r="X213" i="1"/>
  <c r="T214" i="1"/>
  <c r="L214" i="1"/>
  <c r="H214" i="1"/>
  <c r="I214" i="1"/>
  <c r="J214" i="1"/>
  <c r="K214" i="1"/>
  <c r="Q214" i="1"/>
  <c r="Y215" i="1"/>
  <c r="AC215" i="1"/>
  <c r="B215" i="1"/>
  <c r="U215" i="1"/>
  <c r="C215" i="1"/>
  <c r="D215" i="1"/>
  <c r="E215" i="1"/>
  <c r="F215" i="1"/>
  <c r="N214" i="1"/>
  <c r="X214" i="1"/>
  <c r="T215" i="1"/>
  <c r="L215" i="1"/>
  <c r="H215" i="1"/>
  <c r="I215" i="1"/>
  <c r="J215" i="1"/>
  <c r="K215" i="1"/>
  <c r="Q215" i="1"/>
  <c r="Y216" i="1"/>
  <c r="AC216" i="1"/>
  <c r="B216" i="1"/>
  <c r="U216" i="1"/>
  <c r="C216" i="1"/>
  <c r="D216" i="1"/>
  <c r="E216" i="1"/>
  <c r="F216" i="1"/>
  <c r="N215" i="1"/>
  <c r="X215" i="1"/>
  <c r="T216" i="1"/>
  <c r="L216" i="1"/>
  <c r="H216" i="1"/>
  <c r="I216" i="1"/>
  <c r="J216" i="1"/>
  <c r="K216" i="1"/>
  <c r="Q216" i="1"/>
  <c r="Y217" i="1"/>
  <c r="AC217" i="1"/>
  <c r="B217" i="1"/>
  <c r="U217" i="1"/>
  <c r="C217" i="1"/>
  <c r="D217" i="1"/>
  <c r="E217" i="1"/>
  <c r="F217" i="1"/>
  <c r="N216" i="1"/>
  <c r="X216" i="1"/>
  <c r="T217" i="1"/>
  <c r="L217" i="1"/>
  <c r="H217" i="1"/>
  <c r="I217" i="1"/>
  <c r="J217" i="1"/>
  <c r="K217" i="1"/>
  <c r="Q217" i="1"/>
  <c r="Y218" i="1"/>
  <c r="AC218" i="1"/>
  <c r="B218" i="1"/>
  <c r="U218" i="1"/>
  <c r="C218" i="1"/>
  <c r="D218" i="1"/>
  <c r="E218" i="1"/>
  <c r="F218" i="1"/>
  <c r="N217" i="1"/>
  <c r="X217" i="1"/>
  <c r="T218" i="1"/>
  <c r="L218" i="1"/>
  <c r="H218" i="1"/>
  <c r="I218" i="1"/>
  <c r="J218" i="1"/>
  <c r="K218" i="1"/>
  <c r="Q218" i="1"/>
  <c r="Y219" i="1"/>
  <c r="AC219" i="1"/>
  <c r="V120" i="1"/>
  <c r="R120" i="1"/>
  <c r="Z121" i="1"/>
  <c r="AD121" i="1"/>
  <c r="V121" i="1"/>
  <c r="R121" i="1"/>
  <c r="Z122" i="1"/>
  <c r="AD122" i="1"/>
  <c r="V122" i="1"/>
  <c r="R122" i="1"/>
  <c r="Z123" i="1"/>
  <c r="AD123" i="1"/>
  <c r="V123" i="1"/>
  <c r="R123" i="1"/>
  <c r="Z124" i="1"/>
  <c r="AD124" i="1"/>
  <c r="V124" i="1"/>
  <c r="R124" i="1"/>
  <c r="Z125" i="1"/>
  <c r="AD125" i="1"/>
  <c r="V125" i="1"/>
  <c r="R125" i="1"/>
  <c r="Z126" i="1"/>
  <c r="AD126" i="1"/>
  <c r="V126" i="1"/>
  <c r="R126" i="1"/>
  <c r="Z127" i="1"/>
  <c r="AD127" i="1"/>
  <c r="V127" i="1"/>
  <c r="R127" i="1"/>
  <c r="Z128" i="1"/>
  <c r="AD128" i="1"/>
  <c r="V128" i="1"/>
  <c r="R128" i="1"/>
  <c r="Z129" i="1"/>
  <c r="AD129" i="1"/>
  <c r="V129" i="1"/>
  <c r="R129" i="1"/>
  <c r="Z130" i="1"/>
  <c r="AD130" i="1"/>
  <c r="V130" i="1"/>
  <c r="R130" i="1"/>
  <c r="Z131" i="1"/>
  <c r="AD131" i="1"/>
  <c r="V131" i="1"/>
  <c r="R131" i="1"/>
  <c r="Z132" i="1"/>
  <c r="AD132" i="1"/>
  <c r="V132" i="1"/>
  <c r="R132" i="1"/>
  <c r="Z133" i="1"/>
  <c r="AD133" i="1"/>
  <c r="V133" i="1"/>
  <c r="R133" i="1"/>
  <c r="Z134" i="1"/>
  <c r="AD134" i="1"/>
  <c r="V134" i="1"/>
  <c r="R134" i="1"/>
  <c r="Z135" i="1"/>
  <c r="AD135" i="1"/>
  <c r="V135" i="1"/>
  <c r="R135" i="1"/>
  <c r="Z136" i="1"/>
  <c r="AD136" i="1"/>
  <c r="V136" i="1"/>
  <c r="R136" i="1"/>
  <c r="Z137" i="1"/>
  <c r="AD137" i="1"/>
  <c r="V137" i="1"/>
  <c r="R137" i="1"/>
  <c r="Z138" i="1"/>
  <c r="AD138" i="1"/>
  <c r="V138" i="1"/>
  <c r="R138" i="1"/>
  <c r="Z139" i="1"/>
  <c r="AD139" i="1"/>
  <c r="V139" i="1"/>
  <c r="R139" i="1"/>
  <c r="Z140" i="1"/>
  <c r="AD140" i="1"/>
  <c r="V140" i="1"/>
  <c r="R140" i="1"/>
  <c r="Z141" i="1"/>
  <c r="AD141" i="1"/>
  <c r="V141" i="1"/>
  <c r="R141" i="1"/>
  <c r="Z142" i="1"/>
  <c r="AD142" i="1"/>
  <c r="V142" i="1"/>
  <c r="R142" i="1"/>
  <c r="Z143" i="1"/>
  <c r="AD143" i="1"/>
  <c r="V143" i="1"/>
  <c r="R143" i="1"/>
  <c r="Z144" i="1"/>
  <c r="AD144" i="1"/>
  <c r="V144" i="1"/>
  <c r="R144" i="1"/>
  <c r="Z145" i="1"/>
  <c r="AD145" i="1"/>
  <c r="V145" i="1"/>
  <c r="R145" i="1"/>
  <c r="Z146" i="1"/>
  <c r="AD146" i="1"/>
  <c r="V146" i="1"/>
  <c r="R146" i="1"/>
  <c r="Z147" i="1"/>
  <c r="AD147" i="1"/>
  <c r="V147" i="1"/>
  <c r="R147" i="1"/>
  <c r="Z148" i="1"/>
  <c r="AD148" i="1"/>
  <c r="V148" i="1"/>
  <c r="R148" i="1"/>
  <c r="Z149" i="1"/>
  <c r="AD149" i="1"/>
  <c r="V149" i="1"/>
  <c r="R149" i="1"/>
  <c r="Z150" i="1"/>
  <c r="AD150" i="1"/>
  <c r="V150" i="1"/>
  <c r="R150" i="1"/>
  <c r="Z151" i="1"/>
  <c r="AD151" i="1"/>
  <c r="V151" i="1"/>
  <c r="R151" i="1"/>
  <c r="Z152" i="1"/>
  <c r="AD152" i="1"/>
  <c r="V152" i="1"/>
  <c r="R152" i="1"/>
  <c r="Z153" i="1"/>
  <c r="AD153" i="1"/>
  <c r="V153" i="1"/>
  <c r="R153" i="1"/>
  <c r="Z154" i="1"/>
  <c r="AD154" i="1"/>
  <c r="V154" i="1"/>
  <c r="R154" i="1"/>
  <c r="Z155" i="1"/>
  <c r="AD155" i="1"/>
  <c r="V155" i="1"/>
  <c r="R155" i="1"/>
  <c r="Z156" i="1"/>
  <c r="AD156" i="1"/>
  <c r="V156" i="1"/>
  <c r="R156" i="1"/>
  <c r="Z157" i="1"/>
  <c r="AD157" i="1"/>
  <c r="V157" i="1"/>
  <c r="R157" i="1"/>
  <c r="Z158" i="1"/>
  <c r="AD158" i="1"/>
  <c r="V158" i="1"/>
  <c r="R158" i="1"/>
  <c r="Z159" i="1"/>
  <c r="AD159" i="1"/>
  <c r="V159" i="1"/>
  <c r="R159" i="1"/>
  <c r="Z160" i="1"/>
  <c r="AD160" i="1"/>
  <c r="V160" i="1"/>
  <c r="R160" i="1"/>
  <c r="Z161" i="1"/>
  <c r="AD161" i="1"/>
  <c r="V161" i="1"/>
  <c r="R161" i="1"/>
  <c r="Z162" i="1"/>
  <c r="AD162" i="1"/>
  <c r="V162" i="1"/>
  <c r="R162" i="1"/>
  <c r="Z163" i="1"/>
  <c r="AD163" i="1"/>
  <c r="V163" i="1"/>
  <c r="R163" i="1"/>
  <c r="Z164" i="1"/>
  <c r="AD164" i="1"/>
  <c r="V164" i="1"/>
  <c r="R164" i="1"/>
  <c r="Z165" i="1"/>
  <c r="AD165" i="1"/>
  <c r="V165" i="1"/>
  <c r="R165" i="1"/>
  <c r="Z166" i="1"/>
  <c r="AD166" i="1"/>
  <c r="V166" i="1"/>
  <c r="R166" i="1"/>
  <c r="Z167" i="1"/>
  <c r="AD167" i="1"/>
  <c r="V167" i="1"/>
  <c r="R167" i="1"/>
  <c r="Z168" i="1"/>
  <c r="AD168" i="1"/>
  <c r="V168" i="1"/>
  <c r="R168" i="1"/>
  <c r="Z169" i="1"/>
  <c r="AD169" i="1"/>
  <c r="V169" i="1"/>
  <c r="R169" i="1"/>
  <c r="Z170" i="1"/>
  <c r="AD170" i="1"/>
  <c r="V170" i="1"/>
  <c r="R170" i="1"/>
  <c r="Z171" i="1"/>
  <c r="AD171" i="1"/>
  <c r="V171" i="1"/>
  <c r="R171" i="1"/>
  <c r="Z172" i="1"/>
  <c r="AD172" i="1"/>
  <c r="V172" i="1"/>
  <c r="R172" i="1"/>
  <c r="Z173" i="1"/>
  <c r="AD173" i="1"/>
  <c r="V173" i="1"/>
  <c r="R173" i="1"/>
  <c r="Z174" i="1"/>
  <c r="AD174" i="1"/>
  <c r="V174" i="1"/>
  <c r="R174" i="1"/>
  <c r="Z175" i="1"/>
  <c r="AD175" i="1"/>
  <c r="V175" i="1"/>
  <c r="R175" i="1"/>
  <c r="Z176" i="1"/>
  <c r="AD176" i="1"/>
  <c r="V176" i="1"/>
  <c r="R176" i="1"/>
  <c r="Z177" i="1"/>
  <c r="AD177" i="1"/>
  <c r="V177" i="1"/>
  <c r="R177" i="1"/>
  <c r="Z178" i="1"/>
  <c r="AD178" i="1"/>
  <c r="V178" i="1"/>
  <c r="R178" i="1"/>
  <c r="Z179" i="1"/>
  <c r="AD179" i="1"/>
  <c r="V179" i="1"/>
  <c r="R179" i="1"/>
  <c r="Z180" i="1"/>
  <c r="AD180" i="1"/>
  <c r="V180" i="1"/>
  <c r="R180" i="1"/>
  <c r="Z181" i="1"/>
  <c r="AD181" i="1"/>
  <c r="V181" i="1"/>
  <c r="R181" i="1"/>
  <c r="Z182" i="1"/>
  <c r="AD182" i="1"/>
  <c r="V182" i="1"/>
  <c r="R182" i="1"/>
  <c r="Z183" i="1"/>
  <c r="AD183" i="1"/>
  <c r="V183" i="1"/>
  <c r="R183" i="1"/>
  <c r="Z184" i="1"/>
  <c r="AD184" i="1"/>
  <c r="V184" i="1"/>
  <c r="R184" i="1"/>
  <c r="Z185" i="1"/>
  <c r="AD185" i="1"/>
  <c r="V185" i="1"/>
  <c r="R185" i="1"/>
  <c r="Z186" i="1"/>
  <c r="AD186" i="1"/>
  <c r="V186" i="1"/>
  <c r="R186" i="1"/>
  <c r="Z187" i="1"/>
  <c r="AD187" i="1"/>
  <c r="V187" i="1"/>
  <c r="R187" i="1"/>
  <c r="Z188" i="1"/>
  <c r="AD188" i="1"/>
  <c r="V188" i="1"/>
  <c r="R188" i="1"/>
  <c r="Z189" i="1"/>
  <c r="AD189" i="1"/>
  <c r="V189" i="1"/>
  <c r="R189" i="1"/>
  <c r="Z190" i="1"/>
  <c r="AD190" i="1"/>
  <c r="V190" i="1"/>
  <c r="R190" i="1"/>
  <c r="Z191" i="1"/>
  <c r="AD191" i="1"/>
  <c r="V191" i="1"/>
  <c r="R191" i="1"/>
  <c r="Z192" i="1"/>
  <c r="AD192" i="1"/>
  <c r="V192" i="1"/>
  <c r="R192" i="1"/>
  <c r="Z193" i="1"/>
  <c r="AD193" i="1"/>
  <c r="V193" i="1"/>
  <c r="R193" i="1"/>
  <c r="Z194" i="1"/>
  <c r="AD194" i="1"/>
  <c r="V194" i="1"/>
  <c r="R194" i="1"/>
  <c r="Z195" i="1"/>
  <c r="AD195" i="1"/>
  <c r="V195" i="1"/>
  <c r="R195" i="1"/>
  <c r="Z196" i="1"/>
  <c r="AD196" i="1"/>
  <c r="V196" i="1"/>
  <c r="R196" i="1"/>
  <c r="Z197" i="1"/>
  <c r="AD197" i="1"/>
  <c r="V197" i="1"/>
  <c r="R197" i="1"/>
  <c r="Z198" i="1"/>
  <c r="AD198" i="1"/>
  <c r="V198" i="1"/>
  <c r="R198" i="1"/>
  <c r="Z199" i="1"/>
  <c r="AD199" i="1"/>
  <c r="V199" i="1"/>
  <c r="R199" i="1"/>
  <c r="Z200" i="1"/>
  <c r="AD200" i="1"/>
  <c r="V200" i="1"/>
  <c r="R200" i="1"/>
  <c r="Z201" i="1"/>
  <c r="AD201" i="1"/>
  <c r="V201" i="1"/>
  <c r="R201" i="1"/>
  <c r="Z202" i="1"/>
  <c r="AD202" i="1"/>
  <c r="V202" i="1"/>
  <c r="R202" i="1"/>
  <c r="Z203" i="1"/>
  <c r="AD203" i="1"/>
  <c r="V203" i="1"/>
  <c r="R203" i="1"/>
  <c r="Z204" i="1"/>
  <c r="AD204" i="1"/>
  <c r="V204" i="1"/>
  <c r="R204" i="1"/>
  <c r="Z205" i="1"/>
  <c r="AD205" i="1"/>
  <c r="V205" i="1"/>
  <c r="R205" i="1"/>
  <c r="Z206" i="1"/>
  <c r="AD206" i="1"/>
  <c r="V206" i="1"/>
  <c r="R206" i="1"/>
  <c r="Z207" i="1"/>
  <c r="AD207" i="1"/>
  <c r="V207" i="1"/>
  <c r="R207" i="1"/>
  <c r="Z208" i="1"/>
  <c r="AD208" i="1"/>
  <c r="V208" i="1"/>
  <c r="R208" i="1"/>
  <c r="Z209" i="1"/>
  <c r="AD209" i="1"/>
  <c r="V209" i="1"/>
  <c r="R209" i="1"/>
  <c r="Z210" i="1"/>
  <c r="AD210" i="1"/>
  <c r="V210" i="1"/>
  <c r="R210" i="1"/>
  <c r="Z211" i="1"/>
  <c r="AD211" i="1"/>
  <c r="V211" i="1"/>
  <c r="R211" i="1"/>
  <c r="Z212" i="1"/>
  <c r="AD212" i="1"/>
  <c r="V212" i="1"/>
  <c r="R212" i="1"/>
  <c r="Z213" i="1"/>
  <c r="AD213" i="1"/>
  <c r="V213" i="1"/>
  <c r="R213" i="1"/>
  <c r="Z214" i="1"/>
  <c r="AD214" i="1"/>
  <c r="V214" i="1"/>
  <c r="R214" i="1"/>
  <c r="Z215" i="1"/>
  <c r="AD215" i="1"/>
  <c r="V215" i="1"/>
  <c r="R215" i="1"/>
  <c r="Z216" i="1"/>
  <c r="AD216" i="1"/>
  <c r="V216" i="1"/>
  <c r="R216" i="1"/>
  <c r="Z217" i="1"/>
  <c r="AD217" i="1"/>
  <c r="V217" i="1"/>
  <c r="R217" i="1"/>
  <c r="Z218" i="1"/>
  <c r="AD218" i="1"/>
  <c r="V218" i="1"/>
  <c r="R218" i="1"/>
  <c r="Z219" i="1"/>
  <c r="AD219" i="1"/>
  <c r="AE219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N219" i="1"/>
  <c r="X219" i="1"/>
  <c r="B219" i="1"/>
  <c r="V219" i="1"/>
  <c r="U219" i="1"/>
  <c r="N218" i="1"/>
  <c r="X218" i="1"/>
  <c r="T219" i="1"/>
  <c r="C219" i="1"/>
  <c r="D219" i="1"/>
  <c r="E219" i="1"/>
  <c r="F219" i="1"/>
  <c r="L219" i="1"/>
  <c r="H219" i="1"/>
  <c r="I219" i="1"/>
  <c r="J219" i="1"/>
  <c r="K219" i="1"/>
  <c r="R219" i="1"/>
  <c r="Q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B147" i="1"/>
  <c r="AE146" i="1"/>
  <c r="AB146" i="1"/>
  <c r="AE145" i="1"/>
  <c r="AB145" i="1"/>
  <c r="AE144" i="1"/>
  <c r="AB144" i="1"/>
  <c r="AE143" i="1"/>
  <c r="AB143" i="1"/>
  <c r="AE142" i="1"/>
  <c r="AB142" i="1"/>
  <c r="AE141" i="1"/>
  <c r="AB141" i="1"/>
  <c r="AE140" i="1"/>
  <c r="AB140" i="1"/>
  <c r="AE139" i="1"/>
  <c r="AB139" i="1"/>
  <c r="AE138" i="1"/>
  <c r="AB138" i="1"/>
  <c r="AE137" i="1"/>
  <c r="AB137" i="1"/>
  <c r="AE136" i="1"/>
  <c r="AB136" i="1"/>
  <c r="AE135" i="1"/>
  <c r="AB135" i="1"/>
  <c r="AE134" i="1"/>
  <c r="AB134" i="1"/>
  <c r="AE133" i="1"/>
  <c r="AB133" i="1"/>
  <c r="AE132" i="1"/>
  <c r="AB132" i="1"/>
  <c r="AE131" i="1"/>
  <c r="AB131" i="1"/>
  <c r="AE130" i="1"/>
  <c r="AB130" i="1"/>
  <c r="AE129" i="1"/>
  <c r="AB129" i="1"/>
  <c r="AE128" i="1"/>
  <c r="AB128" i="1"/>
  <c r="AE127" i="1"/>
  <c r="AB127" i="1"/>
  <c r="AE126" i="1"/>
  <c r="AB126" i="1"/>
  <c r="AE125" i="1"/>
  <c r="AB125" i="1"/>
  <c r="AE124" i="1"/>
  <c r="AB124" i="1"/>
  <c r="AE123" i="1"/>
  <c r="AB123" i="1"/>
  <c r="AE122" i="1"/>
  <c r="AB122" i="1"/>
  <c r="AE121" i="1"/>
  <c r="AB121" i="1"/>
  <c r="V116" i="1"/>
  <c r="V115" i="1"/>
  <c r="U11" i="1"/>
  <c r="C11" i="1"/>
  <c r="D11" i="1"/>
  <c r="E11" i="1"/>
  <c r="F11" i="1"/>
  <c r="T11" i="1"/>
  <c r="L11" i="1"/>
  <c r="H11" i="1"/>
  <c r="I11" i="1"/>
  <c r="J11" i="1"/>
  <c r="K11" i="1"/>
  <c r="Q11" i="1"/>
  <c r="Y12" i="1"/>
  <c r="AC12" i="1"/>
  <c r="B11" i="1"/>
  <c r="B12" i="1"/>
  <c r="U12" i="1"/>
  <c r="C12" i="1"/>
  <c r="D12" i="1"/>
  <c r="E12" i="1"/>
  <c r="F12" i="1"/>
  <c r="N11" i="1"/>
  <c r="X11" i="1"/>
  <c r="T12" i="1"/>
  <c r="L12" i="1"/>
  <c r="H12" i="1"/>
  <c r="I12" i="1"/>
  <c r="J12" i="1"/>
  <c r="K12" i="1"/>
  <c r="Q12" i="1"/>
  <c r="Y13" i="1"/>
  <c r="AC13" i="1"/>
  <c r="B13" i="1"/>
  <c r="U13" i="1"/>
  <c r="C13" i="1"/>
  <c r="D13" i="1"/>
  <c r="E13" i="1"/>
  <c r="F13" i="1"/>
  <c r="N12" i="1"/>
  <c r="X12" i="1"/>
  <c r="T13" i="1"/>
  <c r="L13" i="1"/>
  <c r="H13" i="1"/>
  <c r="I13" i="1"/>
  <c r="J13" i="1"/>
  <c r="K13" i="1"/>
  <c r="Q13" i="1"/>
  <c r="Y14" i="1"/>
  <c r="AC14" i="1"/>
  <c r="B14" i="1"/>
  <c r="U14" i="1"/>
  <c r="C14" i="1"/>
  <c r="D14" i="1"/>
  <c r="E14" i="1"/>
  <c r="F14" i="1"/>
  <c r="N13" i="1"/>
  <c r="X13" i="1"/>
  <c r="T14" i="1"/>
  <c r="L14" i="1"/>
  <c r="H14" i="1"/>
  <c r="I14" i="1"/>
  <c r="J14" i="1"/>
  <c r="K14" i="1"/>
  <c r="Q14" i="1"/>
  <c r="Y15" i="1"/>
  <c r="AC15" i="1"/>
  <c r="B15" i="1"/>
  <c r="U15" i="1"/>
  <c r="C15" i="1"/>
  <c r="D15" i="1"/>
  <c r="E15" i="1"/>
  <c r="F15" i="1"/>
  <c r="N14" i="1"/>
  <c r="X14" i="1"/>
  <c r="T15" i="1"/>
  <c r="L15" i="1"/>
  <c r="H15" i="1"/>
  <c r="I15" i="1"/>
  <c r="J15" i="1"/>
  <c r="K15" i="1"/>
  <c r="Q15" i="1"/>
  <c r="Y16" i="1"/>
  <c r="AC16" i="1"/>
  <c r="B16" i="1"/>
  <c r="U16" i="1"/>
  <c r="C16" i="1"/>
  <c r="D16" i="1"/>
  <c r="E16" i="1"/>
  <c r="F16" i="1"/>
  <c r="N15" i="1"/>
  <c r="X15" i="1"/>
  <c r="T16" i="1"/>
  <c r="L16" i="1"/>
  <c r="H16" i="1"/>
  <c r="I16" i="1"/>
  <c r="J16" i="1"/>
  <c r="K16" i="1"/>
  <c r="Q16" i="1"/>
  <c r="Y17" i="1"/>
  <c r="AC17" i="1"/>
  <c r="B17" i="1"/>
  <c r="U17" i="1"/>
  <c r="C17" i="1"/>
  <c r="D17" i="1"/>
  <c r="E17" i="1"/>
  <c r="F17" i="1"/>
  <c r="N16" i="1"/>
  <c r="X16" i="1"/>
  <c r="T17" i="1"/>
  <c r="L17" i="1"/>
  <c r="H17" i="1"/>
  <c r="I17" i="1"/>
  <c r="J17" i="1"/>
  <c r="K17" i="1"/>
  <c r="Q17" i="1"/>
  <c r="Y18" i="1"/>
  <c r="AC18" i="1"/>
  <c r="B18" i="1"/>
  <c r="U18" i="1"/>
  <c r="C18" i="1"/>
  <c r="D18" i="1"/>
  <c r="E18" i="1"/>
  <c r="F18" i="1"/>
  <c r="N17" i="1"/>
  <c r="X17" i="1"/>
  <c r="T18" i="1"/>
  <c r="L18" i="1"/>
  <c r="H18" i="1"/>
  <c r="I18" i="1"/>
  <c r="J18" i="1"/>
  <c r="K18" i="1"/>
  <c r="Q18" i="1"/>
  <c r="Y19" i="1"/>
  <c r="AC19" i="1"/>
  <c r="B19" i="1"/>
  <c r="U19" i="1"/>
  <c r="C19" i="1"/>
  <c r="D19" i="1"/>
  <c r="E19" i="1"/>
  <c r="F19" i="1"/>
  <c r="N18" i="1"/>
  <c r="X18" i="1"/>
  <c r="T19" i="1"/>
  <c r="L19" i="1"/>
  <c r="H19" i="1"/>
  <c r="I19" i="1"/>
  <c r="J19" i="1"/>
  <c r="K19" i="1"/>
  <c r="Q19" i="1"/>
  <c r="Y20" i="1"/>
  <c r="AC20" i="1"/>
  <c r="B20" i="1"/>
  <c r="U20" i="1"/>
  <c r="C20" i="1"/>
  <c r="D20" i="1"/>
  <c r="E20" i="1"/>
  <c r="F20" i="1"/>
  <c r="N19" i="1"/>
  <c r="X19" i="1"/>
  <c r="T20" i="1"/>
  <c r="L20" i="1"/>
  <c r="H20" i="1"/>
  <c r="I20" i="1"/>
  <c r="J20" i="1"/>
  <c r="K20" i="1"/>
  <c r="Q20" i="1"/>
  <c r="Y21" i="1"/>
  <c r="AC21" i="1"/>
  <c r="B21" i="1"/>
  <c r="U21" i="1"/>
  <c r="C21" i="1"/>
  <c r="D21" i="1"/>
  <c r="E21" i="1"/>
  <c r="F21" i="1"/>
  <c r="N20" i="1"/>
  <c r="X20" i="1"/>
  <c r="T21" i="1"/>
  <c r="L21" i="1"/>
  <c r="H21" i="1"/>
  <c r="I21" i="1"/>
  <c r="J21" i="1"/>
  <c r="K21" i="1"/>
  <c r="Q21" i="1"/>
  <c r="Y22" i="1"/>
  <c r="AC22" i="1"/>
  <c r="B22" i="1"/>
  <c r="U22" i="1"/>
  <c r="C22" i="1"/>
  <c r="D22" i="1"/>
  <c r="E22" i="1"/>
  <c r="F22" i="1"/>
  <c r="N21" i="1"/>
  <c r="X21" i="1"/>
  <c r="T22" i="1"/>
  <c r="L22" i="1"/>
  <c r="H22" i="1"/>
  <c r="I22" i="1"/>
  <c r="J22" i="1"/>
  <c r="K22" i="1"/>
  <c r="Q22" i="1"/>
  <c r="Y23" i="1"/>
  <c r="AC23" i="1"/>
  <c r="B23" i="1"/>
  <c r="U23" i="1"/>
  <c r="C23" i="1"/>
  <c r="D23" i="1"/>
  <c r="E23" i="1"/>
  <c r="F23" i="1"/>
  <c r="N22" i="1"/>
  <c r="X22" i="1"/>
  <c r="T23" i="1"/>
  <c r="L23" i="1"/>
  <c r="H23" i="1"/>
  <c r="I23" i="1"/>
  <c r="J23" i="1"/>
  <c r="K23" i="1"/>
  <c r="Q23" i="1"/>
  <c r="Y24" i="1"/>
  <c r="AC24" i="1"/>
  <c r="B24" i="1"/>
  <c r="U24" i="1"/>
  <c r="C24" i="1"/>
  <c r="D24" i="1"/>
  <c r="E24" i="1"/>
  <c r="F24" i="1"/>
  <c r="N23" i="1"/>
  <c r="X23" i="1"/>
  <c r="T24" i="1"/>
  <c r="L24" i="1"/>
  <c r="H24" i="1"/>
  <c r="I24" i="1"/>
  <c r="J24" i="1"/>
  <c r="K24" i="1"/>
  <c r="Q24" i="1"/>
  <c r="Y25" i="1"/>
  <c r="AC25" i="1"/>
  <c r="B25" i="1"/>
  <c r="U25" i="1"/>
  <c r="C25" i="1"/>
  <c r="D25" i="1"/>
  <c r="E25" i="1"/>
  <c r="F25" i="1"/>
  <c r="N24" i="1"/>
  <c r="X24" i="1"/>
  <c r="T25" i="1"/>
  <c r="L25" i="1"/>
  <c r="H25" i="1"/>
  <c r="I25" i="1"/>
  <c r="J25" i="1"/>
  <c r="K25" i="1"/>
  <c r="Q25" i="1"/>
  <c r="Y26" i="1"/>
  <c r="AC26" i="1"/>
  <c r="B26" i="1"/>
  <c r="U26" i="1"/>
  <c r="C26" i="1"/>
  <c r="D26" i="1"/>
  <c r="E26" i="1"/>
  <c r="F26" i="1"/>
  <c r="N25" i="1"/>
  <c r="X25" i="1"/>
  <c r="T26" i="1"/>
  <c r="L26" i="1"/>
  <c r="H26" i="1"/>
  <c r="I26" i="1"/>
  <c r="J26" i="1"/>
  <c r="K26" i="1"/>
  <c r="Q26" i="1"/>
  <c r="Y27" i="1"/>
  <c r="AC27" i="1"/>
  <c r="B27" i="1"/>
  <c r="U27" i="1"/>
  <c r="C27" i="1"/>
  <c r="D27" i="1"/>
  <c r="E27" i="1"/>
  <c r="F27" i="1"/>
  <c r="N26" i="1"/>
  <c r="X26" i="1"/>
  <c r="T27" i="1"/>
  <c r="L27" i="1"/>
  <c r="H27" i="1"/>
  <c r="I27" i="1"/>
  <c r="J27" i="1"/>
  <c r="K27" i="1"/>
  <c r="Q27" i="1"/>
  <c r="Y28" i="1"/>
  <c r="AC28" i="1"/>
  <c r="B28" i="1"/>
  <c r="U28" i="1"/>
  <c r="C28" i="1"/>
  <c r="D28" i="1"/>
  <c r="E28" i="1"/>
  <c r="F28" i="1"/>
  <c r="N27" i="1"/>
  <c r="X27" i="1"/>
  <c r="T28" i="1"/>
  <c r="L28" i="1"/>
  <c r="H28" i="1"/>
  <c r="I28" i="1"/>
  <c r="J28" i="1"/>
  <c r="K28" i="1"/>
  <c r="Q28" i="1"/>
  <c r="Y29" i="1"/>
  <c r="AC29" i="1"/>
  <c r="B29" i="1"/>
  <c r="U29" i="1"/>
  <c r="C29" i="1"/>
  <c r="D29" i="1"/>
  <c r="E29" i="1"/>
  <c r="F29" i="1"/>
  <c r="N28" i="1"/>
  <c r="X28" i="1"/>
  <c r="T29" i="1"/>
  <c r="L29" i="1"/>
  <c r="H29" i="1"/>
  <c r="I29" i="1"/>
  <c r="J29" i="1"/>
  <c r="K29" i="1"/>
  <c r="Q29" i="1"/>
  <c r="Y30" i="1"/>
  <c r="AC30" i="1"/>
  <c r="B30" i="1"/>
  <c r="U30" i="1"/>
  <c r="C30" i="1"/>
  <c r="D30" i="1"/>
  <c r="E30" i="1"/>
  <c r="F30" i="1"/>
  <c r="N29" i="1"/>
  <c r="X29" i="1"/>
  <c r="T30" i="1"/>
  <c r="L30" i="1"/>
  <c r="H30" i="1"/>
  <c r="I30" i="1"/>
  <c r="J30" i="1"/>
  <c r="K30" i="1"/>
  <c r="Q30" i="1"/>
  <c r="Y31" i="1"/>
  <c r="AC31" i="1"/>
  <c r="B31" i="1"/>
  <c r="U31" i="1"/>
  <c r="C31" i="1"/>
  <c r="D31" i="1"/>
  <c r="E31" i="1"/>
  <c r="F31" i="1"/>
  <c r="N30" i="1"/>
  <c r="X30" i="1"/>
  <c r="T31" i="1"/>
  <c r="L31" i="1"/>
  <c r="H31" i="1"/>
  <c r="I31" i="1"/>
  <c r="J31" i="1"/>
  <c r="K31" i="1"/>
  <c r="Q31" i="1"/>
  <c r="Y32" i="1"/>
  <c r="AC32" i="1"/>
  <c r="B32" i="1"/>
  <c r="U32" i="1"/>
  <c r="C32" i="1"/>
  <c r="D32" i="1"/>
  <c r="E32" i="1"/>
  <c r="F32" i="1"/>
  <c r="N31" i="1"/>
  <c r="X31" i="1"/>
  <c r="T32" i="1"/>
  <c r="L32" i="1"/>
  <c r="H32" i="1"/>
  <c r="I32" i="1"/>
  <c r="J32" i="1"/>
  <c r="K32" i="1"/>
  <c r="Q32" i="1"/>
  <c r="Y33" i="1"/>
  <c r="AC33" i="1"/>
  <c r="B33" i="1"/>
  <c r="U33" i="1"/>
  <c r="C33" i="1"/>
  <c r="D33" i="1"/>
  <c r="E33" i="1"/>
  <c r="F33" i="1"/>
  <c r="N32" i="1"/>
  <c r="X32" i="1"/>
  <c r="T33" i="1"/>
  <c r="L33" i="1"/>
  <c r="H33" i="1"/>
  <c r="I33" i="1"/>
  <c r="J33" i="1"/>
  <c r="K33" i="1"/>
  <c r="Q33" i="1"/>
  <c r="Y34" i="1"/>
  <c r="AC34" i="1"/>
  <c r="B34" i="1"/>
  <c r="U34" i="1"/>
  <c r="C34" i="1"/>
  <c r="D34" i="1"/>
  <c r="E34" i="1"/>
  <c r="F34" i="1"/>
  <c r="N33" i="1"/>
  <c r="X33" i="1"/>
  <c r="T34" i="1"/>
  <c r="L34" i="1"/>
  <c r="H34" i="1"/>
  <c r="I34" i="1"/>
  <c r="J34" i="1"/>
  <c r="K34" i="1"/>
  <c r="Q34" i="1"/>
  <c r="Y35" i="1"/>
  <c r="AC35" i="1"/>
  <c r="B35" i="1"/>
  <c r="U35" i="1"/>
  <c r="C35" i="1"/>
  <c r="D35" i="1"/>
  <c r="E35" i="1"/>
  <c r="F35" i="1"/>
  <c r="N34" i="1"/>
  <c r="X34" i="1"/>
  <c r="T35" i="1"/>
  <c r="L35" i="1"/>
  <c r="H35" i="1"/>
  <c r="I35" i="1"/>
  <c r="J35" i="1"/>
  <c r="K35" i="1"/>
  <c r="Q35" i="1"/>
  <c r="Y36" i="1"/>
  <c r="AC36" i="1"/>
  <c r="B36" i="1"/>
  <c r="U36" i="1"/>
  <c r="C36" i="1"/>
  <c r="D36" i="1"/>
  <c r="E36" i="1"/>
  <c r="F36" i="1"/>
  <c r="N35" i="1"/>
  <c r="X35" i="1"/>
  <c r="T36" i="1"/>
  <c r="L36" i="1"/>
  <c r="H36" i="1"/>
  <c r="I36" i="1"/>
  <c r="J36" i="1"/>
  <c r="K36" i="1"/>
  <c r="Q36" i="1"/>
  <c r="Y37" i="1"/>
  <c r="AC37" i="1"/>
  <c r="B37" i="1"/>
  <c r="U37" i="1"/>
  <c r="C37" i="1"/>
  <c r="D37" i="1"/>
  <c r="E37" i="1"/>
  <c r="F37" i="1"/>
  <c r="N36" i="1"/>
  <c r="X36" i="1"/>
  <c r="T37" i="1"/>
  <c r="L37" i="1"/>
  <c r="H37" i="1"/>
  <c r="I37" i="1"/>
  <c r="J37" i="1"/>
  <c r="K37" i="1"/>
  <c r="Q37" i="1"/>
  <c r="Y38" i="1"/>
  <c r="AC38" i="1"/>
  <c r="B38" i="1"/>
  <c r="U38" i="1"/>
  <c r="C38" i="1"/>
  <c r="D38" i="1"/>
  <c r="E38" i="1"/>
  <c r="F38" i="1"/>
  <c r="N37" i="1"/>
  <c r="X37" i="1"/>
  <c r="T38" i="1"/>
  <c r="L38" i="1"/>
  <c r="H38" i="1"/>
  <c r="I38" i="1"/>
  <c r="J38" i="1"/>
  <c r="K38" i="1"/>
  <c r="Q38" i="1"/>
  <c r="Y39" i="1"/>
  <c r="AC39" i="1"/>
  <c r="B39" i="1"/>
  <c r="U39" i="1"/>
  <c r="C39" i="1"/>
  <c r="D39" i="1"/>
  <c r="E39" i="1"/>
  <c r="F39" i="1"/>
  <c r="N38" i="1"/>
  <c r="X38" i="1"/>
  <c r="T39" i="1"/>
  <c r="L39" i="1"/>
  <c r="H39" i="1"/>
  <c r="I39" i="1"/>
  <c r="J39" i="1"/>
  <c r="K39" i="1"/>
  <c r="Q39" i="1"/>
  <c r="Y40" i="1"/>
  <c r="AC40" i="1"/>
  <c r="B40" i="1"/>
  <c r="U40" i="1"/>
  <c r="C40" i="1"/>
  <c r="D40" i="1"/>
  <c r="E40" i="1"/>
  <c r="F40" i="1"/>
  <c r="N39" i="1"/>
  <c r="X39" i="1"/>
  <c r="T40" i="1"/>
  <c r="L40" i="1"/>
  <c r="H40" i="1"/>
  <c r="I40" i="1"/>
  <c r="J40" i="1"/>
  <c r="K40" i="1"/>
  <c r="Q40" i="1"/>
  <c r="Y41" i="1"/>
  <c r="AC41" i="1"/>
  <c r="B41" i="1"/>
  <c r="U41" i="1"/>
  <c r="C41" i="1"/>
  <c r="D41" i="1"/>
  <c r="E41" i="1"/>
  <c r="F41" i="1"/>
  <c r="N40" i="1"/>
  <c r="X40" i="1"/>
  <c r="T41" i="1"/>
  <c r="L41" i="1"/>
  <c r="H41" i="1"/>
  <c r="I41" i="1"/>
  <c r="J41" i="1"/>
  <c r="K41" i="1"/>
  <c r="Q41" i="1"/>
  <c r="Y42" i="1"/>
  <c r="AC42" i="1"/>
  <c r="B42" i="1"/>
  <c r="U42" i="1"/>
  <c r="C42" i="1"/>
  <c r="D42" i="1"/>
  <c r="E42" i="1"/>
  <c r="F42" i="1"/>
  <c r="N41" i="1"/>
  <c r="X41" i="1"/>
  <c r="T42" i="1"/>
  <c r="L42" i="1"/>
  <c r="H42" i="1"/>
  <c r="I42" i="1"/>
  <c r="J42" i="1"/>
  <c r="K42" i="1"/>
  <c r="Q42" i="1"/>
  <c r="Y43" i="1"/>
  <c r="AC43" i="1"/>
  <c r="B43" i="1"/>
  <c r="U43" i="1"/>
  <c r="C43" i="1"/>
  <c r="D43" i="1"/>
  <c r="E43" i="1"/>
  <c r="F43" i="1"/>
  <c r="N42" i="1"/>
  <c r="X42" i="1"/>
  <c r="T43" i="1"/>
  <c r="L43" i="1"/>
  <c r="H43" i="1"/>
  <c r="I43" i="1"/>
  <c r="J43" i="1"/>
  <c r="K43" i="1"/>
  <c r="Q43" i="1"/>
  <c r="Y44" i="1"/>
  <c r="AC44" i="1"/>
  <c r="B44" i="1"/>
  <c r="U44" i="1"/>
  <c r="C44" i="1"/>
  <c r="D44" i="1"/>
  <c r="E44" i="1"/>
  <c r="F44" i="1"/>
  <c r="N43" i="1"/>
  <c r="X43" i="1"/>
  <c r="T44" i="1"/>
  <c r="L44" i="1"/>
  <c r="H44" i="1"/>
  <c r="I44" i="1"/>
  <c r="J44" i="1"/>
  <c r="K44" i="1"/>
  <c r="Q44" i="1"/>
  <c r="Y45" i="1"/>
  <c r="AC45" i="1"/>
  <c r="B45" i="1"/>
  <c r="U45" i="1"/>
  <c r="C45" i="1"/>
  <c r="D45" i="1"/>
  <c r="E45" i="1"/>
  <c r="F45" i="1"/>
  <c r="N44" i="1"/>
  <c r="X44" i="1"/>
  <c r="T45" i="1"/>
  <c r="L45" i="1"/>
  <c r="H45" i="1"/>
  <c r="I45" i="1"/>
  <c r="J45" i="1"/>
  <c r="K45" i="1"/>
  <c r="Q45" i="1"/>
  <c r="Y46" i="1"/>
  <c r="AC46" i="1"/>
  <c r="B46" i="1"/>
  <c r="U46" i="1"/>
  <c r="C46" i="1"/>
  <c r="D46" i="1"/>
  <c r="E46" i="1"/>
  <c r="F46" i="1"/>
  <c r="N45" i="1"/>
  <c r="X45" i="1"/>
  <c r="T46" i="1"/>
  <c r="L46" i="1"/>
  <c r="H46" i="1"/>
  <c r="I46" i="1"/>
  <c r="J46" i="1"/>
  <c r="K46" i="1"/>
  <c r="Q46" i="1"/>
  <c r="Y47" i="1"/>
  <c r="AC47" i="1"/>
  <c r="B47" i="1"/>
  <c r="U47" i="1"/>
  <c r="C47" i="1"/>
  <c r="D47" i="1"/>
  <c r="E47" i="1"/>
  <c r="F47" i="1"/>
  <c r="N46" i="1"/>
  <c r="X46" i="1"/>
  <c r="T47" i="1"/>
  <c r="L47" i="1"/>
  <c r="H47" i="1"/>
  <c r="I47" i="1"/>
  <c r="J47" i="1"/>
  <c r="K47" i="1"/>
  <c r="Q47" i="1"/>
  <c r="Y48" i="1"/>
  <c r="AC48" i="1"/>
  <c r="B48" i="1"/>
  <c r="U48" i="1"/>
  <c r="C48" i="1"/>
  <c r="D48" i="1"/>
  <c r="E48" i="1"/>
  <c r="F48" i="1"/>
  <c r="N47" i="1"/>
  <c r="X47" i="1"/>
  <c r="T48" i="1"/>
  <c r="L48" i="1"/>
  <c r="H48" i="1"/>
  <c r="I48" i="1"/>
  <c r="J48" i="1"/>
  <c r="K48" i="1"/>
  <c r="Q48" i="1"/>
  <c r="Y49" i="1"/>
  <c r="AC49" i="1"/>
  <c r="B49" i="1"/>
  <c r="U49" i="1"/>
  <c r="C49" i="1"/>
  <c r="D49" i="1"/>
  <c r="E49" i="1"/>
  <c r="F49" i="1"/>
  <c r="N48" i="1"/>
  <c r="X48" i="1"/>
  <c r="T49" i="1"/>
  <c r="L49" i="1"/>
  <c r="H49" i="1"/>
  <c r="I49" i="1"/>
  <c r="J49" i="1"/>
  <c r="K49" i="1"/>
  <c r="Q49" i="1"/>
  <c r="Y50" i="1"/>
  <c r="AC50" i="1"/>
  <c r="B50" i="1"/>
  <c r="U50" i="1"/>
  <c r="C50" i="1"/>
  <c r="D50" i="1"/>
  <c r="E50" i="1"/>
  <c r="F50" i="1"/>
  <c r="N49" i="1"/>
  <c r="X49" i="1"/>
  <c r="T50" i="1"/>
  <c r="L50" i="1"/>
  <c r="H50" i="1"/>
  <c r="I50" i="1"/>
  <c r="J50" i="1"/>
  <c r="K50" i="1"/>
  <c r="Q50" i="1"/>
  <c r="Y51" i="1"/>
  <c r="AC51" i="1"/>
  <c r="B51" i="1"/>
  <c r="U51" i="1"/>
  <c r="C51" i="1"/>
  <c r="D51" i="1"/>
  <c r="E51" i="1"/>
  <c r="F51" i="1"/>
  <c r="N50" i="1"/>
  <c r="X50" i="1"/>
  <c r="T51" i="1"/>
  <c r="L51" i="1"/>
  <c r="H51" i="1"/>
  <c r="I51" i="1"/>
  <c r="J51" i="1"/>
  <c r="K51" i="1"/>
  <c r="Q51" i="1"/>
  <c r="Y52" i="1"/>
  <c r="AC52" i="1"/>
  <c r="B52" i="1"/>
  <c r="U52" i="1"/>
  <c r="C52" i="1"/>
  <c r="D52" i="1"/>
  <c r="E52" i="1"/>
  <c r="F52" i="1"/>
  <c r="N51" i="1"/>
  <c r="X51" i="1"/>
  <c r="T52" i="1"/>
  <c r="L52" i="1"/>
  <c r="H52" i="1"/>
  <c r="I52" i="1"/>
  <c r="J52" i="1"/>
  <c r="K52" i="1"/>
  <c r="Q52" i="1"/>
  <c r="Y53" i="1"/>
  <c r="AC53" i="1"/>
  <c r="B53" i="1"/>
  <c r="U53" i="1"/>
  <c r="C53" i="1"/>
  <c r="D53" i="1"/>
  <c r="E53" i="1"/>
  <c r="F53" i="1"/>
  <c r="N52" i="1"/>
  <c r="X52" i="1"/>
  <c r="T53" i="1"/>
  <c r="L53" i="1"/>
  <c r="H53" i="1"/>
  <c r="I53" i="1"/>
  <c r="J53" i="1"/>
  <c r="K53" i="1"/>
  <c r="Q53" i="1"/>
  <c r="Y54" i="1"/>
  <c r="AC54" i="1"/>
  <c r="B54" i="1"/>
  <c r="U54" i="1"/>
  <c r="C54" i="1"/>
  <c r="D54" i="1"/>
  <c r="E54" i="1"/>
  <c r="F54" i="1"/>
  <c r="N53" i="1"/>
  <c r="X53" i="1"/>
  <c r="T54" i="1"/>
  <c r="L54" i="1"/>
  <c r="H54" i="1"/>
  <c r="I54" i="1"/>
  <c r="J54" i="1"/>
  <c r="K54" i="1"/>
  <c r="Q54" i="1"/>
  <c r="Y55" i="1"/>
  <c r="AC55" i="1"/>
  <c r="B55" i="1"/>
  <c r="U55" i="1"/>
  <c r="C55" i="1"/>
  <c r="D55" i="1"/>
  <c r="E55" i="1"/>
  <c r="F55" i="1"/>
  <c r="N54" i="1"/>
  <c r="X54" i="1"/>
  <c r="T55" i="1"/>
  <c r="L55" i="1"/>
  <c r="H55" i="1"/>
  <c r="I55" i="1"/>
  <c r="J55" i="1"/>
  <c r="K55" i="1"/>
  <c r="Q55" i="1"/>
  <c r="Y56" i="1"/>
  <c r="AC56" i="1"/>
  <c r="B56" i="1"/>
  <c r="U56" i="1"/>
  <c r="C56" i="1"/>
  <c r="D56" i="1"/>
  <c r="E56" i="1"/>
  <c r="F56" i="1"/>
  <c r="N55" i="1"/>
  <c r="X55" i="1"/>
  <c r="T56" i="1"/>
  <c r="L56" i="1"/>
  <c r="H56" i="1"/>
  <c r="I56" i="1"/>
  <c r="J56" i="1"/>
  <c r="K56" i="1"/>
  <c r="Q56" i="1"/>
  <c r="Y57" i="1"/>
  <c r="AC57" i="1"/>
  <c r="B57" i="1"/>
  <c r="U57" i="1"/>
  <c r="C57" i="1"/>
  <c r="D57" i="1"/>
  <c r="E57" i="1"/>
  <c r="F57" i="1"/>
  <c r="N56" i="1"/>
  <c r="X56" i="1"/>
  <c r="T57" i="1"/>
  <c r="L57" i="1"/>
  <c r="H57" i="1"/>
  <c r="I57" i="1"/>
  <c r="J57" i="1"/>
  <c r="K57" i="1"/>
  <c r="Q57" i="1"/>
  <c r="Y58" i="1"/>
  <c r="AC58" i="1"/>
  <c r="B58" i="1"/>
  <c r="U58" i="1"/>
  <c r="C58" i="1"/>
  <c r="D58" i="1"/>
  <c r="E58" i="1"/>
  <c r="F58" i="1"/>
  <c r="N57" i="1"/>
  <c r="X57" i="1"/>
  <c r="T58" i="1"/>
  <c r="L58" i="1"/>
  <c r="H58" i="1"/>
  <c r="I58" i="1"/>
  <c r="J58" i="1"/>
  <c r="K58" i="1"/>
  <c r="Q58" i="1"/>
  <c r="Y59" i="1"/>
  <c r="AC59" i="1"/>
  <c r="B59" i="1"/>
  <c r="U59" i="1"/>
  <c r="C59" i="1"/>
  <c r="D59" i="1"/>
  <c r="E59" i="1"/>
  <c r="F59" i="1"/>
  <c r="N58" i="1"/>
  <c r="X58" i="1"/>
  <c r="T59" i="1"/>
  <c r="L59" i="1"/>
  <c r="H59" i="1"/>
  <c r="I59" i="1"/>
  <c r="J59" i="1"/>
  <c r="K59" i="1"/>
  <c r="Q59" i="1"/>
  <c r="Y60" i="1"/>
  <c r="AC60" i="1"/>
  <c r="B60" i="1"/>
  <c r="U60" i="1"/>
  <c r="C60" i="1"/>
  <c r="D60" i="1"/>
  <c r="E60" i="1"/>
  <c r="F60" i="1"/>
  <c r="N59" i="1"/>
  <c r="X59" i="1"/>
  <c r="T60" i="1"/>
  <c r="L60" i="1"/>
  <c r="H60" i="1"/>
  <c r="I60" i="1"/>
  <c r="J60" i="1"/>
  <c r="K60" i="1"/>
  <c r="Q60" i="1"/>
  <c r="Y61" i="1"/>
  <c r="AC61" i="1"/>
  <c r="B61" i="1"/>
  <c r="U61" i="1"/>
  <c r="C61" i="1"/>
  <c r="D61" i="1"/>
  <c r="E61" i="1"/>
  <c r="F61" i="1"/>
  <c r="N60" i="1"/>
  <c r="X60" i="1"/>
  <c r="T61" i="1"/>
  <c r="L61" i="1"/>
  <c r="H61" i="1"/>
  <c r="I61" i="1"/>
  <c r="J61" i="1"/>
  <c r="K61" i="1"/>
  <c r="Q61" i="1"/>
  <c r="Y62" i="1"/>
  <c r="AC62" i="1"/>
  <c r="B62" i="1"/>
  <c r="U62" i="1"/>
  <c r="C62" i="1"/>
  <c r="D62" i="1"/>
  <c r="E62" i="1"/>
  <c r="F62" i="1"/>
  <c r="N61" i="1"/>
  <c r="X61" i="1"/>
  <c r="T62" i="1"/>
  <c r="L62" i="1"/>
  <c r="H62" i="1"/>
  <c r="I62" i="1"/>
  <c r="J62" i="1"/>
  <c r="K62" i="1"/>
  <c r="Q62" i="1"/>
  <c r="Y63" i="1"/>
  <c r="AC63" i="1"/>
  <c r="B63" i="1"/>
  <c r="U63" i="1"/>
  <c r="C63" i="1"/>
  <c r="D63" i="1"/>
  <c r="E63" i="1"/>
  <c r="F63" i="1"/>
  <c r="N62" i="1"/>
  <c r="X62" i="1"/>
  <c r="T63" i="1"/>
  <c r="L63" i="1"/>
  <c r="H63" i="1"/>
  <c r="I63" i="1"/>
  <c r="J63" i="1"/>
  <c r="K63" i="1"/>
  <c r="Q63" i="1"/>
  <c r="Y64" i="1"/>
  <c r="AC64" i="1"/>
  <c r="B64" i="1"/>
  <c r="U64" i="1"/>
  <c r="C64" i="1"/>
  <c r="D64" i="1"/>
  <c r="E64" i="1"/>
  <c r="F64" i="1"/>
  <c r="N63" i="1"/>
  <c r="X63" i="1"/>
  <c r="T64" i="1"/>
  <c r="L64" i="1"/>
  <c r="H64" i="1"/>
  <c r="I64" i="1"/>
  <c r="J64" i="1"/>
  <c r="K64" i="1"/>
  <c r="Q64" i="1"/>
  <c r="Y65" i="1"/>
  <c r="AC65" i="1"/>
  <c r="B65" i="1"/>
  <c r="U65" i="1"/>
  <c r="C65" i="1"/>
  <c r="D65" i="1"/>
  <c r="E65" i="1"/>
  <c r="F65" i="1"/>
  <c r="N64" i="1"/>
  <c r="X64" i="1"/>
  <c r="T65" i="1"/>
  <c r="L65" i="1"/>
  <c r="H65" i="1"/>
  <c r="I65" i="1"/>
  <c r="J65" i="1"/>
  <c r="K65" i="1"/>
  <c r="Q65" i="1"/>
  <c r="Y66" i="1"/>
  <c r="AC66" i="1"/>
  <c r="B66" i="1"/>
  <c r="U66" i="1"/>
  <c r="C66" i="1"/>
  <c r="D66" i="1"/>
  <c r="E66" i="1"/>
  <c r="F66" i="1"/>
  <c r="N65" i="1"/>
  <c r="X65" i="1"/>
  <c r="T66" i="1"/>
  <c r="L66" i="1"/>
  <c r="H66" i="1"/>
  <c r="I66" i="1"/>
  <c r="J66" i="1"/>
  <c r="K66" i="1"/>
  <c r="Q66" i="1"/>
  <c r="Y67" i="1"/>
  <c r="AC67" i="1"/>
  <c r="B67" i="1"/>
  <c r="U67" i="1"/>
  <c r="C67" i="1"/>
  <c r="D67" i="1"/>
  <c r="E67" i="1"/>
  <c r="F67" i="1"/>
  <c r="N66" i="1"/>
  <c r="X66" i="1"/>
  <c r="T67" i="1"/>
  <c r="L67" i="1"/>
  <c r="H67" i="1"/>
  <c r="I67" i="1"/>
  <c r="J67" i="1"/>
  <c r="K67" i="1"/>
  <c r="Q67" i="1"/>
  <c r="Y68" i="1"/>
  <c r="AC68" i="1"/>
  <c r="B68" i="1"/>
  <c r="U68" i="1"/>
  <c r="C68" i="1"/>
  <c r="D68" i="1"/>
  <c r="E68" i="1"/>
  <c r="F68" i="1"/>
  <c r="N67" i="1"/>
  <c r="X67" i="1"/>
  <c r="T68" i="1"/>
  <c r="L68" i="1"/>
  <c r="H68" i="1"/>
  <c r="I68" i="1"/>
  <c r="J68" i="1"/>
  <c r="K68" i="1"/>
  <c r="Q68" i="1"/>
  <c r="Y69" i="1"/>
  <c r="AC69" i="1"/>
  <c r="B69" i="1"/>
  <c r="U69" i="1"/>
  <c r="C69" i="1"/>
  <c r="D69" i="1"/>
  <c r="E69" i="1"/>
  <c r="F69" i="1"/>
  <c r="N68" i="1"/>
  <c r="X68" i="1"/>
  <c r="T69" i="1"/>
  <c r="L69" i="1"/>
  <c r="H69" i="1"/>
  <c r="I69" i="1"/>
  <c r="J69" i="1"/>
  <c r="K69" i="1"/>
  <c r="Q69" i="1"/>
  <c r="Y70" i="1"/>
  <c r="AC70" i="1"/>
  <c r="B70" i="1"/>
  <c r="U70" i="1"/>
  <c r="C70" i="1"/>
  <c r="D70" i="1"/>
  <c r="E70" i="1"/>
  <c r="F70" i="1"/>
  <c r="N69" i="1"/>
  <c r="X69" i="1"/>
  <c r="T70" i="1"/>
  <c r="L70" i="1"/>
  <c r="H70" i="1"/>
  <c r="I70" i="1"/>
  <c r="J70" i="1"/>
  <c r="K70" i="1"/>
  <c r="Q70" i="1"/>
  <c r="Y71" i="1"/>
  <c r="AC71" i="1"/>
  <c r="B71" i="1"/>
  <c r="U71" i="1"/>
  <c r="C71" i="1"/>
  <c r="D71" i="1"/>
  <c r="E71" i="1"/>
  <c r="F71" i="1"/>
  <c r="N70" i="1"/>
  <c r="X70" i="1"/>
  <c r="T71" i="1"/>
  <c r="L71" i="1"/>
  <c r="H71" i="1"/>
  <c r="I71" i="1"/>
  <c r="J71" i="1"/>
  <c r="K71" i="1"/>
  <c r="Q71" i="1"/>
  <c r="Y72" i="1"/>
  <c r="AC72" i="1"/>
  <c r="B72" i="1"/>
  <c r="U72" i="1"/>
  <c r="C72" i="1"/>
  <c r="D72" i="1"/>
  <c r="E72" i="1"/>
  <c r="F72" i="1"/>
  <c r="N71" i="1"/>
  <c r="X71" i="1"/>
  <c r="T72" i="1"/>
  <c r="L72" i="1"/>
  <c r="H72" i="1"/>
  <c r="I72" i="1"/>
  <c r="J72" i="1"/>
  <c r="K72" i="1"/>
  <c r="Q72" i="1"/>
  <c r="Y73" i="1"/>
  <c r="AC73" i="1"/>
  <c r="B73" i="1"/>
  <c r="U73" i="1"/>
  <c r="C73" i="1"/>
  <c r="D73" i="1"/>
  <c r="E73" i="1"/>
  <c r="F73" i="1"/>
  <c r="N72" i="1"/>
  <c r="X72" i="1"/>
  <c r="T73" i="1"/>
  <c r="L73" i="1"/>
  <c r="H73" i="1"/>
  <c r="I73" i="1"/>
  <c r="J73" i="1"/>
  <c r="K73" i="1"/>
  <c r="Q73" i="1"/>
  <c r="Y74" i="1"/>
  <c r="AC74" i="1"/>
  <c r="B74" i="1"/>
  <c r="U74" i="1"/>
  <c r="C74" i="1"/>
  <c r="D74" i="1"/>
  <c r="E74" i="1"/>
  <c r="F74" i="1"/>
  <c r="N73" i="1"/>
  <c r="X73" i="1"/>
  <c r="T74" i="1"/>
  <c r="L74" i="1"/>
  <c r="H74" i="1"/>
  <c r="I74" i="1"/>
  <c r="J74" i="1"/>
  <c r="K74" i="1"/>
  <c r="Q74" i="1"/>
  <c r="Y75" i="1"/>
  <c r="AC75" i="1"/>
  <c r="B75" i="1"/>
  <c r="U75" i="1"/>
  <c r="C75" i="1"/>
  <c r="D75" i="1"/>
  <c r="E75" i="1"/>
  <c r="F75" i="1"/>
  <c r="N74" i="1"/>
  <c r="X74" i="1"/>
  <c r="T75" i="1"/>
  <c r="L75" i="1"/>
  <c r="H75" i="1"/>
  <c r="I75" i="1"/>
  <c r="J75" i="1"/>
  <c r="K75" i="1"/>
  <c r="Q75" i="1"/>
  <c r="Y76" i="1"/>
  <c r="AC76" i="1"/>
  <c r="B76" i="1"/>
  <c r="U76" i="1"/>
  <c r="C76" i="1"/>
  <c r="D76" i="1"/>
  <c r="E76" i="1"/>
  <c r="F76" i="1"/>
  <c r="N75" i="1"/>
  <c r="X75" i="1"/>
  <c r="T76" i="1"/>
  <c r="L76" i="1"/>
  <c r="H76" i="1"/>
  <c r="I76" i="1"/>
  <c r="J76" i="1"/>
  <c r="K76" i="1"/>
  <c r="Q76" i="1"/>
  <c r="Y77" i="1"/>
  <c r="AC77" i="1"/>
  <c r="B77" i="1"/>
  <c r="U77" i="1"/>
  <c r="C77" i="1"/>
  <c r="D77" i="1"/>
  <c r="E77" i="1"/>
  <c r="F77" i="1"/>
  <c r="N76" i="1"/>
  <c r="X76" i="1"/>
  <c r="T77" i="1"/>
  <c r="L77" i="1"/>
  <c r="H77" i="1"/>
  <c r="I77" i="1"/>
  <c r="J77" i="1"/>
  <c r="K77" i="1"/>
  <c r="Q77" i="1"/>
  <c r="Y78" i="1"/>
  <c r="AC78" i="1"/>
  <c r="B78" i="1"/>
  <c r="U78" i="1"/>
  <c r="C78" i="1"/>
  <c r="D78" i="1"/>
  <c r="E78" i="1"/>
  <c r="F78" i="1"/>
  <c r="N77" i="1"/>
  <c r="X77" i="1"/>
  <c r="T78" i="1"/>
  <c r="L78" i="1"/>
  <c r="H78" i="1"/>
  <c r="I78" i="1"/>
  <c r="J78" i="1"/>
  <c r="K78" i="1"/>
  <c r="Q78" i="1"/>
  <c r="Y79" i="1"/>
  <c r="AC79" i="1"/>
  <c r="B79" i="1"/>
  <c r="U79" i="1"/>
  <c r="C79" i="1"/>
  <c r="D79" i="1"/>
  <c r="E79" i="1"/>
  <c r="F79" i="1"/>
  <c r="N78" i="1"/>
  <c r="X78" i="1"/>
  <c r="T79" i="1"/>
  <c r="L79" i="1"/>
  <c r="H79" i="1"/>
  <c r="I79" i="1"/>
  <c r="J79" i="1"/>
  <c r="K79" i="1"/>
  <c r="Q79" i="1"/>
  <c r="Y80" i="1"/>
  <c r="AC80" i="1"/>
  <c r="B80" i="1"/>
  <c r="U80" i="1"/>
  <c r="C80" i="1"/>
  <c r="D80" i="1"/>
  <c r="E80" i="1"/>
  <c r="F80" i="1"/>
  <c r="N79" i="1"/>
  <c r="X79" i="1"/>
  <c r="T80" i="1"/>
  <c r="L80" i="1"/>
  <c r="H80" i="1"/>
  <c r="I80" i="1"/>
  <c r="J80" i="1"/>
  <c r="K80" i="1"/>
  <c r="Q80" i="1"/>
  <c r="Y81" i="1"/>
  <c r="AC81" i="1"/>
  <c r="B81" i="1"/>
  <c r="U81" i="1"/>
  <c r="C81" i="1"/>
  <c r="D81" i="1"/>
  <c r="E81" i="1"/>
  <c r="F81" i="1"/>
  <c r="N80" i="1"/>
  <c r="X80" i="1"/>
  <c r="T81" i="1"/>
  <c r="L81" i="1"/>
  <c r="H81" i="1"/>
  <c r="I81" i="1"/>
  <c r="J81" i="1"/>
  <c r="K81" i="1"/>
  <c r="Q81" i="1"/>
  <c r="Y82" i="1"/>
  <c r="AC82" i="1"/>
  <c r="B82" i="1"/>
  <c r="U82" i="1"/>
  <c r="C82" i="1"/>
  <c r="D82" i="1"/>
  <c r="E82" i="1"/>
  <c r="F82" i="1"/>
  <c r="N81" i="1"/>
  <c r="X81" i="1"/>
  <c r="T82" i="1"/>
  <c r="L82" i="1"/>
  <c r="H82" i="1"/>
  <c r="I82" i="1"/>
  <c r="J82" i="1"/>
  <c r="K82" i="1"/>
  <c r="Q82" i="1"/>
  <c r="Y83" i="1"/>
  <c r="AC83" i="1"/>
  <c r="B83" i="1"/>
  <c r="U83" i="1"/>
  <c r="C83" i="1"/>
  <c r="D83" i="1"/>
  <c r="E83" i="1"/>
  <c r="F83" i="1"/>
  <c r="N82" i="1"/>
  <c r="X82" i="1"/>
  <c r="T83" i="1"/>
  <c r="L83" i="1"/>
  <c r="H83" i="1"/>
  <c r="I83" i="1"/>
  <c r="J83" i="1"/>
  <c r="K83" i="1"/>
  <c r="Q83" i="1"/>
  <c r="Y84" i="1"/>
  <c r="AC84" i="1"/>
  <c r="B84" i="1"/>
  <c r="U84" i="1"/>
  <c r="C84" i="1"/>
  <c r="D84" i="1"/>
  <c r="E84" i="1"/>
  <c r="F84" i="1"/>
  <c r="N83" i="1"/>
  <c r="X83" i="1"/>
  <c r="T84" i="1"/>
  <c r="L84" i="1"/>
  <c r="H84" i="1"/>
  <c r="I84" i="1"/>
  <c r="J84" i="1"/>
  <c r="K84" i="1"/>
  <c r="Q84" i="1"/>
  <c r="Y85" i="1"/>
  <c r="AC85" i="1"/>
  <c r="B85" i="1"/>
  <c r="U85" i="1"/>
  <c r="C85" i="1"/>
  <c r="D85" i="1"/>
  <c r="E85" i="1"/>
  <c r="F85" i="1"/>
  <c r="N84" i="1"/>
  <c r="X84" i="1"/>
  <c r="T85" i="1"/>
  <c r="L85" i="1"/>
  <c r="H85" i="1"/>
  <c r="I85" i="1"/>
  <c r="J85" i="1"/>
  <c r="K85" i="1"/>
  <c r="Q85" i="1"/>
  <c r="Y86" i="1"/>
  <c r="AC86" i="1"/>
  <c r="B86" i="1"/>
  <c r="U86" i="1"/>
  <c r="C86" i="1"/>
  <c r="D86" i="1"/>
  <c r="E86" i="1"/>
  <c r="F86" i="1"/>
  <c r="N85" i="1"/>
  <c r="X85" i="1"/>
  <c r="T86" i="1"/>
  <c r="L86" i="1"/>
  <c r="H86" i="1"/>
  <c r="I86" i="1"/>
  <c r="J86" i="1"/>
  <c r="K86" i="1"/>
  <c r="Q86" i="1"/>
  <c r="Y87" i="1"/>
  <c r="AC87" i="1"/>
  <c r="B87" i="1"/>
  <c r="U87" i="1"/>
  <c r="C87" i="1"/>
  <c r="D87" i="1"/>
  <c r="E87" i="1"/>
  <c r="F87" i="1"/>
  <c r="N86" i="1"/>
  <c r="X86" i="1"/>
  <c r="T87" i="1"/>
  <c r="L87" i="1"/>
  <c r="H87" i="1"/>
  <c r="I87" i="1"/>
  <c r="J87" i="1"/>
  <c r="K87" i="1"/>
  <c r="Q87" i="1"/>
  <c r="Y88" i="1"/>
  <c r="AC88" i="1"/>
  <c r="B88" i="1"/>
  <c r="U88" i="1"/>
  <c r="C88" i="1"/>
  <c r="D88" i="1"/>
  <c r="E88" i="1"/>
  <c r="F88" i="1"/>
  <c r="N87" i="1"/>
  <c r="X87" i="1"/>
  <c r="T88" i="1"/>
  <c r="L88" i="1"/>
  <c r="H88" i="1"/>
  <c r="I88" i="1"/>
  <c r="J88" i="1"/>
  <c r="K88" i="1"/>
  <c r="Q88" i="1"/>
  <c r="Y89" i="1"/>
  <c r="AC89" i="1"/>
  <c r="B89" i="1"/>
  <c r="U89" i="1"/>
  <c r="C89" i="1"/>
  <c r="D89" i="1"/>
  <c r="E89" i="1"/>
  <c r="F89" i="1"/>
  <c r="N88" i="1"/>
  <c r="X88" i="1"/>
  <c r="T89" i="1"/>
  <c r="L89" i="1"/>
  <c r="H89" i="1"/>
  <c r="I89" i="1"/>
  <c r="J89" i="1"/>
  <c r="K89" i="1"/>
  <c r="Q89" i="1"/>
  <c r="Y90" i="1"/>
  <c r="AC90" i="1"/>
  <c r="B90" i="1"/>
  <c r="U90" i="1"/>
  <c r="C90" i="1"/>
  <c r="D90" i="1"/>
  <c r="E90" i="1"/>
  <c r="F90" i="1"/>
  <c r="N89" i="1"/>
  <c r="X89" i="1"/>
  <c r="T90" i="1"/>
  <c r="L90" i="1"/>
  <c r="H90" i="1"/>
  <c r="I90" i="1"/>
  <c r="J90" i="1"/>
  <c r="K90" i="1"/>
  <c r="Q90" i="1"/>
  <c r="Y91" i="1"/>
  <c r="AC91" i="1"/>
  <c r="B91" i="1"/>
  <c r="U91" i="1"/>
  <c r="C91" i="1"/>
  <c r="D91" i="1"/>
  <c r="E91" i="1"/>
  <c r="F91" i="1"/>
  <c r="N90" i="1"/>
  <c r="X90" i="1"/>
  <c r="T91" i="1"/>
  <c r="L91" i="1"/>
  <c r="H91" i="1"/>
  <c r="I91" i="1"/>
  <c r="J91" i="1"/>
  <c r="K91" i="1"/>
  <c r="Q91" i="1"/>
  <c r="Y92" i="1"/>
  <c r="AC92" i="1"/>
  <c r="B92" i="1"/>
  <c r="U92" i="1"/>
  <c r="C92" i="1"/>
  <c r="D92" i="1"/>
  <c r="E92" i="1"/>
  <c r="F92" i="1"/>
  <c r="N91" i="1"/>
  <c r="X91" i="1"/>
  <c r="T92" i="1"/>
  <c r="L92" i="1"/>
  <c r="H92" i="1"/>
  <c r="I92" i="1"/>
  <c r="J92" i="1"/>
  <c r="K92" i="1"/>
  <c r="Q92" i="1"/>
  <c r="Y93" i="1"/>
  <c r="AC93" i="1"/>
  <c r="B93" i="1"/>
  <c r="U93" i="1"/>
  <c r="C93" i="1"/>
  <c r="D93" i="1"/>
  <c r="E93" i="1"/>
  <c r="F93" i="1"/>
  <c r="N92" i="1"/>
  <c r="X92" i="1"/>
  <c r="T93" i="1"/>
  <c r="L93" i="1"/>
  <c r="H93" i="1"/>
  <c r="I93" i="1"/>
  <c r="J93" i="1"/>
  <c r="K93" i="1"/>
  <c r="Q93" i="1"/>
  <c r="Y94" i="1"/>
  <c r="AC94" i="1"/>
  <c r="B94" i="1"/>
  <c r="U94" i="1"/>
  <c r="C94" i="1"/>
  <c r="D94" i="1"/>
  <c r="E94" i="1"/>
  <c r="F94" i="1"/>
  <c r="N93" i="1"/>
  <c r="X93" i="1"/>
  <c r="T94" i="1"/>
  <c r="L94" i="1"/>
  <c r="H94" i="1"/>
  <c r="I94" i="1"/>
  <c r="J94" i="1"/>
  <c r="K94" i="1"/>
  <c r="Q94" i="1"/>
  <c r="Y95" i="1"/>
  <c r="AC95" i="1"/>
  <c r="B95" i="1"/>
  <c r="U95" i="1"/>
  <c r="C95" i="1"/>
  <c r="D95" i="1"/>
  <c r="E95" i="1"/>
  <c r="F95" i="1"/>
  <c r="N94" i="1"/>
  <c r="X94" i="1"/>
  <c r="T95" i="1"/>
  <c r="L95" i="1"/>
  <c r="H95" i="1"/>
  <c r="I95" i="1"/>
  <c r="J95" i="1"/>
  <c r="K95" i="1"/>
  <c r="Q95" i="1"/>
  <c r="Y96" i="1"/>
  <c r="AC96" i="1"/>
  <c r="B96" i="1"/>
  <c r="U96" i="1"/>
  <c r="C96" i="1"/>
  <c r="D96" i="1"/>
  <c r="E96" i="1"/>
  <c r="F96" i="1"/>
  <c r="N95" i="1"/>
  <c r="X95" i="1"/>
  <c r="T96" i="1"/>
  <c r="L96" i="1"/>
  <c r="H96" i="1"/>
  <c r="I96" i="1"/>
  <c r="J96" i="1"/>
  <c r="K96" i="1"/>
  <c r="Q96" i="1"/>
  <c r="Y97" i="1"/>
  <c r="AC97" i="1"/>
  <c r="B97" i="1"/>
  <c r="U97" i="1"/>
  <c r="C97" i="1"/>
  <c r="D97" i="1"/>
  <c r="E97" i="1"/>
  <c r="F97" i="1"/>
  <c r="N96" i="1"/>
  <c r="X96" i="1"/>
  <c r="T97" i="1"/>
  <c r="L97" i="1"/>
  <c r="H97" i="1"/>
  <c r="I97" i="1"/>
  <c r="J97" i="1"/>
  <c r="K97" i="1"/>
  <c r="Q97" i="1"/>
  <c r="Y98" i="1"/>
  <c r="AC98" i="1"/>
  <c r="B98" i="1"/>
  <c r="U98" i="1"/>
  <c r="C98" i="1"/>
  <c r="D98" i="1"/>
  <c r="E98" i="1"/>
  <c r="F98" i="1"/>
  <c r="N97" i="1"/>
  <c r="X97" i="1"/>
  <c r="T98" i="1"/>
  <c r="L98" i="1"/>
  <c r="H98" i="1"/>
  <c r="I98" i="1"/>
  <c r="J98" i="1"/>
  <c r="K98" i="1"/>
  <c r="Q98" i="1"/>
  <c r="Y99" i="1"/>
  <c r="AC99" i="1"/>
  <c r="B99" i="1"/>
  <c r="U99" i="1"/>
  <c r="C99" i="1"/>
  <c r="D99" i="1"/>
  <c r="E99" i="1"/>
  <c r="F99" i="1"/>
  <c r="N98" i="1"/>
  <c r="X98" i="1"/>
  <c r="T99" i="1"/>
  <c r="L99" i="1"/>
  <c r="H99" i="1"/>
  <c r="I99" i="1"/>
  <c r="J99" i="1"/>
  <c r="K99" i="1"/>
  <c r="Q99" i="1"/>
  <c r="Y100" i="1"/>
  <c r="AC100" i="1"/>
  <c r="B100" i="1"/>
  <c r="U100" i="1"/>
  <c r="C100" i="1"/>
  <c r="D100" i="1"/>
  <c r="E100" i="1"/>
  <c r="F100" i="1"/>
  <c r="N99" i="1"/>
  <c r="X99" i="1"/>
  <c r="T100" i="1"/>
  <c r="L100" i="1"/>
  <c r="H100" i="1"/>
  <c r="I100" i="1"/>
  <c r="J100" i="1"/>
  <c r="K100" i="1"/>
  <c r="Q100" i="1"/>
  <c r="Y101" i="1"/>
  <c r="AC101" i="1"/>
  <c r="B101" i="1"/>
  <c r="U101" i="1"/>
  <c r="C101" i="1"/>
  <c r="D101" i="1"/>
  <c r="E101" i="1"/>
  <c r="F101" i="1"/>
  <c r="N100" i="1"/>
  <c r="X100" i="1"/>
  <c r="T101" i="1"/>
  <c r="L101" i="1"/>
  <c r="H101" i="1"/>
  <c r="I101" i="1"/>
  <c r="J101" i="1"/>
  <c r="K101" i="1"/>
  <c r="Q101" i="1"/>
  <c r="Y102" i="1"/>
  <c r="AC102" i="1"/>
  <c r="B102" i="1"/>
  <c r="U102" i="1"/>
  <c r="C102" i="1"/>
  <c r="D102" i="1"/>
  <c r="E102" i="1"/>
  <c r="F102" i="1"/>
  <c r="N101" i="1"/>
  <c r="X101" i="1"/>
  <c r="T102" i="1"/>
  <c r="L102" i="1"/>
  <c r="H102" i="1"/>
  <c r="I102" i="1"/>
  <c r="J102" i="1"/>
  <c r="K102" i="1"/>
  <c r="Q102" i="1"/>
  <c r="Y103" i="1"/>
  <c r="AC103" i="1"/>
  <c r="B103" i="1"/>
  <c r="U103" i="1"/>
  <c r="C103" i="1"/>
  <c r="D103" i="1"/>
  <c r="E103" i="1"/>
  <c r="F103" i="1"/>
  <c r="N102" i="1"/>
  <c r="X102" i="1"/>
  <c r="T103" i="1"/>
  <c r="L103" i="1"/>
  <c r="H103" i="1"/>
  <c r="I103" i="1"/>
  <c r="J103" i="1"/>
  <c r="K103" i="1"/>
  <c r="Q103" i="1"/>
  <c r="Y104" i="1"/>
  <c r="AC104" i="1"/>
  <c r="B104" i="1"/>
  <c r="U104" i="1"/>
  <c r="C104" i="1"/>
  <c r="D104" i="1"/>
  <c r="E104" i="1"/>
  <c r="F104" i="1"/>
  <c r="N103" i="1"/>
  <c r="X103" i="1"/>
  <c r="T104" i="1"/>
  <c r="L104" i="1"/>
  <c r="H104" i="1"/>
  <c r="I104" i="1"/>
  <c r="J104" i="1"/>
  <c r="K104" i="1"/>
  <c r="Q104" i="1"/>
  <c r="Y105" i="1"/>
  <c r="AC105" i="1"/>
  <c r="B105" i="1"/>
  <c r="U105" i="1"/>
  <c r="C105" i="1"/>
  <c r="D105" i="1"/>
  <c r="E105" i="1"/>
  <c r="F105" i="1"/>
  <c r="N104" i="1"/>
  <c r="X104" i="1"/>
  <c r="T105" i="1"/>
  <c r="L105" i="1"/>
  <c r="H105" i="1"/>
  <c r="I105" i="1"/>
  <c r="J105" i="1"/>
  <c r="K105" i="1"/>
  <c r="Q105" i="1"/>
  <c r="Y106" i="1"/>
  <c r="AC106" i="1"/>
  <c r="B106" i="1"/>
  <c r="U106" i="1"/>
  <c r="C106" i="1"/>
  <c r="D106" i="1"/>
  <c r="E106" i="1"/>
  <c r="F106" i="1"/>
  <c r="N105" i="1"/>
  <c r="X105" i="1"/>
  <c r="T106" i="1"/>
  <c r="L106" i="1"/>
  <c r="H106" i="1"/>
  <c r="I106" i="1"/>
  <c r="J106" i="1"/>
  <c r="K106" i="1"/>
  <c r="Q106" i="1"/>
  <c r="Y107" i="1"/>
  <c r="AC107" i="1"/>
  <c r="B107" i="1"/>
  <c r="U107" i="1"/>
  <c r="C107" i="1"/>
  <c r="D107" i="1"/>
  <c r="E107" i="1"/>
  <c r="F107" i="1"/>
  <c r="N106" i="1"/>
  <c r="X106" i="1"/>
  <c r="T107" i="1"/>
  <c r="L107" i="1"/>
  <c r="H107" i="1"/>
  <c r="I107" i="1"/>
  <c r="J107" i="1"/>
  <c r="K107" i="1"/>
  <c r="Q107" i="1"/>
  <c r="Y108" i="1"/>
  <c r="AC108" i="1"/>
  <c r="B108" i="1"/>
  <c r="U108" i="1"/>
  <c r="C108" i="1"/>
  <c r="D108" i="1"/>
  <c r="E108" i="1"/>
  <c r="F108" i="1"/>
  <c r="N107" i="1"/>
  <c r="X107" i="1"/>
  <c r="T108" i="1"/>
  <c r="L108" i="1"/>
  <c r="H108" i="1"/>
  <c r="I108" i="1"/>
  <c r="J108" i="1"/>
  <c r="K108" i="1"/>
  <c r="Q108" i="1"/>
  <c r="Y109" i="1"/>
  <c r="AC109" i="1"/>
  <c r="B109" i="1"/>
  <c r="U109" i="1"/>
  <c r="C109" i="1"/>
  <c r="D109" i="1"/>
  <c r="E109" i="1"/>
  <c r="F109" i="1"/>
  <c r="N108" i="1"/>
  <c r="X108" i="1"/>
  <c r="T109" i="1"/>
  <c r="L109" i="1"/>
  <c r="H109" i="1"/>
  <c r="I109" i="1"/>
  <c r="J109" i="1"/>
  <c r="K109" i="1"/>
  <c r="Q109" i="1"/>
  <c r="Y110" i="1"/>
  <c r="AC110" i="1"/>
  <c r="V11" i="1"/>
  <c r="R11" i="1"/>
  <c r="Z12" i="1"/>
  <c r="AD12" i="1"/>
  <c r="V12" i="1"/>
  <c r="R12" i="1"/>
  <c r="Z13" i="1"/>
  <c r="AD13" i="1"/>
  <c r="V13" i="1"/>
  <c r="R13" i="1"/>
  <c r="Z14" i="1"/>
  <c r="AD14" i="1"/>
  <c r="V14" i="1"/>
  <c r="R14" i="1"/>
  <c r="Z15" i="1"/>
  <c r="AD15" i="1"/>
  <c r="V15" i="1"/>
  <c r="R15" i="1"/>
  <c r="Z16" i="1"/>
  <c r="AD16" i="1"/>
  <c r="V16" i="1"/>
  <c r="R16" i="1"/>
  <c r="Z17" i="1"/>
  <c r="AD17" i="1"/>
  <c r="V17" i="1"/>
  <c r="R17" i="1"/>
  <c r="Z18" i="1"/>
  <c r="AD18" i="1"/>
  <c r="V18" i="1"/>
  <c r="R18" i="1"/>
  <c r="Z19" i="1"/>
  <c r="AD19" i="1"/>
  <c r="V19" i="1"/>
  <c r="R19" i="1"/>
  <c r="Z20" i="1"/>
  <c r="AD20" i="1"/>
  <c r="V20" i="1"/>
  <c r="R20" i="1"/>
  <c r="Z21" i="1"/>
  <c r="AD21" i="1"/>
  <c r="V21" i="1"/>
  <c r="R21" i="1"/>
  <c r="Z22" i="1"/>
  <c r="AD22" i="1"/>
  <c r="V22" i="1"/>
  <c r="R22" i="1"/>
  <c r="Z23" i="1"/>
  <c r="AD23" i="1"/>
  <c r="V23" i="1"/>
  <c r="R23" i="1"/>
  <c r="Z24" i="1"/>
  <c r="AD24" i="1"/>
  <c r="V24" i="1"/>
  <c r="R24" i="1"/>
  <c r="Z25" i="1"/>
  <c r="AD25" i="1"/>
  <c r="V25" i="1"/>
  <c r="R25" i="1"/>
  <c r="Z26" i="1"/>
  <c r="AD26" i="1"/>
  <c r="V26" i="1"/>
  <c r="R26" i="1"/>
  <c r="Z27" i="1"/>
  <c r="AD27" i="1"/>
  <c r="V27" i="1"/>
  <c r="R27" i="1"/>
  <c r="Z28" i="1"/>
  <c r="AD28" i="1"/>
  <c r="V28" i="1"/>
  <c r="R28" i="1"/>
  <c r="Z29" i="1"/>
  <c r="AD29" i="1"/>
  <c r="V29" i="1"/>
  <c r="R29" i="1"/>
  <c r="Z30" i="1"/>
  <c r="AD30" i="1"/>
  <c r="V30" i="1"/>
  <c r="R30" i="1"/>
  <c r="Z31" i="1"/>
  <c r="AD31" i="1"/>
  <c r="V31" i="1"/>
  <c r="R31" i="1"/>
  <c r="Z32" i="1"/>
  <c r="AD32" i="1"/>
  <c r="V32" i="1"/>
  <c r="R32" i="1"/>
  <c r="Z33" i="1"/>
  <c r="AD33" i="1"/>
  <c r="V33" i="1"/>
  <c r="R33" i="1"/>
  <c r="Z34" i="1"/>
  <c r="AD34" i="1"/>
  <c r="V34" i="1"/>
  <c r="R34" i="1"/>
  <c r="Z35" i="1"/>
  <c r="AD35" i="1"/>
  <c r="V35" i="1"/>
  <c r="R35" i="1"/>
  <c r="Z36" i="1"/>
  <c r="AD36" i="1"/>
  <c r="V36" i="1"/>
  <c r="R36" i="1"/>
  <c r="Z37" i="1"/>
  <c r="AD37" i="1"/>
  <c r="V37" i="1"/>
  <c r="R37" i="1"/>
  <c r="Z38" i="1"/>
  <c r="AD38" i="1"/>
  <c r="V38" i="1"/>
  <c r="R38" i="1"/>
  <c r="Z39" i="1"/>
  <c r="AD39" i="1"/>
  <c r="V39" i="1"/>
  <c r="R39" i="1"/>
  <c r="Z40" i="1"/>
  <c r="AD40" i="1"/>
  <c r="V40" i="1"/>
  <c r="R40" i="1"/>
  <c r="Z41" i="1"/>
  <c r="AD41" i="1"/>
  <c r="V41" i="1"/>
  <c r="R41" i="1"/>
  <c r="Z42" i="1"/>
  <c r="AD42" i="1"/>
  <c r="V42" i="1"/>
  <c r="R42" i="1"/>
  <c r="Z43" i="1"/>
  <c r="AD43" i="1"/>
  <c r="V43" i="1"/>
  <c r="R43" i="1"/>
  <c r="Z44" i="1"/>
  <c r="AD44" i="1"/>
  <c r="V44" i="1"/>
  <c r="R44" i="1"/>
  <c r="Z45" i="1"/>
  <c r="AD45" i="1"/>
  <c r="V45" i="1"/>
  <c r="R45" i="1"/>
  <c r="Z46" i="1"/>
  <c r="AD46" i="1"/>
  <c r="V46" i="1"/>
  <c r="R46" i="1"/>
  <c r="Z47" i="1"/>
  <c r="AD47" i="1"/>
  <c r="V47" i="1"/>
  <c r="R47" i="1"/>
  <c r="Z48" i="1"/>
  <c r="AD48" i="1"/>
  <c r="V48" i="1"/>
  <c r="R48" i="1"/>
  <c r="Z49" i="1"/>
  <c r="AD49" i="1"/>
  <c r="V49" i="1"/>
  <c r="R49" i="1"/>
  <c r="Z50" i="1"/>
  <c r="AD50" i="1"/>
  <c r="V50" i="1"/>
  <c r="R50" i="1"/>
  <c r="Z51" i="1"/>
  <c r="AD51" i="1"/>
  <c r="V51" i="1"/>
  <c r="R51" i="1"/>
  <c r="Z52" i="1"/>
  <c r="AD52" i="1"/>
  <c r="V52" i="1"/>
  <c r="R52" i="1"/>
  <c r="Z53" i="1"/>
  <c r="AD53" i="1"/>
  <c r="V53" i="1"/>
  <c r="R53" i="1"/>
  <c r="Z54" i="1"/>
  <c r="AD54" i="1"/>
  <c r="V54" i="1"/>
  <c r="R54" i="1"/>
  <c r="Z55" i="1"/>
  <c r="AD55" i="1"/>
  <c r="V55" i="1"/>
  <c r="R55" i="1"/>
  <c r="Z56" i="1"/>
  <c r="AD56" i="1"/>
  <c r="V56" i="1"/>
  <c r="R56" i="1"/>
  <c r="Z57" i="1"/>
  <c r="AD57" i="1"/>
  <c r="V57" i="1"/>
  <c r="R57" i="1"/>
  <c r="Z58" i="1"/>
  <c r="AD58" i="1"/>
  <c r="V58" i="1"/>
  <c r="R58" i="1"/>
  <c r="Z59" i="1"/>
  <c r="AD59" i="1"/>
  <c r="V59" i="1"/>
  <c r="R59" i="1"/>
  <c r="Z60" i="1"/>
  <c r="AD60" i="1"/>
  <c r="V60" i="1"/>
  <c r="R60" i="1"/>
  <c r="Z61" i="1"/>
  <c r="AD61" i="1"/>
  <c r="V61" i="1"/>
  <c r="R61" i="1"/>
  <c r="Z62" i="1"/>
  <c r="AD62" i="1"/>
  <c r="V62" i="1"/>
  <c r="R62" i="1"/>
  <c r="Z63" i="1"/>
  <c r="AD63" i="1"/>
  <c r="V63" i="1"/>
  <c r="R63" i="1"/>
  <c r="Z64" i="1"/>
  <c r="AD64" i="1"/>
  <c r="V64" i="1"/>
  <c r="R64" i="1"/>
  <c r="Z65" i="1"/>
  <c r="AD65" i="1"/>
  <c r="V65" i="1"/>
  <c r="R65" i="1"/>
  <c r="Z66" i="1"/>
  <c r="AD66" i="1"/>
  <c r="V66" i="1"/>
  <c r="R66" i="1"/>
  <c r="Z67" i="1"/>
  <c r="AD67" i="1"/>
  <c r="V67" i="1"/>
  <c r="R67" i="1"/>
  <c r="Z68" i="1"/>
  <c r="AD68" i="1"/>
  <c r="V68" i="1"/>
  <c r="R68" i="1"/>
  <c r="Z69" i="1"/>
  <c r="AD69" i="1"/>
  <c r="V69" i="1"/>
  <c r="R69" i="1"/>
  <c r="Z70" i="1"/>
  <c r="AD70" i="1"/>
  <c r="V70" i="1"/>
  <c r="R70" i="1"/>
  <c r="Z71" i="1"/>
  <c r="AD71" i="1"/>
  <c r="V71" i="1"/>
  <c r="R71" i="1"/>
  <c r="Z72" i="1"/>
  <c r="AD72" i="1"/>
  <c r="V72" i="1"/>
  <c r="R72" i="1"/>
  <c r="Z73" i="1"/>
  <c r="AD73" i="1"/>
  <c r="V73" i="1"/>
  <c r="R73" i="1"/>
  <c r="Z74" i="1"/>
  <c r="AD74" i="1"/>
  <c r="V74" i="1"/>
  <c r="R74" i="1"/>
  <c r="Z75" i="1"/>
  <c r="AD75" i="1"/>
  <c r="V75" i="1"/>
  <c r="R75" i="1"/>
  <c r="Z76" i="1"/>
  <c r="AD76" i="1"/>
  <c r="V76" i="1"/>
  <c r="R76" i="1"/>
  <c r="Z77" i="1"/>
  <c r="AD77" i="1"/>
  <c r="V77" i="1"/>
  <c r="R77" i="1"/>
  <c r="Z78" i="1"/>
  <c r="AD78" i="1"/>
  <c r="V78" i="1"/>
  <c r="R78" i="1"/>
  <c r="Z79" i="1"/>
  <c r="AD79" i="1"/>
  <c r="V79" i="1"/>
  <c r="R79" i="1"/>
  <c r="Z80" i="1"/>
  <c r="AD80" i="1"/>
  <c r="V80" i="1"/>
  <c r="R80" i="1"/>
  <c r="Z81" i="1"/>
  <c r="AD81" i="1"/>
  <c r="V81" i="1"/>
  <c r="R81" i="1"/>
  <c r="Z82" i="1"/>
  <c r="AD82" i="1"/>
  <c r="V82" i="1"/>
  <c r="R82" i="1"/>
  <c r="Z83" i="1"/>
  <c r="AD83" i="1"/>
  <c r="V83" i="1"/>
  <c r="R83" i="1"/>
  <c r="Z84" i="1"/>
  <c r="AD84" i="1"/>
  <c r="V84" i="1"/>
  <c r="R84" i="1"/>
  <c r="Z85" i="1"/>
  <c r="AD85" i="1"/>
  <c r="V85" i="1"/>
  <c r="R85" i="1"/>
  <c r="Z86" i="1"/>
  <c r="AD86" i="1"/>
  <c r="V86" i="1"/>
  <c r="R86" i="1"/>
  <c r="Z87" i="1"/>
  <c r="AD87" i="1"/>
  <c r="V87" i="1"/>
  <c r="R87" i="1"/>
  <c r="Z88" i="1"/>
  <c r="AD88" i="1"/>
  <c r="V88" i="1"/>
  <c r="R88" i="1"/>
  <c r="Z89" i="1"/>
  <c r="AD89" i="1"/>
  <c r="V89" i="1"/>
  <c r="R89" i="1"/>
  <c r="Z90" i="1"/>
  <c r="AD90" i="1"/>
  <c r="V90" i="1"/>
  <c r="R90" i="1"/>
  <c r="Z91" i="1"/>
  <c r="AD91" i="1"/>
  <c r="V91" i="1"/>
  <c r="R91" i="1"/>
  <c r="Z92" i="1"/>
  <c r="AD92" i="1"/>
  <c r="V92" i="1"/>
  <c r="R92" i="1"/>
  <c r="Z93" i="1"/>
  <c r="AD93" i="1"/>
  <c r="V93" i="1"/>
  <c r="R93" i="1"/>
  <c r="Z94" i="1"/>
  <c r="AD94" i="1"/>
  <c r="V94" i="1"/>
  <c r="R94" i="1"/>
  <c r="Z95" i="1"/>
  <c r="AD95" i="1"/>
  <c r="V95" i="1"/>
  <c r="R95" i="1"/>
  <c r="Z96" i="1"/>
  <c r="AD96" i="1"/>
  <c r="V96" i="1"/>
  <c r="R96" i="1"/>
  <c r="Z97" i="1"/>
  <c r="AD97" i="1"/>
  <c r="V97" i="1"/>
  <c r="R97" i="1"/>
  <c r="Z98" i="1"/>
  <c r="AD98" i="1"/>
  <c r="V98" i="1"/>
  <c r="R98" i="1"/>
  <c r="Z99" i="1"/>
  <c r="AD99" i="1"/>
  <c r="V99" i="1"/>
  <c r="R99" i="1"/>
  <c r="Z100" i="1"/>
  <c r="AD100" i="1"/>
  <c r="V100" i="1"/>
  <c r="R100" i="1"/>
  <c r="Z101" i="1"/>
  <c r="AD101" i="1"/>
  <c r="V101" i="1"/>
  <c r="R101" i="1"/>
  <c r="Z102" i="1"/>
  <c r="AD102" i="1"/>
  <c r="V102" i="1"/>
  <c r="R102" i="1"/>
  <c r="Z103" i="1"/>
  <c r="AD103" i="1"/>
  <c r="V103" i="1"/>
  <c r="R103" i="1"/>
  <c r="Z104" i="1"/>
  <c r="AD104" i="1"/>
  <c r="V104" i="1"/>
  <c r="R104" i="1"/>
  <c r="Z105" i="1"/>
  <c r="AD105" i="1"/>
  <c r="V105" i="1"/>
  <c r="R105" i="1"/>
  <c r="Z106" i="1"/>
  <c r="AD106" i="1"/>
  <c r="V106" i="1"/>
  <c r="R106" i="1"/>
  <c r="Z107" i="1"/>
  <c r="AD107" i="1"/>
  <c r="V107" i="1"/>
  <c r="R107" i="1"/>
  <c r="Z108" i="1"/>
  <c r="AD108" i="1"/>
  <c r="V108" i="1"/>
  <c r="R108" i="1"/>
  <c r="Z109" i="1"/>
  <c r="AD109" i="1"/>
  <c r="V109" i="1"/>
  <c r="R109" i="1"/>
  <c r="Z110" i="1"/>
  <c r="AD110" i="1"/>
  <c r="AE110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N110" i="1"/>
  <c r="X110" i="1"/>
  <c r="B110" i="1"/>
  <c r="V110" i="1"/>
  <c r="U110" i="1"/>
  <c r="N109" i="1"/>
  <c r="X109" i="1"/>
  <c r="T110" i="1"/>
  <c r="C110" i="1"/>
  <c r="D110" i="1"/>
  <c r="E110" i="1"/>
  <c r="F110" i="1"/>
  <c r="L110" i="1"/>
  <c r="H110" i="1"/>
  <c r="I110" i="1"/>
  <c r="J110" i="1"/>
  <c r="K110" i="1"/>
  <c r="R110" i="1"/>
  <c r="Q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B38" i="1"/>
  <c r="AE37" i="1"/>
  <c r="AB37" i="1"/>
  <c r="AE36" i="1"/>
  <c r="AB36" i="1"/>
  <c r="AE35" i="1"/>
  <c r="AB35" i="1"/>
  <c r="AE34" i="1"/>
  <c r="AB34" i="1"/>
  <c r="AE33" i="1"/>
  <c r="AB33" i="1"/>
  <c r="AE32" i="1"/>
  <c r="AB32" i="1"/>
  <c r="AE31" i="1"/>
  <c r="AB31" i="1"/>
  <c r="AE30" i="1"/>
  <c r="AB30" i="1"/>
  <c r="AE29" i="1"/>
  <c r="AB29" i="1"/>
  <c r="AE28" i="1"/>
  <c r="AB28" i="1"/>
  <c r="AE27" i="1"/>
  <c r="AB27" i="1"/>
  <c r="AE26" i="1"/>
  <c r="AB26" i="1"/>
  <c r="AE25" i="1"/>
  <c r="AB25" i="1"/>
  <c r="AE24" i="1"/>
  <c r="AB24" i="1"/>
  <c r="AE23" i="1"/>
  <c r="AB23" i="1"/>
  <c r="AE22" i="1"/>
  <c r="AB22" i="1"/>
  <c r="AE21" i="1"/>
  <c r="AB21" i="1"/>
  <c r="AE20" i="1"/>
  <c r="AB20" i="1"/>
  <c r="AE19" i="1"/>
  <c r="AB19" i="1"/>
  <c r="AE18" i="1"/>
  <c r="AB18" i="1"/>
  <c r="AE17" i="1"/>
  <c r="AB17" i="1"/>
  <c r="AE16" i="1"/>
  <c r="AB16" i="1"/>
  <c r="AE15" i="1"/>
  <c r="AB15" i="1"/>
  <c r="AE14" i="1"/>
  <c r="AB14" i="1"/>
  <c r="AE13" i="1"/>
  <c r="AB13" i="1"/>
  <c r="AE12" i="1"/>
  <c r="AB12" i="1"/>
  <c r="P11" i="1"/>
  <c r="V7" i="1"/>
  <c r="V6" i="1"/>
</calcChain>
</file>

<file path=xl/sharedStrings.xml><?xml version="1.0" encoding="utf-8"?>
<sst xmlns="http://schemas.openxmlformats.org/spreadsheetml/2006/main" count="469" uniqueCount="70">
  <si>
    <t xml:space="preserve"> </t>
    <phoneticPr fontId="2" type="noConversion"/>
  </si>
  <si>
    <t>mantle melting condition</t>
    <phoneticPr fontId="2" type="noConversion"/>
  </si>
  <si>
    <t>Mineral modes and melting reaction of the mantle</t>
    <phoneticPr fontId="2" type="noConversion"/>
  </si>
  <si>
    <t>S in the mantle sulfides</t>
    <phoneticPr fontId="2" type="noConversion"/>
  </si>
  <si>
    <t>S, Cu, and Zr in the mantle</t>
    <phoneticPr fontId="2" type="noConversion"/>
  </si>
  <si>
    <t>Opx</t>
    <phoneticPr fontId="2" type="noConversion"/>
  </si>
  <si>
    <t>Cpx</t>
    <phoneticPr fontId="2" type="noConversion"/>
  </si>
  <si>
    <t>Reference</t>
    <phoneticPr fontId="2" type="noConversion"/>
  </si>
  <si>
    <t>phase</t>
    <phoneticPr fontId="2" type="noConversion"/>
  </si>
  <si>
    <t>composition</t>
    <phoneticPr fontId="2" type="noConversion"/>
  </si>
  <si>
    <t>S in sulfide(ppm)</t>
  </si>
  <si>
    <t>S in sulfide(wt%)</t>
    <phoneticPr fontId="2" type="noConversion"/>
  </si>
  <si>
    <t>Reference</t>
  </si>
  <si>
    <t>spinel lherzolite(DMM)</t>
    <phoneticPr fontId="2" type="noConversion"/>
  </si>
  <si>
    <t>(Fe,Ni,Cu)S</t>
    <phoneticPr fontId="2" type="noConversion"/>
  </si>
  <si>
    <t>S</t>
    <phoneticPr fontId="2" type="noConversion"/>
  </si>
  <si>
    <t>melting reaction for lherzolite</t>
    <phoneticPr fontId="2" type="noConversion"/>
  </si>
  <si>
    <t>Zr</t>
    <phoneticPr fontId="2" type="noConversion"/>
  </si>
  <si>
    <t>Cu</t>
    <phoneticPr fontId="2" type="noConversion"/>
  </si>
  <si>
    <t>melting reaction for harzburgite</t>
    <phoneticPr fontId="2" type="noConversion"/>
  </si>
  <si>
    <t xml:space="preserve"> Mineral modes (without sulfide)</t>
    <phoneticPr fontId="2" type="noConversion"/>
  </si>
  <si>
    <t xml:space="preserve"> Mineral modes (with sulfide)</t>
    <phoneticPr fontId="2" type="noConversion"/>
  </si>
  <si>
    <t>Bulk D</t>
    <phoneticPr fontId="2" type="noConversion"/>
  </si>
  <si>
    <t>Peridotite residue</t>
    <phoneticPr fontId="2" type="noConversion"/>
  </si>
  <si>
    <t>Aggregated melt</t>
    <phoneticPr fontId="2" type="noConversion"/>
  </si>
  <si>
    <t>F</t>
  </si>
  <si>
    <t>Mass of residue</t>
    <phoneticPr fontId="2" type="noConversion"/>
  </si>
  <si>
    <t>sulfide</t>
    <phoneticPr fontId="2" type="noConversion"/>
  </si>
  <si>
    <t>SCSS</t>
    <phoneticPr fontId="2" type="noConversion"/>
  </si>
  <si>
    <t>cu</t>
    <phoneticPr fontId="2" type="noConversion"/>
  </si>
  <si>
    <t>Cu/Zr</t>
    <phoneticPr fontId="2" type="noConversion"/>
  </si>
  <si>
    <t>Notes:</t>
    <phoneticPr fontId="2" type="noConversion"/>
  </si>
  <si>
    <r>
      <t xml:space="preserve"> fO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(FMQ)</t>
    </r>
    <phoneticPr fontId="2" type="noConversion"/>
  </si>
  <si>
    <t>Ol</t>
    <phoneticPr fontId="2" type="noConversion"/>
  </si>
  <si>
    <t>Sp</t>
    <phoneticPr fontId="2" type="noConversion"/>
  </si>
  <si>
    <r>
      <t>D</t>
    </r>
    <r>
      <rPr>
        <b/>
        <vertAlign val="subscript"/>
        <sz val="12"/>
        <color theme="1"/>
        <rFont val="Times New Roman"/>
        <family val="1"/>
      </rPr>
      <t>Cu</t>
    </r>
    <r>
      <rPr>
        <b/>
        <vertAlign val="superscript"/>
        <sz val="12"/>
        <color theme="1"/>
        <rFont val="Times New Roman"/>
        <family val="1"/>
      </rPr>
      <t>sulfide/melt</t>
    </r>
    <phoneticPr fontId="2" type="noConversion"/>
  </si>
  <si>
    <t>instantaneous melt</t>
    <phoneticPr fontId="2" type="noConversion"/>
  </si>
  <si>
    <t>Workman and Hart (2005)</t>
    <phoneticPr fontId="2" type="noConversion"/>
  </si>
  <si>
    <t>Gaetani and Grove (1998)</t>
    <phoneticPr fontId="2" type="noConversion"/>
  </si>
  <si>
    <t>Parman and Grove (2004)</t>
    <phoneticPr fontId="2" type="noConversion"/>
  </si>
  <si>
    <t>D</t>
    <phoneticPr fontId="1" type="noConversion"/>
  </si>
  <si>
    <t>Kelemen (1990)</t>
    <phoneticPr fontId="2" type="noConversion"/>
  </si>
  <si>
    <t>McDade et al (2003)</t>
    <phoneticPr fontId="2" type="noConversion"/>
  </si>
  <si>
    <t>Horn (1994)</t>
    <phoneticPr fontId="2" type="noConversion"/>
  </si>
  <si>
    <t>Jugo et al. (2005)</t>
    <phoneticPr fontId="2" type="noConversion"/>
  </si>
  <si>
    <r>
      <t>C</t>
    </r>
    <r>
      <rPr>
        <b/>
        <vertAlign val="sub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(ppm)</t>
    </r>
    <phoneticPr fontId="12" type="noConversion"/>
  </si>
  <si>
    <r>
      <t xml:space="preserve"> D</t>
    </r>
    <r>
      <rPr>
        <b/>
        <vertAlign val="superscript"/>
        <sz val="12"/>
        <color theme="1"/>
        <rFont val="Times New Roman"/>
        <family val="1"/>
      </rPr>
      <t xml:space="preserve">mineral/melt </t>
    </r>
    <r>
      <rPr>
        <b/>
        <sz val="12"/>
        <color theme="1"/>
        <rFont val="Times New Roman"/>
        <family val="1"/>
      </rPr>
      <t>for Cu and Zr</t>
    </r>
    <phoneticPr fontId="2" type="noConversion"/>
  </si>
  <si>
    <t>Average</t>
    <phoneticPr fontId="2" type="noConversion"/>
  </si>
  <si>
    <t>uncertainty</t>
    <phoneticPr fontId="1" type="noConversion"/>
  </si>
  <si>
    <t>estimated</t>
    <phoneticPr fontId="2" type="noConversion"/>
  </si>
  <si>
    <t>Workman and Hart (2005); Plank and Langmuir (1998)</t>
    <phoneticPr fontId="2" type="noConversion"/>
  </si>
  <si>
    <t>Salters and Stracke. (2004); Plank and Langmuir (1998)</t>
    <phoneticPr fontId="2" type="noConversion"/>
  </si>
  <si>
    <r>
      <t>D</t>
    </r>
    <r>
      <rPr>
        <vertAlign val="subscript"/>
        <sz val="12"/>
        <color theme="1"/>
        <rFont val="Times New Roman"/>
        <family val="1"/>
      </rPr>
      <t>Cu</t>
    </r>
    <r>
      <rPr>
        <vertAlign val="superscript"/>
        <sz val="12"/>
        <color theme="1"/>
        <rFont val="Times New Roman"/>
        <family val="1"/>
      </rPr>
      <t>sulfide/melt</t>
    </r>
    <r>
      <rPr>
        <sz val="12"/>
        <color theme="1"/>
        <rFont val="Times New Roman"/>
        <family val="1"/>
      </rPr>
      <t xml:space="preserve"> is estimtated by D</t>
    </r>
    <r>
      <rPr>
        <vertAlign val="subscript"/>
        <sz val="12"/>
        <color theme="1"/>
        <rFont val="Times New Roman"/>
        <family val="1"/>
      </rPr>
      <t>Cu</t>
    </r>
    <r>
      <rPr>
        <vertAlign val="superscript"/>
        <sz val="12"/>
        <color theme="1"/>
        <rFont val="Times New Roman"/>
        <family val="1"/>
      </rPr>
      <t>mss/melt</t>
    </r>
    <r>
      <rPr>
        <sz val="12"/>
        <color theme="1"/>
        <rFont val="Times New Roman"/>
        <family val="1"/>
      </rPr>
      <t xml:space="preserve"> of 250 (Barnes and Lightfoot, 2005),  D</t>
    </r>
    <r>
      <rPr>
        <vertAlign val="subscript"/>
        <sz val="12"/>
        <color theme="1"/>
        <rFont val="Times New Roman"/>
        <family val="1"/>
      </rPr>
      <t>Cu</t>
    </r>
    <r>
      <rPr>
        <vertAlign val="superscript"/>
        <sz val="12"/>
        <color theme="1"/>
        <rFont val="Times New Roman"/>
        <family val="1"/>
      </rPr>
      <t xml:space="preserve">sulfide liquid/melt </t>
    </r>
    <r>
      <rPr>
        <sz val="12"/>
        <color theme="1"/>
        <rFont val="Times New Roman"/>
        <family val="1"/>
      </rPr>
      <t>of 1000 (Li et al., 2012) and mss/sulfide liquid ratio of 5:1.</t>
    </r>
    <phoneticPr fontId="2" type="noConversion"/>
  </si>
  <si>
    <r>
      <t xml:space="preserve">Workman, R. K. &amp; Hart, S. R. Major and trace element composition of the depleted MORB mantle (DMM).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231</t>
    </r>
    <r>
      <rPr>
        <sz val="12"/>
        <color theme="1"/>
        <rFont val="Times New Roman"/>
        <family val="1"/>
      </rPr>
      <t>, 53–72 (2005).</t>
    </r>
  </si>
  <si>
    <r>
      <t xml:space="preserve">Salters, V. J. M. &amp; Stracke, A. Composition of the depleted mantle. </t>
    </r>
    <r>
      <rPr>
        <i/>
        <sz val="12"/>
        <color theme="1"/>
        <rFont val="Times New Roman"/>
        <family val="1"/>
      </rPr>
      <t>Geochemistry, Geophysics, Geosystems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, (2004).</t>
    </r>
  </si>
  <si>
    <r>
      <t>Gaetani, G. A., &amp; Grove, T. L. The influence of water on melting of mantle peridotite. </t>
    </r>
    <r>
      <rPr>
        <i/>
        <sz val="12"/>
        <color rgb="FF222222"/>
        <rFont val="Times New Roman"/>
        <family val="1"/>
      </rPr>
      <t>Contributions to Mineralogy and Petrology</t>
    </r>
    <r>
      <rPr>
        <sz val="12"/>
        <color rgb="FF222222"/>
        <rFont val="Times New Roman"/>
        <family val="1"/>
      </rPr>
      <t> </t>
    </r>
    <r>
      <rPr>
        <b/>
        <i/>
        <sz val="12"/>
        <color rgb="FF222222"/>
        <rFont val="Times New Roman"/>
        <family val="1"/>
      </rPr>
      <t>131</t>
    </r>
    <r>
      <rPr>
        <sz val="12"/>
        <color rgb="FF222222"/>
        <rFont val="Times New Roman"/>
        <family val="1"/>
      </rPr>
      <t>, 323-346 (1998).</t>
    </r>
    <phoneticPr fontId="1" type="noConversion"/>
  </si>
  <si>
    <r>
      <t xml:space="preserve">Kelemen, P. B., Johnson, K. T. M., Kinzler, R. J. &amp; Irving, A. J. High-field-strength element depletions in arc basalts due to mantle–magma interaction. </t>
    </r>
    <r>
      <rPr>
        <i/>
        <sz val="12"/>
        <color theme="1"/>
        <rFont val="Times New Roman"/>
        <family val="1"/>
      </rPr>
      <t>Nature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345</t>
    </r>
    <r>
      <rPr>
        <sz val="12"/>
        <color theme="1"/>
        <rFont val="Times New Roman"/>
        <family val="1"/>
      </rPr>
      <t>, 521–524 (1990).</t>
    </r>
  </si>
  <si>
    <r>
      <t xml:space="preserve">Horn, I., Foley, S. F., Jackson, S. E. &amp; Jenner, G. A. Experimentally determined partitioning of high field strength- and selected transition elements between spinel and basaltic melt. </t>
    </r>
    <r>
      <rPr>
        <i/>
        <sz val="12"/>
        <color theme="1"/>
        <rFont val="Times New Roman"/>
        <family val="1"/>
      </rPr>
      <t>Chemical Geology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117</t>
    </r>
    <r>
      <rPr>
        <sz val="12"/>
        <color theme="1"/>
        <rFont val="Times New Roman"/>
        <family val="1"/>
      </rPr>
      <t>, 193–218 (1994).</t>
    </r>
    <phoneticPr fontId="1" type="noConversion"/>
  </si>
  <si>
    <r>
      <t xml:space="preserve">McDade, P., Blundy, J. D. &amp; Wood, B. J. Trace element partitioning between mantle wedge peridotite and hydrous MgO-rich melt. </t>
    </r>
    <r>
      <rPr>
        <i/>
        <sz val="12"/>
        <color theme="1"/>
        <rFont val="Times New Roman"/>
        <family val="1"/>
      </rPr>
      <t>American Mineralogist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88</t>
    </r>
    <r>
      <rPr>
        <sz val="12"/>
        <color theme="1"/>
        <rFont val="Times New Roman"/>
        <family val="1"/>
      </rPr>
      <t>, 1825–1831 (2003).</t>
    </r>
  </si>
  <si>
    <r>
      <t xml:space="preserve">Li, Y., Li, Y.-X. &amp; Xu, Z. The partitioning of Cu and Ag between minerals and silicate melts during partial melting of planetary silicate mantles. </t>
    </r>
    <r>
      <rPr>
        <i/>
        <sz val="12"/>
        <color theme="1"/>
        <rFont val="Times New Roman"/>
        <family val="1"/>
      </rPr>
      <t>Geochimica et Cosmochimica Acta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324</t>
    </r>
    <r>
      <rPr>
        <sz val="12"/>
        <color theme="1"/>
        <rFont val="Times New Roman"/>
        <family val="1"/>
      </rPr>
      <t>, 280–311 (2022).</t>
    </r>
    <phoneticPr fontId="1" type="noConversion"/>
  </si>
  <si>
    <r>
      <t xml:space="preserve">Saal, A. E., Hauri, E. H., Langmuir, C. H. &amp; Perfit, M. R. Vapour undersaturation in primitive mid-ocean-ridge basalt and the volatile content of Earth’s upper mantle. </t>
    </r>
    <r>
      <rPr>
        <i/>
        <sz val="12"/>
        <color theme="1"/>
        <rFont val="Times New Roman"/>
        <family val="1"/>
      </rPr>
      <t>Nature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419</t>
    </r>
    <r>
      <rPr>
        <sz val="12"/>
        <color theme="1"/>
        <rFont val="Times New Roman"/>
        <family val="1"/>
      </rPr>
      <t>, 451–455 (2002).</t>
    </r>
    <phoneticPr fontId="1" type="noConversion"/>
  </si>
  <si>
    <r>
      <t xml:space="preserve">Sun, Z.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Sulfur abundance and heterogeneity in the MORB mantle estimated by copper partitioning and sulfur solubility modelling.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538</t>
    </r>
    <r>
      <rPr>
        <sz val="12"/>
        <color theme="1"/>
        <rFont val="Times New Roman"/>
        <family val="1"/>
      </rPr>
      <t>, 116169 (2020).</t>
    </r>
    <phoneticPr fontId="1" type="noConversion"/>
  </si>
  <si>
    <r>
      <t xml:space="preserve">Jugo, P. J., Luth, R. W. &amp; Richards, J. P. Experimental data on the speciation of sulfur as a function of oxygen fugacity in basaltic melts. </t>
    </r>
    <r>
      <rPr>
        <i/>
        <sz val="12"/>
        <color theme="1"/>
        <rFont val="Times New Roman"/>
        <family val="1"/>
      </rPr>
      <t>Geochimica et Cosmochimica Acta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69</t>
    </r>
    <r>
      <rPr>
        <sz val="12"/>
        <color theme="1"/>
        <rFont val="Times New Roman"/>
        <family val="1"/>
      </rPr>
      <t>, 497–503 (2005).</t>
    </r>
    <phoneticPr fontId="1" type="noConversion"/>
  </si>
  <si>
    <r>
      <t>Li, Y., &amp; Audétat, A. Partitioning of V, Mn, Co, Ni, Cu, Zn, As, Mo, Ag, Sn, Sb, W, Au, Pb, and Bi between sulfide phases and hydrous basanite melt at upper mantle conditions. </t>
    </r>
    <r>
      <rPr>
        <i/>
        <sz val="12"/>
        <color rgb="FF222222"/>
        <rFont val="Times New Roman"/>
        <family val="1"/>
      </rPr>
      <t>Earth and Planetary Science Letters</t>
    </r>
    <r>
      <rPr>
        <sz val="12"/>
        <color rgb="FF222222"/>
        <rFont val="Times New Roman"/>
        <family val="1"/>
      </rPr>
      <t> </t>
    </r>
    <r>
      <rPr>
        <b/>
        <sz val="12"/>
        <color rgb="FF222222"/>
        <rFont val="Times New Roman"/>
        <family val="1"/>
      </rPr>
      <t>355</t>
    </r>
    <r>
      <rPr>
        <sz val="12"/>
        <color rgb="FF222222"/>
        <rFont val="Times New Roman"/>
        <family val="1"/>
      </rPr>
      <t>, 327-340 (2012).</t>
    </r>
    <phoneticPr fontId="1" type="noConversion"/>
  </si>
  <si>
    <r>
      <t xml:space="preserve">Barnes, S. J. &amp; Lightfoot,  P. C. Formation of magmatic nickel-sulfide ore deposits and processses affecting their copper and platinum-group element contents. </t>
    </r>
    <r>
      <rPr>
        <i/>
        <sz val="12"/>
        <rFont val="Times New Roman"/>
        <family val="1"/>
      </rPr>
      <t>Economic Geology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>, 179-213 (2005).</t>
    </r>
    <phoneticPr fontId="1" type="noConversion"/>
  </si>
  <si>
    <t xml:space="preserve">Li et al. (2022) </t>
  </si>
  <si>
    <r>
      <t xml:space="preserve">Parman, S. W. &amp; Grove, T. L. Harzburgite Melting with and without H2O: Experimental Data and Predictive Modeling. </t>
    </r>
    <r>
      <rPr>
        <i/>
        <sz val="12"/>
        <rFont val="Times New Roman"/>
        <family val="1"/>
      </rPr>
      <t>Journal of Geophysical Research: Solid Earth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>109</t>
    </r>
    <r>
      <rPr>
        <sz val="12"/>
        <rFont val="Times New Roman"/>
        <family val="1"/>
      </rPr>
      <t>, B02201 (2004).</t>
    </r>
    <phoneticPr fontId="1" type="noConversion"/>
  </si>
  <si>
    <r>
      <t xml:space="preserve">Plank, T. &amp; Langmuir, C. H. The chemical composition of subducting sediment and its consequences for the crust and mantle. </t>
    </r>
    <r>
      <rPr>
        <i/>
        <sz val="12"/>
        <color theme="1"/>
        <rFont val="Times New Roman"/>
        <family val="1"/>
      </rPr>
      <t>Chemical Geology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145</t>
    </r>
    <r>
      <rPr>
        <sz val="12"/>
        <color theme="1"/>
        <rFont val="Times New Roman"/>
        <family val="1"/>
      </rPr>
      <t>, 325–394 (1998).</t>
    </r>
    <phoneticPr fontId="1" type="noConversion"/>
  </si>
  <si>
    <t>Supplementary Table 9. Model for Cu and Zr variations during sub-arc mantle melting.</t>
    <phoneticPr fontId="1" type="noConversion"/>
  </si>
  <si>
    <t>References: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</si>
</sst>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0_);[Red]\(0.0000\)"/>
    <numFmt numFmtId="177" formatCode="0.00_);[Red]\(0.00\)"/>
    <numFmt numFmtId="178" formatCode="0.000_);\(0.000\)"/>
    <numFmt numFmtId="179" formatCode="0.00_ "/>
    <numFmt numFmtId="180" formatCode="0.0000"/>
    <numFmt numFmtId="181" formatCode="0.000"/>
    <numFmt numFmtId="182" formatCode="0_ "/>
    <numFmt numFmtId="183" formatCode="0.00_);\(0.00\)"/>
  </numFmts>
  <fonts count="21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sz val="9"/>
      <name val="等线"/>
      <family val="3"/>
      <charset val="134"/>
      <scheme val="minor"/>
    </font>
    <font>
      <i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name val="Times New Roman"/>
      <family val="1"/>
    </font>
    <font>
      <i/>
      <sz val="12"/>
      <color rgb="FF222222"/>
      <name val="Times New Roman"/>
      <family val="1"/>
    </font>
    <font>
      <sz val="12"/>
      <color rgb="FF222222"/>
      <name val="Times New Roman"/>
      <family val="1"/>
    </font>
    <font>
      <b/>
      <i/>
      <sz val="12"/>
      <color rgb="FF222222"/>
      <name val="Times New Roman"/>
      <family val="1"/>
    </font>
    <font>
      <b/>
      <sz val="12"/>
      <color rgb="FF22222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2" fontId="3" fillId="0" borderId="3" xfId="0" applyNumberFormat="1" applyFont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82" fontId="6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181" fontId="7" fillId="0" borderId="0" xfId="0" applyNumberFormat="1" applyFont="1" applyAlignment="1">
      <alignment horizontal="center" vertical="center"/>
    </xf>
    <xf numFmtId="0" fontId="7" fillId="0" borderId="1" xfId="0" applyFont="1" applyBorder="1">
      <alignment vertical="center"/>
    </xf>
    <xf numFmtId="176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lef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179" fontId="10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left" vertical="center"/>
    </xf>
    <xf numFmtId="181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182" fontId="6" fillId="0" borderId="1" xfId="0" applyNumberFormat="1" applyFont="1" applyBorder="1" applyAlignment="1">
      <alignment horizontal="left"/>
    </xf>
    <xf numFmtId="177" fontId="7" fillId="0" borderId="1" xfId="0" applyNumberFormat="1" applyFont="1" applyBorder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183" fontId="7" fillId="0" borderId="0" xfId="0" applyNumberFormat="1" applyFont="1" applyAlignment="1">
      <alignment horizontal="center" vertical="center"/>
    </xf>
    <xf numFmtId="183" fontId="7" fillId="0" borderId="1" xfId="0" applyNumberFormat="1" applyFont="1" applyBorder="1" applyAlignment="1">
      <alignment horizontal="center" vertical="center"/>
    </xf>
    <xf numFmtId="176" fontId="7" fillId="0" borderId="0" xfId="0" applyNumberFormat="1" applyFont="1">
      <alignment vertical="center"/>
    </xf>
    <xf numFmtId="2" fontId="7" fillId="0" borderId="0" xfId="0" applyNumberFormat="1" applyFont="1">
      <alignment vertical="center"/>
    </xf>
    <xf numFmtId="0" fontId="6" fillId="0" borderId="0" xfId="0" applyFont="1">
      <alignment vertical="center"/>
    </xf>
    <xf numFmtId="2" fontId="7" fillId="0" borderId="4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8" fontId="3" fillId="0" borderId="0" xfId="0" applyNumberFormat="1" applyFont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179" fontId="10" fillId="0" borderId="0" xfId="0" applyNumberFormat="1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3F95F-934F-4645-9548-7B18E8F07574}">
  <dimension ref="A1:AH564"/>
  <sheetViews>
    <sheetView tabSelected="1" zoomScale="55" zoomScaleNormal="55" workbookViewId="0">
      <selection activeCell="D52" sqref="D52"/>
    </sheetView>
  </sheetViews>
  <sheetFormatPr baseColWidth="10" defaultColWidth="20.796875" defaultRowHeight="16"/>
  <cols>
    <col min="1" max="2" width="20.796875" style="7"/>
    <col min="3" max="4" width="20.796875" style="18"/>
    <col min="5" max="13" width="20.796875" style="7"/>
    <col min="14" max="14" width="27.59765625" style="7" bestFit="1" customWidth="1"/>
    <col min="15" max="15" width="29" style="7" bestFit="1" customWidth="1"/>
    <col min="16" max="16" width="27.796875" style="7" bestFit="1" customWidth="1"/>
    <col min="17" max="17" width="29" style="7" bestFit="1" customWidth="1"/>
    <col min="18" max="18" width="27.796875" style="7" bestFit="1" customWidth="1"/>
    <col min="19" max="19" width="29" style="7" bestFit="1" customWidth="1"/>
    <col min="20" max="20" width="27.59765625" style="7" bestFit="1" customWidth="1"/>
    <col min="21" max="21" width="29" style="7" bestFit="1" customWidth="1"/>
    <col min="22" max="32" width="20.796875" style="7"/>
    <col min="33" max="34" width="20.796875" style="19"/>
    <col min="35" max="16384" width="20.796875" style="7"/>
  </cols>
  <sheetData>
    <row r="1" spans="1:34">
      <c r="A1" s="60" t="s">
        <v>68</v>
      </c>
    </row>
    <row r="2" spans="1:34" s="3" customFormat="1">
      <c r="A2" s="3" t="s">
        <v>0</v>
      </c>
      <c r="C2" s="20"/>
      <c r="D2" s="20"/>
      <c r="AG2" s="21"/>
      <c r="AH2" s="21"/>
    </row>
    <row r="3" spans="1:34" s="6" customFormat="1" ht="18">
      <c r="A3" s="1" t="s">
        <v>1</v>
      </c>
      <c r="B3" s="31"/>
      <c r="C3" s="31"/>
      <c r="D3" s="31"/>
      <c r="E3" s="55" t="s">
        <v>2</v>
      </c>
      <c r="F3" s="55"/>
      <c r="G3" s="55"/>
      <c r="H3" s="55"/>
      <c r="I3" s="55"/>
      <c r="J3" s="55"/>
      <c r="K3" s="11"/>
      <c r="L3" s="55" t="s">
        <v>46</v>
      </c>
      <c r="M3" s="55"/>
      <c r="N3" s="55"/>
      <c r="O3" s="55"/>
      <c r="P3" s="55"/>
      <c r="Q3" s="55"/>
      <c r="R3" s="55"/>
      <c r="S3" s="55"/>
      <c r="T3" s="55"/>
      <c r="U3" s="32"/>
      <c r="V3" s="32"/>
      <c r="W3" s="54" t="s">
        <v>3</v>
      </c>
      <c r="X3" s="54"/>
      <c r="Y3" s="54"/>
      <c r="Z3" s="54"/>
      <c r="AA3" s="55" t="s">
        <v>4</v>
      </c>
      <c r="AB3" s="55"/>
      <c r="AC3" s="55"/>
      <c r="AD3" s="55"/>
      <c r="AE3" s="31"/>
    </row>
    <row r="4" spans="1:34" s="6" customFormat="1" ht="17.25" customHeight="1">
      <c r="A4" s="24" t="s">
        <v>32</v>
      </c>
      <c r="C4" s="13"/>
      <c r="F4" s="7" t="s">
        <v>33</v>
      </c>
      <c r="G4" s="7" t="s">
        <v>5</v>
      </c>
      <c r="H4" s="7" t="s">
        <v>6</v>
      </c>
      <c r="I4" s="7" t="s">
        <v>34</v>
      </c>
      <c r="J4" s="6" t="s">
        <v>7</v>
      </c>
      <c r="L4" s="7" t="s">
        <v>8</v>
      </c>
      <c r="M4" s="56" t="s">
        <v>33</v>
      </c>
      <c r="N4" s="56"/>
      <c r="O4" s="57" t="s">
        <v>5</v>
      </c>
      <c r="P4" s="57"/>
      <c r="Q4" s="7" t="s">
        <v>6</v>
      </c>
      <c r="S4" s="56" t="s">
        <v>34</v>
      </c>
      <c r="T4" s="56"/>
      <c r="U4" s="58" t="s">
        <v>22</v>
      </c>
      <c r="V4" s="58"/>
      <c r="W4" s="25" t="s">
        <v>9</v>
      </c>
      <c r="X4" s="26" t="s">
        <v>10</v>
      </c>
      <c r="Y4" s="26" t="s">
        <v>11</v>
      </c>
      <c r="Z4" s="26" t="s">
        <v>12</v>
      </c>
      <c r="AA4" s="27" t="s">
        <v>45</v>
      </c>
      <c r="AB4" s="7" t="s">
        <v>47</v>
      </c>
      <c r="AC4" s="56" t="s">
        <v>48</v>
      </c>
      <c r="AD4" s="56"/>
      <c r="AE4" s="6" t="s">
        <v>12</v>
      </c>
    </row>
    <row r="5" spans="1:34" s="6" customFormat="1">
      <c r="A5" s="2">
        <v>0</v>
      </c>
      <c r="C5" s="13"/>
      <c r="E5" s="14" t="s">
        <v>13</v>
      </c>
      <c r="F5" s="7">
        <v>0.56999999999999995</v>
      </c>
      <c r="G5" s="7">
        <v>0.28000000000000003</v>
      </c>
      <c r="H5" s="7">
        <v>0.13</v>
      </c>
      <c r="I5" s="7">
        <v>0.02</v>
      </c>
      <c r="J5" s="5" t="s">
        <v>37</v>
      </c>
      <c r="K5" s="5"/>
      <c r="L5" s="7"/>
      <c r="M5" s="7" t="s">
        <v>40</v>
      </c>
      <c r="N5" s="8" t="s">
        <v>12</v>
      </c>
      <c r="O5" s="7" t="s">
        <v>40</v>
      </c>
      <c r="P5" s="8" t="s">
        <v>12</v>
      </c>
      <c r="Q5" s="7" t="s">
        <v>40</v>
      </c>
      <c r="R5" s="8" t="s">
        <v>12</v>
      </c>
      <c r="S5" s="7" t="s">
        <v>40</v>
      </c>
      <c r="T5" s="8" t="s">
        <v>12</v>
      </c>
      <c r="U5" s="58"/>
      <c r="V5" s="58"/>
      <c r="W5" s="25" t="s">
        <v>14</v>
      </c>
      <c r="X5" s="25">
        <v>369000</v>
      </c>
      <c r="Y5" s="25">
        <v>36.9</v>
      </c>
      <c r="Z5" s="25" t="s">
        <v>44</v>
      </c>
      <c r="AA5" s="3" t="s">
        <v>15</v>
      </c>
      <c r="AB5" s="7">
        <v>400</v>
      </c>
      <c r="AC5" s="7">
        <v>300</v>
      </c>
      <c r="AD5" s="7"/>
      <c r="AE5" s="6" t="s">
        <v>49</v>
      </c>
    </row>
    <row r="6" spans="1:34" s="6" customFormat="1">
      <c r="E6" s="14" t="s">
        <v>16</v>
      </c>
      <c r="F6" s="7">
        <v>0.25</v>
      </c>
      <c r="G6" s="7">
        <v>-0.51</v>
      </c>
      <c r="H6" s="7">
        <v>-0.62</v>
      </c>
      <c r="I6" s="7">
        <v>-0.12</v>
      </c>
      <c r="J6" s="5" t="s">
        <v>38</v>
      </c>
      <c r="K6" s="5"/>
      <c r="L6" s="7" t="s">
        <v>17</v>
      </c>
      <c r="M6" s="6">
        <v>7.0000000000000001E-3</v>
      </c>
      <c r="N6" s="8" t="s">
        <v>41</v>
      </c>
      <c r="O6" s="15">
        <v>2.7E-2</v>
      </c>
      <c r="P6" s="8" t="s">
        <v>42</v>
      </c>
      <c r="Q6" s="6">
        <v>0.10299999999999999</v>
      </c>
      <c r="R6" s="8" t="s">
        <v>42</v>
      </c>
      <c r="S6" s="6">
        <v>0.06</v>
      </c>
      <c r="T6" s="8" t="s">
        <v>43</v>
      </c>
      <c r="U6" s="7" t="s">
        <v>17</v>
      </c>
      <c r="V6" s="16">
        <f>M6*F5+O6*G5+Q6*H5+S6*I5</f>
        <v>2.614E-2</v>
      </c>
      <c r="AA6" s="3" t="s">
        <v>18</v>
      </c>
      <c r="AB6" s="7">
        <v>30.75</v>
      </c>
      <c r="AC6" s="7"/>
      <c r="AD6" s="7"/>
      <c r="AE6" s="6" t="s">
        <v>51</v>
      </c>
    </row>
    <row r="7" spans="1:34" s="6" customFormat="1">
      <c r="A7" s="9"/>
      <c r="B7" s="9"/>
      <c r="C7" s="9"/>
      <c r="D7" s="9"/>
      <c r="E7" s="28" t="s">
        <v>19</v>
      </c>
      <c r="F7" s="10">
        <v>-0.19</v>
      </c>
      <c r="G7" s="10">
        <v>-0.81</v>
      </c>
      <c r="H7" s="10"/>
      <c r="I7" s="10"/>
      <c r="J7" s="9" t="s">
        <v>39</v>
      </c>
      <c r="K7" s="9"/>
      <c r="L7" s="10" t="s">
        <v>18</v>
      </c>
      <c r="M7" s="9">
        <v>4.7E-2</v>
      </c>
      <c r="N7" s="17" t="s">
        <v>65</v>
      </c>
      <c r="O7" s="29">
        <v>2.7900000000000001E-2</v>
      </c>
      <c r="P7" s="17" t="s">
        <v>65</v>
      </c>
      <c r="Q7" s="9">
        <v>6.0100000000000001E-2</v>
      </c>
      <c r="R7" s="17" t="s">
        <v>65</v>
      </c>
      <c r="S7" s="9">
        <v>0.15</v>
      </c>
      <c r="T7" s="17" t="s">
        <v>65</v>
      </c>
      <c r="U7" s="10" t="s">
        <v>18</v>
      </c>
      <c r="V7" s="30">
        <f>M7*F5+O7*G5+Q7*H5+S7*I5</f>
        <v>4.5415000000000004E-2</v>
      </c>
      <c r="W7" s="9"/>
      <c r="X7" s="9"/>
      <c r="Y7" s="9"/>
      <c r="Z7" s="9"/>
      <c r="AA7" s="12" t="s">
        <v>17</v>
      </c>
      <c r="AB7" s="10">
        <v>6.3310000000000004</v>
      </c>
      <c r="AC7" s="10">
        <v>6.7759999999999998</v>
      </c>
      <c r="AD7" s="10">
        <v>5.5259999999999998</v>
      </c>
      <c r="AE7" s="35" t="s">
        <v>50</v>
      </c>
    </row>
    <row r="8" spans="1:34" s="3" customFormat="1">
      <c r="C8" s="46" t="s">
        <v>20</v>
      </c>
      <c r="D8" s="46"/>
      <c r="E8" s="46"/>
      <c r="F8" s="46"/>
      <c r="H8" s="47" t="s">
        <v>21</v>
      </c>
      <c r="I8" s="47"/>
      <c r="J8" s="47"/>
      <c r="K8" s="47"/>
      <c r="L8" s="47"/>
      <c r="Q8" s="47" t="s">
        <v>22</v>
      </c>
      <c r="R8" s="47"/>
      <c r="T8" s="47" t="s">
        <v>23</v>
      </c>
      <c r="U8" s="47"/>
      <c r="V8" s="47"/>
      <c r="X8" s="47" t="s">
        <v>36</v>
      </c>
      <c r="Y8" s="47"/>
      <c r="Z8" s="47"/>
      <c r="AB8" s="47" t="s">
        <v>24</v>
      </c>
      <c r="AC8" s="47"/>
      <c r="AD8" s="47"/>
      <c r="AE8" s="47"/>
    </row>
    <row r="9" spans="1:34" s="3" customFormat="1" ht="18" customHeight="1">
      <c r="A9" s="50" t="s">
        <v>25</v>
      </c>
      <c r="B9" s="52" t="s">
        <v>26</v>
      </c>
      <c r="C9" s="52" t="s">
        <v>33</v>
      </c>
      <c r="D9" s="52" t="s">
        <v>5</v>
      </c>
      <c r="E9" s="52" t="s">
        <v>6</v>
      </c>
      <c r="F9" s="52" t="s">
        <v>34</v>
      </c>
      <c r="G9" s="59"/>
      <c r="H9" s="48" t="s">
        <v>33</v>
      </c>
      <c r="I9" s="48" t="s">
        <v>5</v>
      </c>
      <c r="J9" s="48" t="s">
        <v>6</v>
      </c>
      <c r="K9" s="48" t="s">
        <v>34</v>
      </c>
      <c r="L9" s="48" t="s">
        <v>27</v>
      </c>
      <c r="N9" s="48" t="s">
        <v>28</v>
      </c>
      <c r="O9" s="48" t="s">
        <v>35</v>
      </c>
      <c r="P9" s="48"/>
      <c r="Q9" s="48" t="s">
        <v>18</v>
      </c>
      <c r="R9" s="48" t="s">
        <v>17</v>
      </c>
      <c r="S9" s="4"/>
      <c r="T9" s="48" t="s">
        <v>15</v>
      </c>
      <c r="U9" s="48" t="s">
        <v>18</v>
      </c>
      <c r="V9" s="48" t="s">
        <v>17</v>
      </c>
      <c r="W9" s="4"/>
      <c r="X9" s="48" t="s">
        <v>15</v>
      </c>
      <c r="Y9" s="48" t="s">
        <v>18</v>
      </c>
      <c r="Z9" s="48" t="s">
        <v>17</v>
      </c>
      <c r="AA9" s="4"/>
      <c r="AB9" s="48" t="s">
        <v>15</v>
      </c>
      <c r="AC9" s="48" t="s">
        <v>18</v>
      </c>
      <c r="AD9" s="48" t="s">
        <v>17</v>
      </c>
      <c r="AE9" s="48" t="s">
        <v>30</v>
      </c>
    </row>
    <row r="10" spans="1:34" ht="16" customHeight="1" thickBot="1">
      <c r="A10" s="51"/>
      <c r="B10" s="53"/>
      <c r="C10" s="53"/>
      <c r="D10" s="53"/>
      <c r="E10" s="53"/>
      <c r="F10" s="53"/>
      <c r="G10" s="59"/>
      <c r="H10" s="49"/>
      <c r="I10" s="49"/>
      <c r="J10" s="49"/>
      <c r="K10" s="49"/>
      <c r="L10" s="49"/>
      <c r="N10" s="49"/>
      <c r="O10" s="49"/>
      <c r="P10" s="48"/>
      <c r="Q10" s="49"/>
      <c r="R10" s="49"/>
      <c r="S10" s="4"/>
      <c r="T10" s="49"/>
      <c r="U10" s="49"/>
      <c r="V10" s="49"/>
      <c r="W10" s="4"/>
      <c r="X10" s="49"/>
      <c r="Y10" s="49"/>
      <c r="Z10" s="49"/>
      <c r="AA10" s="4"/>
      <c r="AB10" s="49"/>
      <c r="AC10" s="49"/>
      <c r="AD10" s="49"/>
      <c r="AE10" s="49"/>
      <c r="AG10" s="7"/>
      <c r="AH10" s="7"/>
    </row>
    <row r="11" spans="1:34" ht="17" thickTop="1">
      <c r="A11" s="22">
        <v>0</v>
      </c>
      <c r="B11" s="22">
        <f>1-A11</f>
        <v>1</v>
      </c>
      <c r="C11" s="22">
        <f>F5</f>
        <v>0.56999999999999995</v>
      </c>
      <c r="D11" s="22">
        <f>G5</f>
        <v>0.28000000000000003</v>
      </c>
      <c r="E11" s="22">
        <f>H5</f>
        <v>0.13</v>
      </c>
      <c r="F11" s="22">
        <f>I5</f>
        <v>0.02</v>
      </c>
      <c r="G11" s="22"/>
      <c r="H11" s="22">
        <f>C11/SUM($C11:$F11)*(1-$L11)</f>
        <v>0.56938211382113812</v>
      </c>
      <c r="I11" s="22">
        <f t="shared" ref="I11:K26" si="0">D11/SUM($C11:$F11)*(1-$L11)</f>
        <v>0.27969647696476968</v>
      </c>
      <c r="J11" s="22">
        <f t="shared" si="0"/>
        <v>0.12985907859078591</v>
      </c>
      <c r="K11" s="22">
        <f t="shared" si="0"/>
        <v>1.9978319783197831E-2</v>
      </c>
      <c r="L11" s="23">
        <f t="shared" ref="L11:L74" si="1">T11/$X$5</f>
        <v>1.0840108401084011E-3</v>
      </c>
      <c r="M11" s="22"/>
      <c r="N11" s="44">
        <f>(1+10^(2*$A$5-2.1))*(1463)</f>
        <v>1474.6210220740161</v>
      </c>
      <c r="O11" s="22">
        <v>625</v>
      </c>
      <c r="P11" s="45">
        <f>N11*0.2</f>
        <v>294.92420441480323</v>
      </c>
      <c r="Q11" s="22">
        <f t="shared" ref="Q11:Q74" si="2">$M$7*H11+$O$7*I11+$Q$7*J11+$S$7*K11+O11*L11</f>
        <v>0.72287254471544715</v>
      </c>
      <c r="R11" s="22">
        <f t="shared" ref="R11:R74" si="3">$M$6*H11+$O$6*I11+$Q$6*J11+$S$6*K11</f>
        <v>2.6111663956639566E-2</v>
      </c>
      <c r="S11" s="22"/>
      <c r="T11" s="22">
        <f>AB5</f>
        <v>400</v>
      </c>
      <c r="U11" s="22">
        <f>AB6</f>
        <v>30.75</v>
      </c>
      <c r="V11" s="22">
        <f>AB7</f>
        <v>6.3310000000000004</v>
      </c>
      <c r="W11" s="22"/>
      <c r="X11" s="22">
        <f>N11</f>
        <v>1474.6210220740161</v>
      </c>
      <c r="Y11" s="22"/>
      <c r="Z11" s="22"/>
      <c r="AA11" s="22"/>
      <c r="AB11" s="22"/>
      <c r="AC11" s="22"/>
      <c r="AD11" s="22"/>
      <c r="AE11" s="22"/>
      <c r="AG11" s="7"/>
      <c r="AH11" s="7"/>
    </row>
    <row r="12" spans="1:34">
      <c r="A12" s="22">
        <v>0.01</v>
      </c>
      <c r="B12" s="22">
        <f t="shared" ref="B12:B75" si="4">1-A12</f>
        <v>0.99</v>
      </c>
      <c r="C12" s="22">
        <f t="shared" ref="C12:C75" si="5">IF($F$5+$A12*$F$6&gt;0, $F$5+$A12*$F$6, 0)</f>
        <v>0.5724999999999999</v>
      </c>
      <c r="D12" s="22">
        <f t="shared" ref="D12:D75" si="6">IF($G$5+$A12*$G$6&gt;0, $G$5+$A12*$G$6, 0)</f>
        <v>0.27490000000000003</v>
      </c>
      <c r="E12" s="22">
        <f t="shared" ref="E12:E75" si="7">IF($H$5+$A12*$H$6&gt;0, $H$5+$A12*$H$6, 0)</f>
        <v>0.12380000000000001</v>
      </c>
      <c r="F12" s="22">
        <f t="shared" ref="F12:F75" si="8">IF($I$5+$A12*$I$6&gt;0, $I$5+$A12*$I$6, 0)</f>
        <v>1.8800000000000001E-2</v>
      </c>
      <c r="G12" s="22"/>
      <c r="H12" s="22">
        <f t="shared" ref="H12:H75" si="9">C12/SUM($C12:$F12)*(1-$L12)</f>
        <v>0.57767297459374156</v>
      </c>
      <c r="I12" s="22">
        <f>D12/SUM($C12:$F12)*(1-$L12)</f>
        <v>0.27738393138134426</v>
      </c>
      <c r="J12" s="22">
        <f>E12/SUM($C12:$F12)*(1-$L12)</f>
        <v>0.12491862751913575</v>
      </c>
      <c r="K12" s="22">
        <f>F12/SUM($C12:$F12)*(1-$L12)</f>
        <v>1.8969872353471341E-2</v>
      </c>
      <c r="L12" s="23">
        <f t="shared" si="1"/>
        <v>1.0545941523069716E-3</v>
      </c>
      <c r="M12" s="22"/>
      <c r="N12" s="22">
        <f t="shared" ref="N12:N75" si="10">(1+10^(2*$A$5-2.1))*(1463)</f>
        <v>1474.6210220740161</v>
      </c>
      <c r="O12" s="22">
        <v>625</v>
      </c>
      <c r="P12" s="22"/>
      <c r="Q12" s="22">
        <f t="shared" si="2"/>
        <v>0.70436407705022341</v>
      </c>
      <c r="R12" s="22">
        <f t="shared" si="3"/>
        <v>2.5537887945131749E-2</v>
      </c>
      <c r="S12" s="22"/>
      <c r="T12" s="22">
        <f>IF((B11*T11-X11*(B11-B12))/B12&lt;0,0,(B11*T11-X11*(B11-B12))/B12)</f>
        <v>389.14524220127254</v>
      </c>
      <c r="U12" s="22">
        <f>(U11*B11-Y12*(B11-B12))/B12</f>
        <v>30.632564020753421</v>
      </c>
      <c r="V12" s="22">
        <f>IF((V11*B11-Z12*(B11-B12))/B12&gt;0,(V11*B11-Z12*(B11-B12))/B12,0)</f>
        <v>4.6111693371765563</v>
      </c>
      <c r="W12" s="22"/>
      <c r="X12" s="22">
        <f>N12</f>
        <v>1474.6210220740161</v>
      </c>
      <c r="Y12" s="19">
        <f>U11/(Q11+(1-Q11)*(A12-A11))</f>
        <v>42.376161945411383</v>
      </c>
      <c r="Z12" s="19">
        <f>V11/(R11+(1-R11)*(A12-A11))</f>
        <v>176.59423561952084</v>
      </c>
      <c r="AA12" s="22"/>
      <c r="AB12" s="22">
        <f>X12</f>
        <v>1474.6210220740161</v>
      </c>
      <c r="AC12" s="22">
        <f>Y12</f>
        <v>42.376161945411383</v>
      </c>
      <c r="AD12" s="19">
        <f>Z12</f>
        <v>176.59423561952084</v>
      </c>
      <c r="AE12" s="22">
        <f>AC12/AD12</f>
        <v>0.23996344952455001</v>
      </c>
      <c r="AG12" s="7"/>
      <c r="AH12" s="7"/>
    </row>
    <row r="13" spans="1:34">
      <c r="A13" s="22">
        <v>0.02</v>
      </c>
      <c r="B13" s="22">
        <f t="shared" si="4"/>
        <v>0.98</v>
      </c>
      <c r="C13" s="22">
        <f t="shared" si="5"/>
        <v>0.57499999999999996</v>
      </c>
      <c r="D13" s="22">
        <f t="shared" si="6"/>
        <v>0.26980000000000004</v>
      </c>
      <c r="E13" s="22">
        <f t="shared" si="7"/>
        <v>0.11760000000000001</v>
      </c>
      <c r="F13" s="22">
        <f t="shared" si="8"/>
        <v>1.7600000000000001E-2</v>
      </c>
      <c r="G13" s="22"/>
      <c r="H13" s="22">
        <f t="shared" si="9"/>
        <v>0.58613353893238307</v>
      </c>
      <c r="I13" s="22">
        <f t="shared" si="0"/>
        <v>0.27502405009383823</v>
      </c>
      <c r="J13" s="22">
        <f t="shared" ref="J13:J75" si="11">E13/SUM($C13:$F13)*(1-$L13)</f>
        <v>0.11987705074512742</v>
      </c>
      <c r="K13" s="22">
        <f t="shared" ref="K13:K75" si="12">F13/SUM($C13:$F13)*(1-$L13)</f>
        <v>1.7940783104712945E-2</v>
      </c>
      <c r="L13" s="23">
        <f t="shared" si="1"/>
        <v>1.0245771239381662E-3</v>
      </c>
      <c r="M13" s="22"/>
      <c r="N13" s="22">
        <f t="shared" si="10"/>
        <v>1474.6210220740161</v>
      </c>
      <c r="O13" s="22">
        <v>625</v>
      </c>
      <c r="P13" s="22"/>
      <c r="Q13" s="22">
        <f t="shared" si="2"/>
        <v>0.68547787800428306</v>
      </c>
      <c r="R13" s="22">
        <f t="shared" si="3"/>
        <v>2.4952367338091214E-2</v>
      </c>
      <c r="S13" s="22"/>
      <c r="T13" s="22">
        <f>IF((B12*T12-X12*(B12-B13))/B13&lt;0,0,(B12*T12-X12*(B12-B13))/B13)</f>
        <v>378.06895873318331</v>
      </c>
      <c r="U13" s="22">
        <f t="shared" ref="U13:U76" si="13">(U12*B12-Y13*(B12-B13))/B13</f>
        <v>30.503223838968729</v>
      </c>
      <c r="V13" s="22">
        <f t="shared" ref="V13:V76" si="14">IF((V12*B12-Z13*(B12-B13))/B13&gt;0,(V12*B12-Z13*(B12-B13))/B13,0)</f>
        <v>3.3246222485266022</v>
      </c>
      <c r="W13" s="22"/>
      <c r="X13" s="22">
        <f>N13</f>
        <v>1474.6210220740161</v>
      </c>
      <c r="Y13" s="19">
        <f>U12/(Q12+(1-Q12)*(A13-A12))</f>
        <v>43.307901835653006</v>
      </c>
      <c r="Z13" s="19">
        <f>V12/(R12+(1-R12)*(A13-A12))</f>
        <v>130.69278402487188</v>
      </c>
      <c r="AA13" s="22"/>
      <c r="AB13" s="22">
        <f>IF(T12&gt;0,X13,(AB12*A12)/A13)</f>
        <v>1474.6210220740161</v>
      </c>
      <c r="AC13" s="19">
        <f>(AC12*A12+Y13*(A13-A12))/A13</f>
        <v>42.842031890532191</v>
      </c>
      <c r="AD13" s="19">
        <f>(AD12*A12+Z13*(A13-A12))/A13</f>
        <v>153.64350982219636</v>
      </c>
      <c r="AE13" s="22">
        <f>AC13/AD13</f>
        <v>0.27884049212434059</v>
      </c>
      <c r="AG13" s="7"/>
      <c r="AH13" s="7"/>
    </row>
    <row r="14" spans="1:34">
      <c r="A14" s="22">
        <v>0.03</v>
      </c>
      <c r="B14" s="22">
        <f t="shared" si="4"/>
        <v>0.97</v>
      </c>
      <c r="C14" s="22">
        <f t="shared" si="5"/>
        <v>0.5774999999999999</v>
      </c>
      <c r="D14" s="22">
        <f t="shared" si="6"/>
        <v>0.26470000000000005</v>
      </c>
      <c r="E14" s="22">
        <f t="shared" si="7"/>
        <v>0.1114</v>
      </c>
      <c r="F14" s="22">
        <f t="shared" si="8"/>
        <v>1.6400000000000001E-2</v>
      </c>
      <c r="G14" s="22"/>
      <c r="H14" s="22">
        <f t="shared" si="9"/>
        <v>0.59476907109697308</v>
      </c>
      <c r="I14" s="22">
        <f>D14/SUM($C14:$F14)*(1-$L14)</f>
        <v>0.27261536470886383</v>
      </c>
      <c r="J14" s="22">
        <f t="shared" si="11"/>
        <v>0.11473121129039449</v>
      </c>
      <c r="K14" s="22">
        <f t="shared" si="12"/>
        <v>1.6890411716000624E-2</v>
      </c>
      <c r="L14" s="23">
        <f t="shared" si="1"/>
        <v>9.9394118776794196E-4</v>
      </c>
      <c r="M14" s="22"/>
      <c r="N14" s="22">
        <f t="shared" si="10"/>
        <v>1474.6210220740161</v>
      </c>
      <c r="O14" s="22">
        <v>625</v>
      </c>
      <c r="P14" s="22"/>
      <c r="Q14" s="22">
        <f t="shared" si="2"/>
        <v>0.66620226492785162</v>
      </c>
      <c r="R14" s="22">
        <f t="shared" si="3"/>
        <v>2.4354737810688802E-2</v>
      </c>
      <c r="S14" s="22"/>
      <c r="T14" s="22">
        <f t="shared" ref="T14:T77" si="15">IF((B13*T13-X13*(B13-B14))/B14&lt;0,0,(B13*T13-X13*(B13-B14))/B14)</f>
        <v>366.7642982863706</v>
      </c>
      <c r="U14" s="22">
        <f t="shared" si="13"/>
        <v>30.361030644034809</v>
      </c>
      <c r="V14" s="22">
        <f t="shared" si="14"/>
        <v>2.3712411540012468</v>
      </c>
      <c r="W14" s="22"/>
      <c r="X14" s="22">
        <f t="shared" ref="X14:X77" si="16">N14</f>
        <v>1474.6210220740161</v>
      </c>
      <c r="Y14" s="19">
        <f t="shared" ref="Y14:Y77" si="17">U13/(Q13+(1-Q13)*(A14-A13))</f>
        <v>44.295963747559085</v>
      </c>
      <c r="Z14" s="19">
        <f t="shared" ref="Z14:Z77" si="18">V13/(R13+(1-R13)*(A14-A13))</f>
        <v>95.802588417485993</v>
      </c>
      <c r="AA14" s="22"/>
      <c r="AB14" s="22">
        <f t="shared" ref="AB14:AB77" si="19">IF(T13&gt;0,X14,(AB13*A13)/A14)</f>
        <v>1474.6210220740161</v>
      </c>
      <c r="AC14" s="19">
        <f t="shared" ref="AC14:AC77" si="20">(AC13*A13+Y14*(A14-A13))/A14</f>
        <v>43.326675842874486</v>
      </c>
      <c r="AD14" s="19">
        <f t="shared" ref="AD14:AD77" si="21">(AD13*A13+Z14*(A14-A13))/A14</f>
        <v>134.36320268729293</v>
      </c>
      <c r="AE14" s="22">
        <f t="shared" ref="AE14:AE77" si="22">AC14/AD14</f>
        <v>0.32245938602483165</v>
      </c>
      <c r="AG14" s="7"/>
      <c r="AH14" s="7"/>
    </row>
    <row r="15" spans="1:34">
      <c r="A15" s="22">
        <v>0.04</v>
      </c>
      <c r="B15" s="22">
        <f t="shared" si="4"/>
        <v>0.96</v>
      </c>
      <c r="C15" s="22">
        <f t="shared" si="5"/>
        <v>0.57999999999999996</v>
      </c>
      <c r="D15" s="22">
        <f t="shared" si="6"/>
        <v>0.25960000000000005</v>
      </c>
      <c r="E15" s="22">
        <f t="shared" si="7"/>
        <v>0.1052</v>
      </c>
      <c r="F15" s="22">
        <f t="shared" si="8"/>
        <v>1.5200000000000002E-2</v>
      </c>
      <c r="G15" s="22"/>
      <c r="H15" s="22">
        <f t="shared" si="9"/>
        <v>0.60358505535239793</v>
      </c>
      <c r="I15" s="22">
        <f>D15/SUM($C15:$F15)*(1-$L15)</f>
        <v>0.27015634546462514</v>
      </c>
      <c r="J15" s="22">
        <f>E15/SUM($C15:$F15)*(1-$L15)</f>
        <v>0.10947784107426253</v>
      </c>
      <c r="K15" s="22">
        <f>F15/SUM($C15:$F15)*(1-$L15)</f>
        <v>1.5818091105786983E-2</v>
      </c>
      <c r="L15" s="23">
        <f t="shared" si="1"/>
        <v>9.6266700292750487E-4</v>
      </c>
      <c r="M15" s="22"/>
      <c r="N15" s="22">
        <f t="shared" si="10"/>
        <v>1474.6210220740161</v>
      </c>
      <c r="O15" s="22">
        <v>625</v>
      </c>
      <c r="P15" s="22"/>
      <c r="Q15" s="22">
        <f t="shared" si="2"/>
        <v>0.64652506838414747</v>
      </c>
      <c r="R15" s="22">
        <f t="shared" si="3"/>
        <v>2.3744619812007924E-2</v>
      </c>
      <c r="S15" s="22"/>
      <c r="T15" s="22">
        <f>IF((B14*T14-X14*(B14-B15))/B15&lt;0,0,(B14*T14-X14*(B14-B15))/B15)</f>
        <v>355.22412408024928</v>
      </c>
      <c r="U15" s="22">
        <f t="shared" si="13"/>
        <v>30.204936298161734</v>
      </c>
      <c r="V15" s="22">
        <f t="shared" si="14"/>
        <v>1.6718264646212313</v>
      </c>
      <c r="W15" s="22"/>
      <c r="X15" s="22">
        <f t="shared" si="16"/>
        <v>1474.6210220740161</v>
      </c>
      <c r="Y15" s="19">
        <f t="shared" si="17"/>
        <v>45.346087847849788</v>
      </c>
      <c r="Z15" s="19">
        <f t="shared" si="18"/>
        <v>69.515051334482692</v>
      </c>
      <c r="AA15" s="22"/>
      <c r="AB15" s="22">
        <f t="shared" si="19"/>
        <v>1474.6210220740161</v>
      </c>
      <c r="AC15" s="19">
        <f t="shared" si="20"/>
        <v>43.83152884411831</v>
      </c>
      <c r="AD15" s="19">
        <f t="shared" si="21"/>
        <v>118.15116484909036</v>
      </c>
      <c r="AE15" s="22">
        <f t="shared" si="22"/>
        <v>0.37097838942258865</v>
      </c>
      <c r="AG15" s="7"/>
      <c r="AH15" s="7"/>
    </row>
    <row r="16" spans="1:34">
      <c r="A16" s="22">
        <v>0.05</v>
      </c>
      <c r="B16" s="22">
        <f t="shared" si="4"/>
        <v>0.95</v>
      </c>
      <c r="C16" s="22">
        <f t="shared" si="5"/>
        <v>0.58249999999999991</v>
      </c>
      <c r="D16" s="22">
        <f t="shared" si="6"/>
        <v>0.2545</v>
      </c>
      <c r="E16" s="22">
        <f t="shared" si="7"/>
        <v>9.9000000000000005E-2</v>
      </c>
      <c r="F16" s="22">
        <f t="shared" si="8"/>
        <v>1.4E-2</v>
      </c>
      <c r="G16" s="22"/>
      <c r="H16" s="22">
        <f t="shared" si="9"/>
        <v>0.61258720758287466</v>
      </c>
      <c r="I16" s="22">
        <f t="shared" si="0"/>
        <v>0.26764539799114445</v>
      </c>
      <c r="J16" s="22">
        <f t="shared" si="11"/>
        <v>0.10411353399262595</v>
      </c>
      <c r="K16" s="22">
        <f t="shared" si="12"/>
        <v>1.4723126019159222E-2</v>
      </c>
      <c r="L16" s="23">
        <f t="shared" si="1"/>
        <v>9.3073441419568991E-4</v>
      </c>
      <c r="M16" s="22"/>
      <c r="N16" s="22">
        <f t="shared" si="10"/>
        <v>1474.6210220740161</v>
      </c>
      <c r="O16" s="22">
        <v>625</v>
      </c>
      <c r="P16" s="22"/>
      <c r="Q16" s="22">
        <f t="shared" si="2"/>
        <v>0.6264336065284849</v>
      </c>
      <c r="R16" s="22">
        <f t="shared" si="3"/>
        <v>2.3121617761231048E-2</v>
      </c>
      <c r="S16" s="22"/>
      <c r="T16" s="22">
        <f t="shared" si="15"/>
        <v>343.44099883820957</v>
      </c>
      <c r="U16" s="22">
        <f>(U15*B15-Y16*(B15-B16))/B16</f>
        <v>30.03377924093936</v>
      </c>
      <c r="V16" s="22">
        <f>IF((V15*B15-Z16*(B15-B16))/B16&gt;0,(V15*B15-Z16*(B15-B16))/B16,0)</f>
        <v>1.164218498060094</v>
      </c>
      <c r="W16" s="22"/>
      <c r="X16" s="22">
        <f>N16</f>
        <v>1474.6210220740161</v>
      </c>
      <c r="Y16" s="19">
        <f t="shared" si="17"/>
        <v>46.464856734287451</v>
      </c>
      <c r="Z16" s="19">
        <f t="shared" si="18"/>
        <v>49.894583287929215</v>
      </c>
      <c r="AA16" s="22"/>
      <c r="AB16" s="22">
        <f t="shared" si="19"/>
        <v>1474.6210220740161</v>
      </c>
      <c r="AC16" s="19">
        <f t="shared" si="20"/>
        <v>44.358194422152138</v>
      </c>
      <c r="AD16" s="19">
        <f t="shared" si="21"/>
        <v>104.49984853685814</v>
      </c>
      <c r="AE16" s="22">
        <f t="shared" si="22"/>
        <v>0.42448094464468589</v>
      </c>
      <c r="AG16" s="7"/>
      <c r="AH16" s="7"/>
    </row>
    <row r="17" spans="1:34">
      <c r="A17" s="22">
        <v>0.06</v>
      </c>
      <c r="B17" s="22">
        <f t="shared" si="4"/>
        <v>0.94</v>
      </c>
      <c r="C17" s="22">
        <f t="shared" si="5"/>
        <v>0.58499999999999996</v>
      </c>
      <c r="D17" s="22">
        <f t="shared" si="6"/>
        <v>0.24940000000000004</v>
      </c>
      <c r="E17" s="22">
        <f t="shared" si="7"/>
        <v>9.2800000000000007E-2</v>
      </c>
      <c r="F17" s="22">
        <f t="shared" si="8"/>
        <v>1.2800000000000001E-2</v>
      </c>
      <c r="G17" s="22"/>
      <c r="H17" s="22">
        <f t="shared" si="9"/>
        <v>0.6217814876499157</v>
      </c>
      <c r="I17" s="22">
        <f t="shared" si="0"/>
        <v>0.26508085986305813</v>
      </c>
      <c r="J17" s="22">
        <f t="shared" si="11"/>
        <v>9.8634738553696047E-2</v>
      </c>
      <c r="K17" s="22">
        <f t="shared" si="12"/>
        <v>1.360479152464773E-2</v>
      </c>
      <c r="L17" s="23">
        <f t="shared" si="1"/>
        <v>8.9812240868234708E-4</v>
      </c>
      <c r="M17" s="22"/>
      <c r="N17" s="22">
        <f t="shared" si="10"/>
        <v>1474.6210220740161</v>
      </c>
      <c r="O17" s="22">
        <v>625</v>
      </c>
      <c r="P17" s="22"/>
      <c r="Q17" s="22">
        <f t="shared" si="2"/>
        <v>0.60591465785196652</v>
      </c>
      <c r="R17" s="22">
        <f t="shared" si="3"/>
        <v>2.2485319192361533E-2</v>
      </c>
      <c r="S17" s="22"/>
      <c r="T17" s="22">
        <f t="shared" si="15"/>
        <v>331.40716880378608</v>
      </c>
      <c r="U17" s="22">
        <f t="shared" si="13"/>
        <v>29.846267742922471</v>
      </c>
      <c r="V17" s="22">
        <f t="shared" si="14"/>
        <v>0.80004095692014121</v>
      </c>
      <c r="W17" s="22"/>
      <c r="X17" s="22">
        <f t="shared" si="16"/>
        <v>1474.6210220740161</v>
      </c>
      <c r="Y17" s="19">
        <f t="shared" si="17"/>
        <v>47.659860054526796</v>
      </c>
      <c r="Z17" s="19">
        <f t="shared" si="18"/>
        <v>35.396907365215633</v>
      </c>
      <c r="AA17" s="22"/>
      <c r="AB17" s="22">
        <f t="shared" si="19"/>
        <v>1474.6210220740161</v>
      </c>
      <c r="AC17" s="19">
        <f t="shared" si="20"/>
        <v>44.908472027547916</v>
      </c>
      <c r="AD17" s="19">
        <f t="shared" si="21"/>
        <v>92.982691674917731</v>
      </c>
      <c r="AE17" s="22">
        <f t="shared" si="22"/>
        <v>0.48297668327945453</v>
      </c>
      <c r="AG17" s="7"/>
      <c r="AH17" s="7"/>
    </row>
    <row r="18" spans="1:34">
      <c r="A18" s="22">
        <v>7.0000000000000007E-2</v>
      </c>
      <c r="B18" s="22">
        <f t="shared" si="4"/>
        <v>0.92999999999999994</v>
      </c>
      <c r="C18" s="22">
        <f t="shared" si="5"/>
        <v>0.58749999999999991</v>
      </c>
      <c r="D18" s="22">
        <f t="shared" si="6"/>
        <v>0.24430000000000002</v>
      </c>
      <c r="E18" s="22">
        <f t="shared" si="7"/>
        <v>8.660000000000001E-2</v>
      </c>
      <c r="F18" s="22">
        <f t="shared" si="8"/>
        <v>1.1599999999999999E-2</v>
      </c>
      <c r="G18" s="22"/>
      <c r="H18" s="22">
        <f t="shared" si="9"/>
        <v>0.6311741125500443</v>
      </c>
      <c r="I18" s="22">
        <f t="shared" si="0"/>
        <v>0.26246099692932062</v>
      </c>
      <c r="J18" s="22">
        <f t="shared" si="11"/>
        <v>9.3037750037163996E-2</v>
      </c>
      <c r="K18" s="22">
        <f t="shared" si="12"/>
        <v>1.2462331413754066E-2</v>
      </c>
      <c r="L18" s="23">
        <f t="shared" si="1"/>
        <v>8.6480906971710451E-4</v>
      </c>
      <c r="M18" s="22"/>
      <c r="N18" s="22">
        <f t="shared" si="10"/>
        <v>1474.6210220740161</v>
      </c>
      <c r="O18" s="22">
        <v>625</v>
      </c>
      <c r="P18" s="22"/>
      <c r="Q18" s="22">
        <f t="shared" si="2"/>
        <v>0.58495443216666709</v>
      </c>
      <c r="R18" s="22">
        <f t="shared" si="3"/>
        <v>2.1835293843595102E-2</v>
      </c>
      <c r="S18" s="22"/>
      <c r="T18" s="22">
        <f t="shared" si="15"/>
        <v>319.11454672561155</v>
      </c>
      <c r="U18" s="22">
        <f t="shared" si="13"/>
        <v>29.64095986907142</v>
      </c>
      <c r="V18" s="22">
        <f>IF((V17*B17-Z18*(B17-B18))/B18&gt;0,(V17*B17-Z18*(B17-B18))/B18,0)</f>
        <v>0.54198308069014445</v>
      </c>
      <c r="W18" s="22"/>
      <c r="X18" s="22">
        <f t="shared" si="16"/>
        <v>1474.6210220740161</v>
      </c>
      <c r="Y18" s="19">
        <f t="shared" si="17"/>
        <v>48.939900011070016</v>
      </c>
      <c r="Z18" s="19">
        <f t="shared" si="18"/>
        <v>24.79942344630982</v>
      </c>
      <c r="AA18" s="22"/>
      <c r="AB18" s="22">
        <f t="shared" si="19"/>
        <v>1474.6210220740161</v>
      </c>
      <c r="AC18" s="19">
        <f t="shared" si="20"/>
        <v>45.484390310908218</v>
      </c>
      <c r="AD18" s="19">
        <f t="shared" si="21"/>
        <v>83.242224785116591</v>
      </c>
      <c r="AE18" s="22">
        <f t="shared" si="22"/>
        <v>0.54641007527517049</v>
      </c>
      <c r="AG18" s="7"/>
      <c r="AH18" s="7"/>
    </row>
    <row r="19" spans="1:34">
      <c r="A19" s="22">
        <v>0.08</v>
      </c>
      <c r="B19" s="22">
        <f t="shared" si="4"/>
        <v>0.92</v>
      </c>
      <c r="C19" s="22">
        <f t="shared" si="5"/>
        <v>0.59</v>
      </c>
      <c r="D19" s="22">
        <f t="shared" si="6"/>
        <v>0.23920000000000002</v>
      </c>
      <c r="E19" s="22">
        <f t="shared" si="7"/>
        <v>8.0399999999999999E-2</v>
      </c>
      <c r="F19" s="22">
        <f t="shared" si="8"/>
        <v>1.0400000000000001E-2</v>
      </c>
      <c r="G19" s="22"/>
      <c r="H19" s="22">
        <f t="shared" si="9"/>
        <v>0.64077157043330291</v>
      </c>
      <c r="I19" s="22">
        <f t="shared" si="0"/>
        <v>0.25978399940279001</v>
      </c>
      <c r="J19" s="22">
        <f t="shared" si="11"/>
        <v>8.7318702140402646E-2</v>
      </c>
      <c r="K19" s="22">
        <f t="shared" si="12"/>
        <v>1.1294956495773478E-2</v>
      </c>
      <c r="L19" s="23">
        <f t="shared" si="1"/>
        <v>8.3077152773087875E-4</v>
      </c>
      <c r="M19" s="22"/>
      <c r="N19" s="22">
        <f t="shared" si="10"/>
        <v>1474.6210220740161</v>
      </c>
      <c r="O19" s="22">
        <v>625</v>
      </c>
      <c r="P19" s="22"/>
      <c r="Q19" s="22">
        <f t="shared" si="2"/>
        <v>0.56353853969850654</v>
      </c>
      <c r="R19" s="22">
        <f t="shared" si="3"/>
        <v>2.1171092687116335E-2</v>
      </c>
      <c r="S19" s="22"/>
      <c r="T19" s="22">
        <f t="shared" si="15"/>
        <v>306.55469373269426</v>
      </c>
      <c r="U19" s="22">
        <f>(U18*B18-Y19*(B18-B19))/B19</f>
        <v>29.416239321200742</v>
      </c>
      <c r="V19" s="22">
        <f t="shared" si="14"/>
        <v>0.36154623031590899</v>
      </c>
      <c r="W19" s="22"/>
      <c r="X19" s="22">
        <f t="shared" si="16"/>
        <v>1474.6210220740161</v>
      </c>
      <c r="Y19" s="19">
        <f t="shared" si="17"/>
        <v>50.315250273174215</v>
      </c>
      <c r="Z19" s="19">
        <f t="shared" si="18"/>
        <v>17.14217331511998</v>
      </c>
      <c r="AA19" s="22"/>
      <c r="AB19" s="22">
        <f t="shared" si="19"/>
        <v>1474.6210220740161</v>
      </c>
      <c r="AC19" s="19">
        <f t="shared" si="20"/>
        <v>46.088247806191468</v>
      </c>
      <c r="AD19" s="19">
        <f t="shared" si="21"/>
        <v>74.979718351367012</v>
      </c>
      <c r="AE19" s="22">
        <f t="shared" si="22"/>
        <v>0.61467619270339924</v>
      </c>
      <c r="AG19" s="7"/>
      <c r="AH19" s="7"/>
    </row>
    <row r="20" spans="1:34">
      <c r="A20" s="22">
        <v>0.09</v>
      </c>
      <c r="B20" s="22">
        <f t="shared" si="4"/>
        <v>0.91</v>
      </c>
      <c r="C20" s="22">
        <f t="shared" si="5"/>
        <v>0.59249999999999992</v>
      </c>
      <c r="D20" s="22">
        <f t="shared" si="6"/>
        <v>0.23410000000000003</v>
      </c>
      <c r="E20" s="22">
        <f t="shared" si="7"/>
        <v>7.4200000000000016E-2</v>
      </c>
      <c r="F20" s="22">
        <f t="shared" si="8"/>
        <v>9.2000000000000016E-3</v>
      </c>
      <c r="G20" s="22"/>
      <c r="H20" s="22">
        <f t="shared" si="9"/>
        <v>0.65058063554897794</v>
      </c>
      <c r="I20" s="22">
        <f t="shared" si="0"/>
        <v>0.25704797769116583</v>
      </c>
      <c r="J20" s="22">
        <f t="shared" si="11"/>
        <v>8.1473558072125196E-2</v>
      </c>
      <c r="K20" s="22">
        <f t="shared" si="12"/>
        <v>1.0101842779832233E-2</v>
      </c>
      <c r="L20" s="23">
        <f t="shared" si="1"/>
        <v>7.9598590789880152E-4</v>
      </c>
      <c r="M20" s="22"/>
      <c r="N20" s="22">
        <f t="shared" si="10"/>
        <v>1474.6210220740161</v>
      </c>
      <c r="O20" s="22">
        <v>625</v>
      </c>
      <c r="P20" s="22"/>
      <c r="Q20" s="22">
        <f t="shared" si="2"/>
        <v>0.54165195814224598</v>
      </c>
      <c r="R20" s="22">
        <f t="shared" si="3"/>
        <v>2.0492246894723155E-2</v>
      </c>
      <c r="S20" s="22"/>
      <c r="T20" s="22">
        <f t="shared" si="15"/>
        <v>293.71880001465775</v>
      </c>
      <c r="U20" s="22">
        <f t="shared" si="13"/>
        <v>29.170286067082976</v>
      </c>
      <c r="V20" s="22">
        <f t="shared" si="14"/>
        <v>0.23718868322199504</v>
      </c>
      <c r="W20" s="22"/>
      <c r="X20" s="22">
        <f t="shared" si="16"/>
        <v>1474.6210220740161</v>
      </c>
      <c r="Y20" s="19">
        <f t="shared" si="17"/>
        <v>51.797985445917305</v>
      </c>
      <c r="Z20" s="19">
        <f t="shared" si="18"/>
        <v>11.678083015862068</v>
      </c>
      <c r="AA20" s="22"/>
      <c r="AB20" s="22">
        <f t="shared" si="19"/>
        <v>1474.6210220740161</v>
      </c>
      <c r="AC20" s="19">
        <f t="shared" si="20"/>
        <v>46.722663099494333</v>
      </c>
      <c r="AD20" s="19">
        <f t="shared" si="21"/>
        <v>67.946203314088677</v>
      </c>
      <c r="AE20" s="22">
        <f t="shared" si="22"/>
        <v>0.68764199941406245</v>
      </c>
      <c r="AG20" s="7"/>
      <c r="AH20" s="7"/>
    </row>
    <row r="21" spans="1:34">
      <c r="A21" s="22">
        <v>0.1</v>
      </c>
      <c r="B21" s="22">
        <f t="shared" si="4"/>
        <v>0.9</v>
      </c>
      <c r="C21" s="22">
        <f t="shared" si="5"/>
        <v>0.59499999999999997</v>
      </c>
      <c r="D21" s="22">
        <f t="shared" si="6"/>
        <v>0.22900000000000004</v>
      </c>
      <c r="E21" s="22">
        <f t="shared" si="7"/>
        <v>6.8000000000000005E-2</v>
      </c>
      <c r="F21" s="22">
        <f t="shared" si="8"/>
        <v>8.0000000000000002E-3</v>
      </c>
      <c r="G21" s="22"/>
      <c r="H21" s="22">
        <f t="shared" si="9"/>
        <v>0.66060838419088419</v>
      </c>
      <c r="I21" s="22">
        <f t="shared" si="0"/>
        <v>0.25425095794909663</v>
      </c>
      <c r="J21" s="22">
        <f t="shared" si="11"/>
        <v>7.5498101050386776E-2</v>
      </c>
      <c r="K21" s="22">
        <f t="shared" si="12"/>
        <v>8.8821295353396189E-3</v>
      </c>
      <c r="L21" s="23">
        <f t="shared" si="1"/>
        <v>7.6042727429267792E-4</v>
      </c>
      <c r="M21" s="22"/>
      <c r="N21" s="22">
        <f t="shared" si="10"/>
        <v>1474.6210220740161</v>
      </c>
      <c r="O21" s="22">
        <v>625</v>
      </c>
      <c r="P21" s="22"/>
      <c r="Q21" s="22">
        <f t="shared" si="2"/>
        <v>0.51927899752010431</v>
      </c>
      <c r="R21" s="22">
        <f t="shared" si="3"/>
        <v>1.9798266734272013E-2</v>
      </c>
      <c r="S21" s="22"/>
      <c r="T21" s="22">
        <f t="shared" si="15"/>
        <v>280.59766421399814</v>
      </c>
      <c r="U21" s="22">
        <f t="shared" si="13"/>
        <v>28.901040302144047</v>
      </c>
      <c r="V21" s="22">
        <f t="shared" si="14"/>
        <v>0.15280983021120909</v>
      </c>
      <c r="W21" s="22"/>
      <c r="X21" s="22">
        <f t="shared" si="16"/>
        <v>1474.6210220740161</v>
      </c>
      <c r="Y21" s="19">
        <f t="shared" si="17"/>
        <v>53.402404911586217</v>
      </c>
      <c r="Z21" s="19">
        <f t="shared" si="18"/>
        <v>7.8312854541927237</v>
      </c>
      <c r="AA21" s="22"/>
      <c r="AB21" s="22">
        <f t="shared" si="19"/>
        <v>1474.6210220740161</v>
      </c>
      <c r="AC21" s="19">
        <f t="shared" si="20"/>
        <v>47.39063728070353</v>
      </c>
      <c r="AD21" s="19">
        <f t="shared" si="21"/>
        <v>61.934711528099079</v>
      </c>
      <c r="AE21" s="22">
        <f t="shared" si="22"/>
        <v>0.76517087286671115</v>
      </c>
      <c r="AG21" s="7"/>
      <c r="AH21" s="7"/>
    </row>
    <row r="22" spans="1:34">
      <c r="A22" s="22">
        <v>0.11</v>
      </c>
      <c r="B22" s="22">
        <f t="shared" si="4"/>
        <v>0.89</v>
      </c>
      <c r="C22" s="22">
        <f t="shared" si="5"/>
        <v>0.59749999999999992</v>
      </c>
      <c r="D22" s="22">
        <f t="shared" si="6"/>
        <v>0.22390000000000002</v>
      </c>
      <c r="E22" s="22">
        <f t="shared" si="7"/>
        <v>6.1800000000000008E-2</v>
      </c>
      <c r="F22" s="22">
        <f t="shared" si="8"/>
        <v>6.8000000000000005E-3</v>
      </c>
      <c r="G22" s="22"/>
      <c r="H22" s="22">
        <f t="shared" si="9"/>
        <v>0.67086221172108385</v>
      </c>
      <c r="I22" s="22">
        <f t="shared" si="0"/>
        <v>0.2513908773294572</v>
      </c>
      <c r="J22" s="22">
        <f t="shared" si="11"/>
        <v>6.9387924157929687E-2</v>
      </c>
      <c r="K22" s="22">
        <f t="shared" si="12"/>
        <v>7.6349172212608713E-3</v>
      </c>
      <c r="L22" s="23">
        <f t="shared" si="1"/>
        <v>7.2406957026843939E-4</v>
      </c>
      <c r="M22" s="22"/>
      <c r="N22" s="22">
        <f t="shared" si="10"/>
        <v>1474.6210220740161</v>
      </c>
      <c r="O22" s="22">
        <v>625</v>
      </c>
      <c r="P22" s="22"/>
      <c r="Q22" s="22">
        <f t="shared" si="2"/>
        <v>0.49640326267123813</v>
      </c>
      <c r="R22" s="22">
        <f t="shared" si="3"/>
        <v>1.9088640391485341E-2</v>
      </c>
      <c r="S22" s="22"/>
      <c r="T22" s="22">
        <f t="shared" si="15"/>
        <v>267.18167142905412</v>
      </c>
      <c r="U22" s="22">
        <f t="shared" si="13"/>
        <v>28.606157781808708</v>
      </c>
      <c r="V22" s="22">
        <f t="shared" si="14"/>
        <v>9.6521797734311882E-2</v>
      </c>
      <c r="W22" s="22"/>
      <c r="X22" s="22">
        <f t="shared" si="16"/>
        <v>1474.6210220740161</v>
      </c>
      <c r="Y22" s="19">
        <f t="shared" si="17"/>
        <v>55.145584611989293</v>
      </c>
      <c r="Z22" s="19">
        <f t="shared" si="18"/>
        <v>5.1624447206550563</v>
      </c>
      <c r="AA22" s="22"/>
      <c r="AB22" s="22">
        <f t="shared" si="19"/>
        <v>1474.6210220740161</v>
      </c>
      <c r="AC22" s="19">
        <f t="shared" si="20"/>
        <v>48.095632492638593</v>
      </c>
      <c r="AD22" s="19">
        <f t="shared" si="21"/>
        <v>56.773596363785991</v>
      </c>
      <c r="AE22" s="22">
        <f t="shared" si="22"/>
        <v>0.84714789220781539</v>
      </c>
      <c r="AG22" s="7"/>
      <c r="AH22" s="7"/>
    </row>
    <row r="23" spans="1:34">
      <c r="A23" s="22">
        <v>0.12</v>
      </c>
      <c r="B23" s="22">
        <f t="shared" si="4"/>
        <v>0.88</v>
      </c>
      <c r="C23" s="22">
        <f t="shared" si="5"/>
        <v>0.6</v>
      </c>
      <c r="D23" s="22">
        <f t="shared" si="6"/>
        <v>0.21880000000000002</v>
      </c>
      <c r="E23" s="22">
        <f t="shared" si="7"/>
        <v>5.5600000000000011E-2</v>
      </c>
      <c r="F23" s="22">
        <f t="shared" si="8"/>
        <v>5.6000000000000008E-3</v>
      </c>
      <c r="G23" s="22"/>
      <c r="H23" s="22">
        <f t="shared" si="9"/>
        <v>0.68134985075809829</v>
      </c>
      <c r="I23" s="22">
        <f t="shared" si="0"/>
        <v>0.24846557890978654</v>
      </c>
      <c r="J23" s="22">
        <f t="shared" si="11"/>
        <v>6.3138419503583801E-2</v>
      </c>
      <c r="K23" s="22">
        <f t="shared" si="12"/>
        <v>6.3592652737422522E-3</v>
      </c>
      <c r="L23" s="23">
        <f t="shared" si="1"/>
        <v>6.8688555478910445E-4</v>
      </c>
      <c r="M23" s="22"/>
      <c r="N23" s="22">
        <f t="shared" si="10"/>
        <v>1474.6210220740161</v>
      </c>
      <c r="O23" s="22">
        <v>625</v>
      </c>
      <c r="P23" s="22"/>
      <c r="Q23" s="22">
        <f t="shared" si="2"/>
        <v>0.47300761318363066</v>
      </c>
      <c r="R23" s="22">
        <f t="shared" si="3"/>
        <v>1.8362832711164592E-2</v>
      </c>
      <c r="S23" s="22"/>
      <c r="T23" s="22">
        <f t="shared" si="15"/>
        <v>253.46076971717955</v>
      </c>
      <c r="U23" s="22">
        <f t="shared" si="13"/>
        <v>28.282953837617995</v>
      </c>
      <c r="V23" s="22">
        <f t="shared" si="14"/>
        <v>5.9662793441395655E-2</v>
      </c>
      <c r="W23" s="22"/>
      <c r="X23" s="22">
        <f t="shared" si="16"/>
        <v>1474.6210220740161</v>
      </c>
      <c r="Y23" s="19">
        <f t="shared" si="17"/>
        <v>57.048104870591395</v>
      </c>
      <c r="Z23" s="19">
        <f t="shared" si="18"/>
        <v>3.3401141755109371</v>
      </c>
      <c r="AA23" s="22"/>
      <c r="AB23" s="22">
        <f t="shared" si="19"/>
        <v>1474.6210220740161</v>
      </c>
      <c r="AC23" s="19">
        <f t="shared" si="20"/>
        <v>48.841671857467993</v>
      </c>
      <c r="AD23" s="19">
        <f t="shared" si="21"/>
        <v>52.320806181429738</v>
      </c>
      <c r="AE23" s="22">
        <f t="shared" si="22"/>
        <v>0.93350380894557783</v>
      </c>
      <c r="AG23" s="7"/>
      <c r="AH23" s="7"/>
    </row>
    <row r="24" spans="1:34">
      <c r="A24" s="22">
        <v>0.13</v>
      </c>
      <c r="B24" s="22">
        <f t="shared" si="4"/>
        <v>0.87</v>
      </c>
      <c r="C24" s="22">
        <f t="shared" si="5"/>
        <v>0.60249999999999992</v>
      </c>
      <c r="D24" s="22">
        <f t="shared" si="6"/>
        <v>0.21370000000000003</v>
      </c>
      <c r="E24" s="22">
        <f t="shared" si="7"/>
        <v>4.9399999999999999E-2</v>
      </c>
      <c r="F24" s="22">
        <f t="shared" si="8"/>
        <v>4.4000000000000011E-3</v>
      </c>
      <c r="G24" s="22"/>
      <c r="H24" s="22">
        <f t="shared" si="9"/>
        <v>0.69207939062362112</v>
      </c>
      <c r="I24" s="22">
        <f t="shared" si="0"/>
        <v>0.24547280626766452</v>
      </c>
      <c r="J24" s="22">
        <f t="shared" si="11"/>
        <v>5.6744766633704383E-2</v>
      </c>
      <c r="K24" s="22">
        <f t="shared" si="12"/>
        <v>5.0541897406538331E-3</v>
      </c>
      <c r="L24" s="23">
        <f t="shared" si="1"/>
        <v>6.4884673435622157E-4</v>
      </c>
      <c r="M24" s="22"/>
      <c r="N24" s="22">
        <f t="shared" si="10"/>
        <v>1474.6210220740161</v>
      </c>
      <c r="O24" s="22">
        <v>625</v>
      </c>
      <c r="P24" s="22"/>
      <c r="Q24" s="22">
        <f t="shared" si="2"/>
        <v>0.44907412056260021</v>
      </c>
      <c r="R24" s="22">
        <f t="shared" si="3"/>
        <v>1.7620283851303074E-2</v>
      </c>
      <c r="S24" s="22"/>
      <c r="T24" s="22">
        <f t="shared" si="15"/>
        <v>239.42444497744577</v>
      </c>
      <c r="U24" s="22">
        <f t="shared" si="13"/>
        <v>27.928332336562384</v>
      </c>
      <c r="V24" s="22">
        <f t="shared" si="14"/>
        <v>3.6012213650310744E-2</v>
      </c>
      <c r="W24" s="22"/>
      <c r="X24" s="22">
        <f t="shared" si="16"/>
        <v>1474.6210220740161</v>
      </c>
      <c r="Y24" s="19">
        <f t="shared" si="17"/>
        <v>59.13502442945618</v>
      </c>
      <c r="Z24" s="19">
        <f t="shared" si="18"/>
        <v>2.1172632352657814</v>
      </c>
      <c r="AA24" s="22"/>
      <c r="AB24" s="22">
        <f>IF(T23&gt;0,X24,(AB23*A23)/A24)</f>
        <v>1474.6210220740161</v>
      </c>
      <c r="AC24" s="19">
        <f t="shared" si="20"/>
        <v>49.633468209159396</v>
      </c>
      <c r="AD24" s="19">
        <f t="shared" si="21"/>
        <v>48.45899518557097</v>
      </c>
      <c r="AE24" s="22">
        <f t="shared" si="22"/>
        <v>1.0242364295646422</v>
      </c>
      <c r="AG24" s="7"/>
      <c r="AH24" s="7"/>
    </row>
    <row r="25" spans="1:34">
      <c r="A25" s="22">
        <v>0.14000000000000001</v>
      </c>
      <c r="B25" s="22">
        <f t="shared" si="4"/>
        <v>0.86</v>
      </c>
      <c r="C25" s="22">
        <f t="shared" si="5"/>
        <v>0.60499999999999998</v>
      </c>
      <c r="D25" s="22">
        <f t="shared" si="6"/>
        <v>0.20860000000000001</v>
      </c>
      <c r="E25" s="22">
        <f t="shared" si="7"/>
        <v>4.3200000000000002E-2</v>
      </c>
      <c r="F25" s="22">
        <f t="shared" si="8"/>
        <v>3.199999999999998E-3</v>
      </c>
      <c r="G25" s="22"/>
      <c r="H25" s="22">
        <f t="shared" si="9"/>
        <v>0.70305929815050427</v>
      </c>
      <c r="I25" s="22">
        <f t="shared" si="0"/>
        <v>0.24241019767635566</v>
      </c>
      <c r="J25" s="22">
        <f t="shared" si="11"/>
        <v>5.0201920132399644E-2</v>
      </c>
      <c r="K25" s="22">
        <f t="shared" si="12"/>
        <v>3.7186607505481188E-3</v>
      </c>
      <c r="L25" s="23">
        <f t="shared" si="1"/>
        <v>6.0992329019234146E-4</v>
      </c>
      <c r="M25" s="22"/>
      <c r="N25" s="22">
        <f t="shared" si="10"/>
        <v>1474.6210220740161</v>
      </c>
      <c r="O25" s="22">
        <v>625</v>
      </c>
      <c r="P25" s="22"/>
      <c r="Q25" s="22">
        <f t="shared" si="2"/>
        <v>0.42458402241099691</v>
      </c>
      <c r="R25" s="22">
        <f t="shared" si="3"/>
        <v>1.6860407842985183E-2</v>
      </c>
      <c r="S25" s="22"/>
      <c r="T25" s="22">
        <f t="shared" si="15"/>
        <v>225.06169408097401</v>
      </c>
      <c r="U25" s="22">
        <f t="shared" si="13"/>
        <v>27.538694280560776</v>
      </c>
      <c r="V25" s="22">
        <f t="shared" si="14"/>
        <v>2.1172782422219514E-2</v>
      </c>
      <c r="W25" s="22"/>
      <c r="X25" s="22">
        <f t="shared" si="16"/>
        <v>1474.6210220740161</v>
      </c>
      <c r="Y25" s="19">
        <f t="shared" si="17"/>
        <v>61.437205152700678</v>
      </c>
      <c r="Z25" s="19">
        <f t="shared" si="18"/>
        <v>1.312203299266155</v>
      </c>
      <c r="AA25" s="22"/>
      <c r="AB25" s="22">
        <f t="shared" si="19"/>
        <v>1474.6210220740161</v>
      </c>
      <c r="AC25" s="19">
        <f t="shared" si="20"/>
        <v>50.476592276555202</v>
      </c>
      <c r="AD25" s="19">
        <f t="shared" si="21"/>
        <v>45.091367193692051</v>
      </c>
      <c r="AE25" s="22">
        <f t="shared" si="22"/>
        <v>1.1194291816375996</v>
      </c>
      <c r="AG25" s="7"/>
      <c r="AH25" s="7"/>
    </row>
    <row r="26" spans="1:34">
      <c r="A26" s="22">
        <v>0.15</v>
      </c>
      <c r="B26" s="22">
        <f t="shared" si="4"/>
        <v>0.85</v>
      </c>
      <c r="C26" s="22">
        <f t="shared" si="5"/>
        <v>0.60749999999999993</v>
      </c>
      <c r="D26" s="22">
        <f t="shared" si="6"/>
        <v>0.20350000000000001</v>
      </c>
      <c r="E26" s="22">
        <f t="shared" si="7"/>
        <v>3.7000000000000005E-2</v>
      </c>
      <c r="F26" s="22">
        <f t="shared" si="8"/>
        <v>2.0000000000000018E-3</v>
      </c>
      <c r="G26" s="22"/>
      <c r="H26" s="22">
        <f t="shared" si="9"/>
        <v>0.71429843996450315</v>
      </c>
      <c r="I26" s="22">
        <f t="shared" si="0"/>
        <v>0.23927527988934394</v>
      </c>
      <c r="J26" s="22">
        <f t="shared" si="11"/>
        <v>4.3504596343517082E-2</v>
      </c>
      <c r="K26" s="22">
        <f t="shared" si="12"/>
        <v>2.351599802352276E-3</v>
      </c>
      <c r="L26" s="23">
        <f t="shared" si="1"/>
        <v>5.7008400028342888E-4</v>
      </c>
      <c r="M26" s="22"/>
      <c r="N26" s="22">
        <f t="shared" si="10"/>
        <v>1474.6210220740161</v>
      </c>
      <c r="O26" s="22">
        <v>625</v>
      </c>
      <c r="P26" s="22"/>
      <c r="Q26" s="22">
        <f t="shared" si="2"/>
        <v>0.39951767337498562</v>
      </c>
      <c r="R26" s="22">
        <f t="shared" si="3"/>
        <v>1.6082591048287204E-2</v>
      </c>
      <c r="S26" s="22"/>
      <c r="T26" s="22">
        <f t="shared" si="15"/>
        <v>210.36099610458524</v>
      </c>
      <c r="U26" s="22">
        <f t="shared" si="13"/>
        <v>27.109818373646004</v>
      </c>
      <c r="V26" s="22">
        <f t="shared" si="14"/>
        <v>1.2089737414698867E-2</v>
      </c>
      <c r="W26" s="22"/>
      <c r="X26" s="22">
        <f t="shared" si="16"/>
        <v>1474.6210220740161</v>
      </c>
      <c r="Y26" s="19">
        <f t="shared" si="17"/>
        <v>63.993146368316658</v>
      </c>
      <c r="Z26" s="19">
        <f t="shared" si="18"/>
        <v>0.79323160806147386</v>
      </c>
      <c r="AA26" s="22"/>
      <c r="AB26" s="22">
        <f t="shared" si="19"/>
        <v>1474.6210220740161</v>
      </c>
      <c r="AC26" s="19">
        <f t="shared" si="20"/>
        <v>51.377695882672633</v>
      </c>
      <c r="AD26" s="19">
        <f t="shared" si="21"/>
        <v>42.138158154650014</v>
      </c>
      <c r="AE26" s="22">
        <f t="shared" si="22"/>
        <v>1.2192677167832742</v>
      </c>
      <c r="AG26" s="7"/>
      <c r="AH26" s="7"/>
    </row>
    <row r="27" spans="1:34">
      <c r="A27" s="22">
        <v>0.16</v>
      </c>
      <c r="B27" s="22">
        <f t="shared" si="4"/>
        <v>0.84</v>
      </c>
      <c r="C27" s="22">
        <f t="shared" si="5"/>
        <v>0.61</v>
      </c>
      <c r="D27" s="22">
        <f t="shared" si="6"/>
        <v>0.19840000000000002</v>
      </c>
      <c r="E27" s="22">
        <f t="shared" si="7"/>
        <v>3.0800000000000008E-2</v>
      </c>
      <c r="F27" s="22">
        <f t="shared" si="8"/>
        <v>8.000000000000021E-4</v>
      </c>
      <c r="G27" s="22"/>
      <c r="H27" s="22">
        <f t="shared" si="9"/>
        <v>0.72580610636301146</v>
      </c>
      <c r="I27" s="22">
        <f t="shared" ref="I27:I90" si="23">D27/SUM($C27:$F27)*(1-$L27)</f>
        <v>0.23606546147937954</v>
      </c>
      <c r="J27" s="22">
        <f t="shared" si="11"/>
        <v>3.6647259140952071E-2</v>
      </c>
      <c r="K27" s="22">
        <f t="shared" si="12"/>
        <v>9.5187686080395204E-4</v>
      </c>
      <c r="L27" s="23">
        <f t="shared" si="1"/>
        <v>5.2929615585287548E-4</v>
      </c>
      <c r="M27" s="22"/>
      <c r="N27" s="22">
        <f t="shared" si="10"/>
        <v>1474.6210220740161</v>
      </c>
      <c r="O27" s="22">
        <v>625</v>
      </c>
      <c r="P27" s="22"/>
      <c r="Q27" s="22">
        <f t="shared" si="2"/>
        <v>0.37385449258587522</v>
      </c>
      <c r="R27" s="22">
        <f t="shared" si="3"/>
        <v>1.5286190507650628E-2</v>
      </c>
      <c r="S27" s="22"/>
      <c r="T27" s="22">
        <f t="shared" si="15"/>
        <v>195.31028150971105</v>
      </c>
      <c r="U27" s="22">
        <f t="shared" si="13"/>
        <v>26.636702200573644</v>
      </c>
      <c r="V27" s="22">
        <f t="shared" si="14"/>
        <v>6.6813617475931578E-3</v>
      </c>
      <c r="W27" s="22"/>
      <c r="X27" s="22">
        <f t="shared" si="16"/>
        <v>1474.6210220740161</v>
      </c>
      <c r="Y27" s="19">
        <f t="shared" si="17"/>
        <v>66.851576911724237</v>
      </c>
      <c r="Z27" s="19">
        <f t="shared" si="18"/>
        <v>0.46639329345157809</v>
      </c>
      <c r="AA27" s="22"/>
      <c r="AB27" s="22">
        <f t="shared" si="19"/>
        <v>1474.6210220740161</v>
      </c>
      <c r="AC27" s="19">
        <f t="shared" si="20"/>
        <v>52.344813446988354</v>
      </c>
      <c r="AD27" s="19">
        <f t="shared" si="21"/>
        <v>39.533672850825113</v>
      </c>
      <c r="AE27" s="22">
        <f t="shared" si="22"/>
        <v>1.3240564225971192</v>
      </c>
      <c r="AG27" s="7"/>
      <c r="AH27" s="7"/>
    </row>
    <row r="28" spans="1:34">
      <c r="A28" s="22">
        <v>0.17</v>
      </c>
      <c r="B28" s="22">
        <f t="shared" si="4"/>
        <v>0.83</v>
      </c>
      <c r="C28" s="22">
        <f t="shared" si="5"/>
        <v>0.61249999999999993</v>
      </c>
      <c r="D28" s="22">
        <f t="shared" si="6"/>
        <v>0.19330000000000003</v>
      </c>
      <c r="E28" s="22">
        <f t="shared" si="7"/>
        <v>2.4599999999999997E-2</v>
      </c>
      <c r="F28" s="22">
        <f t="shared" si="8"/>
        <v>0</v>
      </c>
      <c r="G28" s="22"/>
      <c r="H28" s="22">
        <f t="shared" si="9"/>
        <v>0.73723674211045764</v>
      </c>
      <c r="I28" s="22">
        <f t="shared" si="23"/>
        <v>0.23266589755094122</v>
      </c>
      <c r="J28" s="22">
        <f t="shared" si="11"/>
        <v>2.9609834866803686E-2</v>
      </c>
      <c r="K28" s="22">
        <f t="shared" si="12"/>
        <v>0</v>
      </c>
      <c r="L28" s="23">
        <f t="shared" si="1"/>
        <v>4.8752547179748947E-4</v>
      </c>
      <c r="M28" s="22"/>
      <c r="N28" s="22">
        <f t="shared" si="10"/>
        <v>1474.6210220740161</v>
      </c>
      <c r="O28" s="22">
        <v>625</v>
      </c>
      <c r="P28" s="22"/>
      <c r="Q28" s="22">
        <f t="shared" si="2"/>
        <v>0.3476244763697886</v>
      </c>
      <c r="R28" s="22">
        <f t="shared" si="3"/>
        <v>1.4492449419929394E-2</v>
      </c>
      <c r="S28" s="22"/>
      <c r="T28" s="22">
        <f t="shared" si="15"/>
        <v>179.89689909327362</v>
      </c>
      <c r="U28" s="22">
        <f t="shared" si="13"/>
        <v>26.113346769104361</v>
      </c>
      <c r="V28" s="22">
        <f t="shared" si="14"/>
        <v>3.5590079813601259E-3</v>
      </c>
      <c r="W28" s="22"/>
      <c r="X28" s="22">
        <f t="shared" si="16"/>
        <v>1474.6210220740161</v>
      </c>
      <c r="Y28" s="19">
        <f t="shared" si="17"/>
        <v>70.075203012524113</v>
      </c>
      <c r="Z28" s="19">
        <f t="shared" si="18"/>
        <v>0.26583672434493455</v>
      </c>
      <c r="AA28" s="22"/>
      <c r="AB28" s="22">
        <f t="shared" si="19"/>
        <v>1474.6210220740161</v>
      </c>
      <c r="AC28" s="19">
        <f t="shared" si="20"/>
        <v>53.387777539078698</v>
      </c>
      <c r="AD28" s="19">
        <f t="shared" si="21"/>
        <v>37.223800137502749</v>
      </c>
      <c r="AE28" s="22">
        <f t="shared" si="22"/>
        <v>1.434237701198348</v>
      </c>
      <c r="AG28" s="7"/>
      <c r="AH28" s="7"/>
    </row>
    <row r="29" spans="1:34">
      <c r="A29" s="22">
        <v>0.18</v>
      </c>
      <c r="B29" s="22">
        <f t="shared" si="4"/>
        <v>0.82000000000000006</v>
      </c>
      <c r="C29" s="22">
        <f t="shared" si="5"/>
        <v>0.61499999999999999</v>
      </c>
      <c r="D29" s="22">
        <f t="shared" si="6"/>
        <v>0.18820000000000003</v>
      </c>
      <c r="E29" s="22">
        <f t="shared" si="7"/>
        <v>1.8400000000000014E-2</v>
      </c>
      <c r="F29" s="22">
        <f t="shared" si="8"/>
        <v>0</v>
      </c>
      <c r="G29" s="22"/>
      <c r="H29" s="22">
        <f t="shared" si="9"/>
        <v>0.74820653282108018</v>
      </c>
      <c r="I29" s="22">
        <f t="shared" si="23"/>
        <v>0.22896336500313383</v>
      </c>
      <c r="J29" s="22">
        <f t="shared" si="11"/>
        <v>2.2385366185216072E-2</v>
      </c>
      <c r="K29" s="22">
        <f t="shared" si="12"/>
        <v>0</v>
      </c>
      <c r="L29" s="23">
        <f t="shared" si="1"/>
        <v>4.4473599057002133E-4</v>
      </c>
      <c r="M29" s="22"/>
      <c r="N29" s="22">
        <f t="shared" si="10"/>
        <v>1474.6210220740161</v>
      </c>
      <c r="O29" s="22">
        <v>625</v>
      </c>
      <c r="P29" s="22"/>
      <c r="Q29" s="22">
        <f>$M$7*H29+$O$7*I29+$Q$7*J29+$S$7*K29+O29*L29</f>
        <v>0.32085913954017298</v>
      </c>
      <c r="R29" s="22">
        <f t="shared" si="3"/>
        <v>1.3725149301909429E-2</v>
      </c>
      <c r="S29" s="22"/>
      <c r="T29" s="22">
        <f t="shared" si="15"/>
        <v>164.10758052033788</v>
      </c>
      <c r="U29" s="22">
        <f t="shared" si="13"/>
        <v>25.532587086715274</v>
      </c>
      <c r="V29" s="22">
        <f t="shared" si="14"/>
        <v>1.8197842963488427E-3</v>
      </c>
      <c r="W29" s="22"/>
      <c r="X29" s="22">
        <f t="shared" si="16"/>
        <v>1474.6210220740161</v>
      </c>
      <c r="Y29" s="19">
        <f t="shared" si="17"/>
        <v>73.735640725010072</v>
      </c>
      <c r="Z29" s="19">
        <f t="shared" si="18"/>
        <v>0.14617535015228683</v>
      </c>
      <c r="AA29" s="22"/>
      <c r="AB29" s="22">
        <f t="shared" si="19"/>
        <v>1474.6210220740161</v>
      </c>
      <c r="AC29" s="19">
        <f t="shared" si="20"/>
        <v>54.518214382741547</v>
      </c>
      <c r="AD29" s="19">
        <f t="shared" si="21"/>
        <v>35.163932093761062</v>
      </c>
      <c r="AE29" s="22">
        <f t="shared" si="22"/>
        <v>1.5504015375008191</v>
      </c>
      <c r="AG29" s="7"/>
      <c r="AH29" s="7"/>
    </row>
    <row r="30" spans="1:34">
      <c r="A30" s="22">
        <v>0.19</v>
      </c>
      <c r="B30" s="22">
        <f t="shared" si="4"/>
        <v>0.81</v>
      </c>
      <c r="C30" s="22">
        <f t="shared" si="5"/>
        <v>0.61749999999999994</v>
      </c>
      <c r="D30" s="22">
        <f t="shared" si="6"/>
        <v>0.18310000000000004</v>
      </c>
      <c r="E30" s="22">
        <f t="shared" si="7"/>
        <v>1.2200000000000003E-2</v>
      </c>
      <c r="F30" s="22">
        <f t="shared" si="8"/>
        <v>0</v>
      </c>
      <c r="G30" s="22"/>
      <c r="H30" s="22">
        <f t="shared" si="9"/>
        <v>0.75941492425935453</v>
      </c>
      <c r="I30" s="22">
        <f t="shared" si="23"/>
        <v>0.22518036053747023</v>
      </c>
      <c r="J30" s="22">
        <f t="shared" si="11"/>
        <v>1.5003825224233408E-2</v>
      </c>
      <c r="K30" s="22">
        <f t="shared" si="12"/>
        <v>0</v>
      </c>
      <c r="L30" s="23">
        <f t="shared" si="1"/>
        <v>4.0088997894187459E-4</v>
      </c>
      <c r="M30" s="22"/>
      <c r="N30" s="22">
        <f t="shared" si="10"/>
        <v>1474.6210220740161</v>
      </c>
      <c r="O30" s="22">
        <v>625</v>
      </c>
      <c r="P30" s="22"/>
      <c r="Q30" s="22">
        <f t="shared" si="2"/>
        <v>0.29343300023383312</v>
      </c>
      <c r="R30" s="22">
        <f t="shared" si="3"/>
        <v>1.2941168202423218E-2</v>
      </c>
      <c r="S30" s="22"/>
      <c r="T30" s="22">
        <f t="shared" si="15"/>
        <v>147.92840222955172</v>
      </c>
      <c r="U30" s="22">
        <f t="shared" si="13"/>
        <v>24.885751419595614</v>
      </c>
      <c r="V30" s="22">
        <f t="shared" si="14"/>
        <v>8.8979315819150324E-4</v>
      </c>
      <c r="W30" s="22"/>
      <c r="X30" s="22">
        <f t="shared" si="16"/>
        <v>1474.6210220740161</v>
      </c>
      <c r="Y30" s="19">
        <f t="shared" si="17"/>
        <v>77.926276123407519</v>
      </c>
      <c r="Z30" s="19">
        <f t="shared" si="18"/>
        <v>7.7149066487093271E-2</v>
      </c>
      <c r="AA30" s="22"/>
      <c r="AB30" s="22">
        <f t="shared" si="19"/>
        <v>1474.6210220740161</v>
      </c>
      <c r="AC30" s="19">
        <f t="shared" si="20"/>
        <v>55.750217632250283</v>
      </c>
      <c r="AD30" s="19">
        <f t="shared" si="21"/>
        <v>33.317259302851902</v>
      </c>
      <c r="AE30" s="22">
        <f t="shared" si="22"/>
        <v>1.6733134357026227</v>
      </c>
      <c r="AG30" s="7"/>
      <c r="AH30" s="7"/>
    </row>
    <row r="31" spans="1:34">
      <c r="A31" s="22">
        <v>0.2</v>
      </c>
      <c r="B31" s="22">
        <f t="shared" si="4"/>
        <v>0.8</v>
      </c>
      <c r="C31" s="22">
        <f t="shared" si="5"/>
        <v>0.62</v>
      </c>
      <c r="D31" s="22">
        <f t="shared" si="6"/>
        <v>0.17800000000000002</v>
      </c>
      <c r="E31" s="22">
        <f t="shared" si="7"/>
        <v>6.0000000000000053E-3</v>
      </c>
      <c r="F31" s="22">
        <f t="shared" si="8"/>
        <v>0</v>
      </c>
      <c r="G31" s="22"/>
      <c r="H31" s="22">
        <f t="shared" si="9"/>
        <v>0.77086979148438517</v>
      </c>
      <c r="I31" s="22">
        <f t="shared" si="23"/>
        <v>0.2213142304584203</v>
      </c>
      <c r="J31" s="22">
        <f t="shared" si="11"/>
        <v>7.4600302401714759E-3</v>
      </c>
      <c r="K31" s="22">
        <f t="shared" si="12"/>
        <v>0</v>
      </c>
      <c r="L31" s="23">
        <f t="shared" si="1"/>
        <v>3.5594781702302412E-4</v>
      </c>
      <c r="M31" s="22"/>
      <c r="N31" s="22">
        <f t="shared" si="10"/>
        <v>1474.6210220740161</v>
      </c>
      <c r="O31" s="22">
        <v>625</v>
      </c>
      <c r="P31" s="22"/>
      <c r="Q31" s="22">
        <f t="shared" si="2"/>
        <v>0.26532128068638045</v>
      </c>
      <c r="R31" s="22">
        <f t="shared" si="3"/>
        <v>1.2139955877505704E-2</v>
      </c>
      <c r="S31" s="22"/>
      <c r="T31" s="22">
        <f t="shared" si="15"/>
        <v>131.34474448149589</v>
      </c>
      <c r="U31" s="22">
        <f t="shared" si="13"/>
        <v>24.1616377239807</v>
      </c>
      <c r="V31" s="22">
        <f t="shared" si="14"/>
        <v>4.1334178730748566E-4</v>
      </c>
      <c r="W31" s="22"/>
      <c r="X31" s="22">
        <f t="shared" si="16"/>
        <v>1474.6210220740161</v>
      </c>
      <c r="Y31" s="19">
        <f t="shared" si="17"/>
        <v>82.814847068788723</v>
      </c>
      <c r="Z31" s="19">
        <f t="shared" si="18"/>
        <v>3.9005902828912885E-2</v>
      </c>
      <c r="AA31" s="22"/>
      <c r="AB31" s="22">
        <f t="shared" si="19"/>
        <v>1474.6210220740161</v>
      </c>
      <c r="AC31" s="19">
        <f t="shared" si="20"/>
        <v>57.103449104077207</v>
      </c>
      <c r="AD31" s="19">
        <f t="shared" si="21"/>
        <v>31.653346632850752</v>
      </c>
      <c r="AE31" s="22">
        <f>AC31/AD31</f>
        <v>1.8040256458953257</v>
      </c>
      <c r="AG31" s="7"/>
      <c r="AH31" s="7"/>
    </row>
    <row r="32" spans="1:34">
      <c r="A32" s="22">
        <v>0.21</v>
      </c>
      <c r="B32" s="22">
        <f t="shared" si="4"/>
        <v>0.79</v>
      </c>
      <c r="C32" s="22">
        <f t="shared" si="5"/>
        <v>0.62249999999999994</v>
      </c>
      <c r="D32" s="22">
        <f t="shared" si="6"/>
        <v>0.17290000000000003</v>
      </c>
      <c r="E32" s="22">
        <f t="shared" si="7"/>
        <v>0</v>
      </c>
      <c r="F32" s="22">
        <f t="shared" si="8"/>
        <v>0</v>
      </c>
      <c r="G32" s="22"/>
      <c r="H32" s="22">
        <f t="shared" si="9"/>
        <v>0.78238258391427451</v>
      </c>
      <c r="I32" s="22">
        <f t="shared" si="23"/>
        <v>0.21730754820687245</v>
      </c>
      <c r="J32" s="22">
        <f t="shared" si="11"/>
        <v>0</v>
      </c>
      <c r="K32" s="22">
        <f t="shared" si="12"/>
        <v>0</v>
      </c>
      <c r="L32" s="23">
        <f t="shared" si="1"/>
        <v>3.0986787885306348E-4</v>
      </c>
      <c r="M32" s="22"/>
      <c r="N32" s="22">
        <f t="shared" si="10"/>
        <v>1474.6210220740161</v>
      </c>
      <c r="O32" s="22">
        <v>625</v>
      </c>
      <c r="P32" s="22"/>
      <c r="Q32" s="22">
        <f t="shared" si="2"/>
        <v>0.23650228632210729</v>
      </c>
      <c r="R32" s="22">
        <f t="shared" si="3"/>
        <v>1.1343981888985478E-2</v>
      </c>
      <c r="S32" s="22"/>
      <c r="T32" s="22">
        <f t="shared" si="15"/>
        <v>114.34124729678042</v>
      </c>
      <c r="U32" s="22">
        <f t="shared" si="13"/>
        <v>23.345811518953095</v>
      </c>
      <c r="V32" s="22">
        <f t="shared" si="14"/>
        <v>1.8094827706061984E-4</v>
      </c>
      <c r="W32" s="22"/>
      <c r="X32" s="22">
        <f t="shared" si="16"/>
        <v>1474.6210220740161</v>
      </c>
      <c r="Y32" s="19">
        <f t="shared" si="17"/>
        <v>88.611907921161347</v>
      </c>
      <c r="Z32" s="19">
        <f t="shared" si="18"/>
        <v>1.8772429096809869E-2</v>
      </c>
      <c r="AA32" s="22"/>
      <c r="AB32" s="22">
        <f t="shared" si="19"/>
        <v>1474.6210220740161</v>
      </c>
      <c r="AC32" s="19">
        <f t="shared" si="20"/>
        <v>58.603851904890732</v>
      </c>
      <c r="AD32" s="19">
        <f t="shared" si="21"/>
        <v>30.146938337433902</v>
      </c>
      <c r="AE32" s="22">
        <f t="shared" si="22"/>
        <v>1.943940417727974</v>
      </c>
      <c r="AG32" s="7"/>
      <c r="AH32" s="7"/>
    </row>
    <row r="33" spans="1:34">
      <c r="A33" s="22">
        <v>0.22</v>
      </c>
      <c r="B33" s="22">
        <f t="shared" si="4"/>
        <v>0.78</v>
      </c>
      <c r="C33" s="22">
        <f t="shared" si="5"/>
        <v>0.625</v>
      </c>
      <c r="D33" s="22">
        <f t="shared" si="6"/>
        <v>0.1678</v>
      </c>
      <c r="E33" s="22">
        <f t="shared" si="7"/>
        <v>0</v>
      </c>
      <c r="F33" s="22">
        <f t="shared" si="8"/>
        <v>0</v>
      </c>
      <c r="G33" s="22"/>
      <c r="H33" s="22">
        <f t="shared" si="9"/>
        <v>0.78813808148034903</v>
      </c>
      <c r="I33" s="22">
        <f t="shared" si="23"/>
        <v>0.2115993121158441</v>
      </c>
      <c r="J33" s="22">
        <f t="shared" si="11"/>
        <v>0</v>
      </c>
      <c r="K33" s="22">
        <f t="shared" si="12"/>
        <v>0</v>
      </c>
      <c r="L33" s="23">
        <f t="shared" si="1"/>
        <v>2.6260640380694998E-4</v>
      </c>
      <c r="M33" s="22"/>
      <c r="N33" s="22">
        <f t="shared" si="10"/>
        <v>1474.6210220740161</v>
      </c>
      <c r="O33" s="22">
        <v>625</v>
      </c>
      <c r="P33" s="22"/>
      <c r="Q33" s="22">
        <f t="shared" si="2"/>
        <v>0.20707511301695219</v>
      </c>
      <c r="R33" s="22">
        <f t="shared" si="3"/>
        <v>1.1230147997490234E-2</v>
      </c>
      <c r="S33" s="22"/>
      <c r="T33" s="22">
        <f t="shared" si="15"/>
        <v>96.901763004764547</v>
      </c>
      <c r="U33" s="22">
        <f t="shared" si="13"/>
        <v>22.419145504573926</v>
      </c>
      <c r="V33" s="22">
        <f t="shared" si="14"/>
        <v>7.3998674378259607E-5</v>
      </c>
      <c r="W33" s="22"/>
      <c r="X33" s="22">
        <f t="shared" si="16"/>
        <v>1474.6210220740161</v>
      </c>
      <c r="Y33" s="19">
        <f t="shared" si="17"/>
        <v>95.625760640528483</v>
      </c>
      <c r="Z33" s="19">
        <f t="shared" si="18"/>
        <v>8.5230172862847103E-3</v>
      </c>
      <c r="AA33" s="22"/>
      <c r="AB33" s="22">
        <f t="shared" si="19"/>
        <v>1474.6210220740161</v>
      </c>
      <c r="AC33" s="19">
        <f t="shared" si="20"/>
        <v>60.286665938328817</v>
      </c>
      <c r="AD33" s="19">
        <f t="shared" si="21"/>
        <v>28.777010368336278</v>
      </c>
      <c r="AE33" s="22">
        <f t="shared" si="22"/>
        <v>2.0949593153242572</v>
      </c>
      <c r="AG33" s="7"/>
      <c r="AH33" s="7"/>
    </row>
    <row r="34" spans="1:34">
      <c r="A34" s="22">
        <v>0.23</v>
      </c>
      <c r="B34" s="22">
        <f t="shared" si="4"/>
        <v>0.77</v>
      </c>
      <c r="C34" s="22">
        <f t="shared" si="5"/>
        <v>0.62749999999999995</v>
      </c>
      <c r="D34" s="22">
        <f t="shared" si="6"/>
        <v>0.16270000000000001</v>
      </c>
      <c r="E34" s="22">
        <f t="shared" si="7"/>
        <v>0</v>
      </c>
      <c r="F34" s="22">
        <f t="shared" si="8"/>
        <v>0</v>
      </c>
      <c r="G34" s="22"/>
      <c r="H34" s="22">
        <f t="shared" si="9"/>
        <v>0.79393272761056344</v>
      </c>
      <c r="I34" s="22">
        <f t="shared" si="23"/>
        <v>0.2058531550314561</v>
      </c>
      <c r="J34" s="22">
        <f t="shared" si="11"/>
        <v>0</v>
      </c>
      <c r="K34" s="22">
        <f t="shared" si="12"/>
        <v>0</v>
      </c>
      <c r="L34" s="23">
        <f t="shared" si="1"/>
        <v>2.1411735798041806E-4</v>
      </c>
      <c r="M34" s="22"/>
      <c r="N34" s="22">
        <f t="shared" si="10"/>
        <v>1474.6210220740161</v>
      </c>
      <c r="O34" s="22">
        <v>625</v>
      </c>
      <c r="P34" s="22"/>
      <c r="Q34" s="22">
        <f t="shared" si="2"/>
        <v>0.17688148996083539</v>
      </c>
      <c r="R34" s="22">
        <f t="shared" si="3"/>
        <v>1.1115564279123259E-2</v>
      </c>
      <c r="S34" s="22"/>
      <c r="T34" s="22">
        <f t="shared" si="15"/>
        <v>79.009305094774263</v>
      </c>
      <c r="U34" s="22">
        <f t="shared" si="13"/>
        <v>21.356108694295596</v>
      </c>
      <c r="V34" s="22">
        <f t="shared" si="14"/>
        <v>2.9452132443814994E-5</v>
      </c>
      <c r="W34" s="22"/>
      <c r="X34" s="22">
        <f t="shared" si="16"/>
        <v>1474.6210220740161</v>
      </c>
      <c r="Y34" s="19">
        <f t="shared" si="17"/>
        <v>104.27297989600524</v>
      </c>
      <c r="Z34" s="19">
        <f t="shared" si="18"/>
        <v>3.5040824033304918E-3</v>
      </c>
      <c r="AA34" s="22"/>
      <c r="AB34" s="22">
        <f t="shared" si="19"/>
        <v>1474.6210220740161</v>
      </c>
      <c r="AC34" s="19">
        <f t="shared" si="20"/>
        <v>62.199114371271271</v>
      </c>
      <c r="AD34" s="19">
        <f t="shared" si="21"/>
        <v>27.52598835590441</v>
      </c>
      <c r="AE34" s="22">
        <f t="shared" si="22"/>
        <v>2.2596505370507201</v>
      </c>
      <c r="AG34" s="7"/>
      <c r="AH34" s="7"/>
    </row>
    <row r="35" spans="1:34">
      <c r="A35" s="22">
        <v>0.24</v>
      </c>
      <c r="B35" s="22">
        <f t="shared" si="4"/>
        <v>0.76</v>
      </c>
      <c r="C35" s="22">
        <f t="shared" si="5"/>
        <v>0.62999999999999989</v>
      </c>
      <c r="D35" s="22">
        <f t="shared" si="6"/>
        <v>0.15760000000000002</v>
      </c>
      <c r="E35" s="22">
        <f t="shared" si="7"/>
        <v>0</v>
      </c>
      <c r="F35" s="22">
        <f t="shared" si="8"/>
        <v>0</v>
      </c>
      <c r="G35" s="22"/>
      <c r="H35" s="22">
        <f t="shared" si="9"/>
        <v>0.79976696046302909</v>
      </c>
      <c r="I35" s="22">
        <f t="shared" si="23"/>
        <v>0.20006868725233876</v>
      </c>
      <c r="J35" s="22">
        <f t="shared" si="11"/>
        <v>0</v>
      </c>
      <c r="K35" s="22">
        <f t="shared" si="12"/>
        <v>0</v>
      </c>
      <c r="L35" s="23">
        <f t="shared" si="1"/>
        <v>1.6435228463213526E-4</v>
      </c>
      <c r="M35" s="22"/>
      <c r="N35" s="22">
        <f t="shared" si="10"/>
        <v>1474.6210220740161</v>
      </c>
      <c r="O35" s="22">
        <v>625</v>
      </c>
      <c r="P35" s="22"/>
      <c r="Q35" s="22">
        <f t="shared" si="2"/>
        <v>0.14589114141118714</v>
      </c>
      <c r="R35" s="22">
        <f t="shared" si="3"/>
        <v>1.1000223279054349E-2</v>
      </c>
      <c r="S35" s="22"/>
      <c r="T35" s="22">
        <f t="shared" si="15"/>
        <v>60.645993029257909</v>
      </c>
      <c r="U35" s="22">
        <f t="shared" si="13"/>
        <v>20.119108020656082</v>
      </c>
      <c r="V35" s="22">
        <f t="shared" si="14"/>
        <v>1.1389816701355311E-5</v>
      </c>
      <c r="W35" s="22"/>
      <c r="X35" s="22">
        <f t="shared" si="16"/>
        <v>1474.6210220740161</v>
      </c>
      <c r="Y35" s="19">
        <f t="shared" si="17"/>
        <v>115.3681598908986</v>
      </c>
      <c r="Z35" s="19">
        <f t="shared" si="18"/>
        <v>1.4021881288707498E-3</v>
      </c>
      <c r="AA35" s="22"/>
      <c r="AB35" s="22">
        <f t="shared" si="19"/>
        <v>1474.6210220740161</v>
      </c>
      <c r="AC35" s="19">
        <f t="shared" si="20"/>
        <v>64.414491267922401</v>
      </c>
      <c r="AD35" s="19">
        <f t="shared" si="21"/>
        <v>26.379130598913765</v>
      </c>
      <c r="AE35" s="22">
        <f t="shared" si="22"/>
        <v>2.4418731703983774</v>
      </c>
      <c r="AG35" s="7"/>
      <c r="AH35" s="7"/>
    </row>
    <row r="36" spans="1:34">
      <c r="A36" s="22">
        <v>0.25</v>
      </c>
      <c r="B36" s="22">
        <f t="shared" si="4"/>
        <v>0.75</v>
      </c>
      <c r="C36" s="22">
        <f t="shared" si="5"/>
        <v>0.63249999999999995</v>
      </c>
      <c r="D36" s="22">
        <f t="shared" si="6"/>
        <v>0.15250000000000002</v>
      </c>
      <c r="E36" s="22">
        <f t="shared" si="7"/>
        <v>0</v>
      </c>
      <c r="F36" s="22">
        <f t="shared" si="8"/>
        <v>0</v>
      </c>
      <c r="G36" s="22"/>
      <c r="H36" s="22">
        <f t="shared" si="9"/>
        <v>0.80564122670033989</v>
      </c>
      <c r="I36" s="22">
        <f t="shared" si="23"/>
        <v>0.19424551315699898</v>
      </c>
      <c r="J36" s="22">
        <f t="shared" si="11"/>
        <v>0</v>
      </c>
      <c r="K36" s="22">
        <f t="shared" si="12"/>
        <v>0</v>
      </c>
      <c r="L36" s="23">
        <f t="shared" si="1"/>
        <v>1.1326014266123158E-4</v>
      </c>
      <c r="M36" s="22"/>
      <c r="N36" s="22">
        <f t="shared" si="10"/>
        <v>1474.6210220740161</v>
      </c>
      <c r="O36" s="22">
        <v>625</v>
      </c>
      <c r="P36" s="22"/>
      <c r="Q36" s="22">
        <f t="shared" si="2"/>
        <v>0.11407217663526599</v>
      </c>
      <c r="R36" s="22">
        <f t="shared" si="3"/>
        <v>1.088411744214135E-2</v>
      </c>
      <c r="S36" s="22"/>
      <c r="T36" s="22">
        <f t="shared" si="15"/>
        <v>41.792992641994452</v>
      </c>
      <c r="U36" s="22">
        <f t="shared" si="13"/>
        <v>18.650324006352303</v>
      </c>
      <c r="V36" s="22">
        <f t="shared" si="14"/>
        <v>4.2720487670410035E-6</v>
      </c>
      <c r="W36" s="22"/>
      <c r="X36" s="22">
        <f t="shared" si="16"/>
        <v>1474.6210220740161</v>
      </c>
      <c r="Y36" s="19">
        <f t="shared" si="17"/>
        <v>130.27790909343929</v>
      </c>
      <c r="Z36" s="19">
        <f t="shared" si="18"/>
        <v>5.4522241177492779E-4</v>
      </c>
      <c r="AA36" s="22"/>
      <c r="AB36" s="22">
        <f t="shared" si="19"/>
        <v>1474.6210220740161</v>
      </c>
      <c r="AC36" s="19">
        <f t="shared" si="20"/>
        <v>67.04902798094308</v>
      </c>
      <c r="AD36" s="19">
        <f t="shared" si="21"/>
        <v>25.323987183853685</v>
      </c>
      <c r="AE36" s="22">
        <f t="shared" si="22"/>
        <v>2.6476489462012069</v>
      </c>
      <c r="AG36" s="7"/>
      <c r="AH36" s="7"/>
    </row>
    <row r="37" spans="1:34">
      <c r="A37" s="22">
        <v>0.26</v>
      </c>
      <c r="B37" s="22">
        <f t="shared" si="4"/>
        <v>0.74</v>
      </c>
      <c r="C37" s="22">
        <f t="shared" si="5"/>
        <v>0.63500000000000001</v>
      </c>
      <c r="D37" s="22">
        <f t="shared" si="6"/>
        <v>0.14740000000000003</v>
      </c>
      <c r="E37" s="22">
        <f t="shared" si="7"/>
        <v>0</v>
      </c>
      <c r="F37" s="22">
        <f t="shared" si="8"/>
        <v>0</v>
      </c>
      <c r="G37" s="22"/>
      <c r="H37" s="22">
        <f t="shared" si="9"/>
        <v>0.81155598181388988</v>
      </c>
      <c r="I37" s="22">
        <f t="shared" si="23"/>
        <v>0.18838323105412186</v>
      </c>
      <c r="J37" s="22">
        <f t="shared" si="11"/>
        <v>0</v>
      </c>
      <c r="K37" s="22">
        <f t="shared" si="12"/>
        <v>0</v>
      </c>
      <c r="L37" s="23">
        <f t="shared" si="1"/>
        <v>6.0787131988411566E-5</v>
      </c>
      <c r="M37" s="22"/>
      <c r="N37" s="22">
        <f t="shared" si="10"/>
        <v>1474.6210220740161</v>
      </c>
      <c r="O37" s="22">
        <v>625</v>
      </c>
      <c r="P37" s="22"/>
      <c r="Q37" s="22">
        <f t="shared" si="2"/>
        <v>8.1390980784420058E-2</v>
      </c>
      <c r="R37" s="22">
        <f t="shared" si="3"/>
        <v>1.076723911115852E-2</v>
      </c>
      <c r="S37" s="22"/>
      <c r="T37" s="22">
        <f t="shared" si="15"/>
        <v>22.430451703723868</v>
      </c>
      <c r="U37" s="22">
        <f t="shared" si="13"/>
        <v>16.85217707660788</v>
      </c>
      <c r="V37" s="22">
        <f t="shared" si="14"/>
        <v>1.5509766984862048E-6</v>
      </c>
      <c r="W37" s="22"/>
      <c r="X37" s="22">
        <f t="shared" si="16"/>
        <v>1474.6210220740161</v>
      </c>
      <c r="Y37" s="19">
        <f t="shared" si="17"/>
        <v>151.7131968074394</v>
      </c>
      <c r="Z37" s="19">
        <f t="shared" si="18"/>
        <v>2.0563138184009596E-4</v>
      </c>
      <c r="AA37" s="22"/>
      <c r="AB37" s="22">
        <f t="shared" si="19"/>
        <v>1474.6210220740161</v>
      </c>
      <c r="AC37" s="19">
        <f t="shared" si="20"/>
        <v>70.30534216657756</v>
      </c>
      <c r="AD37" s="19">
        <f t="shared" si="21"/>
        <v>24.349995585681693</v>
      </c>
      <c r="AE37" s="22">
        <f t="shared" si="22"/>
        <v>2.887283569279929</v>
      </c>
      <c r="AG37" s="7"/>
      <c r="AH37" s="7"/>
    </row>
    <row r="38" spans="1:34">
      <c r="A38" s="22">
        <v>0.27</v>
      </c>
      <c r="B38" s="22">
        <f t="shared" si="4"/>
        <v>0.73</v>
      </c>
      <c r="C38" s="22">
        <f t="shared" si="5"/>
        <v>0.63749999999999996</v>
      </c>
      <c r="D38" s="22">
        <f t="shared" si="6"/>
        <v>0.14230000000000001</v>
      </c>
      <c r="E38" s="22">
        <f t="shared" si="7"/>
        <v>0</v>
      </c>
      <c r="F38" s="22">
        <f t="shared" si="8"/>
        <v>0</v>
      </c>
      <c r="G38" s="22"/>
      <c r="H38" s="22">
        <f t="shared" si="9"/>
        <v>0.81751169046977068</v>
      </c>
      <c r="I38" s="22">
        <f t="shared" si="23"/>
        <v>0.18248143302564451</v>
      </c>
      <c r="J38" s="22">
        <f t="shared" si="11"/>
        <v>0</v>
      </c>
      <c r="K38" s="22">
        <f t="shared" si="12"/>
        <v>0</v>
      </c>
      <c r="L38" s="23">
        <f t="shared" si="1"/>
        <v>6.8765045848293755E-6</v>
      </c>
      <c r="M38" s="22"/>
      <c r="N38" s="22">
        <f t="shared" si="10"/>
        <v>1474.6210220740161</v>
      </c>
      <c r="O38" s="22">
        <v>625</v>
      </c>
      <c r="P38" s="22"/>
      <c r="Q38" s="22">
        <f t="shared" si="2"/>
        <v>4.7812096799013062E-2</v>
      </c>
      <c r="R38" s="22">
        <f t="shared" si="3"/>
        <v>1.0649580524980797E-2</v>
      </c>
      <c r="S38" s="22"/>
      <c r="T38" s="22">
        <f t="shared" si="15"/>
        <v>2.5374301918020397</v>
      </c>
      <c r="U38" s="22">
        <f t="shared" si="13"/>
        <v>14.534351339888488</v>
      </c>
      <c r="V38" s="22">
        <f t="shared" si="14"/>
        <v>5.4382500071582166E-7</v>
      </c>
      <c r="W38" s="22"/>
      <c r="X38" s="22">
        <f t="shared" si="16"/>
        <v>1474.6210220740161</v>
      </c>
      <c r="Y38" s="19">
        <f t="shared" si="17"/>
        <v>186.05345585712328</v>
      </c>
      <c r="Z38" s="19">
        <f t="shared" si="18"/>
        <v>7.5073050635724107E-5</v>
      </c>
      <c r="AA38" s="22"/>
      <c r="AB38" s="22">
        <f t="shared" si="19"/>
        <v>1474.6210220740161</v>
      </c>
      <c r="AC38" s="19">
        <f t="shared" si="20"/>
        <v>74.592309340301483</v>
      </c>
      <c r="AD38" s="19">
        <f t="shared" si="21"/>
        <v>23.448146677806466</v>
      </c>
      <c r="AE38" s="22">
        <f t="shared" si="22"/>
        <v>3.181160130275996</v>
      </c>
      <c r="AG38" s="7"/>
      <c r="AH38" s="7"/>
    </row>
    <row r="39" spans="1:34">
      <c r="A39" s="22">
        <v>0.28000000000000003</v>
      </c>
      <c r="B39" s="22">
        <f t="shared" si="4"/>
        <v>0.72</v>
      </c>
      <c r="C39" s="22">
        <f t="shared" si="5"/>
        <v>0.6399999999999999</v>
      </c>
      <c r="D39" s="22">
        <f t="shared" si="6"/>
        <v>0.13720000000000002</v>
      </c>
      <c r="E39" s="22">
        <f t="shared" si="7"/>
        <v>0</v>
      </c>
      <c r="F39" s="22">
        <f t="shared" si="8"/>
        <v>0</v>
      </c>
      <c r="G39" s="22"/>
      <c r="H39" s="22">
        <f t="shared" si="9"/>
        <v>0.8234688625836335</v>
      </c>
      <c r="I39" s="22">
        <f t="shared" si="23"/>
        <v>0.1765311374163665</v>
      </c>
      <c r="J39" s="22">
        <f t="shared" si="11"/>
        <v>0</v>
      </c>
      <c r="K39" s="22">
        <f t="shared" si="12"/>
        <v>0</v>
      </c>
      <c r="L39" s="23">
        <f t="shared" si="1"/>
        <v>0</v>
      </c>
      <c r="M39" s="22"/>
      <c r="N39" s="22">
        <f t="shared" si="10"/>
        <v>1474.6210220740161</v>
      </c>
      <c r="O39" s="22">
        <v>625</v>
      </c>
      <c r="P39" s="22"/>
      <c r="Q39" s="22">
        <f t="shared" si="2"/>
        <v>4.3628255275347395E-2</v>
      </c>
      <c r="R39" s="22">
        <f t="shared" si="3"/>
        <v>1.0530622748327331E-2</v>
      </c>
      <c r="S39" s="22"/>
      <c r="T39" s="22">
        <f t="shared" si="15"/>
        <v>0</v>
      </c>
      <c r="U39" s="22">
        <f t="shared" si="13"/>
        <v>11.21533834219988</v>
      </c>
      <c r="V39" s="22">
        <f t="shared" si="14"/>
        <v>1.8370573801042551E-7</v>
      </c>
      <c r="W39" s="22"/>
      <c r="X39" s="22">
        <f t="shared" si="16"/>
        <v>1474.6210220740161</v>
      </c>
      <c r="Y39" s="19">
        <f t="shared" si="17"/>
        <v>253.5032871734681</v>
      </c>
      <c r="Z39" s="19">
        <f t="shared" si="18"/>
        <v>2.647241191550432E-5</v>
      </c>
      <c r="AA39" s="22"/>
      <c r="AB39" s="22">
        <f t="shared" si="19"/>
        <v>1474.6210220740161</v>
      </c>
      <c r="AC39" s="19">
        <f t="shared" si="20"/>
        <v>80.98198712005744</v>
      </c>
      <c r="AD39" s="19">
        <f t="shared" si="21"/>
        <v>22.61071381332809</v>
      </c>
      <c r="AE39" s="22">
        <f t="shared" si="22"/>
        <v>3.5815758754295444</v>
      </c>
      <c r="AG39" s="7"/>
      <c r="AH39" s="7"/>
    </row>
    <row r="40" spans="1:34">
      <c r="A40" s="22">
        <v>0.28999999999999998</v>
      </c>
      <c r="B40" s="22">
        <f t="shared" si="4"/>
        <v>0.71</v>
      </c>
      <c r="C40" s="22">
        <f t="shared" si="5"/>
        <v>0.64249999999999996</v>
      </c>
      <c r="D40" s="22">
        <f t="shared" si="6"/>
        <v>0.13210000000000002</v>
      </c>
      <c r="E40" s="22">
        <f t="shared" si="7"/>
        <v>0</v>
      </c>
      <c r="F40" s="22">
        <f t="shared" si="8"/>
        <v>0</v>
      </c>
      <c r="G40" s="22"/>
      <c r="H40" s="22">
        <f t="shared" si="9"/>
        <v>0.82946036664084688</v>
      </c>
      <c r="I40" s="22">
        <f t="shared" si="23"/>
        <v>0.17053963335915315</v>
      </c>
      <c r="J40" s="22">
        <f t="shared" si="11"/>
        <v>0</v>
      </c>
      <c r="K40" s="22">
        <f t="shared" si="12"/>
        <v>0</v>
      </c>
      <c r="L40" s="23">
        <f t="shared" si="1"/>
        <v>0</v>
      </c>
      <c r="M40" s="22"/>
      <c r="N40" s="22">
        <f t="shared" si="10"/>
        <v>1474.6210220740161</v>
      </c>
      <c r="O40" s="22">
        <v>625</v>
      </c>
      <c r="P40" s="22"/>
      <c r="Q40" s="22">
        <f t="shared" si="2"/>
        <v>4.3742693002840179E-2</v>
      </c>
      <c r="R40" s="22">
        <f t="shared" si="3"/>
        <v>1.0410792667183064E-2</v>
      </c>
      <c r="S40" s="22"/>
      <c r="T40" s="22">
        <f t="shared" si="15"/>
        <v>0</v>
      </c>
      <c r="U40" s="22">
        <f t="shared" si="13"/>
        <v>8.4036326169807687</v>
      </c>
      <c r="V40" s="22">
        <f t="shared" si="14"/>
        <v>5.9616782183539573E-8</v>
      </c>
      <c r="W40" s="22"/>
      <c r="X40" s="22">
        <f t="shared" si="16"/>
        <v>1474.6210220740161</v>
      </c>
      <c r="Y40" s="19">
        <f t="shared" si="17"/>
        <v>210.84644483275653</v>
      </c>
      <c r="Z40" s="19">
        <f t="shared" si="18"/>
        <v>8.9940216017193187E-6</v>
      </c>
      <c r="AA40" s="22"/>
      <c r="AB40" s="22">
        <f t="shared" si="19"/>
        <v>1423.7720213128434</v>
      </c>
      <c r="AC40" s="19">
        <f t="shared" si="20"/>
        <v>85.46007186877118</v>
      </c>
      <c r="AD40" s="19">
        <f t="shared" si="21"/>
        <v>21.831034336800286</v>
      </c>
      <c r="AE40" s="22">
        <f t="shared" si="22"/>
        <v>3.9146139642459481</v>
      </c>
      <c r="AG40" s="7"/>
      <c r="AH40" s="7"/>
    </row>
    <row r="41" spans="1:34">
      <c r="A41" s="22">
        <v>0.3</v>
      </c>
      <c r="B41" s="22">
        <f t="shared" si="4"/>
        <v>0.7</v>
      </c>
      <c r="C41" s="22">
        <f t="shared" si="5"/>
        <v>0.64499999999999991</v>
      </c>
      <c r="D41" s="22">
        <f t="shared" si="6"/>
        <v>0.12700000000000003</v>
      </c>
      <c r="E41" s="22">
        <f t="shared" si="7"/>
        <v>0</v>
      </c>
      <c r="F41" s="22">
        <f t="shared" si="8"/>
        <v>0</v>
      </c>
      <c r="G41" s="22"/>
      <c r="H41" s="22">
        <f t="shared" si="9"/>
        <v>0.83549222797927458</v>
      </c>
      <c r="I41" s="22">
        <f t="shared" si="23"/>
        <v>0.16450777202072545</v>
      </c>
      <c r="J41" s="22">
        <f t="shared" si="11"/>
        <v>0</v>
      </c>
      <c r="K41" s="22">
        <f t="shared" si="12"/>
        <v>0</v>
      </c>
      <c r="L41" s="23">
        <f t="shared" si="1"/>
        <v>0</v>
      </c>
      <c r="M41" s="22"/>
      <c r="N41" s="22">
        <f t="shared" si="10"/>
        <v>1474.6210220740161</v>
      </c>
      <c r="O41" s="22">
        <v>625</v>
      </c>
      <c r="P41" s="22"/>
      <c r="Q41" s="22">
        <f t="shared" si="2"/>
        <v>4.3857901554404145E-2</v>
      </c>
      <c r="R41" s="22">
        <f t="shared" si="3"/>
        <v>1.0290155440414509E-2</v>
      </c>
      <c r="S41" s="22"/>
      <c r="T41" s="22">
        <f t="shared" si="15"/>
        <v>0</v>
      </c>
      <c r="U41" s="22">
        <f t="shared" si="13"/>
        <v>6.2715262657493849</v>
      </c>
      <c r="V41" s="22">
        <f t="shared" si="14"/>
        <v>1.8528157055665741E-8</v>
      </c>
      <c r="W41" s="22"/>
      <c r="X41" s="22">
        <f t="shared" si="16"/>
        <v>1474.6210220740161</v>
      </c>
      <c r="Y41" s="19">
        <f t="shared" si="17"/>
        <v>157.65107720317749</v>
      </c>
      <c r="Z41" s="19">
        <f t="shared" si="18"/>
        <v>2.9358205411347051E-6</v>
      </c>
      <c r="AA41" s="22"/>
      <c r="AB41" s="22">
        <f t="shared" si="19"/>
        <v>1376.3129539357485</v>
      </c>
      <c r="AC41" s="19">
        <f t="shared" si="20"/>
        <v>87.866438713251398</v>
      </c>
      <c r="AD41" s="19">
        <f t="shared" si="21"/>
        <v>21.103333290100959</v>
      </c>
      <c r="AE41" s="22">
        <f t="shared" si="22"/>
        <v>4.1636284422644891</v>
      </c>
      <c r="AG41" s="7"/>
      <c r="AH41" s="7"/>
    </row>
    <row r="42" spans="1:34">
      <c r="A42" s="22">
        <v>0.31</v>
      </c>
      <c r="B42" s="22">
        <f t="shared" si="4"/>
        <v>0.69</v>
      </c>
      <c r="C42" s="22">
        <f t="shared" si="5"/>
        <v>0.64749999999999996</v>
      </c>
      <c r="D42" s="22">
        <f t="shared" si="6"/>
        <v>0.12190000000000004</v>
      </c>
      <c r="E42" s="22">
        <f t="shared" si="7"/>
        <v>0</v>
      </c>
      <c r="F42" s="22">
        <f t="shared" si="8"/>
        <v>0</v>
      </c>
      <c r="G42" s="22"/>
      <c r="H42" s="22">
        <f t="shared" si="9"/>
        <v>0.841564855731739</v>
      </c>
      <c r="I42" s="22">
        <f t="shared" si="23"/>
        <v>0.15843514426826102</v>
      </c>
      <c r="J42" s="22">
        <f t="shared" si="11"/>
        <v>0</v>
      </c>
      <c r="K42" s="22">
        <f t="shared" si="12"/>
        <v>0</v>
      </c>
      <c r="L42" s="23">
        <f t="shared" si="1"/>
        <v>0</v>
      </c>
      <c r="M42" s="22"/>
      <c r="N42" s="22">
        <f t="shared" si="10"/>
        <v>1474.6210220740161</v>
      </c>
      <c r="O42" s="22">
        <v>625</v>
      </c>
      <c r="P42" s="22"/>
      <c r="Q42" s="22">
        <f t="shared" si="2"/>
        <v>4.3973888744476219E-2</v>
      </c>
      <c r="R42" s="22">
        <f t="shared" si="3"/>
        <v>1.016870288536522E-2</v>
      </c>
      <c r="S42" s="22"/>
      <c r="T42" s="22">
        <f t="shared" si="15"/>
        <v>0</v>
      </c>
      <c r="U42" s="22">
        <f t="shared" si="13"/>
        <v>4.6609421421754176</v>
      </c>
      <c r="V42" s="22">
        <f t="shared" si="14"/>
        <v>5.4950196951409171E-9</v>
      </c>
      <c r="W42" s="22"/>
      <c r="X42" s="22">
        <f t="shared" si="16"/>
        <v>1474.6210220740161</v>
      </c>
      <c r="Y42" s="19">
        <f t="shared" si="17"/>
        <v>117.40183079235301</v>
      </c>
      <c r="Z42" s="19">
        <f t="shared" si="18"/>
        <v>9.1781463493187776E-7</v>
      </c>
      <c r="AA42" s="22"/>
      <c r="AB42" s="22">
        <f t="shared" si="19"/>
        <v>1331.915761873305</v>
      </c>
      <c r="AC42" s="19">
        <f t="shared" si="20"/>
        <v>88.819193296448233</v>
      </c>
      <c r="AD42" s="19">
        <f t="shared" si="21"/>
        <v>20.422580632930433</v>
      </c>
      <c r="AE42" s="22">
        <f t="shared" si="22"/>
        <v>4.3490680679811611</v>
      </c>
      <c r="AG42" s="7"/>
      <c r="AH42" s="7"/>
    </row>
    <row r="43" spans="1:34">
      <c r="A43" s="22">
        <v>0.32</v>
      </c>
      <c r="B43" s="22">
        <f t="shared" si="4"/>
        <v>0.67999999999999994</v>
      </c>
      <c r="C43" s="22">
        <f t="shared" si="5"/>
        <v>0.64999999999999991</v>
      </c>
      <c r="D43" s="22">
        <f t="shared" si="6"/>
        <v>0.11680000000000001</v>
      </c>
      <c r="E43" s="22">
        <f t="shared" si="7"/>
        <v>0</v>
      </c>
      <c r="F43" s="22">
        <f t="shared" si="8"/>
        <v>0</v>
      </c>
      <c r="G43" s="22"/>
      <c r="H43" s="22">
        <f t="shared" si="9"/>
        <v>0.84767866458007302</v>
      </c>
      <c r="I43" s="22">
        <f t="shared" si="23"/>
        <v>0.15232133541992701</v>
      </c>
      <c r="J43" s="22">
        <f t="shared" si="11"/>
        <v>0</v>
      </c>
      <c r="K43" s="22">
        <f t="shared" si="12"/>
        <v>0</v>
      </c>
      <c r="L43" s="23">
        <f t="shared" si="1"/>
        <v>0</v>
      </c>
      <c r="M43" s="22"/>
      <c r="N43" s="22">
        <f t="shared" si="10"/>
        <v>1474.6210220740161</v>
      </c>
      <c r="O43" s="22">
        <v>625</v>
      </c>
      <c r="P43" s="22"/>
      <c r="Q43" s="22">
        <f t="shared" si="2"/>
        <v>4.4090662493479399E-2</v>
      </c>
      <c r="R43" s="22">
        <f t="shared" si="3"/>
        <v>1.004642670839854E-2</v>
      </c>
      <c r="S43" s="22"/>
      <c r="T43" s="22">
        <f t="shared" si="15"/>
        <v>0</v>
      </c>
      <c r="U43" s="22">
        <f t="shared" si="13"/>
        <v>3.4491201284969537</v>
      </c>
      <c r="V43" s="22">
        <f t="shared" si="14"/>
        <v>1.5488666659683185E-9</v>
      </c>
      <c r="W43" s="22"/>
      <c r="X43" s="22">
        <f t="shared" si="16"/>
        <v>1474.6210220740161</v>
      </c>
      <c r="Y43" s="19">
        <f t="shared" si="17"/>
        <v>87.064839072310861</v>
      </c>
      <c r="Z43" s="19">
        <f t="shared" si="18"/>
        <v>2.7383342567887737E-7</v>
      </c>
      <c r="AA43" s="22"/>
      <c r="AB43" s="22">
        <f t="shared" si="19"/>
        <v>1290.2933943147643</v>
      </c>
      <c r="AC43" s="19">
        <f t="shared" si="20"/>
        <v>88.76436972694394</v>
      </c>
      <c r="AD43" s="19">
        <f t="shared" si="21"/>
        <v>19.78437499670865</v>
      </c>
      <c r="AE43" s="22">
        <f t="shared" si="22"/>
        <v>4.486589530460825</v>
      </c>
      <c r="AG43" s="7"/>
      <c r="AH43" s="7"/>
    </row>
    <row r="44" spans="1:34">
      <c r="A44" s="22">
        <v>0.33</v>
      </c>
      <c r="B44" s="22">
        <f t="shared" si="4"/>
        <v>0.66999999999999993</v>
      </c>
      <c r="C44" s="22">
        <f t="shared" si="5"/>
        <v>0.65249999999999997</v>
      </c>
      <c r="D44" s="22">
        <f t="shared" si="6"/>
        <v>0.11170000000000002</v>
      </c>
      <c r="E44" s="22">
        <f t="shared" si="7"/>
        <v>0</v>
      </c>
      <c r="F44" s="22">
        <f t="shared" si="8"/>
        <v>0</v>
      </c>
      <c r="G44" s="22"/>
      <c r="H44" s="22">
        <f t="shared" si="9"/>
        <v>0.85383407484951579</v>
      </c>
      <c r="I44" s="22">
        <f t="shared" si="23"/>
        <v>0.14616592515048418</v>
      </c>
      <c r="J44" s="22">
        <f t="shared" si="11"/>
        <v>0</v>
      </c>
      <c r="K44" s="22">
        <f t="shared" si="12"/>
        <v>0</v>
      </c>
      <c r="L44" s="23">
        <f t="shared" si="1"/>
        <v>0</v>
      </c>
      <c r="M44" s="22"/>
      <c r="N44" s="22">
        <f t="shared" si="10"/>
        <v>1474.6210220740161</v>
      </c>
      <c r="O44" s="22">
        <v>625</v>
      </c>
      <c r="P44" s="22"/>
      <c r="Q44" s="22">
        <f t="shared" si="2"/>
        <v>4.4208230829625751E-2</v>
      </c>
      <c r="R44" s="22">
        <f t="shared" si="3"/>
        <v>9.9233185030096829E-3</v>
      </c>
      <c r="S44" s="22"/>
      <c r="T44" s="22">
        <f t="shared" si="15"/>
        <v>0</v>
      </c>
      <c r="U44" s="22">
        <f t="shared" si="13"/>
        <v>2.5410536031429665</v>
      </c>
      <c r="V44" s="22">
        <f t="shared" si="14"/>
        <v>4.1298195037137665E-10</v>
      </c>
      <c r="W44" s="22"/>
      <c r="X44" s="22">
        <f t="shared" si="16"/>
        <v>1474.6210220740161</v>
      </c>
      <c r="Y44" s="19">
        <f t="shared" si="17"/>
        <v>64.289577327214033</v>
      </c>
      <c r="Z44" s="19">
        <f t="shared" si="18"/>
        <v>7.7653142610963342E-8</v>
      </c>
      <c r="AA44" s="22"/>
      <c r="AB44" s="22">
        <f t="shared" si="19"/>
        <v>1251.1935944870443</v>
      </c>
      <c r="AC44" s="19">
        <f t="shared" si="20"/>
        <v>88.02270935119455</v>
      </c>
      <c r="AD44" s="19">
        <f t="shared" si="21"/>
        <v>19.184848484010001</v>
      </c>
      <c r="AE44" s="22">
        <f t="shared" si="22"/>
        <v>4.5881368010051711</v>
      </c>
      <c r="AG44" s="7"/>
      <c r="AH44" s="7"/>
    </row>
    <row r="45" spans="1:34">
      <c r="A45" s="22">
        <v>0.34</v>
      </c>
      <c r="B45" s="22">
        <f t="shared" si="4"/>
        <v>0.65999999999999992</v>
      </c>
      <c r="C45" s="22">
        <f t="shared" si="5"/>
        <v>0.65499999999999992</v>
      </c>
      <c r="D45" s="22">
        <f t="shared" si="6"/>
        <v>0.1066</v>
      </c>
      <c r="E45" s="22">
        <f t="shared" si="7"/>
        <v>0</v>
      </c>
      <c r="F45" s="22">
        <f t="shared" si="8"/>
        <v>0</v>
      </c>
      <c r="G45" s="22"/>
      <c r="H45" s="22">
        <f t="shared" si="9"/>
        <v>0.86003151260504196</v>
      </c>
      <c r="I45" s="22">
        <f t="shared" si="23"/>
        <v>0.13996848739495799</v>
      </c>
      <c r="J45" s="22">
        <f t="shared" si="11"/>
        <v>0</v>
      </c>
      <c r="K45" s="22">
        <f t="shared" si="12"/>
        <v>0</v>
      </c>
      <c r="L45" s="23">
        <f t="shared" si="1"/>
        <v>0</v>
      </c>
      <c r="M45" s="22"/>
      <c r="N45" s="22">
        <f t="shared" si="10"/>
        <v>1474.6210220740161</v>
      </c>
      <c r="O45" s="22">
        <v>625</v>
      </c>
      <c r="P45" s="22"/>
      <c r="Q45" s="22">
        <f t="shared" si="2"/>
        <v>4.4326601890756295E-2</v>
      </c>
      <c r="R45" s="22">
        <f t="shared" si="3"/>
        <v>9.7993697478991598E-3</v>
      </c>
      <c r="S45" s="22"/>
      <c r="T45" s="22">
        <f t="shared" si="15"/>
        <v>0</v>
      </c>
      <c r="U45" s="22">
        <f t="shared" si="13"/>
        <v>1.8634753724999593</v>
      </c>
      <c r="V45" s="22">
        <f t="shared" si="14"/>
        <v>1.035978408021389E-10</v>
      </c>
      <c r="W45" s="22"/>
      <c r="X45" s="22">
        <f t="shared" si="16"/>
        <v>1474.6210220740161</v>
      </c>
      <c r="Y45" s="19">
        <f t="shared" si="17"/>
        <v>47.261216825581407</v>
      </c>
      <c r="Z45" s="19">
        <f t="shared" si="18"/>
        <v>2.0832333181941047E-8</v>
      </c>
      <c r="AA45" s="22"/>
      <c r="AB45" s="22">
        <f t="shared" si="19"/>
        <v>1214.3937828844842</v>
      </c>
      <c r="AC45" s="19">
        <f t="shared" si="20"/>
        <v>86.823841923970633</v>
      </c>
      <c r="AD45" s="19">
        <f t="shared" si="21"/>
        <v>18.62058823509301</v>
      </c>
      <c r="AE45" s="22">
        <f t="shared" si="22"/>
        <v>4.6627872775973529</v>
      </c>
      <c r="AG45" s="7"/>
      <c r="AH45" s="7"/>
    </row>
    <row r="46" spans="1:34">
      <c r="A46" s="22">
        <v>0.35</v>
      </c>
      <c r="B46" s="22">
        <f t="shared" si="4"/>
        <v>0.65</v>
      </c>
      <c r="C46" s="22">
        <f t="shared" si="5"/>
        <v>0.65749999999999997</v>
      </c>
      <c r="D46" s="22">
        <f t="shared" si="6"/>
        <v>0.10150000000000003</v>
      </c>
      <c r="E46" s="22">
        <f t="shared" si="7"/>
        <v>0</v>
      </c>
      <c r="F46" s="22">
        <f t="shared" si="8"/>
        <v>0</v>
      </c>
      <c r="G46" s="22"/>
      <c r="H46" s="22">
        <f t="shared" si="9"/>
        <v>0.86627140974967054</v>
      </c>
      <c r="I46" s="22">
        <f t="shared" si="23"/>
        <v>0.13372859025032943</v>
      </c>
      <c r="J46" s="22">
        <f t="shared" si="11"/>
        <v>0</v>
      </c>
      <c r="K46" s="22">
        <f t="shared" si="12"/>
        <v>0</v>
      </c>
      <c r="L46" s="23">
        <f t="shared" si="1"/>
        <v>0</v>
      </c>
      <c r="M46" s="22"/>
      <c r="N46" s="22">
        <f t="shared" si="10"/>
        <v>1474.6210220740161</v>
      </c>
      <c r="O46" s="22">
        <v>625</v>
      </c>
      <c r="P46" s="22"/>
      <c r="Q46" s="22">
        <f t="shared" si="2"/>
        <v>4.4445783926218708E-2</v>
      </c>
      <c r="R46" s="22">
        <f t="shared" si="3"/>
        <v>9.674571805006589E-3</v>
      </c>
      <c r="S46" s="22"/>
      <c r="T46" s="22">
        <f t="shared" si="15"/>
        <v>0</v>
      </c>
      <c r="U46" s="22">
        <f t="shared" si="13"/>
        <v>1.3600900851828379</v>
      </c>
      <c r="V46" s="22">
        <f t="shared" si="14"/>
        <v>2.4293094604499414E-11</v>
      </c>
      <c r="W46" s="22"/>
      <c r="X46" s="22">
        <f t="shared" si="16"/>
        <v>1474.6210220740161</v>
      </c>
      <c r="Y46" s="19">
        <f t="shared" si="17"/>
        <v>34.583519048113182</v>
      </c>
      <c r="Z46" s="19">
        <f t="shared" si="18"/>
        <v>5.2584063436487587E-9</v>
      </c>
      <c r="AA46" s="22"/>
      <c r="AB46" s="22">
        <f t="shared" si="19"/>
        <v>1179.6968176592134</v>
      </c>
      <c r="AC46" s="19">
        <f t="shared" si="20"/>
        <v>85.331261270374711</v>
      </c>
      <c r="AD46" s="19">
        <f t="shared" si="21"/>
        <v>18.088571428526308</v>
      </c>
      <c r="AE46" s="22">
        <f t="shared" si="22"/>
        <v>4.71741295920165</v>
      </c>
      <c r="AG46" s="7"/>
      <c r="AH46" s="7"/>
    </row>
    <row r="47" spans="1:34">
      <c r="A47" s="22">
        <v>0.36</v>
      </c>
      <c r="B47" s="22">
        <f t="shared" si="4"/>
        <v>0.64</v>
      </c>
      <c r="C47" s="22">
        <f t="shared" si="5"/>
        <v>0.65999999999999992</v>
      </c>
      <c r="D47" s="22">
        <f t="shared" si="6"/>
        <v>9.6400000000000041E-2</v>
      </c>
      <c r="E47" s="22">
        <f t="shared" si="7"/>
        <v>0</v>
      </c>
      <c r="F47" s="22">
        <f t="shared" si="8"/>
        <v>0</v>
      </c>
      <c r="G47" s="22"/>
      <c r="H47" s="22">
        <f t="shared" si="9"/>
        <v>0.87255420412480167</v>
      </c>
      <c r="I47" s="22">
        <f t="shared" si="23"/>
        <v>0.12744579587519836</v>
      </c>
      <c r="J47" s="22">
        <f t="shared" si="11"/>
        <v>0</v>
      </c>
      <c r="K47" s="22">
        <f t="shared" si="12"/>
        <v>0</v>
      </c>
      <c r="L47" s="23">
        <f t="shared" si="1"/>
        <v>0</v>
      </c>
      <c r="M47" s="22"/>
      <c r="N47" s="22">
        <f t="shared" si="10"/>
        <v>1474.6210220740161</v>
      </c>
      <c r="O47" s="22">
        <v>625</v>
      </c>
      <c r="P47" s="22"/>
      <c r="Q47" s="22">
        <f t="shared" si="2"/>
        <v>4.4565785298783717E-2</v>
      </c>
      <c r="R47" s="22">
        <f t="shared" si="3"/>
        <v>9.5489159175039667E-3</v>
      </c>
      <c r="S47" s="22"/>
      <c r="T47" s="22">
        <f t="shared" si="15"/>
        <v>0</v>
      </c>
      <c r="U47" s="22">
        <f t="shared" si="13"/>
        <v>0.98780657203314315</v>
      </c>
      <c r="V47" s="22">
        <f t="shared" si="14"/>
        <v>5.2844335772299484E-12</v>
      </c>
      <c r="W47" s="22"/>
      <c r="X47" s="22">
        <f t="shared" si="16"/>
        <v>1474.6210220740161</v>
      </c>
      <c r="Y47" s="19">
        <f t="shared" si="17"/>
        <v>25.186234926763287</v>
      </c>
      <c r="Z47" s="19">
        <f t="shared" si="18"/>
        <v>1.2408474003497441E-9</v>
      </c>
      <c r="AA47" s="22"/>
      <c r="AB47" s="22">
        <f t="shared" si="19"/>
        <v>1146.9274616131243</v>
      </c>
      <c r="AC47" s="19">
        <f t="shared" si="20"/>
        <v>83.660566094163286</v>
      </c>
      <c r="AD47" s="19">
        <f t="shared" si="21"/>
        <v>17.586111111101712</v>
      </c>
      <c r="AE47" s="22">
        <f t="shared" si="22"/>
        <v>4.7571953552226951</v>
      </c>
      <c r="AG47" s="7"/>
      <c r="AH47" s="7"/>
    </row>
    <row r="48" spans="1:34">
      <c r="A48" s="22">
        <v>0.37</v>
      </c>
      <c r="B48" s="22">
        <f t="shared" si="4"/>
        <v>0.63</v>
      </c>
      <c r="C48" s="22">
        <f t="shared" si="5"/>
        <v>0.66249999999999998</v>
      </c>
      <c r="D48" s="22">
        <f t="shared" si="6"/>
        <v>9.130000000000002E-2</v>
      </c>
      <c r="E48" s="22">
        <f t="shared" si="7"/>
        <v>0</v>
      </c>
      <c r="F48" s="22">
        <f t="shared" si="8"/>
        <v>0</v>
      </c>
      <c r="G48" s="22"/>
      <c r="H48" s="22">
        <f t="shared" si="9"/>
        <v>0.87888033961262924</v>
      </c>
      <c r="I48" s="22">
        <f t="shared" si="23"/>
        <v>0.12111966038737068</v>
      </c>
      <c r="J48" s="22">
        <f t="shared" si="11"/>
        <v>0</v>
      </c>
      <c r="K48" s="22">
        <f t="shared" si="12"/>
        <v>0</v>
      </c>
      <c r="L48" s="23">
        <f t="shared" si="1"/>
        <v>0</v>
      </c>
      <c r="M48" s="22"/>
      <c r="N48" s="22">
        <f t="shared" si="10"/>
        <v>1474.6210220740161</v>
      </c>
      <c r="O48" s="22">
        <v>625</v>
      </c>
      <c r="P48" s="22"/>
      <c r="Q48" s="22">
        <f t="shared" si="2"/>
        <v>4.4686614486601217E-2</v>
      </c>
      <c r="R48" s="22">
        <f t="shared" si="3"/>
        <v>9.4223932077474124E-3</v>
      </c>
      <c r="S48" s="22"/>
      <c r="T48" s="22">
        <f t="shared" si="15"/>
        <v>0</v>
      </c>
      <c r="U48" s="22">
        <f t="shared" si="13"/>
        <v>0.71376999423427756</v>
      </c>
      <c r="V48" s="22">
        <f t="shared" si="14"/>
        <v>1.0564819870136744E-12</v>
      </c>
      <c r="W48" s="22"/>
      <c r="X48" s="22">
        <f t="shared" si="16"/>
        <v>1474.6210220740161</v>
      </c>
      <c r="Y48" s="19">
        <f t="shared" si="17"/>
        <v>18.252110973361667</v>
      </c>
      <c r="Z48" s="19">
        <f t="shared" si="18"/>
        <v>2.7164538376085496E-10</v>
      </c>
      <c r="AA48" s="22"/>
      <c r="AB48" s="22">
        <f t="shared" si="19"/>
        <v>1115.9294221100668</v>
      </c>
      <c r="AC48" s="19">
        <f t="shared" si="20"/>
        <v>81.892770009817298</v>
      </c>
      <c r="AD48" s="19">
        <f t="shared" si="21"/>
        <v>17.110810810809003</v>
      </c>
      <c r="AE48" s="22">
        <f t="shared" si="22"/>
        <v>4.786025099294835</v>
      </c>
      <c r="AG48" s="7"/>
      <c r="AH48" s="7"/>
    </row>
    <row r="49" spans="1:34">
      <c r="A49" s="22">
        <v>0.38</v>
      </c>
      <c r="B49" s="22">
        <f t="shared" si="4"/>
        <v>0.62</v>
      </c>
      <c r="C49" s="22">
        <f t="shared" si="5"/>
        <v>0.66499999999999992</v>
      </c>
      <c r="D49" s="22">
        <f t="shared" si="6"/>
        <v>8.6200000000000027E-2</v>
      </c>
      <c r="E49" s="22">
        <f t="shared" si="7"/>
        <v>0</v>
      </c>
      <c r="F49" s="22">
        <f t="shared" si="8"/>
        <v>0</v>
      </c>
      <c r="G49" s="22"/>
      <c r="H49" s="22">
        <f t="shared" si="9"/>
        <v>0.88525026624068148</v>
      </c>
      <c r="I49" s="22">
        <f t="shared" si="23"/>
        <v>0.11474973375931846</v>
      </c>
      <c r="J49" s="22">
        <f t="shared" si="11"/>
        <v>0</v>
      </c>
      <c r="K49" s="22">
        <f t="shared" si="12"/>
        <v>0</v>
      </c>
      <c r="L49" s="23">
        <f t="shared" si="1"/>
        <v>0</v>
      </c>
      <c r="M49" s="22"/>
      <c r="N49" s="22">
        <f t="shared" si="10"/>
        <v>1474.6210220740161</v>
      </c>
      <c r="O49" s="22">
        <v>625</v>
      </c>
      <c r="P49" s="22"/>
      <c r="Q49" s="22">
        <f t="shared" si="2"/>
        <v>4.4808280085197015E-2</v>
      </c>
      <c r="R49" s="22">
        <f t="shared" si="3"/>
        <v>9.2949946751863695E-3</v>
      </c>
      <c r="S49" s="22"/>
      <c r="T49" s="22">
        <f t="shared" si="15"/>
        <v>0</v>
      </c>
      <c r="U49" s="22">
        <f t="shared" si="13"/>
        <v>0.51303181105398388</v>
      </c>
      <c r="V49" s="22">
        <f t="shared" si="14"/>
        <v>1.9190556560657673E-13</v>
      </c>
      <c r="W49" s="22"/>
      <c r="X49" s="22">
        <f t="shared" si="16"/>
        <v>1474.6210220740161</v>
      </c>
      <c r="Y49" s="19">
        <f t="shared" si="17"/>
        <v>13.159537351412478</v>
      </c>
      <c r="Z49" s="19">
        <f t="shared" si="18"/>
        <v>5.4660220114253682E-11</v>
      </c>
      <c r="AA49" s="22"/>
      <c r="AB49" s="22">
        <f t="shared" si="19"/>
        <v>1086.5628583703281</v>
      </c>
      <c r="AC49" s="19">
        <f t="shared" si="20"/>
        <v>80.084000729332956</v>
      </c>
      <c r="AD49" s="19">
        <f t="shared" si="21"/>
        <v>16.660526315789149</v>
      </c>
      <c r="AE49" s="22">
        <f t="shared" si="22"/>
        <v>4.8068109741189575</v>
      </c>
      <c r="AG49" s="7"/>
      <c r="AH49" s="7"/>
    </row>
    <row r="50" spans="1:34">
      <c r="A50" s="22">
        <v>0.39</v>
      </c>
      <c r="B50" s="22">
        <f t="shared" si="4"/>
        <v>0.61</v>
      </c>
      <c r="C50" s="22">
        <f t="shared" si="5"/>
        <v>0.66749999999999998</v>
      </c>
      <c r="D50" s="22">
        <f t="shared" si="6"/>
        <v>8.1100000000000005E-2</v>
      </c>
      <c r="E50" s="22">
        <f t="shared" si="7"/>
        <v>0</v>
      </c>
      <c r="F50" s="22">
        <f t="shared" si="8"/>
        <v>0</v>
      </c>
      <c r="G50" s="22"/>
      <c r="H50" s="22">
        <f t="shared" si="9"/>
        <v>0.89166444028853864</v>
      </c>
      <c r="I50" s="22">
        <f t="shared" si="23"/>
        <v>0.10833555971146142</v>
      </c>
      <c r="J50" s="22">
        <f t="shared" si="11"/>
        <v>0</v>
      </c>
      <c r="K50" s="22">
        <f t="shared" si="12"/>
        <v>0</v>
      </c>
      <c r="L50" s="23">
        <f t="shared" si="1"/>
        <v>0</v>
      </c>
      <c r="M50" s="22"/>
      <c r="N50" s="22">
        <f t="shared" si="10"/>
        <v>1474.6210220740161</v>
      </c>
      <c r="O50" s="22">
        <v>625</v>
      </c>
      <c r="P50" s="22"/>
      <c r="Q50" s="22">
        <f t="shared" si="2"/>
        <v>4.4930790809511095E-2</v>
      </c>
      <c r="R50" s="22">
        <f t="shared" si="3"/>
        <v>9.1667111942292274E-3</v>
      </c>
      <c r="S50" s="22"/>
      <c r="T50" s="22">
        <f t="shared" si="15"/>
        <v>0</v>
      </c>
      <c r="U50" s="22">
        <f t="shared" si="13"/>
        <v>0.36672680740283953</v>
      </c>
      <c r="V50" s="22">
        <f t="shared" si="14"/>
        <v>3.1215210675093496E-14</v>
      </c>
      <c r="W50" s="22"/>
      <c r="X50" s="22">
        <f t="shared" si="16"/>
        <v>1474.6210220740161</v>
      </c>
      <c r="Y50" s="19">
        <f t="shared" si="17"/>
        <v>9.4376370337737825</v>
      </c>
      <c r="Z50" s="19">
        <f t="shared" si="18"/>
        <v>9.9940172164270443E-12</v>
      </c>
      <c r="AA50" s="22"/>
      <c r="AB50" s="22">
        <f t="shared" si="19"/>
        <v>1058.7022722582683</v>
      </c>
      <c r="AC50" s="19">
        <f t="shared" si="20"/>
        <v>78.272555506369898</v>
      </c>
      <c r="AD50" s="19">
        <f t="shared" si="21"/>
        <v>16.233333333333274</v>
      </c>
      <c r="AE50" s="22">
        <f t="shared" si="22"/>
        <v>4.8217179983390261</v>
      </c>
      <c r="AG50" s="7"/>
      <c r="AH50" s="7"/>
    </row>
    <row r="51" spans="1:34">
      <c r="A51" s="22">
        <v>0.4</v>
      </c>
      <c r="B51" s="22">
        <f t="shared" si="4"/>
        <v>0.6</v>
      </c>
      <c r="C51" s="22">
        <f t="shared" si="5"/>
        <v>0.66999999999999993</v>
      </c>
      <c r="D51" s="22">
        <f t="shared" si="6"/>
        <v>7.6000000000000012E-2</v>
      </c>
      <c r="E51" s="22">
        <f t="shared" si="7"/>
        <v>0</v>
      </c>
      <c r="F51" s="22">
        <f t="shared" si="8"/>
        <v>0</v>
      </c>
      <c r="G51" s="22"/>
      <c r="H51" s="22">
        <f t="shared" si="9"/>
        <v>0.89812332439678277</v>
      </c>
      <c r="I51" s="22">
        <f t="shared" si="23"/>
        <v>0.10187667560321717</v>
      </c>
      <c r="J51" s="22">
        <f t="shared" si="11"/>
        <v>0</v>
      </c>
      <c r="K51" s="22">
        <f t="shared" si="12"/>
        <v>0</v>
      </c>
      <c r="L51" s="23">
        <f t="shared" si="1"/>
        <v>0</v>
      </c>
      <c r="M51" s="22"/>
      <c r="N51" s="22">
        <f t="shared" si="10"/>
        <v>1474.6210220740161</v>
      </c>
      <c r="O51" s="22">
        <v>625</v>
      </c>
      <c r="P51" s="22"/>
      <c r="Q51" s="22">
        <f t="shared" si="2"/>
        <v>4.5054155495978548E-2</v>
      </c>
      <c r="R51" s="22">
        <f t="shared" si="3"/>
        <v>9.0375335120643427E-3</v>
      </c>
      <c r="S51" s="22"/>
      <c r="T51" s="22">
        <f t="shared" si="15"/>
        <v>0</v>
      </c>
      <c r="U51" s="22">
        <f t="shared" si="13"/>
        <v>0.26065193307557855</v>
      </c>
      <c r="V51" s="22">
        <f t="shared" si="14"/>
        <v>4.4614243986904955E-15</v>
      </c>
      <c r="W51" s="22"/>
      <c r="X51" s="22">
        <f t="shared" si="16"/>
        <v>1474.6210220740161</v>
      </c>
      <c r="Y51" s="19">
        <f t="shared" si="17"/>
        <v>6.731219267038492</v>
      </c>
      <c r="Z51" s="19">
        <f t="shared" si="18"/>
        <v>1.6364423872592721E-12</v>
      </c>
      <c r="AA51" s="22"/>
      <c r="AB51" s="22">
        <f t="shared" si="19"/>
        <v>1032.2347154518116</v>
      </c>
      <c r="AC51" s="19">
        <f t="shared" si="20"/>
        <v>76.484022100386611</v>
      </c>
      <c r="AD51" s="19">
        <f t="shared" si="21"/>
        <v>15.827499999999983</v>
      </c>
      <c r="AE51" s="22">
        <f t="shared" si="22"/>
        <v>4.8323501563978324</v>
      </c>
      <c r="AG51" s="7"/>
      <c r="AH51" s="7"/>
    </row>
    <row r="52" spans="1:34">
      <c r="A52" s="22">
        <v>0.41</v>
      </c>
      <c r="B52" s="22">
        <f t="shared" si="4"/>
        <v>0.59000000000000008</v>
      </c>
      <c r="C52" s="22">
        <f t="shared" si="5"/>
        <v>0.67249999999999999</v>
      </c>
      <c r="D52" s="22">
        <f t="shared" si="6"/>
        <v>7.0900000000000046E-2</v>
      </c>
      <c r="E52" s="22">
        <f t="shared" si="7"/>
        <v>0</v>
      </c>
      <c r="F52" s="22">
        <f t="shared" si="8"/>
        <v>0</v>
      </c>
      <c r="G52" s="22"/>
      <c r="H52" s="22">
        <f t="shared" si="9"/>
        <v>0.90462738767823503</v>
      </c>
      <c r="I52" s="22">
        <f t="shared" si="23"/>
        <v>9.5372612321764916E-2</v>
      </c>
      <c r="J52" s="22">
        <f t="shared" si="11"/>
        <v>0</v>
      </c>
      <c r="K52" s="22">
        <f t="shared" si="12"/>
        <v>0</v>
      </c>
      <c r="L52" s="23">
        <f t="shared" si="1"/>
        <v>0</v>
      </c>
      <c r="M52" s="22"/>
      <c r="N52" s="22">
        <f t="shared" si="10"/>
        <v>1474.6210220740161</v>
      </c>
      <c r="O52" s="22">
        <v>625</v>
      </c>
      <c r="P52" s="22"/>
      <c r="Q52" s="22">
        <f t="shared" si="2"/>
        <v>4.5178383104654288E-2</v>
      </c>
      <c r="R52" s="22">
        <f t="shared" si="3"/>
        <v>8.9074522464352972E-3</v>
      </c>
      <c r="S52" s="22"/>
      <c r="T52" s="22">
        <f t="shared" si="15"/>
        <v>0</v>
      </c>
      <c r="U52" s="22">
        <f t="shared" si="13"/>
        <v>0.18416249175270755</v>
      </c>
      <c r="V52" s="22">
        <f t="shared" si="14"/>
        <v>5.4608111263835968E-16</v>
      </c>
      <c r="W52" s="22"/>
      <c r="X52" s="22">
        <f t="shared" si="16"/>
        <v>1474.6210220740161</v>
      </c>
      <c r="Y52" s="19">
        <f t="shared" si="17"/>
        <v>4.773528971125014</v>
      </c>
      <c r="Z52" s="19">
        <f t="shared" si="18"/>
        <v>2.3546667827576892E-13</v>
      </c>
      <c r="AA52" s="22"/>
      <c r="AB52" s="22">
        <f t="shared" si="19"/>
        <v>1007.0582589773771</v>
      </c>
      <c r="AC52" s="19">
        <f t="shared" si="20"/>
        <v>74.734985682599742</v>
      </c>
      <c r="AD52" s="19">
        <f t="shared" si="21"/>
        <v>15.441463414634137</v>
      </c>
      <c r="AE52" s="22">
        <f t="shared" si="22"/>
        <v>4.839890085273403</v>
      </c>
      <c r="AG52" s="7"/>
      <c r="AH52" s="7"/>
    </row>
    <row r="53" spans="1:34">
      <c r="A53" s="22">
        <v>0.42</v>
      </c>
      <c r="B53" s="22">
        <f t="shared" si="4"/>
        <v>0.58000000000000007</v>
      </c>
      <c r="C53" s="22">
        <f t="shared" si="5"/>
        <v>0.67499999999999993</v>
      </c>
      <c r="D53" s="22">
        <f t="shared" si="6"/>
        <v>6.5800000000000025E-2</v>
      </c>
      <c r="E53" s="22">
        <f t="shared" si="7"/>
        <v>0</v>
      </c>
      <c r="F53" s="22">
        <f t="shared" si="8"/>
        <v>0</v>
      </c>
      <c r="G53" s="22"/>
      <c r="H53" s="22">
        <f t="shared" si="9"/>
        <v>0.91117710583153355</v>
      </c>
      <c r="I53" s="22">
        <f t="shared" si="23"/>
        <v>8.8822894168466573E-2</v>
      </c>
      <c r="J53" s="22">
        <f t="shared" si="11"/>
        <v>0</v>
      </c>
      <c r="K53" s="22">
        <f t="shared" si="12"/>
        <v>0</v>
      </c>
      <c r="L53" s="23">
        <f t="shared" si="1"/>
        <v>0</v>
      </c>
      <c r="M53" s="22"/>
      <c r="N53" s="22">
        <f t="shared" si="10"/>
        <v>1474.6210220740161</v>
      </c>
      <c r="O53" s="22">
        <v>625</v>
      </c>
      <c r="P53" s="22"/>
      <c r="Q53" s="22">
        <f t="shared" si="2"/>
        <v>4.5303482721382293E-2</v>
      </c>
      <c r="R53" s="22">
        <f t="shared" si="3"/>
        <v>8.7764578833693322E-3</v>
      </c>
      <c r="S53" s="22"/>
      <c r="T53" s="22">
        <f t="shared" si="15"/>
        <v>0</v>
      </c>
      <c r="U53" s="22">
        <f t="shared" si="13"/>
        <v>0.12931810756937365</v>
      </c>
      <c r="V53" s="22">
        <f t="shared" si="14"/>
        <v>5.5177321626355454E-17</v>
      </c>
      <c r="W53" s="22"/>
      <c r="X53" s="22">
        <f t="shared" si="16"/>
        <v>1474.6210220740161</v>
      </c>
      <c r="Y53" s="19">
        <f t="shared" si="17"/>
        <v>3.3651367743860718</v>
      </c>
      <c r="Z53" s="19">
        <f t="shared" si="18"/>
        <v>2.9018500991334581E-14</v>
      </c>
      <c r="AA53" s="22"/>
      <c r="AB53" s="22">
        <f t="shared" si="19"/>
        <v>983.08068138267765</v>
      </c>
      <c r="AC53" s="19">
        <f t="shared" si="20"/>
        <v>73.035703565737506</v>
      </c>
      <c r="AD53" s="19">
        <f t="shared" si="21"/>
        <v>15.073809523809516</v>
      </c>
      <c r="AE53" s="22">
        <f t="shared" si="22"/>
        <v>4.8452054174079562</v>
      </c>
      <c r="AG53" s="7"/>
      <c r="AH53" s="7"/>
    </row>
    <row r="54" spans="1:34">
      <c r="A54" s="22">
        <v>0.43</v>
      </c>
      <c r="B54" s="22">
        <f t="shared" si="4"/>
        <v>0.57000000000000006</v>
      </c>
      <c r="C54" s="22">
        <f t="shared" si="5"/>
        <v>0.67749999999999999</v>
      </c>
      <c r="D54" s="22">
        <f t="shared" si="6"/>
        <v>6.0700000000000032E-2</v>
      </c>
      <c r="E54" s="22">
        <f t="shared" si="7"/>
        <v>0</v>
      </c>
      <c r="F54" s="22">
        <f t="shared" si="8"/>
        <v>0</v>
      </c>
      <c r="G54" s="22"/>
      <c r="H54" s="22">
        <f t="shared" si="9"/>
        <v>0.91777296125711194</v>
      </c>
      <c r="I54" s="22">
        <f t="shared" si="23"/>
        <v>8.2227038742888156E-2</v>
      </c>
      <c r="J54" s="22">
        <f t="shared" si="11"/>
        <v>0</v>
      </c>
      <c r="K54" s="22">
        <f t="shared" si="12"/>
        <v>0</v>
      </c>
      <c r="L54" s="23">
        <f t="shared" si="1"/>
        <v>0</v>
      </c>
      <c r="M54" s="22"/>
      <c r="N54" s="22">
        <f t="shared" si="10"/>
        <v>1474.6210220740161</v>
      </c>
      <c r="O54" s="22">
        <v>625</v>
      </c>
      <c r="P54" s="22"/>
      <c r="Q54" s="22">
        <f t="shared" si="2"/>
        <v>4.542946356001084E-2</v>
      </c>
      <c r="R54" s="22">
        <f t="shared" si="3"/>
        <v>8.6445407748577639E-3</v>
      </c>
      <c r="S54" s="22"/>
      <c r="T54" s="22">
        <f t="shared" si="15"/>
        <v>0</v>
      </c>
      <c r="U54" s="22">
        <f t="shared" si="13"/>
        <v>9.0224581879878196E-2</v>
      </c>
      <c r="V54" s="22">
        <f t="shared" si="14"/>
        <v>4.3480805175655129E-18</v>
      </c>
      <c r="W54" s="22"/>
      <c r="X54" s="22">
        <f t="shared" si="16"/>
        <v>1474.6210220740161</v>
      </c>
      <c r="Y54" s="19">
        <f t="shared" si="17"/>
        <v>2.3576490718706116</v>
      </c>
      <c r="Z54" s="19">
        <f t="shared" si="18"/>
        <v>2.9524440648273795E-15</v>
      </c>
      <c r="AA54" s="22"/>
      <c r="AB54" s="22">
        <f t="shared" si="19"/>
        <v>960.21833995517352</v>
      </c>
      <c r="AC54" s="19">
        <f t="shared" si="20"/>
        <v>71.39202787983362</v>
      </c>
      <c r="AD54" s="19">
        <f t="shared" si="21"/>
        <v>14.723255813953479</v>
      </c>
      <c r="AE54" s="22">
        <f t="shared" si="22"/>
        <v>4.8489293931967268</v>
      </c>
      <c r="AG54" s="7"/>
      <c r="AH54" s="7"/>
    </row>
    <row r="55" spans="1:34">
      <c r="A55" s="22">
        <v>0.44</v>
      </c>
      <c r="B55" s="22">
        <f t="shared" si="4"/>
        <v>0.56000000000000005</v>
      </c>
      <c r="C55" s="22">
        <f t="shared" si="5"/>
        <v>0.67999999999999994</v>
      </c>
      <c r="D55" s="22">
        <f t="shared" si="6"/>
        <v>5.5600000000000011E-2</v>
      </c>
      <c r="E55" s="22">
        <f t="shared" si="7"/>
        <v>0</v>
      </c>
      <c r="F55" s="22">
        <f t="shared" si="8"/>
        <v>0</v>
      </c>
      <c r="G55" s="22"/>
      <c r="H55" s="22">
        <f t="shared" si="9"/>
        <v>0.92441544317563895</v>
      </c>
      <c r="I55" s="22">
        <f t="shared" si="23"/>
        <v>7.558455682436109E-2</v>
      </c>
      <c r="J55" s="22">
        <f t="shared" si="11"/>
        <v>0</v>
      </c>
      <c r="K55" s="22">
        <f t="shared" si="12"/>
        <v>0</v>
      </c>
      <c r="L55" s="23">
        <f t="shared" si="1"/>
        <v>0</v>
      </c>
      <c r="M55" s="22"/>
      <c r="N55" s="22">
        <f t="shared" si="10"/>
        <v>1474.6210220740161</v>
      </c>
      <c r="O55" s="22">
        <v>625</v>
      </c>
      <c r="P55" s="22"/>
      <c r="Q55" s="22">
        <f t="shared" si="2"/>
        <v>4.5556334964654707E-2</v>
      </c>
      <c r="R55" s="22">
        <f t="shared" si="3"/>
        <v>8.5116911364872226E-3</v>
      </c>
      <c r="S55" s="22"/>
      <c r="T55" s="22">
        <f t="shared" si="15"/>
        <v>0</v>
      </c>
      <c r="U55" s="22">
        <f t="shared" si="13"/>
        <v>6.252880839376973E-2</v>
      </c>
      <c r="V55" s="22">
        <f t="shared" si="14"/>
        <v>2.4187440004181881E-19</v>
      </c>
      <c r="W55" s="22"/>
      <c r="X55" s="22">
        <f t="shared" si="16"/>
        <v>1474.6210220740161</v>
      </c>
      <c r="Y55" s="19">
        <f t="shared" si="17"/>
        <v>1.6411878971019511</v>
      </c>
      <c r="Z55" s="19">
        <f t="shared" si="18"/>
        <v>2.3429562309889219E-16</v>
      </c>
      <c r="AA55" s="22"/>
      <c r="AB55" s="22">
        <f t="shared" si="19"/>
        <v>938.3951958652832</v>
      </c>
      <c r="AC55" s="19">
        <f t="shared" si="20"/>
        <v>69.806781516589723</v>
      </c>
      <c r="AD55" s="19">
        <f t="shared" si="21"/>
        <v>14.388636363636355</v>
      </c>
      <c r="AE55" s="22">
        <f t="shared" si="22"/>
        <v>4.8515216975674456</v>
      </c>
      <c r="AG55" s="7"/>
      <c r="AH55" s="7"/>
    </row>
    <row r="56" spans="1:34">
      <c r="A56" s="22">
        <v>0.45</v>
      </c>
      <c r="B56" s="22">
        <f t="shared" si="4"/>
        <v>0.55000000000000004</v>
      </c>
      <c r="C56" s="22">
        <f t="shared" si="5"/>
        <v>0.6825</v>
      </c>
      <c r="D56" s="22">
        <f t="shared" si="6"/>
        <v>5.0500000000000017E-2</v>
      </c>
      <c r="E56" s="22">
        <f t="shared" si="7"/>
        <v>0</v>
      </c>
      <c r="F56" s="22">
        <f t="shared" si="8"/>
        <v>0</v>
      </c>
      <c r="G56" s="22"/>
      <c r="H56" s="22">
        <f t="shared" si="9"/>
        <v>0.93110504774897684</v>
      </c>
      <c r="I56" s="22">
        <f t="shared" si="23"/>
        <v>6.8894952251023212E-2</v>
      </c>
      <c r="J56" s="22">
        <f t="shared" si="11"/>
        <v>0</v>
      </c>
      <c r="K56" s="22">
        <f t="shared" si="12"/>
        <v>0</v>
      </c>
      <c r="L56" s="23">
        <f t="shared" si="1"/>
        <v>0</v>
      </c>
      <c r="M56" s="22"/>
      <c r="N56" s="22">
        <f t="shared" si="10"/>
        <v>1474.6210220740161</v>
      </c>
      <c r="O56" s="22">
        <v>625</v>
      </c>
      <c r="P56" s="22"/>
      <c r="Q56" s="22">
        <f t="shared" si="2"/>
        <v>4.568410641200546E-2</v>
      </c>
      <c r="R56" s="22">
        <f t="shared" si="3"/>
        <v>8.3778990450204642E-3</v>
      </c>
      <c r="S56" s="22"/>
      <c r="T56" s="22">
        <f t="shared" si="15"/>
        <v>0</v>
      </c>
      <c r="U56" s="22">
        <f t="shared" si="13"/>
        <v>4.3032819145717785E-2</v>
      </c>
      <c r="V56" s="22">
        <f t="shared" si="14"/>
        <v>7.6104796489627453E-21</v>
      </c>
      <c r="W56" s="22"/>
      <c r="X56" s="22">
        <f t="shared" si="16"/>
        <v>1474.6210220740161</v>
      </c>
      <c r="Y56" s="19">
        <f t="shared" si="17"/>
        <v>1.1348082170366256</v>
      </c>
      <c r="Z56" s="19">
        <f t="shared" si="18"/>
        <v>1.3126390021648893E-17</v>
      </c>
      <c r="AA56" s="22"/>
      <c r="AB56" s="22">
        <f t="shared" si="19"/>
        <v>917.54196929049908</v>
      </c>
      <c r="AC56" s="19">
        <f t="shared" si="20"/>
        <v>68.28073766548853</v>
      </c>
      <c r="AD56" s="19">
        <f t="shared" si="21"/>
        <v>14.06888888888888</v>
      </c>
      <c r="AE56" s="22">
        <f t="shared" si="22"/>
        <v>4.8533141603964394</v>
      </c>
      <c r="AG56" s="7"/>
      <c r="AH56" s="7"/>
    </row>
    <row r="57" spans="1:34">
      <c r="A57" s="22">
        <v>0.46</v>
      </c>
      <c r="B57" s="22">
        <f t="shared" si="4"/>
        <v>0.54</v>
      </c>
      <c r="C57" s="22">
        <f t="shared" si="5"/>
        <v>0.68499999999999994</v>
      </c>
      <c r="D57" s="22">
        <f t="shared" si="6"/>
        <v>4.5400000000000024E-2</v>
      </c>
      <c r="E57" s="22">
        <f t="shared" si="7"/>
        <v>0</v>
      </c>
      <c r="F57" s="22">
        <f t="shared" si="8"/>
        <v>0</v>
      </c>
      <c r="G57" s="22"/>
      <c r="H57" s="22">
        <f t="shared" si="9"/>
        <v>0.93784227820372401</v>
      </c>
      <c r="I57" s="22">
        <f t="shared" si="23"/>
        <v>6.2157721796276051E-2</v>
      </c>
      <c r="J57" s="22">
        <f t="shared" si="11"/>
        <v>0</v>
      </c>
      <c r="K57" s="22">
        <f t="shared" si="12"/>
        <v>0</v>
      </c>
      <c r="L57" s="23">
        <f t="shared" si="1"/>
        <v>0</v>
      </c>
      <c r="M57" s="22"/>
      <c r="N57" s="22">
        <f t="shared" si="10"/>
        <v>1474.6210220740161</v>
      </c>
      <c r="O57" s="22">
        <v>625</v>
      </c>
      <c r="P57" s="22"/>
      <c r="Q57" s="22">
        <f t="shared" si="2"/>
        <v>4.5812787513691132E-2</v>
      </c>
      <c r="R57" s="22">
        <f t="shared" si="3"/>
        <v>8.2431544359255222E-3</v>
      </c>
      <c r="S57" s="22"/>
      <c r="T57" s="22">
        <f t="shared" si="15"/>
        <v>0</v>
      </c>
      <c r="U57" s="22">
        <f t="shared" si="13"/>
        <v>2.940018277255254E-2</v>
      </c>
      <c r="V57" s="22">
        <f t="shared" si="14"/>
        <v>4.7583505379489802E-23</v>
      </c>
      <c r="W57" s="22"/>
      <c r="X57" s="22">
        <f t="shared" si="16"/>
        <v>1474.6210220740161</v>
      </c>
      <c r="Y57" s="19">
        <f t="shared" si="17"/>
        <v>0.77919518329664061</v>
      </c>
      <c r="Z57" s="19">
        <f t="shared" si="18"/>
        <v>4.160068714024582E-19</v>
      </c>
      <c r="AA57" s="22"/>
      <c r="AB57" s="22">
        <f t="shared" si="19"/>
        <v>897.5954047407057</v>
      </c>
      <c r="AC57" s="19">
        <f t="shared" si="20"/>
        <v>66.813312828919138</v>
      </c>
      <c r="AD57" s="19">
        <f t="shared" si="21"/>
        <v>13.76304347826086</v>
      </c>
      <c r="AE57" s="22">
        <f t="shared" si="22"/>
        <v>4.8545449220190848</v>
      </c>
      <c r="AG57" s="7"/>
      <c r="AH57" s="7"/>
    </row>
    <row r="58" spans="1:34">
      <c r="A58" s="22">
        <v>0.47</v>
      </c>
      <c r="B58" s="22">
        <f t="shared" si="4"/>
        <v>0.53</v>
      </c>
      <c r="C58" s="22">
        <f t="shared" si="5"/>
        <v>0.6875</v>
      </c>
      <c r="D58" s="22">
        <f t="shared" si="6"/>
        <v>4.030000000000003E-2</v>
      </c>
      <c r="E58" s="22">
        <f t="shared" si="7"/>
        <v>0</v>
      </c>
      <c r="F58" s="22">
        <f t="shared" si="8"/>
        <v>0</v>
      </c>
      <c r="G58" s="22"/>
      <c r="H58" s="22">
        <f t="shared" si="9"/>
        <v>0.94462764495740592</v>
      </c>
      <c r="I58" s="22">
        <f t="shared" si="23"/>
        <v>5.5372355042594162E-2</v>
      </c>
      <c r="J58" s="22">
        <f t="shared" si="11"/>
        <v>0</v>
      </c>
      <c r="K58" s="22">
        <f t="shared" si="12"/>
        <v>0</v>
      </c>
      <c r="L58" s="23">
        <f t="shared" si="1"/>
        <v>0</v>
      </c>
      <c r="M58" s="22"/>
      <c r="N58" s="22">
        <f t="shared" si="10"/>
        <v>1474.6210220740161</v>
      </c>
      <c r="O58" s="22">
        <v>625</v>
      </c>
      <c r="P58" s="22"/>
      <c r="Q58" s="22">
        <f t="shared" si="2"/>
        <v>4.5942388018686456E-2</v>
      </c>
      <c r="R58" s="22">
        <f t="shared" si="3"/>
        <v>8.1074471008518844E-3</v>
      </c>
      <c r="S58" s="22"/>
      <c r="T58" s="22">
        <f t="shared" si="15"/>
        <v>0</v>
      </c>
      <c r="U58" s="22">
        <f t="shared" si="13"/>
        <v>1.9933697520661466E-2</v>
      </c>
      <c r="V58" s="22">
        <f t="shared" si="14"/>
        <v>0</v>
      </c>
      <c r="W58" s="22"/>
      <c r="X58" s="22">
        <f t="shared" si="16"/>
        <v>1474.6210220740161</v>
      </c>
      <c r="Y58" s="19">
        <f t="shared" si="17"/>
        <v>0.53112390112277907</v>
      </c>
      <c r="Z58" s="19">
        <f t="shared" si="18"/>
        <v>2.6201327812554984E-21</v>
      </c>
      <c r="AA58" s="22"/>
      <c r="AB58" s="22">
        <f t="shared" si="19"/>
        <v>878.49763017175451</v>
      </c>
      <c r="AC58" s="19">
        <f t="shared" si="20"/>
        <v>65.403053490029862</v>
      </c>
      <c r="AD58" s="19">
        <f t="shared" si="21"/>
        <v>13.47021276595744</v>
      </c>
      <c r="AE58" s="22">
        <f t="shared" si="22"/>
        <v>4.8553838477829805</v>
      </c>
      <c r="AG58" s="7"/>
      <c r="AH58" s="7"/>
    </row>
    <row r="59" spans="1:34">
      <c r="A59" s="22">
        <v>0.48</v>
      </c>
      <c r="B59" s="22">
        <f t="shared" si="4"/>
        <v>0.52</v>
      </c>
      <c r="C59" s="22">
        <f t="shared" si="5"/>
        <v>0.69</v>
      </c>
      <c r="D59" s="22">
        <f t="shared" si="6"/>
        <v>3.5200000000000037E-2</v>
      </c>
      <c r="E59" s="22">
        <f t="shared" si="7"/>
        <v>0</v>
      </c>
      <c r="F59" s="22">
        <f t="shared" si="8"/>
        <v>0</v>
      </c>
      <c r="G59" s="22"/>
      <c r="H59" s="22">
        <f>C59/SUM($C59:$F59)*(1-$L59)</f>
        <v>0.95146166574738</v>
      </c>
      <c r="I59" s="22">
        <f t="shared" si="23"/>
        <v>4.8538334252620018E-2</v>
      </c>
      <c r="J59" s="22">
        <f t="shared" si="11"/>
        <v>0</v>
      </c>
      <c r="K59" s="22">
        <f t="shared" si="12"/>
        <v>0</v>
      </c>
      <c r="L59" s="23">
        <f t="shared" si="1"/>
        <v>0</v>
      </c>
      <c r="M59" s="22"/>
      <c r="N59" s="22">
        <f t="shared" si="10"/>
        <v>1474.6210220740161</v>
      </c>
      <c r="O59" s="22">
        <v>625</v>
      </c>
      <c r="P59" s="22"/>
      <c r="Q59" s="22">
        <f t="shared" si="2"/>
        <v>4.6072917815774959E-2</v>
      </c>
      <c r="R59" s="22">
        <f t="shared" si="3"/>
        <v>7.9707666850524009E-3</v>
      </c>
      <c r="S59" s="22"/>
      <c r="T59" s="22">
        <f t="shared" si="15"/>
        <v>0</v>
      </c>
      <c r="U59" s="22">
        <f t="shared" si="13"/>
        <v>1.3407883977878747E-2</v>
      </c>
      <c r="V59" s="22">
        <f t="shared" si="14"/>
        <v>0</v>
      </c>
      <c r="W59" s="22"/>
      <c r="X59" s="22">
        <f t="shared" si="16"/>
        <v>1474.6210220740161</v>
      </c>
      <c r="Y59" s="19">
        <f t="shared" si="17"/>
        <v>0.35927600174536251</v>
      </c>
      <c r="Z59" s="19">
        <f t="shared" si="18"/>
        <v>0</v>
      </c>
      <c r="AA59" s="22"/>
      <c r="AB59" s="22">
        <f t="shared" si="19"/>
        <v>860.19559620984296</v>
      </c>
      <c r="AC59" s="19">
        <f t="shared" si="20"/>
        <v>64.047974792357266</v>
      </c>
      <c r="AD59" s="19">
        <f t="shared" si="21"/>
        <v>13.189583333333326</v>
      </c>
      <c r="AE59" s="22">
        <f t="shared" si="22"/>
        <v>4.8559513347546206</v>
      </c>
      <c r="AG59" s="7"/>
      <c r="AH59" s="7"/>
    </row>
    <row r="60" spans="1:34">
      <c r="A60" s="22">
        <v>0.49</v>
      </c>
      <c r="B60" s="22">
        <f t="shared" si="4"/>
        <v>0.51</v>
      </c>
      <c r="C60" s="22">
        <f t="shared" si="5"/>
        <v>0.69249999999999989</v>
      </c>
      <c r="D60" s="22">
        <f t="shared" si="6"/>
        <v>3.0100000000000016E-2</v>
      </c>
      <c r="E60" s="22">
        <f t="shared" si="7"/>
        <v>0</v>
      </c>
      <c r="F60" s="22">
        <f t="shared" si="8"/>
        <v>0</v>
      </c>
      <c r="G60" s="22"/>
      <c r="H60" s="22">
        <f t="shared" si="9"/>
        <v>0.9583448657625242</v>
      </c>
      <c r="I60" s="22">
        <f t="shared" si="23"/>
        <v>4.1655134237475806E-2</v>
      </c>
      <c r="J60" s="22">
        <f t="shared" si="11"/>
        <v>0</v>
      </c>
      <c r="K60" s="22">
        <f t="shared" si="12"/>
        <v>0</v>
      </c>
      <c r="L60" s="23">
        <f t="shared" si="1"/>
        <v>0</v>
      </c>
      <c r="M60" s="22"/>
      <c r="N60" s="22">
        <f t="shared" si="10"/>
        <v>1474.6210220740161</v>
      </c>
      <c r="O60" s="22">
        <v>625</v>
      </c>
      <c r="P60" s="22"/>
      <c r="Q60" s="22">
        <f t="shared" si="2"/>
        <v>4.6204386936064212E-2</v>
      </c>
      <c r="R60" s="22">
        <f t="shared" si="3"/>
        <v>7.8331026847495173E-3</v>
      </c>
      <c r="S60" s="22"/>
      <c r="T60" s="22">
        <f t="shared" si="15"/>
        <v>0</v>
      </c>
      <c r="U60" s="22">
        <f t="shared" si="13"/>
        <v>8.9434083835650182E-3</v>
      </c>
      <c r="V60" s="22">
        <f t="shared" si="14"/>
        <v>0</v>
      </c>
      <c r="W60" s="22"/>
      <c r="X60" s="22">
        <f t="shared" si="16"/>
        <v>1474.6210220740161</v>
      </c>
      <c r="Y60" s="19">
        <f t="shared" si="17"/>
        <v>0.24109613928787874</v>
      </c>
      <c r="Z60" s="19">
        <f t="shared" si="18"/>
        <v>0</v>
      </c>
      <c r="AA60" s="22"/>
      <c r="AB60" s="22">
        <f t="shared" si="19"/>
        <v>842.64058404229513</v>
      </c>
      <c r="AC60" s="19">
        <f t="shared" si="20"/>
        <v>62.745793595355849</v>
      </c>
      <c r="AD60" s="19">
        <f t="shared" si="21"/>
        <v>12.920408163265298</v>
      </c>
      <c r="AE60" s="22">
        <f t="shared" si="22"/>
        <v>4.8563321531708077</v>
      </c>
      <c r="AG60" s="7"/>
      <c r="AH60" s="7"/>
    </row>
    <row r="61" spans="1:34">
      <c r="A61" s="22">
        <v>0.5</v>
      </c>
      <c r="B61" s="22">
        <f t="shared" si="4"/>
        <v>0.5</v>
      </c>
      <c r="C61" s="22">
        <f t="shared" si="5"/>
        <v>0.69499999999999995</v>
      </c>
      <c r="D61" s="22">
        <f t="shared" si="6"/>
        <v>2.5000000000000022E-2</v>
      </c>
      <c r="E61" s="22">
        <f t="shared" si="7"/>
        <v>0</v>
      </c>
      <c r="F61" s="22">
        <f t="shared" si="8"/>
        <v>0</v>
      </c>
      <c r="G61" s="22"/>
      <c r="H61" s="22">
        <f t="shared" si="9"/>
        <v>0.96527777777777779</v>
      </c>
      <c r="I61" s="22">
        <f t="shared" si="23"/>
        <v>3.4722222222222252E-2</v>
      </c>
      <c r="J61" s="22">
        <f t="shared" si="11"/>
        <v>0</v>
      </c>
      <c r="K61" s="22">
        <f t="shared" si="12"/>
        <v>0</v>
      </c>
      <c r="L61" s="23">
        <f t="shared" si="1"/>
        <v>0</v>
      </c>
      <c r="M61" s="22"/>
      <c r="N61" s="22">
        <f t="shared" si="10"/>
        <v>1474.6210220740161</v>
      </c>
      <c r="O61" s="22">
        <v>625</v>
      </c>
      <c r="P61" s="22"/>
      <c r="Q61" s="22">
        <f t="shared" si="2"/>
        <v>4.6336805555555555E-2</v>
      </c>
      <c r="R61" s="22">
        <f t="shared" si="3"/>
        <v>7.6944444444444456E-3</v>
      </c>
      <c r="S61" s="22"/>
      <c r="T61" s="22">
        <f t="shared" si="15"/>
        <v>0</v>
      </c>
      <c r="U61" s="22">
        <f t="shared" si="13"/>
        <v>5.9134382098472698E-3</v>
      </c>
      <c r="V61" s="22">
        <f t="shared" si="14"/>
        <v>0</v>
      </c>
      <c r="W61" s="22"/>
      <c r="X61" s="22">
        <f t="shared" si="16"/>
        <v>1474.6210220740161</v>
      </c>
      <c r="Y61" s="19">
        <f t="shared" si="17"/>
        <v>0.16044191706945235</v>
      </c>
      <c r="Z61" s="19">
        <f t="shared" si="18"/>
        <v>0</v>
      </c>
      <c r="AA61" s="22"/>
      <c r="AB61" s="22">
        <f t="shared" si="19"/>
        <v>825.78777236144924</v>
      </c>
      <c r="AC61" s="19">
        <f t="shared" si="20"/>
        <v>61.49408656179012</v>
      </c>
      <c r="AD61" s="19">
        <f t="shared" si="21"/>
        <v>12.661999999999992</v>
      </c>
      <c r="AE61" s="22">
        <f t="shared" si="22"/>
        <v>4.8565855758798104</v>
      </c>
      <c r="AG61" s="7"/>
      <c r="AH61" s="7"/>
    </row>
    <row r="62" spans="1:34">
      <c r="A62" s="22">
        <v>0.51</v>
      </c>
      <c r="B62" s="22">
        <f t="shared" si="4"/>
        <v>0.49</v>
      </c>
      <c r="C62" s="22">
        <f t="shared" si="5"/>
        <v>0.69750000000000001</v>
      </c>
      <c r="D62" s="22">
        <f t="shared" si="6"/>
        <v>1.9900000000000029E-2</v>
      </c>
      <c r="E62" s="22">
        <f t="shared" si="7"/>
        <v>0</v>
      </c>
      <c r="F62" s="22">
        <f t="shared" si="8"/>
        <v>0</v>
      </c>
      <c r="G62" s="22"/>
      <c r="H62" s="22">
        <f t="shared" si="9"/>
        <v>0.97226094229160853</v>
      </c>
      <c r="I62" s="22">
        <f t="shared" si="23"/>
        <v>2.7739057708391451E-2</v>
      </c>
      <c r="J62" s="22">
        <f t="shared" si="11"/>
        <v>0</v>
      </c>
      <c r="K62" s="22">
        <f t="shared" si="12"/>
        <v>0</v>
      </c>
      <c r="L62" s="23">
        <f t="shared" si="1"/>
        <v>0</v>
      </c>
      <c r="M62" s="22"/>
      <c r="N62" s="22">
        <f t="shared" si="10"/>
        <v>1474.6210220740161</v>
      </c>
      <c r="O62" s="22">
        <v>625</v>
      </c>
      <c r="P62" s="22"/>
      <c r="Q62" s="22">
        <f t="shared" si="2"/>
        <v>4.6470183997769726E-2</v>
      </c>
      <c r="R62" s="22">
        <f t="shared" si="3"/>
        <v>7.5547811541678287E-3</v>
      </c>
      <c r="S62" s="22"/>
      <c r="T62" s="22">
        <f t="shared" si="15"/>
        <v>0</v>
      </c>
      <c r="U62" s="22">
        <f t="shared" si="13"/>
        <v>3.8741960168692633E-3</v>
      </c>
      <c r="V62" s="22">
        <f t="shared" si="14"/>
        <v>0</v>
      </c>
      <c r="W62" s="22"/>
      <c r="X62" s="22">
        <f t="shared" si="16"/>
        <v>1474.6210220740161</v>
      </c>
      <c r="Y62" s="19">
        <f t="shared" si="17"/>
        <v>0.10583630566576951</v>
      </c>
      <c r="Z62" s="19">
        <f t="shared" si="18"/>
        <v>0</v>
      </c>
      <c r="AA62" s="22"/>
      <c r="AB62" s="22">
        <f t="shared" si="19"/>
        <v>809.59585525632281</v>
      </c>
      <c r="AC62" s="19">
        <f t="shared" si="20"/>
        <v>60.290395380297483</v>
      </c>
      <c r="AD62" s="19">
        <f t="shared" si="21"/>
        <v>12.41372549019607</v>
      </c>
      <c r="AE62" s="22">
        <f t="shared" si="22"/>
        <v>4.8567527474256416</v>
      </c>
      <c r="AG62" s="7"/>
      <c r="AH62" s="7"/>
    </row>
    <row r="63" spans="1:34">
      <c r="A63" s="22">
        <v>0.52</v>
      </c>
      <c r="B63" s="22">
        <f t="shared" si="4"/>
        <v>0.48</v>
      </c>
      <c r="C63" s="22">
        <f t="shared" si="5"/>
        <v>0.7</v>
      </c>
      <c r="D63" s="22">
        <f t="shared" si="6"/>
        <v>1.4800000000000035E-2</v>
      </c>
      <c r="E63" s="22">
        <f t="shared" si="7"/>
        <v>0</v>
      </c>
      <c r="F63" s="22">
        <f t="shared" si="8"/>
        <v>0</v>
      </c>
      <c r="G63" s="22"/>
      <c r="H63" s="22">
        <f t="shared" si="9"/>
        <v>0.97929490766648009</v>
      </c>
      <c r="I63" s="22">
        <f t="shared" si="23"/>
        <v>2.0705092333519914E-2</v>
      </c>
      <c r="J63" s="22">
        <f t="shared" si="11"/>
        <v>0</v>
      </c>
      <c r="K63" s="22">
        <f t="shared" si="12"/>
        <v>0</v>
      </c>
      <c r="L63" s="23">
        <f t="shared" si="1"/>
        <v>0</v>
      </c>
      <c r="M63" s="22"/>
      <c r="N63" s="22">
        <f t="shared" si="10"/>
        <v>1474.6210220740161</v>
      </c>
      <c r="O63" s="22">
        <v>625</v>
      </c>
      <c r="P63" s="22"/>
      <c r="Q63" s="22">
        <f t="shared" si="2"/>
        <v>4.6604532736429768E-2</v>
      </c>
      <c r="R63" s="22">
        <f t="shared" si="3"/>
        <v>7.4141018466703989E-3</v>
      </c>
      <c r="S63" s="22"/>
      <c r="T63" s="22">
        <f t="shared" si="15"/>
        <v>0</v>
      </c>
      <c r="U63" s="22">
        <f t="shared" si="13"/>
        <v>2.5137563554049952E-3</v>
      </c>
      <c r="V63" s="22">
        <f t="shared" si="14"/>
        <v>0</v>
      </c>
      <c r="W63" s="22"/>
      <c r="X63" s="22">
        <f t="shared" si="16"/>
        <v>1474.6210220740161</v>
      </c>
      <c r="Y63" s="19">
        <f t="shared" si="17"/>
        <v>6.9175299767154072E-2</v>
      </c>
      <c r="Z63" s="19">
        <f t="shared" si="18"/>
        <v>0</v>
      </c>
      <c r="AA63" s="22"/>
      <c r="AB63" s="22">
        <f t="shared" si="19"/>
        <v>794.02670419370122</v>
      </c>
      <c r="AC63" s="19">
        <f t="shared" si="20"/>
        <v>59.132294994133439</v>
      </c>
      <c r="AD63" s="19">
        <f t="shared" si="21"/>
        <v>12.174999999999992</v>
      </c>
      <c r="AE63" s="22">
        <f t="shared" si="22"/>
        <v>4.8568620118384791</v>
      </c>
      <c r="AG63" s="7"/>
      <c r="AH63" s="7"/>
    </row>
    <row r="64" spans="1:34">
      <c r="A64" s="22">
        <v>0.53</v>
      </c>
      <c r="B64" s="22">
        <f t="shared" si="4"/>
        <v>0.47</v>
      </c>
      <c r="C64" s="22">
        <f t="shared" si="5"/>
        <v>0.7024999999999999</v>
      </c>
      <c r="D64" s="22">
        <f t="shared" si="6"/>
        <v>9.6999999999999864E-3</v>
      </c>
      <c r="E64" s="22">
        <f t="shared" si="7"/>
        <v>0</v>
      </c>
      <c r="F64" s="22">
        <f t="shared" si="8"/>
        <v>0</v>
      </c>
      <c r="G64" s="22"/>
      <c r="H64" s="22">
        <f t="shared" si="9"/>
        <v>0.9863802302723953</v>
      </c>
      <c r="I64" s="22">
        <f t="shared" si="23"/>
        <v>1.3619769727604588E-2</v>
      </c>
      <c r="J64" s="22">
        <f t="shared" si="11"/>
        <v>0</v>
      </c>
      <c r="K64" s="22">
        <f t="shared" si="12"/>
        <v>0</v>
      </c>
      <c r="L64" s="23">
        <f t="shared" si="1"/>
        <v>0</v>
      </c>
      <c r="M64" s="22"/>
      <c r="N64" s="22">
        <f t="shared" si="10"/>
        <v>1474.6210220740161</v>
      </c>
      <c r="O64" s="22">
        <v>625</v>
      </c>
      <c r="P64" s="22"/>
      <c r="Q64" s="22">
        <f t="shared" si="2"/>
        <v>4.6739862398202749E-2</v>
      </c>
      <c r="R64" s="22">
        <f t="shared" si="3"/>
        <v>7.2723953945520907E-3</v>
      </c>
      <c r="S64" s="22"/>
      <c r="T64" s="22">
        <f t="shared" si="15"/>
        <v>0</v>
      </c>
      <c r="U64" s="22">
        <f t="shared" si="13"/>
        <v>1.6145219929586667E-3</v>
      </c>
      <c r="V64" s="22">
        <f t="shared" si="14"/>
        <v>0</v>
      </c>
      <c r="W64" s="22"/>
      <c r="X64" s="22">
        <f t="shared" si="16"/>
        <v>1474.6210220740161</v>
      </c>
      <c r="Y64" s="19">
        <f t="shared" si="17"/>
        <v>4.4777771390382408E-2</v>
      </c>
      <c r="Z64" s="19">
        <f t="shared" si="18"/>
        <v>0</v>
      </c>
      <c r="AA64" s="22"/>
      <c r="AB64" s="22">
        <f t="shared" si="19"/>
        <v>779.04506826551813</v>
      </c>
      <c r="AC64" s="19">
        <f t="shared" si="20"/>
        <v>58.017436178609984</v>
      </c>
      <c r="AD64" s="19">
        <f t="shared" si="21"/>
        <v>11.945283018867917</v>
      </c>
      <c r="AE64" s="22">
        <f t="shared" si="22"/>
        <v>4.8569327396403903</v>
      </c>
      <c r="AG64" s="7"/>
      <c r="AH64" s="7"/>
    </row>
    <row r="65" spans="1:34">
      <c r="A65" s="22">
        <v>0.54</v>
      </c>
      <c r="B65" s="22">
        <f t="shared" si="4"/>
        <v>0.45999999999999996</v>
      </c>
      <c r="C65" s="22">
        <f t="shared" si="5"/>
        <v>0.70499999999999996</v>
      </c>
      <c r="D65" s="22">
        <f t="shared" si="6"/>
        <v>4.599999999999993E-3</v>
      </c>
      <c r="E65" s="22">
        <f t="shared" si="7"/>
        <v>0</v>
      </c>
      <c r="F65" s="22">
        <f t="shared" si="8"/>
        <v>0</v>
      </c>
      <c r="G65" s="22"/>
      <c r="H65" s="22">
        <f t="shared" si="9"/>
        <v>0.9935174746335963</v>
      </c>
      <c r="I65" s="22">
        <f t="shared" si="23"/>
        <v>6.4825253664035978E-3</v>
      </c>
      <c r="J65" s="22">
        <f t="shared" si="11"/>
        <v>0</v>
      </c>
      <c r="K65" s="22">
        <f t="shared" si="12"/>
        <v>0</v>
      </c>
      <c r="L65" s="23">
        <f t="shared" si="1"/>
        <v>0</v>
      </c>
      <c r="M65" s="22"/>
      <c r="N65" s="22">
        <f t="shared" si="10"/>
        <v>1474.6210220740161</v>
      </c>
      <c r="O65" s="22">
        <v>625</v>
      </c>
      <c r="P65" s="22"/>
      <c r="Q65" s="22">
        <f t="shared" si="2"/>
        <v>4.6876183765501692E-2</v>
      </c>
      <c r="R65" s="22">
        <f t="shared" si="3"/>
        <v>7.1296505073280714E-3</v>
      </c>
      <c r="S65" s="22"/>
      <c r="T65" s="22">
        <f t="shared" si="15"/>
        <v>0</v>
      </c>
      <c r="U65" s="22">
        <f t="shared" si="13"/>
        <v>1.0258995314237221E-3</v>
      </c>
      <c r="V65" s="22">
        <f t="shared" si="14"/>
        <v>0</v>
      </c>
      <c r="W65" s="22"/>
      <c r="X65" s="22">
        <f t="shared" si="16"/>
        <v>1474.6210220740161</v>
      </c>
      <c r="Y65" s="19">
        <f t="shared" si="17"/>
        <v>2.8691155223566092E-2</v>
      </c>
      <c r="Z65" s="19">
        <f t="shared" si="18"/>
        <v>0</v>
      </c>
      <c r="AA65" s="22"/>
      <c r="AB65" s="22">
        <f t="shared" si="19"/>
        <v>764.61830774208261</v>
      </c>
      <c r="AC65" s="19">
        <f t="shared" si="20"/>
        <v>56.943570530028758</v>
      </c>
      <c r="AD65" s="19">
        <f t="shared" si="21"/>
        <v>11.724074074074066</v>
      </c>
      <c r="AE65" s="22">
        <f t="shared" si="22"/>
        <v>4.8569780581607249</v>
      </c>
      <c r="AG65" s="7"/>
      <c r="AH65" s="7"/>
    </row>
    <row r="66" spans="1:34">
      <c r="A66" s="22">
        <v>0.55000000000000004</v>
      </c>
      <c r="B66" s="22">
        <f t="shared" si="4"/>
        <v>0.44999999999999996</v>
      </c>
      <c r="C66" s="22">
        <f t="shared" si="5"/>
        <v>0.70750000000000002</v>
      </c>
      <c r="D66" s="22">
        <f t="shared" si="6"/>
        <v>0</v>
      </c>
      <c r="E66" s="22">
        <f t="shared" si="7"/>
        <v>0</v>
      </c>
      <c r="F66" s="22">
        <f t="shared" si="8"/>
        <v>0</v>
      </c>
      <c r="G66" s="22"/>
      <c r="H66" s="22">
        <f t="shared" si="9"/>
        <v>1</v>
      </c>
      <c r="I66" s="22">
        <f t="shared" si="23"/>
        <v>0</v>
      </c>
      <c r="J66" s="22">
        <f t="shared" si="11"/>
        <v>0</v>
      </c>
      <c r="K66" s="22">
        <f t="shared" si="12"/>
        <v>0</v>
      </c>
      <c r="L66" s="23">
        <f t="shared" si="1"/>
        <v>0</v>
      </c>
      <c r="M66" s="22"/>
      <c r="N66" s="22">
        <f t="shared" si="10"/>
        <v>1474.6210220740161</v>
      </c>
      <c r="O66" s="22">
        <v>625</v>
      </c>
      <c r="P66" s="22"/>
      <c r="Q66" s="22">
        <f t="shared" si="2"/>
        <v>4.7E-2</v>
      </c>
      <c r="R66" s="22">
        <f t="shared" si="3"/>
        <v>7.0000000000000001E-3</v>
      </c>
      <c r="S66" s="22"/>
      <c r="T66" s="22">
        <f t="shared" si="15"/>
        <v>0</v>
      </c>
      <c r="U66" s="22">
        <f t="shared" si="13"/>
        <v>6.4453475092161872E-4</v>
      </c>
      <c r="V66" s="22">
        <f t="shared" si="14"/>
        <v>0</v>
      </c>
      <c r="W66" s="22"/>
      <c r="X66" s="22">
        <f t="shared" si="16"/>
        <v>1474.6210220740161</v>
      </c>
      <c r="Y66" s="19">
        <f t="shared" si="17"/>
        <v>1.8187314654018353E-2</v>
      </c>
      <c r="Z66" s="19">
        <f t="shared" si="18"/>
        <v>0</v>
      </c>
      <c r="AA66" s="22"/>
      <c r="AB66" s="22">
        <f t="shared" si="19"/>
        <v>750.71615669222649</v>
      </c>
      <c r="AC66" s="19">
        <f t="shared" si="20"/>
        <v>55.908563562476488</v>
      </c>
      <c r="AD66" s="19">
        <f t="shared" si="21"/>
        <v>11.510909090909083</v>
      </c>
      <c r="AE66" s="22">
        <f t="shared" si="22"/>
        <v>4.8570067855571146</v>
      </c>
      <c r="AG66" s="7"/>
      <c r="AH66" s="7"/>
    </row>
    <row r="67" spans="1:34">
      <c r="A67" s="22">
        <v>0.56000000000000005</v>
      </c>
      <c r="B67" s="22">
        <f t="shared" si="4"/>
        <v>0.43999999999999995</v>
      </c>
      <c r="C67" s="22">
        <f t="shared" si="5"/>
        <v>0.71</v>
      </c>
      <c r="D67" s="22">
        <f t="shared" si="6"/>
        <v>0</v>
      </c>
      <c r="E67" s="22">
        <f t="shared" si="7"/>
        <v>0</v>
      </c>
      <c r="F67" s="22">
        <f t="shared" si="8"/>
        <v>0</v>
      </c>
      <c r="G67" s="22"/>
      <c r="H67" s="22">
        <f t="shared" si="9"/>
        <v>1</v>
      </c>
      <c r="I67" s="22">
        <f t="shared" si="23"/>
        <v>0</v>
      </c>
      <c r="J67" s="22">
        <f t="shared" si="11"/>
        <v>0</v>
      </c>
      <c r="K67" s="22">
        <f t="shared" si="12"/>
        <v>0</v>
      </c>
      <c r="L67" s="23">
        <f t="shared" si="1"/>
        <v>0</v>
      </c>
      <c r="M67" s="22"/>
      <c r="N67" s="22">
        <f t="shared" si="10"/>
        <v>1474.6210220740161</v>
      </c>
      <c r="O67" s="22">
        <v>625</v>
      </c>
      <c r="P67" s="22"/>
      <c r="Q67" s="22">
        <f t="shared" si="2"/>
        <v>4.7E-2</v>
      </c>
      <c r="R67" s="22">
        <f t="shared" si="3"/>
        <v>7.0000000000000001E-3</v>
      </c>
      <c r="S67" s="22"/>
      <c r="T67" s="22">
        <f t="shared" si="15"/>
        <v>0</v>
      </c>
      <c r="U67" s="22">
        <f t="shared" si="13"/>
        <v>4.0005506939611333E-4</v>
      </c>
      <c r="V67" s="22">
        <f t="shared" si="14"/>
        <v>0</v>
      </c>
      <c r="W67" s="22"/>
      <c r="X67" s="22">
        <f t="shared" si="16"/>
        <v>1474.6210220740161</v>
      </c>
      <c r="Y67" s="19">
        <f t="shared" si="17"/>
        <v>1.1401640738043846E-2</v>
      </c>
      <c r="Z67" s="19">
        <f t="shared" si="18"/>
        <v>0</v>
      </c>
      <c r="AA67" s="22"/>
      <c r="AB67" s="22">
        <f t="shared" si="19"/>
        <v>737.31051103700815</v>
      </c>
      <c r="AC67" s="19">
        <f t="shared" si="20"/>
        <v>54.910399956731162</v>
      </c>
      <c r="AD67" s="19">
        <f t="shared" si="21"/>
        <v>11.305357142857135</v>
      </c>
      <c r="AE67" s="22">
        <f t="shared" si="22"/>
        <v>4.8570247947827312</v>
      </c>
      <c r="AG67" s="7"/>
      <c r="AH67" s="7"/>
    </row>
    <row r="68" spans="1:34">
      <c r="A68" s="22">
        <v>0.56999999999999995</v>
      </c>
      <c r="B68" s="22">
        <f t="shared" si="4"/>
        <v>0.43000000000000005</v>
      </c>
      <c r="C68" s="22">
        <f t="shared" si="5"/>
        <v>0.71249999999999991</v>
      </c>
      <c r="D68" s="22">
        <f t="shared" si="6"/>
        <v>0</v>
      </c>
      <c r="E68" s="22">
        <f t="shared" si="7"/>
        <v>0</v>
      </c>
      <c r="F68" s="22">
        <f t="shared" si="8"/>
        <v>0</v>
      </c>
      <c r="G68" s="22"/>
      <c r="H68" s="22">
        <f t="shared" si="9"/>
        <v>1</v>
      </c>
      <c r="I68" s="22">
        <f t="shared" si="23"/>
        <v>0</v>
      </c>
      <c r="J68" s="22">
        <f t="shared" si="11"/>
        <v>0</v>
      </c>
      <c r="K68" s="22">
        <f t="shared" si="12"/>
        <v>0</v>
      </c>
      <c r="L68" s="23">
        <f t="shared" si="1"/>
        <v>0</v>
      </c>
      <c r="M68" s="22"/>
      <c r="N68" s="22">
        <f t="shared" si="10"/>
        <v>1474.6210220740161</v>
      </c>
      <c r="O68" s="22">
        <v>625</v>
      </c>
      <c r="P68" s="22"/>
      <c r="Q68" s="22">
        <f t="shared" si="2"/>
        <v>4.7E-2</v>
      </c>
      <c r="R68" s="22">
        <f t="shared" si="3"/>
        <v>7.0000000000000001E-3</v>
      </c>
      <c r="S68" s="22"/>
      <c r="T68" s="22">
        <f t="shared" si="15"/>
        <v>0</v>
      </c>
      <c r="U68" s="22">
        <f t="shared" si="13"/>
        <v>2.4478046471074444E-4</v>
      </c>
      <c r="V68" s="22">
        <f t="shared" si="14"/>
        <v>0</v>
      </c>
      <c r="W68" s="22"/>
      <c r="X68" s="22">
        <f t="shared" si="16"/>
        <v>1474.6210220740161</v>
      </c>
      <c r="Y68" s="19">
        <f t="shared" si="17"/>
        <v>7.0768630708670449E-3</v>
      </c>
      <c r="Z68" s="19">
        <f t="shared" si="18"/>
        <v>0</v>
      </c>
      <c r="AA68" s="22"/>
      <c r="AB68" s="22">
        <f t="shared" si="19"/>
        <v>724.37523891355204</v>
      </c>
      <c r="AC68" s="19">
        <f t="shared" si="20"/>
        <v>53.947183762105553</v>
      </c>
      <c r="AD68" s="19">
        <f t="shared" si="21"/>
        <v>11.107017543859643</v>
      </c>
      <c r="AE68" s="22">
        <f t="shared" si="22"/>
        <v>4.8570359728953063</v>
      </c>
      <c r="AG68" s="7"/>
      <c r="AH68" s="7"/>
    </row>
    <row r="69" spans="1:34">
      <c r="A69" s="22">
        <v>0.57999999999999996</v>
      </c>
      <c r="B69" s="22">
        <f t="shared" si="4"/>
        <v>0.42000000000000004</v>
      </c>
      <c r="C69" s="22">
        <f t="shared" si="5"/>
        <v>0.71499999999999997</v>
      </c>
      <c r="D69" s="22">
        <f t="shared" si="6"/>
        <v>0</v>
      </c>
      <c r="E69" s="22">
        <f t="shared" si="7"/>
        <v>0</v>
      </c>
      <c r="F69" s="22">
        <f t="shared" si="8"/>
        <v>0</v>
      </c>
      <c r="G69" s="22"/>
      <c r="H69" s="22">
        <f t="shared" si="9"/>
        <v>1</v>
      </c>
      <c r="I69" s="22">
        <f t="shared" si="23"/>
        <v>0</v>
      </c>
      <c r="J69" s="22">
        <f t="shared" si="11"/>
        <v>0</v>
      </c>
      <c r="K69" s="22">
        <f t="shared" si="12"/>
        <v>0</v>
      </c>
      <c r="L69" s="23">
        <f t="shared" si="1"/>
        <v>0</v>
      </c>
      <c r="M69" s="22"/>
      <c r="N69" s="22">
        <f t="shared" si="10"/>
        <v>1474.6210220740161</v>
      </c>
      <c r="O69" s="22">
        <v>625</v>
      </c>
      <c r="P69" s="22"/>
      <c r="Q69" s="22">
        <f t="shared" si="2"/>
        <v>4.7E-2</v>
      </c>
      <c r="R69" s="22">
        <f t="shared" si="3"/>
        <v>7.0000000000000001E-3</v>
      </c>
      <c r="S69" s="22"/>
      <c r="T69" s="22">
        <f t="shared" si="15"/>
        <v>0</v>
      </c>
      <c r="U69" s="22">
        <f t="shared" si="13"/>
        <v>1.4751098915177189E-4</v>
      </c>
      <c r="V69" s="22">
        <f t="shared" si="14"/>
        <v>0</v>
      </c>
      <c r="W69" s="22"/>
      <c r="X69" s="22">
        <f t="shared" si="16"/>
        <v>1474.6210220740161</v>
      </c>
      <c r="Y69" s="19">
        <f t="shared" si="17"/>
        <v>4.3300984381875888E-3</v>
      </c>
      <c r="Z69" s="19">
        <f t="shared" si="18"/>
        <v>0</v>
      </c>
      <c r="AA69" s="22"/>
      <c r="AB69" s="22">
        <f t="shared" si="19"/>
        <v>711.88601065642183</v>
      </c>
      <c r="AC69" s="19">
        <f t="shared" si="20"/>
        <v>53.017134561007836</v>
      </c>
      <c r="AD69" s="19">
        <f t="shared" si="21"/>
        <v>10.915517241379304</v>
      </c>
      <c r="AE69" s="22">
        <f t="shared" si="22"/>
        <v>4.8570428124126623</v>
      </c>
      <c r="AG69" s="7"/>
      <c r="AH69" s="7"/>
    </row>
    <row r="70" spans="1:34">
      <c r="A70" s="22">
        <v>0.59</v>
      </c>
      <c r="B70" s="22">
        <f t="shared" si="4"/>
        <v>0.41000000000000003</v>
      </c>
      <c r="C70" s="22">
        <f t="shared" si="5"/>
        <v>0.71749999999999992</v>
      </c>
      <c r="D70" s="22">
        <f t="shared" si="6"/>
        <v>0</v>
      </c>
      <c r="E70" s="22">
        <f t="shared" si="7"/>
        <v>0</v>
      </c>
      <c r="F70" s="22">
        <f t="shared" si="8"/>
        <v>0</v>
      </c>
      <c r="G70" s="22"/>
      <c r="H70" s="22">
        <f t="shared" si="9"/>
        <v>1</v>
      </c>
      <c r="I70" s="22">
        <f t="shared" si="23"/>
        <v>0</v>
      </c>
      <c r="J70" s="22">
        <f t="shared" si="11"/>
        <v>0</v>
      </c>
      <c r="K70" s="22">
        <f t="shared" si="12"/>
        <v>0</v>
      </c>
      <c r="L70" s="23">
        <f t="shared" si="1"/>
        <v>0</v>
      </c>
      <c r="M70" s="22"/>
      <c r="N70" s="22">
        <f t="shared" si="10"/>
        <v>1474.6210220740161</v>
      </c>
      <c r="O70" s="22">
        <v>625</v>
      </c>
      <c r="P70" s="22"/>
      <c r="Q70" s="22">
        <f t="shared" si="2"/>
        <v>4.7E-2</v>
      </c>
      <c r="R70" s="22">
        <f t="shared" si="3"/>
        <v>7.0000000000000001E-3</v>
      </c>
      <c r="S70" s="22"/>
      <c r="T70" s="22">
        <f t="shared" si="15"/>
        <v>0</v>
      </c>
      <c r="U70" s="22">
        <f t="shared" si="13"/>
        <v>8.7464222300144494E-5</v>
      </c>
      <c r="V70" s="22">
        <f t="shared" si="14"/>
        <v>0</v>
      </c>
      <c r="W70" s="22"/>
      <c r="X70" s="22">
        <f t="shared" si="16"/>
        <v>1474.6210220740161</v>
      </c>
      <c r="Y70" s="19">
        <f t="shared" si="17"/>
        <v>2.6094284300684921E-3</v>
      </c>
      <c r="Z70" s="19">
        <f t="shared" si="18"/>
        <v>0</v>
      </c>
      <c r="AA70" s="22"/>
      <c r="AB70" s="22">
        <f t="shared" si="19"/>
        <v>699.82014606902487</v>
      </c>
      <c r="AC70" s="19">
        <f t="shared" si="20"/>
        <v>52.118583287574317</v>
      </c>
      <c r="AD70" s="19">
        <f t="shared" si="21"/>
        <v>10.730508474576265</v>
      </c>
      <c r="AE70" s="22">
        <f t="shared" si="22"/>
        <v>4.8570469340813247</v>
      </c>
      <c r="AG70" s="7"/>
      <c r="AH70" s="7"/>
    </row>
    <row r="71" spans="1:34">
      <c r="A71" s="22">
        <v>0.6</v>
      </c>
      <c r="B71" s="22">
        <f t="shared" si="4"/>
        <v>0.4</v>
      </c>
      <c r="C71" s="22">
        <f t="shared" si="5"/>
        <v>0.72</v>
      </c>
      <c r="D71" s="22">
        <f t="shared" si="6"/>
        <v>0</v>
      </c>
      <c r="E71" s="22">
        <f t="shared" si="7"/>
        <v>0</v>
      </c>
      <c r="F71" s="22">
        <f t="shared" si="8"/>
        <v>0</v>
      </c>
      <c r="G71" s="22"/>
      <c r="H71" s="22">
        <f t="shared" si="9"/>
        <v>1</v>
      </c>
      <c r="I71" s="22">
        <f t="shared" si="23"/>
        <v>0</v>
      </c>
      <c r="J71" s="22">
        <f t="shared" si="11"/>
        <v>0</v>
      </c>
      <c r="K71" s="22">
        <f t="shared" si="12"/>
        <v>0</v>
      </c>
      <c r="L71" s="23">
        <f t="shared" si="1"/>
        <v>0</v>
      </c>
      <c r="M71" s="22"/>
      <c r="N71" s="22">
        <f t="shared" si="10"/>
        <v>1474.6210220740161</v>
      </c>
      <c r="O71" s="22">
        <v>625</v>
      </c>
      <c r="P71" s="22"/>
      <c r="Q71" s="22">
        <f t="shared" si="2"/>
        <v>4.7E-2</v>
      </c>
      <c r="R71" s="22">
        <f t="shared" si="3"/>
        <v>7.0000000000000001E-3</v>
      </c>
      <c r="S71" s="22"/>
      <c r="T71" s="22">
        <f t="shared" si="15"/>
        <v>0</v>
      </c>
      <c r="U71" s="22">
        <f t="shared" si="13"/>
        <v>5.0970382828396149E-5</v>
      </c>
      <c r="V71" s="22">
        <f t="shared" si="14"/>
        <v>0</v>
      </c>
      <c r="W71" s="22"/>
      <c r="X71" s="22">
        <f t="shared" si="16"/>
        <v>1474.6210220740161</v>
      </c>
      <c r="Y71" s="19">
        <f t="shared" si="17"/>
        <v>1.5472178011700774E-3</v>
      </c>
      <c r="Z71" s="19">
        <f t="shared" si="18"/>
        <v>0</v>
      </c>
      <c r="AA71" s="22"/>
      <c r="AB71" s="22">
        <f t="shared" si="19"/>
        <v>688.15647696787448</v>
      </c>
      <c r="AC71" s="19">
        <f t="shared" si="20"/>
        <v>51.249966019744761</v>
      </c>
      <c r="AD71" s="19">
        <f t="shared" si="21"/>
        <v>10.551666666666661</v>
      </c>
      <c r="AE71" s="22">
        <f t="shared" si="22"/>
        <v>4.8570493779571748</v>
      </c>
      <c r="AG71" s="7"/>
      <c r="AH71" s="7"/>
    </row>
    <row r="72" spans="1:34">
      <c r="A72" s="22">
        <v>0.61</v>
      </c>
      <c r="B72" s="22">
        <f t="shared" si="4"/>
        <v>0.39</v>
      </c>
      <c r="C72" s="22">
        <f t="shared" si="5"/>
        <v>0.72249999999999992</v>
      </c>
      <c r="D72" s="22">
        <f t="shared" si="6"/>
        <v>0</v>
      </c>
      <c r="E72" s="22">
        <f t="shared" si="7"/>
        <v>0</v>
      </c>
      <c r="F72" s="22">
        <f t="shared" si="8"/>
        <v>0</v>
      </c>
      <c r="G72" s="22"/>
      <c r="H72" s="22">
        <f t="shared" si="9"/>
        <v>1</v>
      </c>
      <c r="I72" s="22">
        <f t="shared" si="23"/>
        <v>0</v>
      </c>
      <c r="J72" s="22">
        <f t="shared" si="11"/>
        <v>0</v>
      </c>
      <c r="K72" s="22">
        <f t="shared" si="12"/>
        <v>0</v>
      </c>
      <c r="L72" s="23">
        <f t="shared" si="1"/>
        <v>0</v>
      </c>
      <c r="M72" s="22"/>
      <c r="N72" s="22">
        <f t="shared" si="10"/>
        <v>1474.6210220740161</v>
      </c>
      <c r="O72" s="22">
        <v>625</v>
      </c>
      <c r="P72" s="22"/>
      <c r="Q72" s="22">
        <f t="shared" si="2"/>
        <v>4.7E-2</v>
      </c>
      <c r="R72" s="22">
        <f t="shared" si="3"/>
        <v>7.0000000000000001E-3</v>
      </c>
      <c r="S72" s="22"/>
      <c r="T72" s="22">
        <f t="shared" si="15"/>
        <v>0</v>
      </c>
      <c r="U72" s="22">
        <f t="shared" si="13"/>
        <v>2.9158035816323161E-5</v>
      </c>
      <c r="V72" s="22">
        <f t="shared" si="14"/>
        <v>0</v>
      </c>
      <c r="W72" s="22"/>
      <c r="X72" s="22">
        <f t="shared" si="16"/>
        <v>1474.6210220740161</v>
      </c>
      <c r="Y72" s="19">
        <f t="shared" si="17"/>
        <v>9.0165191629924184E-4</v>
      </c>
      <c r="Z72" s="19">
        <f t="shared" si="18"/>
        <v>0</v>
      </c>
      <c r="AA72" s="22"/>
      <c r="AB72" s="22">
        <f t="shared" si="19"/>
        <v>676.87522324708971</v>
      </c>
      <c r="AC72" s="19">
        <f t="shared" si="20"/>
        <v>50.409817423550848</v>
      </c>
      <c r="AD72" s="19">
        <f t="shared" si="21"/>
        <v>10.378688524590158</v>
      </c>
      <c r="AE72" s="22">
        <f t="shared" si="22"/>
        <v>4.8570508021427949</v>
      </c>
      <c r="AG72" s="7"/>
      <c r="AH72" s="7"/>
    </row>
    <row r="73" spans="1:34">
      <c r="A73" s="22">
        <v>0.62</v>
      </c>
      <c r="B73" s="22">
        <f t="shared" si="4"/>
        <v>0.38</v>
      </c>
      <c r="C73" s="22">
        <f t="shared" si="5"/>
        <v>0.72499999999999998</v>
      </c>
      <c r="D73" s="22">
        <f t="shared" si="6"/>
        <v>0</v>
      </c>
      <c r="E73" s="22">
        <f t="shared" si="7"/>
        <v>0</v>
      </c>
      <c r="F73" s="22">
        <f t="shared" si="8"/>
        <v>0</v>
      </c>
      <c r="G73" s="22"/>
      <c r="H73" s="22">
        <f t="shared" si="9"/>
        <v>1</v>
      </c>
      <c r="I73" s="22">
        <f t="shared" si="23"/>
        <v>0</v>
      </c>
      <c r="J73" s="22">
        <f t="shared" si="11"/>
        <v>0</v>
      </c>
      <c r="K73" s="22">
        <f t="shared" si="12"/>
        <v>0</v>
      </c>
      <c r="L73" s="23">
        <f t="shared" si="1"/>
        <v>0</v>
      </c>
      <c r="M73" s="22"/>
      <c r="N73" s="22">
        <f t="shared" si="10"/>
        <v>1474.6210220740161</v>
      </c>
      <c r="O73" s="22">
        <v>625</v>
      </c>
      <c r="P73" s="22"/>
      <c r="Q73" s="22">
        <f t="shared" si="2"/>
        <v>4.7E-2</v>
      </c>
      <c r="R73" s="22">
        <f t="shared" si="3"/>
        <v>7.0000000000000001E-3</v>
      </c>
      <c r="S73" s="22"/>
      <c r="T73" s="22">
        <f t="shared" si="15"/>
        <v>0</v>
      </c>
      <c r="U73" s="22">
        <f t="shared" si="13"/>
        <v>1.6351732664933385E-5</v>
      </c>
      <c r="V73" s="22">
        <f t="shared" si="14"/>
        <v>0</v>
      </c>
      <c r="W73" s="22"/>
      <c r="X73" s="22">
        <f t="shared" si="16"/>
        <v>1474.6210220740161</v>
      </c>
      <c r="Y73" s="19">
        <f t="shared" si="17"/>
        <v>5.1579755556913423E-4</v>
      </c>
      <c r="Z73" s="19">
        <f t="shared" si="18"/>
        <v>0</v>
      </c>
      <c r="AA73" s="22"/>
      <c r="AB73" s="22">
        <f t="shared" si="19"/>
        <v>665.95788093665283</v>
      </c>
      <c r="AC73" s="19">
        <f t="shared" si="20"/>
        <v>49.596764171518664</v>
      </c>
      <c r="AD73" s="19">
        <f t="shared" si="21"/>
        <v>10.21129032258064</v>
      </c>
      <c r="AE73" s="22">
        <f t="shared" si="22"/>
        <v>4.8570516168601463</v>
      </c>
      <c r="AG73" s="7"/>
      <c r="AH73" s="7"/>
    </row>
    <row r="74" spans="1:34">
      <c r="A74" s="22">
        <v>0.63</v>
      </c>
      <c r="B74" s="22">
        <f t="shared" si="4"/>
        <v>0.37</v>
      </c>
      <c r="C74" s="22">
        <f t="shared" si="5"/>
        <v>0.72749999999999992</v>
      </c>
      <c r="D74" s="22">
        <f t="shared" si="6"/>
        <v>0</v>
      </c>
      <c r="E74" s="22">
        <f t="shared" si="7"/>
        <v>0</v>
      </c>
      <c r="F74" s="22">
        <f t="shared" si="8"/>
        <v>0</v>
      </c>
      <c r="G74" s="22"/>
      <c r="H74" s="22">
        <f t="shared" si="9"/>
        <v>1</v>
      </c>
      <c r="I74" s="22">
        <f t="shared" si="23"/>
        <v>0</v>
      </c>
      <c r="J74" s="22">
        <f t="shared" si="11"/>
        <v>0</v>
      </c>
      <c r="K74" s="22">
        <f t="shared" si="12"/>
        <v>0</v>
      </c>
      <c r="L74" s="23">
        <f t="shared" si="1"/>
        <v>0</v>
      </c>
      <c r="M74" s="22"/>
      <c r="N74" s="22">
        <f t="shared" si="10"/>
        <v>1474.6210220740161</v>
      </c>
      <c r="O74" s="22">
        <v>625</v>
      </c>
      <c r="P74" s="22"/>
      <c r="Q74" s="22">
        <f t="shared" si="2"/>
        <v>4.7E-2</v>
      </c>
      <c r="R74" s="22">
        <f t="shared" si="3"/>
        <v>7.0000000000000001E-3</v>
      </c>
      <c r="S74" s="22"/>
      <c r="T74" s="22">
        <f t="shared" si="15"/>
        <v>0</v>
      </c>
      <c r="U74" s="22">
        <f t="shared" si="13"/>
        <v>8.975898155926107E-6</v>
      </c>
      <c r="V74" s="22">
        <f t="shared" si="14"/>
        <v>0</v>
      </c>
      <c r="W74" s="22"/>
      <c r="X74" s="22">
        <f t="shared" si="16"/>
        <v>1474.6210220740161</v>
      </c>
      <c r="Y74" s="19">
        <f t="shared" si="17"/>
        <v>2.8925760949820241E-4</v>
      </c>
      <c r="Z74" s="19">
        <f t="shared" si="18"/>
        <v>0</v>
      </c>
      <c r="AA74" s="22"/>
      <c r="AB74" s="22">
        <f t="shared" si="19"/>
        <v>655.38712092178525</v>
      </c>
      <c r="AC74" s="19">
        <f t="shared" si="20"/>
        <v>48.80951853796455</v>
      </c>
      <c r="AD74" s="19">
        <f t="shared" si="21"/>
        <v>10.049206349206344</v>
      </c>
      <c r="AE74" s="22">
        <f t="shared" si="22"/>
        <v>4.8570520737510163</v>
      </c>
      <c r="AG74" s="7"/>
      <c r="AH74" s="7"/>
    </row>
    <row r="75" spans="1:34">
      <c r="A75" s="22">
        <v>0.64</v>
      </c>
      <c r="B75" s="22">
        <f t="shared" si="4"/>
        <v>0.36</v>
      </c>
      <c r="C75" s="22">
        <f t="shared" si="5"/>
        <v>0.73</v>
      </c>
      <c r="D75" s="22">
        <f t="shared" si="6"/>
        <v>0</v>
      </c>
      <c r="E75" s="22">
        <f t="shared" si="7"/>
        <v>0</v>
      </c>
      <c r="F75" s="22">
        <f t="shared" si="8"/>
        <v>0</v>
      </c>
      <c r="G75" s="22"/>
      <c r="H75" s="22">
        <f t="shared" si="9"/>
        <v>1</v>
      </c>
      <c r="I75" s="22">
        <f t="shared" si="23"/>
        <v>0</v>
      </c>
      <c r="J75" s="22">
        <f t="shared" si="11"/>
        <v>0</v>
      </c>
      <c r="K75" s="22">
        <f t="shared" si="12"/>
        <v>0</v>
      </c>
      <c r="L75" s="23">
        <f t="shared" ref="L75:L110" si="24">T75/$X$5</f>
        <v>0</v>
      </c>
      <c r="M75" s="22"/>
      <c r="N75" s="22">
        <f t="shared" si="10"/>
        <v>1474.6210220740161</v>
      </c>
      <c r="O75" s="22">
        <v>625</v>
      </c>
      <c r="P75" s="22"/>
      <c r="Q75" s="22">
        <f t="shared" ref="Q75:Q110" si="25">$M$7*H75+$O$7*I75+$Q$7*J75+$S$7*K75+O75*L75</f>
        <v>4.7E-2</v>
      </c>
      <c r="R75" s="22">
        <f t="shared" ref="R75:R110" si="26">$M$6*H75+$O$6*I75+$Q$6*J75+$S$6*K75</f>
        <v>7.0000000000000001E-3</v>
      </c>
      <c r="S75" s="22"/>
      <c r="T75" s="22">
        <f t="shared" si="15"/>
        <v>0</v>
      </c>
      <c r="U75" s="22">
        <f t="shared" si="13"/>
        <v>4.8146412848588218E-6</v>
      </c>
      <c r="V75" s="22">
        <f t="shared" si="14"/>
        <v>0</v>
      </c>
      <c r="W75" s="22"/>
      <c r="X75" s="22">
        <f t="shared" si="16"/>
        <v>1474.6210220740161</v>
      </c>
      <c r="Y75" s="19">
        <f t="shared" si="17"/>
        <v>1.5878114551434822E-4</v>
      </c>
      <c r="Z75" s="19">
        <f t="shared" si="18"/>
        <v>0</v>
      </c>
      <c r="AA75" s="22"/>
      <c r="AB75" s="22">
        <f t="shared" si="19"/>
        <v>645.14669715738239</v>
      </c>
      <c r="AC75" s="19">
        <f t="shared" si="20"/>
        <v>48.046872291764252</v>
      </c>
      <c r="AD75" s="19">
        <f t="shared" si="21"/>
        <v>9.892187499999995</v>
      </c>
      <c r="AE75" s="22">
        <f t="shared" si="22"/>
        <v>4.8570523245504873</v>
      </c>
      <c r="AG75" s="7"/>
      <c r="AH75" s="7"/>
    </row>
    <row r="76" spans="1:34">
      <c r="A76" s="22">
        <v>0.65</v>
      </c>
      <c r="B76" s="22">
        <f t="shared" ref="B76:B107" si="27">1-A76</f>
        <v>0.35</v>
      </c>
      <c r="C76" s="22">
        <f t="shared" ref="C76:C110" si="28">IF($F$5+$A76*$F$6&gt;0, $F$5+$A76*$F$6, 0)</f>
        <v>0.73249999999999993</v>
      </c>
      <c r="D76" s="22">
        <f t="shared" ref="D76:D110" si="29">IF($G$5+$A76*$G$6&gt;0, $G$5+$A76*$G$6, 0)</f>
        <v>0</v>
      </c>
      <c r="E76" s="22">
        <f t="shared" ref="E76:E110" si="30">IF($H$5+$A76*$H$6&gt;0, $H$5+$A76*$H$6, 0)</f>
        <v>0</v>
      </c>
      <c r="F76" s="22">
        <f t="shared" ref="F76:F110" si="31">IF($I$5+$A76*$I$6&gt;0, $I$5+$A76*$I$6, 0)</f>
        <v>0</v>
      </c>
      <c r="G76" s="22"/>
      <c r="H76" s="22">
        <f t="shared" ref="H76:H110" si="32">C76/SUM($C76:$F76)*(1-$L76)</f>
        <v>1</v>
      </c>
      <c r="I76" s="22">
        <f t="shared" si="23"/>
        <v>0</v>
      </c>
      <c r="J76" s="22">
        <f t="shared" ref="J76:K110" si="33">E76/SUM($C76:$F76)*(1-$L76)</f>
        <v>0</v>
      </c>
      <c r="K76" s="22">
        <f t="shared" si="33"/>
        <v>0</v>
      </c>
      <c r="L76" s="23">
        <f t="shared" si="24"/>
        <v>0</v>
      </c>
      <c r="M76" s="22"/>
      <c r="N76" s="22">
        <f t="shared" ref="N76:N110" si="34">(1+10^(2*$A$5-2.1))*(1463)</f>
        <v>1474.6210220740161</v>
      </c>
      <c r="O76" s="22">
        <v>625</v>
      </c>
      <c r="P76" s="22"/>
      <c r="Q76" s="22">
        <f t="shared" si="25"/>
        <v>4.7E-2</v>
      </c>
      <c r="R76" s="22">
        <f t="shared" si="26"/>
        <v>7.0000000000000001E-3</v>
      </c>
      <c r="S76" s="22"/>
      <c r="T76" s="22">
        <f t="shared" si="15"/>
        <v>0</v>
      </c>
      <c r="U76" s="22">
        <f t="shared" si="13"/>
        <v>2.5187834025582706E-6</v>
      </c>
      <c r="V76" s="22">
        <f t="shared" si="14"/>
        <v>0</v>
      </c>
      <c r="W76" s="22"/>
      <c r="X76" s="22">
        <f t="shared" si="16"/>
        <v>1474.6210220740161</v>
      </c>
      <c r="Y76" s="19">
        <f t="shared" si="17"/>
        <v>8.5169667165378048E-5</v>
      </c>
      <c r="Z76" s="19">
        <f t="shared" si="18"/>
        <v>0</v>
      </c>
      <c r="AA76" s="22"/>
      <c r="AB76" s="22">
        <f t="shared" si="19"/>
        <v>635.22136335496111</v>
      </c>
      <c r="AC76" s="19">
        <f t="shared" si="20"/>
        <v>47.307690951424298</v>
      </c>
      <c r="AD76" s="19">
        <f t="shared" si="21"/>
        <v>9.7399999999999949</v>
      </c>
      <c r="AE76" s="22">
        <f t="shared" si="22"/>
        <v>4.8570524590784725</v>
      </c>
      <c r="AG76" s="7"/>
      <c r="AH76" s="7"/>
    </row>
    <row r="77" spans="1:34">
      <c r="A77" s="22">
        <v>0.66</v>
      </c>
      <c r="B77" s="22">
        <f t="shared" si="27"/>
        <v>0.33999999999999997</v>
      </c>
      <c r="C77" s="22">
        <f t="shared" si="28"/>
        <v>0.73499999999999999</v>
      </c>
      <c r="D77" s="22">
        <f t="shared" si="29"/>
        <v>0</v>
      </c>
      <c r="E77" s="22">
        <f t="shared" si="30"/>
        <v>0</v>
      </c>
      <c r="F77" s="22">
        <f t="shared" si="31"/>
        <v>0</v>
      </c>
      <c r="G77" s="22"/>
      <c r="H77" s="22">
        <f t="shared" si="32"/>
        <v>1</v>
      </c>
      <c r="I77" s="22">
        <f t="shared" si="23"/>
        <v>0</v>
      </c>
      <c r="J77" s="22">
        <f t="shared" si="33"/>
        <v>0</v>
      </c>
      <c r="K77" s="22">
        <f t="shared" si="33"/>
        <v>0</v>
      </c>
      <c r="L77" s="23">
        <f t="shared" si="24"/>
        <v>0</v>
      </c>
      <c r="M77" s="22"/>
      <c r="N77" s="22">
        <f t="shared" si="34"/>
        <v>1474.6210220740161</v>
      </c>
      <c r="O77" s="22">
        <v>625</v>
      </c>
      <c r="P77" s="22"/>
      <c r="Q77" s="22">
        <f t="shared" si="25"/>
        <v>4.7E-2</v>
      </c>
      <c r="R77" s="22">
        <f t="shared" si="26"/>
        <v>7.0000000000000001E-3</v>
      </c>
      <c r="S77" s="22"/>
      <c r="T77" s="22">
        <f t="shared" si="15"/>
        <v>0</v>
      </c>
      <c r="U77" s="22">
        <f t="shared" ref="U77:U110" si="35">(U76*B76-Y77*(B76-B77))/B77</f>
        <v>1.2823776540168124E-6</v>
      </c>
      <c r="V77" s="22">
        <f t="shared" ref="V77:V110" si="36">IF((V76*B76-Z77*(B76-B77))/B77&gt;0,(V76*B76-Z77*(B76-B77))/B77,0)</f>
        <v>0</v>
      </c>
      <c r="W77" s="22"/>
      <c r="X77" s="22">
        <f t="shared" si="16"/>
        <v>1474.6210220740161</v>
      </c>
      <c r="Y77" s="19">
        <f t="shared" si="17"/>
        <v>4.4556578852967808E-5</v>
      </c>
      <c r="Z77" s="19">
        <f t="shared" si="18"/>
        <v>0</v>
      </c>
      <c r="AA77" s="22"/>
      <c r="AB77" s="22">
        <f t="shared" si="19"/>
        <v>625.59679724352225</v>
      </c>
      <c r="AC77" s="19">
        <f t="shared" si="20"/>
        <v>46.590908430290277</v>
      </c>
      <c r="AD77" s="19">
        <f t="shared" si="21"/>
        <v>9.5924242424242365</v>
      </c>
      <c r="AE77" s="22">
        <f t="shared" si="22"/>
        <v>4.8570525294568947</v>
      </c>
      <c r="AG77" s="7"/>
      <c r="AH77" s="7"/>
    </row>
    <row r="78" spans="1:34">
      <c r="A78" s="22">
        <v>0.67</v>
      </c>
      <c r="B78" s="22">
        <f t="shared" si="27"/>
        <v>0.32999999999999996</v>
      </c>
      <c r="C78" s="22">
        <f t="shared" si="28"/>
        <v>0.73749999999999993</v>
      </c>
      <c r="D78" s="22">
        <f t="shared" si="29"/>
        <v>0</v>
      </c>
      <c r="E78" s="22">
        <f t="shared" si="30"/>
        <v>0</v>
      </c>
      <c r="F78" s="22">
        <f t="shared" si="31"/>
        <v>0</v>
      </c>
      <c r="G78" s="22"/>
      <c r="H78" s="22">
        <f t="shared" si="32"/>
        <v>1</v>
      </c>
      <c r="I78" s="22">
        <f t="shared" si="23"/>
        <v>0</v>
      </c>
      <c r="J78" s="22">
        <f t="shared" si="33"/>
        <v>0</v>
      </c>
      <c r="K78" s="22">
        <f t="shared" si="33"/>
        <v>0</v>
      </c>
      <c r="L78" s="23">
        <f t="shared" si="24"/>
        <v>0</v>
      </c>
      <c r="M78" s="22"/>
      <c r="N78" s="22">
        <f t="shared" si="34"/>
        <v>1474.6210220740161</v>
      </c>
      <c r="O78" s="22">
        <v>625</v>
      </c>
      <c r="P78" s="22"/>
      <c r="Q78" s="22">
        <f t="shared" si="25"/>
        <v>4.7E-2</v>
      </c>
      <c r="R78" s="22">
        <f t="shared" si="26"/>
        <v>7.0000000000000001E-3</v>
      </c>
      <c r="S78" s="22"/>
      <c r="T78" s="22">
        <f t="shared" ref="T78:T110" si="37">IF((B77*T77-X77*(B77-B78))/B78&lt;0,0,(B77*T77-X77*(B77-B78))/B78)</f>
        <v>0</v>
      </c>
      <c r="U78" s="22">
        <f t="shared" si="35"/>
        <v>6.3381623303077502E-7</v>
      </c>
      <c r="V78" s="22">
        <f t="shared" si="36"/>
        <v>0</v>
      </c>
      <c r="W78" s="22"/>
      <c r="X78" s="22">
        <f t="shared" ref="X78:X110" si="38">N78</f>
        <v>1474.6210220740161</v>
      </c>
      <c r="Y78" s="19">
        <f t="shared" ref="Y78:Y110" si="39">U77/(Q77+(1-Q77)*(A78-A77))</f>
        <v>2.2684904546556027E-5</v>
      </c>
      <c r="Z78" s="19">
        <f t="shared" ref="Z78:Z110" si="40">V77/(R77+(1-R77)*(A78-A77))</f>
        <v>0</v>
      </c>
      <c r="AA78" s="22"/>
      <c r="AB78" s="22">
        <f t="shared" ref="AB78:AB110" si="41">IF(T77&gt;0,X78,(AB77*A77)/A78)</f>
        <v>616.25953161302186</v>
      </c>
      <c r="AC78" s="19">
        <f t="shared" ref="AC78:AC110" si="42">(AC77*A77+Y78*(A78-A77))/A78</f>
        <v>45.89552207588153</v>
      </c>
      <c r="AD78" s="19">
        <f t="shared" ref="AD78:AD110" si="43">(AD77*A77+Z78*(A78-A77))/A78</f>
        <v>9.4492537313432763</v>
      </c>
      <c r="AE78" s="22">
        <f t="shared" ref="AE78:AE109" si="44">AC78/AD78</f>
        <v>4.8570525652883667</v>
      </c>
      <c r="AG78" s="7"/>
      <c r="AH78" s="7"/>
    </row>
    <row r="79" spans="1:34">
      <c r="A79" s="22">
        <v>0.68</v>
      </c>
      <c r="B79" s="22">
        <f t="shared" si="27"/>
        <v>0.31999999999999995</v>
      </c>
      <c r="C79" s="22">
        <f t="shared" si="28"/>
        <v>0.74</v>
      </c>
      <c r="D79" s="22">
        <f t="shared" si="29"/>
        <v>0</v>
      </c>
      <c r="E79" s="22">
        <f t="shared" si="30"/>
        <v>0</v>
      </c>
      <c r="F79" s="22">
        <f t="shared" si="31"/>
        <v>0</v>
      </c>
      <c r="G79" s="22"/>
      <c r="H79" s="22">
        <f t="shared" si="32"/>
        <v>1</v>
      </c>
      <c r="I79" s="22">
        <f t="shared" si="23"/>
        <v>0</v>
      </c>
      <c r="J79" s="22">
        <f t="shared" si="33"/>
        <v>0</v>
      </c>
      <c r="K79" s="22">
        <f t="shared" si="33"/>
        <v>0</v>
      </c>
      <c r="L79" s="23">
        <f t="shared" si="24"/>
        <v>0</v>
      </c>
      <c r="M79" s="22"/>
      <c r="N79" s="22">
        <f t="shared" si="34"/>
        <v>1474.6210220740161</v>
      </c>
      <c r="O79" s="22">
        <v>625</v>
      </c>
      <c r="P79" s="22"/>
      <c r="Q79" s="22">
        <f t="shared" si="25"/>
        <v>4.7E-2</v>
      </c>
      <c r="R79" s="22">
        <f t="shared" si="26"/>
        <v>7.0000000000000001E-3</v>
      </c>
      <c r="S79" s="22"/>
      <c r="T79" s="22">
        <f t="shared" si="37"/>
        <v>0</v>
      </c>
      <c r="U79" s="22">
        <f t="shared" si="35"/>
        <v>3.0324695489441722E-7</v>
      </c>
      <c r="V79" s="22">
        <f t="shared" si="36"/>
        <v>0</v>
      </c>
      <c r="W79" s="22"/>
      <c r="X79" s="22">
        <f t="shared" si="38"/>
        <v>1474.6210220740161</v>
      </c>
      <c r="Y79" s="19">
        <f t="shared" si="39"/>
        <v>1.1212033133394214E-5</v>
      </c>
      <c r="Z79" s="19">
        <f t="shared" si="40"/>
        <v>0</v>
      </c>
      <c r="AA79" s="22"/>
      <c r="AB79" s="22">
        <f t="shared" si="41"/>
        <v>607.19689144224208</v>
      </c>
      <c r="AC79" s="19">
        <f t="shared" si="42"/>
        <v>45.220588092589644</v>
      </c>
      <c r="AD79" s="19">
        <f t="shared" si="43"/>
        <v>9.3102941176470502</v>
      </c>
      <c r="AE79" s="22">
        <f t="shared" si="44"/>
        <v>4.8570525829981026</v>
      </c>
      <c r="AG79" s="7"/>
      <c r="AH79" s="7"/>
    </row>
    <row r="80" spans="1:34">
      <c r="A80" s="22">
        <v>0.69</v>
      </c>
      <c r="B80" s="22">
        <f t="shared" si="27"/>
        <v>0.31000000000000005</v>
      </c>
      <c r="C80" s="22">
        <f t="shared" si="28"/>
        <v>0.74249999999999994</v>
      </c>
      <c r="D80" s="22">
        <f t="shared" si="29"/>
        <v>0</v>
      </c>
      <c r="E80" s="22">
        <f t="shared" si="30"/>
        <v>0</v>
      </c>
      <c r="F80" s="22">
        <f t="shared" si="31"/>
        <v>0</v>
      </c>
      <c r="G80" s="22"/>
      <c r="H80" s="22">
        <f t="shared" si="32"/>
        <v>1</v>
      </c>
      <c r="I80" s="22">
        <f t="shared" si="23"/>
        <v>0</v>
      </c>
      <c r="J80" s="22">
        <f t="shared" si="33"/>
        <v>0</v>
      </c>
      <c r="K80" s="22">
        <f t="shared" si="33"/>
        <v>0</v>
      </c>
      <c r="L80" s="23">
        <f t="shared" si="24"/>
        <v>0</v>
      </c>
      <c r="M80" s="22"/>
      <c r="N80" s="22">
        <f t="shared" si="34"/>
        <v>1474.6210220740161</v>
      </c>
      <c r="O80" s="22">
        <v>625</v>
      </c>
      <c r="P80" s="22"/>
      <c r="Q80" s="22">
        <f t="shared" si="25"/>
        <v>4.7E-2</v>
      </c>
      <c r="R80" s="22">
        <f t="shared" si="26"/>
        <v>7.0000000000000001E-3</v>
      </c>
      <c r="S80" s="22"/>
      <c r="T80" s="22">
        <f t="shared" si="37"/>
        <v>0</v>
      </c>
      <c r="U80" s="22">
        <f t="shared" si="35"/>
        <v>1.3998542402914248E-7</v>
      </c>
      <c r="V80" s="22">
        <f t="shared" si="36"/>
        <v>0</v>
      </c>
      <c r="W80" s="22"/>
      <c r="X80" s="22">
        <f t="shared" si="38"/>
        <v>1474.6210220740161</v>
      </c>
      <c r="Y80" s="19">
        <f t="shared" si="39"/>
        <v>5.3643544117179864E-6</v>
      </c>
      <c r="Z80" s="19">
        <f t="shared" si="40"/>
        <v>0</v>
      </c>
      <c r="AA80" s="22"/>
      <c r="AB80" s="22">
        <f t="shared" si="41"/>
        <v>598.39693649380388</v>
      </c>
      <c r="AC80" s="19">
        <f t="shared" si="42"/>
        <v>44.565217328412324</v>
      </c>
      <c r="AD80" s="19">
        <f t="shared" si="43"/>
        <v>9.1753623188405715</v>
      </c>
      <c r="AE80" s="22">
        <f t="shared" si="44"/>
        <v>4.8570525914712572</v>
      </c>
      <c r="AG80" s="7"/>
      <c r="AH80" s="7"/>
    </row>
    <row r="81" spans="1:34">
      <c r="A81" s="22">
        <v>0.7</v>
      </c>
      <c r="B81" s="22">
        <f t="shared" si="27"/>
        <v>0.30000000000000004</v>
      </c>
      <c r="C81" s="22">
        <f t="shared" si="28"/>
        <v>0.74499999999999988</v>
      </c>
      <c r="D81" s="22">
        <f t="shared" si="29"/>
        <v>0</v>
      </c>
      <c r="E81" s="22">
        <f t="shared" si="30"/>
        <v>0</v>
      </c>
      <c r="F81" s="22">
        <f t="shared" si="31"/>
        <v>0</v>
      </c>
      <c r="G81" s="22"/>
      <c r="H81" s="22">
        <f t="shared" si="32"/>
        <v>1</v>
      </c>
      <c r="I81" s="22">
        <f t="shared" si="23"/>
        <v>0</v>
      </c>
      <c r="J81" s="22">
        <f t="shared" si="33"/>
        <v>0</v>
      </c>
      <c r="K81" s="22">
        <f t="shared" si="33"/>
        <v>0</v>
      </c>
      <c r="L81" s="23">
        <f t="shared" si="24"/>
        <v>0</v>
      </c>
      <c r="M81" s="22"/>
      <c r="N81" s="22">
        <f t="shared" si="34"/>
        <v>1474.6210220740161</v>
      </c>
      <c r="O81" s="22">
        <v>625</v>
      </c>
      <c r="P81" s="22"/>
      <c r="Q81" s="22">
        <f t="shared" si="25"/>
        <v>4.7E-2</v>
      </c>
      <c r="R81" s="22">
        <f t="shared" si="26"/>
        <v>7.0000000000000001E-3</v>
      </c>
      <c r="S81" s="22"/>
      <c r="T81" s="22">
        <f t="shared" si="37"/>
        <v>0</v>
      </c>
      <c r="U81" s="22">
        <f t="shared" si="35"/>
        <v>6.2108162392975769E-8</v>
      </c>
      <c r="V81" s="22">
        <f t="shared" si="36"/>
        <v>0</v>
      </c>
      <c r="W81" s="22"/>
      <c r="X81" s="22">
        <f t="shared" si="38"/>
        <v>1474.6210220740161</v>
      </c>
      <c r="Y81" s="19">
        <f t="shared" si="39"/>
        <v>2.4763032731141422E-6</v>
      </c>
      <c r="Z81" s="19">
        <f t="shared" si="40"/>
        <v>0</v>
      </c>
      <c r="AA81" s="22"/>
      <c r="AB81" s="22">
        <f t="shared" si="41"/>
        <v>589.84840882960668</v>
      </c>
      <c r="AC81" s="19">
        <f t="shared" si="42"/>
        <v>43.928571401953626</v>
      </c>
      <c r="AD81" s="19">
        <f t="shared" si="43"/>
        <v>9.0442857142857065</v>
      </c>
      <c r="AE81" s="22">
        <f t="shared" si="44"/>
        <v>4.8570525953826511</v>
      </c>
      <c r="AG81" s="7"/>
      <c r="AH81" s="7"/>
    </row>
    <row r="82" spans="1:34">
      <c r="A82" s="22">
        <v>0.71</v>
      </c>
      <c r="B82" s="22">
        <f t="shared" si="27"/>
        <v>0.29000000000000004</v>
      </c>
      <c r="C82" s="22">
        <f t="shared" si="28"/>
        <v>0.74749999999999994</v>
      </c>
      <c r="D82" s="22">
        <f t="shared" si="29"/>
        <v>0</v>
      </c>
      <c r="E82" s="22">
        <f t="shared" si="30"/>
        <v>0</v>
      </c>
      <c r="F82" s="22">
        <f t="shared" si="31"/>
        <v>0</v>
      </c>
      <c r="G82" s="22"/>
      <c r="H82" s="22">
        <f t="shared" si="32"/>
        <v>1</v>
      </c>
      <c r="I82" s="22">
        <f t="shared" si="23"/>
        <v>0</v>
      </c>
      <c r="J82" s="22">
        <f t="shared" si="33"/>
        <v>0</v>
      </c>
      <c r="K82" s="22">
        <f t="shared" si="33"/>
        <v>0</v>
      </c>
      <c r="L82" s="23">
        <f t="shared" si="24"/>
        <v>0</v>
      </c>
      <c r="M82" s="22"/>
      <c r="N82" s="22">
        <f t="shared" si="34"/>
        <v>1474.6210220740161</v>
      </c>
      <c r="O82" s="22">
        <v>625</v>
      </c>
      <c r="P82" s="22"/>
      <c r="Q82" s="22">
        <f t="shared" si="25"/>
        <v>4.7E-2</v>
      </c>
      <c r="R82" s="22">
        <f t="shared" si="26"/>
        <v>7.0000000000000001E-3</v>
      </c>
      <c r="S82" s="22"/>
      <c r="T82" s="22">
        <f t="shared" si="37"/>
        <v>0</v>
      </c>
      <c r="U82" s="22">
        <f t="shared" si="35"/>
        <v>2.6364438905964984E-8</v>
      </c>
      <c r="V82" s="22">
        <f t="shared" si="36"/>
        <v>0</v>
      </c>
      <c r="W82" s="22"/>
      <c r="X82" s="22">
        <f t="shared" si="38"/>
        <v>1474.6210220740161</v>
      </c>
      <c r="Y82" s="19">
        <f t="shared" si="39"/>
        <v>1.0986761435162879E-6</v>
      </c>
      <c r="Z82" s="19">
        <f t="shared" si="40"/>
        <v>0</v>
      </c>
      <c r="AA82" s="22"/>
      <c r="AB82" s="22">
        <f t="shared" si="41"/>
        <v>581.54068476158409</v>
      </c>
      <c r="AC82" s="19">
        <f t="shared" si="42"/>
        <v>43.309859144160981</v>
      </c>
      <c r="AD82" s="19">
        <f t="shared" si="43"/>
        <v>8.9169014084506966</v>
      </c>
      <c r="AE82" s="22">
        <f t="shared" si="44"/>
        <v>4.8570525971180416</v>
      </c>
      <c r="AG82" s="7"/>
      <c r="AH82" s="7"/>
    </row>
    <row r="83" spans="1:34">
      <c r="A83" s="22">
        <v>0.72</v>
      </c>
      <c r="B83" s="22">
        <f t="shared" si="27"/>
        <v>0.28000000000000003</v>
      </c>
      <c r="C83" s="22">
        <f t="shared" si="28"/>
        <v>0.75</v>
      </c>
      <c r="D83" s="22">
        <f t="shared" si="29"/>
        <v>0</v>
      </c>
      <c r="E83" s="22">
        <f t="shared" si="30"/>
        <v>0</v>
      </c>
      <c r="F83" s="22">
        <f t="shared" si="31"/>
        <v>0</v>
      </c>
      <c r="G83" s="22"/>
      <c r="H83" s="22">
        <f t="shared" si="32"/>
        <v>1</v>
      </c>
      <c r="I83" s="22">
        <f t="shared" si="23"/>
        <v>0</v>
      </c>
      <c r="J83" s="22">
        <f t="shared" si="33"/>
        <v>0</v>
      </c>
      <c r="K83" s="22">
        <f t="shared" si="33"/>
        <v>0</v>
      </c>
      <c r="L83" s="23">
        <f t="shared" si="24"/>
        <v>0</v>
      </c>
      <c r="M83" s="22"/>
      <c r="N83" s="22">
        <f t="shared" si="34"/>
        <v>1474.6210220740161</v>
      </c>
      <c r="O83" s="22">
        <v>625</v>
      </c>
      <c r="P83" s="22"/>
      <c r="Q83" s="22">
        <f t="shared" si="25"/>
        <v>4.7E-2</v>
      </c>
      <c r="R83" s="22">
        <f t="shared" si="26"/>
        <v>7.0000000000000001E-3</v>
      </c>
      <c r="S83" s="22"/>
      <c r="T83" s="22">
        <f t="shared" si="37"/>
        <v>0</v>
      </c>
      <c r="U83" s="22">
        <f t="shared" si="35"/>
        <v>1.0649611649507729E-8</v>
      </c>
      <c r="V83" s="22">
        <f t="shared" si="36"/>
        <v>0</v>
      </c>
      <c r="W83" s="22"/>
      <c r="X83" s="22">
        <f t="shared" si="38"/>
        <v>1474.6210220740161</v>
      </c>
      <c r="Y83" s="19">
        <f t="shared" si="39"/>
        <v>4.6637960208676774E-7</v>
      </c>
      <c r="Z83" s="19">
        <f t="shared" si="40"/>
        <v>0</v>
      </c>
      <c r="AA83" s="22"/>
      <c r="AB83" s="22">
        <f t="shared" si="41"/>
        <v>573.46373080656213</v>
      </c>
      <c r="AC83" s="19">
        <f t="shared" si="42"/>
        <v>42.708333329191795</v>
      </c>
      <c r="AD83" s="19">
        <f t="shared" si="43"/>
        <v>8.7930555555555472</v>
      </c>
      <c r="AE83" s="22">
        <f t="shared" si="44"/>
        <v>4.8570525978547021</v>
      </c>
      <c r="AG83" s="7"/>
      <c r="AH83" s="7"/>
    </row>
    <row r="84" spans="1:34">
      <c r="A84" s="22">
        <v>0.73</v>
      </c>
      <c r="B84" s="22">
        <f t="shared" si="27"/>
        <v>0.27</v>
      </c>
      <c r="C84" s="22">
        <f t="shared" si="28"/>
        <v>0.75249999999999995</v>
      </c>
      <c r="D84" s="22">
        <f t="shared" si="29"/>
        <v>0</v>
      </c>
      <c r="E84" s="22">
        <f t="shared" si="30"/>
        <v>0</v>
      </c>
      <c r="F84" s="22">
        <f t="shared" si="31"/>
        <v>0</v>
      </c>
      <c r="G84" s="22"/>
      <c r="H84" s="22">
        <f t="shared" si="32"/>
        <v>1</v>
      </c>
      <c r="I84" s="22">
        <f t="shared" si="23"/>
        <v>0</v>
      </c>
      <c r="J84" s="22">
        <f t="shared" si="33"/>
        <v>0</v>
      </c>
      <c r="K84" s="22">
        <f t="shared" si="33"/>
        <v>0</v>
      </c>
      <c r="L84" s="23">
        <f t="shared" si="24"/>
        <v>0</v>
      </c>
      <c r="M84" s="22"/>
      <c r="N84" s="22">
        <f t="shared" si="34"/>
        <v>1474.6210220740161</v>
      </c>
      <c r="O84" s="22">
        <v>625</v>
      </c>
      <c r="P84" s="22"/>
      <c r="Q84" s="22">
        <f t="shared" si="25"/>
        <v>4.7E-2</v>
      </c>
      <c r="R84" s="22">
        <f t="shared" si="26"/>
        <v>7.0000000000000001E-3</v>
      </c>
      <c r="S84" s="22"/>
      <c r="T84" s="22">
        <f t="shared" si="37"/>
        <v>0</v>
      </c>
      <c r="U84" s="22">
        <f t="shared" si="35"/>
        <v>4.0666834743918863E-9</v>
      </c>
      <c r="V84" s="22">
        <f t="shared" si="36"/>
        <v>0</v>
      </c>
      <c r="W84" s="22"/>
      <c r="X84" s="22">
        <f t="shared" si="38"/>
        <v>1474.6210220740161</v>
      </c>
      <c r="Y84" s="19">
        <f t="shared" si="39"/>
        <v>1.8838867237763535E-7</v>
      </c>
      <c r="Z84" s="19">
        <f t="shared" si="40"/>
        <v>0</v>
      </c>
      <c r="AA84" s="22"/>
      <c r="AB84" s="22">
        <f t="shared" si="41"/>
        <v>565.60806326126681</v>
      </c>
      <c r="AC84" s="19">
        <f t="shared" si="42"/>
        <v>42.12328766972874</v>
      </c>
      <c r="AD84" s="19">
        <f t="shared" si="43"/>
        <v>8.6726027397260186</v>
      </c>
      <c r="AE84" s="22">
        <f t="shared" si="44"/>
        <v>4.8570525981522685</v>
      </c>
      <c r="AG84" s="7"/>
      <c r="AH84" s="7"/>
    </row>
    <row r="85" spans="1:34">
      <c r="A85" s="22">
        <v>0.74</v>
      </c>
      <c r="B85" s="22">
        <f t="shared" si="27"/>
        <v>0.26</v>
      </c>
      <c r="C85" s="22">
        <f t="shared" si="28"/>
        <v>0.75499999999999989</v>
      </c>
      <c r="D85" s="22">
        <f t="shared" si="29"/>
        <v>0</v>
      </c>
      <c r="E85" s="22">
        <f t="shared" si="30"/>
        <v>0</v>
      </c>
      <c r="F85" s="22">
        <f t="shared" si="31"/>
        <v>0</v>
      </c>
      <c r="G85" s="22"/>
      <c r="H85" s="22">
        <f t="shared" si="32"/>
        <v>1</v>
      </c>
      <c r="I85" s="22">
        <f t="shared" si="23"/>
        <v>0</v>
      </c>
      <c r="J85" s="22">
        <f t="shared" si="33"/>
        <v>0</v>
      </c>
      <c r="K85" s="22">
        <f t="shared" si="33"/>
        <v>0</v>
      </c>
      <c r="L85" s="23">
        <f t="shared" si="24"/>
        <v>0</v>
      </c>
      <c r="M85" s="22"/>
      <c r="N85" s="22">
        <f t="shared" si="34"/>
        <v>1474.6210220740161</v>
      </c>
      <c r="O85" s="22">
        <v>625</v>
      </c>
      <c r="P85" s="22"/>
      <c r="Q85" s="22">
        <f t="shared" si="25"/>
        <v>4.7E-2</v>
      </c>
      <c r="R85" s="22">
        <f t="shared" si="26"/>
        <v>7.0000000000000001E-3</v>
      </c>
      <c r="S85" s="22"/>
      <c r="T85" s="22">
        <f t="shared" si="37"/>
        <v>0</v>
      </c>
      <c r="U85" s="22">
        <f t="shared" si="35"/>
        <v>1.4562289454252959E-9</v>
      </c>
      <c r="V85" s="22">
        <f t="shared" si="36"/>
        <v>0</v>
      </c>
      <c r="W85" s="22"/>
      <c r="X85" s="22">
        <f t="shared" si="38"/>
        <v>1474.6210220740161</v>
      </c>
      <c r="Y85" s="19">
        <f t="shared" si="39"/>
        <v>7.1938501227523184E-8</v>
      </c>
      <c r="Z85" s="19">
        <f t="shared" si="40"/>
        <v>0</v>
      </c>
      <c r="AA85" s="22"/>
      <c r="AB85" s="22">
        <f t="shared" si="41"/>
        <v>557.96471105503338</v>
      </c>
      <c r="AC85" s="19">
        <f t="shared" si="42"/>
        <v>41.554054053542387</v>
      </c>
      <c r="AD85" s="19">
        <f t="shared" si="43"/>
        <v>8.5554054054053967</v>
      </c>
      <c r="AE85" s="22">
        <f t="shared" si="44"/>
        <v>4.8570525982658976</v>
      </c>
      <c r="AG85" s="7"/>
      <c r="AH85" s="7"/>
    </row>
    <row r="86" spans="1:34">
      <c r="A86" s="22">
        <v>0.75</v>
      </c>
      <c r="B86" s="22">
        <f t="shared" si="27"/>
        <v>0.25</v>
      </c>
      <c r="C86" s="22">
        <f t="shared" si="28"/>
        <v>0.75749999999999995</v>
      </c>
      <c r="D86" s="22">
        <f t="shared" si="29"/>
        <v>0</v>
      </c>
      <c r="E86" s="22">
        <f t="shared" si="30"/>
        <v>0</v>
      </c>
      <c r="F86" s="22">
        <f t="shared" si="31"/>
        <v>0</v>
      </c>
      <c r="G86" s="22"/>
      <c r="H86" s="22">
        <f t="shared" si="32"/>
        <v>1</v>
      </c>
      <c r="I86" s="22">
        <f t="shared" si="23"/>
        <v>0</v>
      </c>
      <c r="J86" s="22">
        <f t="shared" si="33"/>
        <v>0</v>
      </c>
      <c r="K86" s="22">
        <f t="shared" si="33"/>
        <v>0</v>
      </c>
      <c r="L86" s="23">
        <f t="shared" si="24"/>
        <v>0</v>
      </c>
      <c r="M86" s="22"/>
      <c r="N86" s="22">
        <f t="shared" si="34"/>
        <v>1474.6210220740161</v>
      </c>
      <c r="O86" s="22">
        <v>625</v>
      </c>
      <c r="P86" s="22"/>
      <c r="Q86" s="22">
        <f t="shared" si="25"/>
        <v>4.7E-2</v>
      </c>
      <c r="R86" s="22">
        <f t="shared" si="26"/>
        <v>7.0000000000000001E-3</v>
      </c>
      <c r="S86" s="22"/>
      <c r="T86" s="22">
        <f t="shared" si="37"/>
        <v>0</v>
      </c>
      <c r="U86" s="22">
        <f t="shared" si="35"/>
        <v>4.8406667891872963E-10</v>
      </c>
      <c r="V86" s="22">
        <f t="shared" si="36"/>
        <v>0</v>
      </c>
      <c r="W86" s="22"/>
      <c r="X86" s="22">
        <f t="shared" si="38"/>
        <v>1474.6210220740161</v>
      </c>
      <c r="Y86" s="19">
        <f t="shared" si="39"/>
        <v>2.5760285608089435E-8</v>
      </c>
      <c r="Z86" s="19">
        <f t="shared" si="40"/>
        <v>0</v>
      </c>
      <c r="AA86" s="22"/>
      <c r="AB86" s="22">
        <f t="shared" si="41"/>
        <v>550.52518157429961</v>
      </c>
      <c r="AC86" s="19">
        <f t="shared" si="42"/>
        <v>40.999999999838629</v>
      </c>
      <c r="AD86" s="19">
        <f t="shared" si="43"/>
        <v>8.4413333333333238</v>
      </c>
      <c r="AE86" s="22">
        <f t="shared" si="44"/>
        <v>4.8570525983065878</v>
      </c>
      <c r="AG86" s="7"/>
      <c r="AH86" s="7"/>
    </row>
    <row r="87" spans="1:34">
      <c r="A87" s="22">
        <v>0.76</v>
      </c>
      <c r="B87" s="22">
        <f t="shared" si="27"/>
        <v>0.24</v>
      </c>
      <c r="C87" s="22">
        <f t="shared" si="28"/>
        <v>0.76</v>
      </c>
      <c r="D87" s="22">
        <f t="shared" si="29"/>
        <v>0</v>
      </c>
      <c r="E87" s="22">
        <f t="shared" si="30"/>
        <v>0</v>
      </c>
      <c r="F87" s="22">
        <f t="shared" si="31"/>
        <v>0</v>
      </c>
      <c r="G87" s="22"/>
      <c r="H87" s="22">
        <f>C87/SUM($C87:$F87)*(1-$L87)</f>
        <v>1</v>
      </c>
      <c r="I87" s="22">
        <f t="shared" si="23"/>
        <v>0</v>
      </c>
      <c r="J87" s="22">
        <f t="shared" si="33"/>
        <v>0</v>
      </c>
      <c r="K87" s="22">
        <f t="shared" si="33"/>
        <v>0</v>
      </c>
      <c r="L87" s="23">
        <f t="shared" si="24"/>
        <v>0</v>
      </c>
      <c r="M87" s="22"/>
      <c r="N87" s="22">
        <f t="shared" si="34"/>
        <v>1474.6210220740161</v>
      </c>
      <c r="O87" s="22">
        <v>625</v>
      </c>
      <c r="P87" s="22"/>
      <c r="Q87" s="22">
        <f t="shared" si="25"/>
        <v>4.7E-2</v>
      </c>
      <c r="R87" s="22">
        <f t="shared" si="26"/>
        <v>7.0000000000000001E-3</v>
      </c>
      <c r="S87" s="22"/>
      <c r="T87" s="22">
        <f t="shared" si="37"/>
        <v>0</v>
      </c>
      <c r="U87" s="22">
        <f t="shared" si="35"/>
        <v>1.4744424425317285E-10</v>
      </c>
      <c r="V87" s="22">
        <f t="shared" si="36"/>
        <v>0</v>
      </c>
      <c r="W87" s="22"/>
      <c r="X87" s="22">
        <f t="shared" si="38"/>
        <v>1474.6210220740161</v>
      </c>
      <c r="Y87" s="19">
        <f t="shared" si="39"/>
        <v>8.5630051108920846E-9</v>
      </c>
      <c r="Z87" s="19">
        <f t="shared" si="40"/>
        <v>0</v>
      </c>
      <c r="AA87" s="22"/>
      <c r="AB87" s="22">
        <f t="shared" si="41"/>
        <v>543.28142918516414</v>
      </c>
      <c r="AC87" s="19">
        <f t="shared" si="42"/>
        <v>40.460526315742896</v>
      </c>
      <c r="AD87" s="19">
        <f t="shared" si="43"/>
        <v>8.330263157894727</v>
      </c>
      <c r="AE87" s="22">
        <f t="shared" si="44"/>
        <v>4.8570525983201129</v>
      </c>
      <c r="AG87" s="7"/>
      <c r="AH87" s="7"/>
    </row>
    <row r="88" spans="1:34">
      <c r="A88" s="22">
        <v>0.77</v>
      </c>
      <c r="B88" s="22">
        <f t="shared" si="27"/>
        <v>0.22999999999999998</v>
      </c>
      <c r="C88" s="22">
        <f t="shared" si="28"/>
        <v>0.76249999999999996</v>
      </c>
      <c r="D88" s="22">
        <f t="shared" si="29"/>
        <v>0</v>
      </c>
      <c r="E88" s="22">
        <f t="shared" si="30"/>
        <v>0</v>
      </c>
      <c r="F88" s="22">
        <f t="shared" si="31"/>
        <v>0</v>
      </c>
      <c r="G88" s="22"/>
      <c r="H88" s="22">
        <f t="shared" si="32"/>
        <v>1</v>
      </c>
      <c r="I88" s="22">
        <f t="shared" si="23"/>
        <v>0</v>
      </c>
      <c r="J88" s="22">
        <f t="shared" si="33"/>
        <v>0</v>
      </c>
      <c r="K88" s="22">
        <f t="shared" si="33"/>
        <v>0</v>
      </c>
      <c r="L88" s="23">
        <f t="shared" si="24"/>
        <v>0</v>
      </c>
      <c r="M88" s="22"/>
      <c r="N88" s="22">
        <f t="shared" si="34"/>
        <v>1474.6210220740161</v>
      </c>
      <c r="O88" s="22">
        <v>625</v>
      </c>
      <c r="P88" s="22"/>
      <c r="Q88" s="22">
        <f t="shared" si="25"/>
        <v>4.7E-2</v>
      </c>
      <c r="R88" s="22">
        <f t="shared" si="26"/>
        <v>7.0000000000000001E-3</v>
      </c>
      <c r="S88" s="22"/>
      <c r="T88" s="22">
        <f t="shared" si="37"/>
        <v>0</v>
      </c>
      <c r="U88" s="22">
        <f t="shared" si="35"/>
        <v>4.0452788292473959E-11</v>
      </c>
      <c r="V88" s="22">
        <f t="shared" si="36"/>
        <v>0</v>
      </c>
      <c r="W88" s="22"/>
      <c r="X88" s="22">
        <f t="shared" si="38"/>
        <v>1474.6210220740161</v>
      </c>
      <c r="Y88" s="19">
        <f t="shared" si="39"/>
        <v>2.6082477313492449E-9</v>
      </c>
      <c r="Z88" s="19">
        <f t="shared" si="40"/>
        <v>0</v>
      </c>
      <c r="AA88" s="22"/>
      <c r="AB88" s="22">
        <f t="shared" si="41"/>
        <v>536.22582620873345</v>
      </c>
      <c r="AC88" s="19">
        <f t="shared" si="42"/>
        <v>39.935064935052836</v>
      </c>
      <c r="AD88" s="19">
        <f t="shared" si="43"/>
        <v>8.2220779220779114</v>
      </c>
      <c r="AE88" s="22">
        <f t="shared" si="44"/>
        <v>4.8570525983242341</v>
      </c>
      <c r="AG88" s="7"/>
      <c r="AH88" s="7"/>
    </row>
    <row r="89" spans="1:34">
      <c r="A89" s="22">
        <v>0.78</v>
      </c>
      <c r="B89" s="22">
        <f t="shared" si="27"/>
        <v>0.21999999999999997</v>
      </c>
      <c r="C89" s="22">
        <f t="shared" si="28"/>
        <v>0.7649999999999999</v>
      </c>
      <c r="D89" s="22">
        <f t="shared" si="29"/>
        <v>0</v>
      </c>
      <c r="E89" s="22">
        <f t="shared" si="30"/>
        <v>0</v>
      </c>
      <c r="F89" s="22">
        <f t="shared" si="31"/>
        <v>0</v>
      </c>
      <c r="G89" s="22"/>
      <c r="H89" s="22">
        <f t="shared" si="32"/>
        <v>1</v>
      </c>
      <c r="I89" s="22">
        <f t="shared" si="23"/>
        <v>0</v>
      </c>
      <c r="J89" s="22">
        <f t="shared" si="33"/>
        <v>0</v>
      </c>
      <c r="K89" s="22">
        <f t="shared" si="33"/>
        <v>0</v>
      </c>
      <c r="L89" s="23">
        <f t="shared" si="24"/>
        <v>0</v>
      </c>
      <c r="M89" s="22"/>
      <c r="N89" s="22">
        <f t="shared" si="34"/>
        <v>1474.6210220740161</v>
      </c>
      <c r="O89" s="22">
        <v>625</v>
      </c>
      <c r="P89" s="22"/>
      <c r="Q89" s="22">
        <f t="shared" si="25"/>
        <v>4.7E-2</v>
      </c>
      <c r="R89" s="22">
        <f t="shared" si="26"/>
        <v>7.0000000000000001E-3</v>
      </c>
      <c r="S89" s="22"/>
      <c r="T89" s="22">
        <f t="shared" si="37"/>
        <v>0</v>
      </c>
      <c r="U89" s="22">
        <f t="shared" si="35"/>
        <v>9.7643427604954178E-12</v>
      </c>
      <c r="V89" s="22">
        <f t="shared" si="36"/>
        <v>0</v>
      </c>
      <c r="W89" s="22"/>
      <c r="X89" s="22">
        <f t="shared" si="38"/>
        <v>1474.6210220740161</v>
      </c>
      <c r="Y89" s="19">
        <f t="shared" si="39"/>
        <v>7.1559858999600122E-10</v>
      </c>
      <c r="Z89" s="19">
        <f t="shared" si="40"/>
        <v>0</v>
      </c>
      <c r="AA89" s="22"/>
      <c r="AB89" s="22">
        <f t="shared" si="41"/>
        <v>529.35113612913437</v>
      </c>
      <c r="AC89" s="19">
        <f t="shared" si="42"/>
        <v>39.423076923074156</v>
      </c>
      <c r="AD89" s="19">
        <f t="shared" si="43"/>
        <v>8.1166666666666547</v>
      </c>
      <c r="AE89" s="22">
        <f t="shared" si="44"/>
        <v>4.8570525983253647</v>
      </c>
      <c r="AG89" s="7"/>
      <c r="AH89" s="7"/>
    </row>
    <row r="90" spans="1:34">
      <c r="A90" s="22">
        <v>0.79</v>
      </c>
      <c r="B90" s="22">
        <f t="shared" si="27"/>
        <v>0.20999999999999996</v>
      </c>
      <c r="C90" s="22">
        <f t="shared" si="28"/>
        <v>0.76749999999999996</v>
      </c>
      <c r="D90" s="22">
        <f t="shared" si="29"/>
        <v>0</v>
      </c>
      <c r="E90" s="22">
        <f t="shared" si="30"/>
        <v>0</v>
      </c>
      <c r="F90" s="22">
        <f t="shared" si="31"/>
        <v>0</v>
      </c>
      <c r="G90" s="22"/>
      <c r="H90" s="22">
        <f t="shared" si="32"/>
        <v>1</v>
      </c>
      <c r="I90" s="22">
        <f t="shared" si="23"/>
        <v>0</v>
      </c>
      <c r="J90" s="22">
        <f t="shared" si="33"/>
        <v>0</v>
      </c>
      <c r="K90" s="22">
        <f t="shared" si="33"/>
        <v>0</v>
      </c>
      <c r="L90" s="23">
        <f t="shared" si="24"/>
        <v>0</v>
      </c>
      <c r="M90" s="22"/>
      <c r="N90" s="22">
        <f t="shared" si="34"/>
        <v>1474.6210220740161</v>
      </c>
      <c r="O90" s="22">
        <v>625</v>
      </c>
      <c r="P90" s="22"/>
      <c r="Q90" s="22">
        <f t="shared" si="25"/>
        <v>4.7E-2</v>
      </c>
      <c r="R90" s="22">
        <f t="shared" si="26"/>
        <v>7.0000000000000001E-3</v>
      </c>
      <c r="S90" s="22"/>
      <c r="T90" s="22">
        <f t="shared" si="37"/>
        <v>0</v>
      </c>
      <c r="U90" s="22">
        <f t="shared" si="35"/>
        <v>2.0041442445412922E-12</v>
      </c>
      <c r="V90" s="22">
        <f t="shared" si="36"/>
        <v>0</v>
      </c>
      <c r="W90" s="22"/>
      <c r="X90" s="22">
        <f t="shared" si="38"/>
        <v>1474.6210220740161</v>
      </c>
      <c r="Y90" s="19">
        <f t="shared" si="39"/>
        <v>1.7272851159553187E-10</v>
      </c>
      <c r="Z90" s="19">
        <f t="shared" si="40"/>
        <v>0</v>
      </c>
      <c r="AA90" s="22"/>
      <c r="AB90" s="22">
        <f t="shared" si="41"/>
        <v>522.65048883636052</v>
      </c>
      <c r="AC90" s="19">
        <f t="shared" si="42"/>
        <v>38.924050632910848</v>
      </c>
      <c r="AD90" s="19">
        <f t="shared" si="43"/>
        <v>8.0139240506328999</v>
      </c>
      <c r="AE90" s="22">
        <f t="shared" si="44"/>
        <v>4.8570525983256383</v>
      </c>
      <c r="AG90" s="7"/>
      <c r="AH90" s="7"/>
    </row>
    <row r="91" spans="1:34">
      <c r="A91" s="22">
        <v>0.8</v>
      </c>
      <c r="B91" s="22">
        <f t="shared" si="27"/>
        <v>0.19999999999999996</v>
      </c>
      <c r="C91" s="22">
        <f t="shared" si="28"/>
        <v>0.77</v>
      </c>
      <c r="D91" s="22">
        <f t="shared" si="29"/>
        <v>0</v>
      </c>
      <c r="E91" s="22">
        <f t="shared" si="30"/>
        <v>0</v>
      </c>
      <c r="F91" s="22">
        <f t="shared" si="31"/>
        <v>0</v>
      </c>
      <c r="G91" s="22"/>
      <c r="H91" s="22">
        <f t="shared" si="32"/>
        <v>1</v>
      </c>
      <c r="I91" s="22">
        <f t="shared" ref="I91:I110" si="45">D91/SUM($C91:$F91)*(1-$L91)</f>
        <v>0</v>
      </c>
      <c r="J91" s="22">
        <f t="shared" si="33"/>
        <v>0</v>
      </c>
      <c r="K91" s="22">
        <f t="shared" si="33"/>
        <v>0</v>
      </c>
      <c r="L91" s="23">
        <f t="shared" si="24"/>
        <v>0</v>
      </c>
      <c r="M91" s="22"/>
      <c r="N91" s="22">
        <f t="shared" si="34"/>
        <v>1474.6210220740161</v>
      </c>
      <c r="O91" s="22">
        <v>625</v>
      </c>
      <c r="P91" s="22"/>
      <c r="Q91" s="22">
        <f t="shared" si="25"/>
        <v>4.7E-2</v>
      </c>
      <c r="R91" s="22">
        <f t="shared" si="26"/>
        <v>7.0000000000000001E-3</v>
      </c>
      <c r="S91" s="22"/>
      <c r="T91" s="22">
        <f t="shared" si="37"/>
        <v>0</v>
      </c>
      <c r="U91" s="22">
        <f t="shared" si="35"/>
        <v>3.3171370288431828E-13</v>
      </c>
      <c r="V91" s="22">
        <f t="shared" si="36"/>
        <v>0</v>
      </c>
      <c r="W91" s="22"/>
      <c r="X91" s="22">
        <f t="shared" si="38"/>
        <v>1474.6210220740161</v>
      </c>
      <c r="Y91" s="19">
        <f t="shared" si="39"/>
        <v>3.545275507768073E-11</v>
      </c>
      <c r="Z91" s="19">
        <f t="shared" si="40"/>
        <v>0</v>
      </c>
      <c r="AA91" s="22"/>
      <c r="AB91" s="22">
        <f t="shared" si="41"/>
        <v>516.117357725906</v>
      </c>
      <c r="AC91" s="19">
        <f t="shared" si="42"/>
        <v>38.437499999999908</v>
      </c>
      <c r="AD91" s="19">
        <f t="shared" si="43"/>
        <v>7.9137499999999887</v>
      </c>
      <c r="AE91" s="22">
        <f t="shared" si="44"/>
        <v>4.8570525983256942</v>
      </c>
      <c r="AG91" s="7"/>
      <c r="AH91" s="7"/>
    </row>
    <row r="92" spans="1:34">
      <c r="A92" s="22">
        <v>0.81</v>
      </c>
      <c r="B92" s="22">
        <f t="shared" si="27"/>
        <v>0.18999999999999995</v>
      </c>
      <c r="C92" s="22">
        <f t="shared" si="28"/>
        <v>0.77249999999999996</v>
      </c>
      <c r="D92" s="22">
        <f t="shared" si="29"/>
        <v>0</v>
      </c>
      <c r="E92" s="22">
        <f t="shared" si="30"/>
        <v>0</v>
      </c>
      <c r="F92" s="22">
        <f t="shared" si="31"/>
        <v>0</v>
      </c>
      <c r="G92" s="22"/>
      <c r="H92" s="22">
        <f t="shared" si="32"/>
        <v>1</v>
      </c>
      <c r="I92" s="22">
        <f t="shared" si="45"/>
        <v>0</v>
      </c>
      <c r="J92" s="22">
        <f t="shared" si="33"/>
        <v>0</v>
      </c>
      <c r="K92" s="22">
        <f t="shared" si="33"/>
        <v>0</v>
      </c>
      <c r="L92" s="23">
        <f t="shared" si="24"/>
        <v>0</v>
      </c>
      <c r="M92" s="22"/>
      <c r="N92" s="22">
        <f t="shared" si="34"/>
        <v>1474.6210220740161</v>
      </c>
      <c r="O92" s="22">
        <v>625</v>
      </c>
      <c r="P92" s="22"/>
      <c r="Q92" s="22">
        <f t="shared" si="25"/>
        <v>4.7E-2</v>
      </c>
      <c r="R92" s="22">
        <f t="shared" si="26"/>
        <v>7.0000000000000001E-3</v>
      </c>
      <c r="S92" s="22"/>
      <c r="T92" s="22">
        <f t="shared" si="37"/>
        <v>0</v>
      </c>
      <c r="U92" s="22">
        <f t="shared" si="35"/>
        <v>4.0334251582012054E-14</v>
      </c>
      <c r="V92" s="22">
        <f t="shared" si="36"/>
        <v>0</v>
      </c>
      <c r="W92" s="22"/>
      <c r="X92" s="22">
        <f t="shared" si="38"/>
        <v>1474.6210220740161</v>
      </c>
      <c r="Y92" s="37">
        <f t="shared" si="39"/>
        <v>5.8679232776281303E-12</v>
      </c>
      <c r="Z92" s="19">
        <f t="shared" si="40"/>
        <v>0</v>
      </c>
      <c r="AA92" s="22"/>
      <c r="AB92" s="22">
        <f t="shared" si="41"/>
        <v>509.74553849472198</v>
      </c>
      <c r="AC92" s="19">
        <f t="shared" si="42"/>
        <v>37.962962962962948</v>
      </c>
      <c r="AD92" s="19">
        <f t="shared" si="43"/>
        <v>7.816049382716038</v>
      </c>
      <c r="AE92" s="22">
        <f t="shared" si="44"/>
        <v>4.857052598325704</v>
      </c>
      <c r="AG92" s="7"/>
      <c r="AH92" s="7"/>
    </row>
    <row r="93" spans="1:34">
      <c r="A93" s="22">
        <v>0.82</v>
      </c>
      <c r="B93" s="22">
        <f t="shared" si="27"/>
        <v>0.18000000000000005</v>
      </c>
      <c r="C93" s="22">
        <f t="shared" si="28"/>
        <v>0.77499999999999991</v>
      </c>
      <c r="D93" s="22">
        <f t="shared" si="29"/>
        <v>0</v>
      </c>
      <c r="E93" s="22">
        <f t="shared" si="30"/>
        <v>0</v>
      </c>
      <c r="F93" s="22">
        <f t="shared" si="31"/>
        <v>0</v>
      </c>
      <c r="G93" s="22"/>
      <c r="H93" s="22">
        <f t="shared" si="32"/>
        <v>1</v>
      </c>
      <c r="I93" s="22">
        <f t="shared" si="45"/>
        <v>0</v>
      </c>
      <c r="J93" s="22">
        <f t="shared" si="33"/>
        <v>0</v>
      </c>
      <c r="K93" s="22">
        <f t="shared" si="33"/>
        <v>0</v>
      </c>
      <c r="L93" s="23">
        <f t="shared" si="24"/>
        <v>0</v>
      </c>
      <c r="M93" s="22"/>
      <c r="N93" s="22">
        <f t="shared" si="34"/>
        <v>1474.6210220740161</v>
      </c>
      <c r="O93" s="22">
        <v>625</v>
      </c>
      <c r="P93" s="22"/>
      <c r="Q93" s="22">
        <f t="shared" si="25"/>
        <v>4.7E-2</v>
      </c>
      <c r="R93" s="22">
        <f t="shared" si="26"/>
        <v>7.0000000000000001E-3</v>
      </c>
      <c r="S93" s="22"/>
      <c r="T93" s="22">
        <f t="shared" si="37"/>
        <v>0</v>
      </c>
      <c r="U93" s="22">
        <f t="shared" si="35"/>
        <v>2.936059530514738E-15</v>
      </c>
      <c r="V93" s="22">
        <f t="shared" si="36"/>
        <v>0</v>
      </c>
      <c r="W93" s="22"/>
      <c r="X93" s="22">
        <f t="shared" si="38"/>
        <v>1474.6210220740161</v>
      </c>
      <c r="Y93" s="37">
        <f t="shared" si="39"/>
        <v>7.1350170850897089E-13</v>
      </c>
      <c r="Z93" s="19">
        <f t="shared" si="40"/>
        <v>0</v>
      </c>
      <c r="AA93" s="22"/>
      <c r="AB93" s="22">
        <f t="shared" si="41"/>
        <v>503.52912948868885</v>
      </c>
      <c r="AC93" s="19">
        <f t="shared" si="42"/>
        <v>37.5</v>
      </c>
      <c r="AD93" s="19">
        <f t="shared" si="43"/>
        <v>7.7207317073170634</v>
      </c>
      <c r="AE93" s="22">
        <f t="shared" si="44"/>
        <v>4.8570525983257049</v>
      </c>
      <c r="AG93" s="7"/>
      <c r="AH93" s="7"/>
    </row>
    <row r="94" spans="1:34">
      <c r="A94" s="22">
        <v>0.83</v>
      </c>
      <c r="B94" s="22">
        <f t="shared" si="27"/>
        <v>0.17000000000000004</v>
      </c>
      <c r="C94" s="22">
        <f t="shared" si="28"/>
        <v>0.77749999999999997</v>
      </c>
      <c r="D94" s="22">
        <f t="shared" si="29"/>
        <v>0</v>
      </c>
      <c r="E94" s="22">
        <f t="shared" si="30"/>
        <v>0</v>
      </c>
      <c r="F94" s="22">
        <f t="shared" si="31"/>
        <v>0</v>
      </c>
      <c r="G94" s="22"/>
      <c r="H94" s="22">
        <f t="shared" si="32"/>
        <v>1</v>
      </c>
      <c r="I94" s="22">
        <f t="shared" si="45"/>
        <v>0</v>
      </c>
      <c r="J94" s="22">
        <f t="shared" si="33"/>
        <v>0</v>
      </c>
      <c r="K94" s="22">
        <f t="shared" si="33"/>
        <v>0</v>
      </c>
      <c r="L94" s="23">
        <f t="shared" si="24"/>
        <v>0</v>
      </c>
      <c r="M94" s="22"/>
      <c r="N94" s="22">
        <f t="shared" si="34"/>
        <v>1474.6210220740161</v>
      </c>
      <c r="O94" s="22">
        <v>625</v>
      </c>
      <c r="P94" s="22"/>
      <c r="Q94" s="22">
        <f t="shared" si="25"/>
        <v>4.7E-2</v>
      </c>
      <c r="R94" s="22">
        <f t="shared" si="26"/>
        <v>7.0000000000000001E-3</v>
      </c>
      <c r="S94" s="22"/>
      <c r="T94" s="22">
        <f t="shared" si="37"/>
        <v>0</v>
      </c>
      <c r="U94" s="22">
        <f t="shared" si="35"/>
        <v>5.35878754281715E-17</v>
      </c>
      <c r="V94" s="22">
        <f t="shared" si="36"/>
        <v>0</v>
      </c>
      <c r="W94" s="22"/>
      <c r="X94" s="22">
        <f t="shared" si="38"/>
        <v>1474.6210220740161</v>
      </c>
      <c r="Y94" s="37">
        <f t="shared" si="39"/>
        <v>5.1938077666986335E-14</v>
      </c>
      <c r="Z94" s="19">
        <f t="shared" si="40"/>
        <v>0</v>
      </c>
      <c r="AA94" s="22"/>
      <c r="AB94" s="22">
        <f t="shared" si="41"/>
        <v>497.46251347075287</v>
      </c>
      <c r="AC94" s="19">
        <f t="shared" si="42"/>
        <v>37.048192771084338</v>
      </c>
      <c r="AD94" s="19">
        <f t="shared" si="43"/>
        <v>7.6277108433734844</v>
      </c>
      <c r="AE94" s="22">
        <f t="shared" si="44"/>
        <v>4.8570525983257049</v>
      </c>
      <c r="AG94" s="7"/>
      <c r="AH94" s="7"/>
    </row>
    <row r="95" spans="1:34">
      <c r="A95" s="22">
        <v>0.84</v>
      </c>
      <c r="B95" s="22">
        <f t="shared" si="27"/>
        <v>0.16000000000000003</v>
      </c>
      <c r="C95" s="22">
        <f t="shared" si="28"/>
        <v>0.77999999999999992</v>
      </c>
      <c r="D95" s="22">
        <f t="shared" si="29"/>
        <v>0</v>
      </c>
      <c r="E95" s="22">
        <f t="shared" si="30"/>
        <v>0</v>
      </c>
      <c r="F95" s="22">
        <f t="shared" si="31"/>
        <v>0</v>
      </c>
      <c r="G95" s="22"/>
      <c r="H95" s="22">
        <f t="shared" si="32"/>
        <v>1</v>
      </c>
      <c r="I95" s="22">
        <f t="shared" si="45"/>
        <v>0</v>
      </c>
      <c r="J95" s="22">
        <f t="shared" si="33"/>
        <v>0</v>
      </c>
      <c r="K95" s="22">
        <f t="shared" si="33"/>
        <v>0</v>
      </c>
      <c r="L95" s="23">
        <f t="shared" si="24"/>
        <v>0</v>
      </c>
      <c r="M95" s="22"/>
      <c r="N95" s="22">
        <f t="shared" si="34"/>
        <v>1474.6210220740161</v>
      </c>
      <c r="O95" s="22">
        <v>625</v>
      </c>
      <c r="P95" s="22"/>
      <c r="Q95" s="22">
        <f t="shared" si="25"/>
        <v>4.7E-2</v>
      </c>
      <c r="R95" s="22">
        <f t="shared" si="26"/>
        <v>7.0000000000000001E-3</v>
      </c>
      <c r="S95" s="22"/>
      <c r="T95" s="22">
        <f t="shared" si="37"/>
        <v>0</v>
      </c>
      <c r="U95" s="22">
        <f t="shared" si="35"/>
        <v>-2.3100469473558692E-18</v>
      </c>
      <c r="V95" s="22">
        <f t="shared" si="36"/>
        <v>0</v>
      </c>
      <c r="W95" s="22"/>
      <c r="X95" s="22">
        <f t="shared" si="38"/>
        <v>1474.6210220740161</v>
      </c>
      <c r="Y95" s="37">
        <f t="shared" si="39"/>
        <v>9.4795463343660874E-16</v>
      </c>
      <c r="Z95" s="19">
        <f t="shared" si="40"/>
        <v>0</v>
      </c>
      <c r="AA95" s="22"/>
      <c r="AB95" s="22">
        <f t="shared" si="41"/>
        <v>491.54034069133911</v>
      </c>
      <c r="AC95" s="19">
        <f t="shared" si="42"/>
        <v>36.607142857142861</v>
      </c>
      <c r="AD95" s="19">
        <f t="shared" si="43"/>
        <v>7.5369047619047524</v>
      </c>
      <c r="AE95" s="22">
        <f t="shared" si="44"/>
        <v>4.8570525983257058</v>
      </c>
      <c r="AG95" s="7"/>
      <c r="AH95" s="7"/>
    </row>
    <row r="96" spans="1:34">
      <c r="A96" s="22">
        <v>0.85</v>
      </c>
      <c r="B96" s="22">
        <f t="shared" si="27"/>
        <v>0.15000000000000002</v>
      </c>
      <c r="C96" s="22">
        <f t="shared" si="28"/>
        <v>0.78249999999999997</v>
      </c>
      <c r="D96" s="22">
        <f t="shared" si="29"/>
        <v>0</v>
      </c>
      <c r="E96" s="22">
        <f t="shared" si="30"/>
        <v>0</v>
      </c>
      <c r="F96" s="22">
        <f t="shared" si="31"/>
        <v>0</v>
      </c>
      <c r="G96" s="22"/>
      <c r="H96" s="22">
        <f t="shared" si="32"/>
        <v>1</v>
      </c>
      <c r="I96" s="22">
        <f t="shared" si="45"/>
        <v>0</v>
      </c>
      <c r="J96" s="22">
        <f t="shared" si="33"/>
        <v>0</v>
      </c>
      <c r="K96" s="22">
        <f t="shared" si="33"/>
        <v>0</v>
      </c>
      <c r="L96" s="23">
        <f t="shared" si="24"/>
        <v>0</v>
      </c>
      <c r="M96" s="22"/>
      <c r="N96" s="22">
        <f t="shared" si="34"/>
        <v>1474.6210220740161</v>
      </c>
      <c r="O96" s="22">
        <v>625</v>
      </c>
      <c r="P96" s="22"/>
      <c r="Q96" s="22">
        <f t="shared" si="25"/>
        <v>4.7E-2</v>
      </c>
      <c r="R96" s="22">
        <f t="shared" si="26"/>
        <v>7.0000000000000001E-3</v>
      </c>
      <c r="S96" s="22"/>
      <c r="T96" s="22">
        <f t="shared" si="37"/>
        <v>0</v>
      </c>
      <c r="U96" s="22">
        <f t="shared" si="35"/>
        <v>2.6022251832234686E-19</v>
      </c>
      <c r="V96" s="22">
        <f t="shared" si="36"/>
        <v>0</v>
      </c>
      <c r="W96" s="22"/>
      <c r="X96" s="22">
        <f t="shared" si="38"/>
        <v>1474.6210220740161</v>
      </c>
      <c r="Y96" s="37">
        <f t="shared" si="39"/>
        <v>-4.086408893252908E-17</v>
      </c>
      <c r="Z96" s="19">
        <f t="shared" si="40"/>
        <v>0</v>
      </c>
      <c r="AA96" s="22"/>
      <c r="AB96" s="22">
        <f t="shared" si="41"/>
        <v>485.75751315379398</v>
      </c>
      <c r="AC96" s="19">
        <f t="shared" si="42"/>
        <v>36.176470588235297</v>
      </c>
      <c r="AD96" s="19">
        <f t="shared" si="43"/>
        <v>7.4482352941176373</v>
      </c>
      <c r="AE96" s="22">
        <f t="shared" si="44"/>
        <v>4.8570525983257058</v>
      </c>
      <c r="AG96" s="7"/>
      <c r="AH96" s="7"/>
    </row>
    <row r="97" spans="1:34">
      <c r="A97" s="22">
        <v>0.86</v>
      </c>
      <c r="B97" s="22">
        <f t="shared" si="27"/>
        <v>0.14000000000000001</v>
      </c>
      <c r="C97" s="22">
        <f t="shared" si="28"/>
        <v>0.78499999999999992</v>
      </c>
      <c r="D97" s="22">
        <f t="shared" si="29"/>
        <v>0</v>
      </c>
      <c r="E97" s="22">
        <f t="shared" si="30"/>
        <v>0</v>
      </c>
      <c r="F97" s="22">
        <f t="shared" si="31"/>
        <v>0</v>
      </c>
      <c r="G97" s="22"/>
      <c r="H97" s="22">
        <f t="shared" si="32"/>
        <v>1</v>
      </c>
      <c r="I97" s="22">
        <f t="shared" si="45"/>
        <v>0</v>
      </c>
      <c r="J97" s="22">
        <f t="shared" si="33"/>
        <v>0</v>
      </c>
      <c r="K97" s="22">
        <f t="shared" si="33"/>
        <v>0</v>
      </c>
      <c r="L97" s="23">
        <f t="shared" si="24"/>
        <v>0</v>
      </c>
      <c r="M97" s="22"/>
      <c r="N97" s="22">
        <f t="shared" si="34"/>
        <v>1474.6210220740161</v>
      </c>
      <c r="O97" s="22">
        <v>625</v>
      </c>
      <c r="P97" s="22"/>
      <c r="Q97" s="22">
        <f t="shared" si="25"/>
        <v>4.7E-2</v>
      </c>
      <c r="R97" s="22">
        <f t="shared" si="26"/>
        <v>7.0000000000000001E-3</v>
      </c>
      <c r="S97" s="22"/>
      <c r="T97" s="22">
        <f t="shared" si="37"/>
        <v>0</v>
      </c>
      <c r="U97" s="22">
        <f t="shared" si="35"/>
        <v>-4.999473593150659E-20</v>
      </c>
      <c r="V97" s="22">
        <f t="shared" si="36"/>
        <v>0</v>
      </c>
      <c r="W97" s="22"/>
      <c r="X97" s="22">
        <f t="shared" si="38"/>
        <v>1474.6210220740161</v>
      </c>
      <c r="Y97" s="37">
        <f t="shared" si="39"/>
        <v>4.6032640778762922E-18</v>
      </c>
      <c r="Z97" s="19">
        <f t="shared" si="40"/>
        <v>0</v>
      </c>
      <c r="AA97" s="22"/>
      <c r="AB97" s="22">
        <f t="shared" si="41"/>
        <v>480.10916997758704</v>
      </c>
      <c r="AC97" s="19">
        <f t="shared" si="42"/>
        <v>35.755813953488371</v>
      </c>
      <c r="AD97" s="19">
        <f t="shared" si="43"/>
        <v>7.3616279069767341</v>
      </c>
      <c r="AE97" s="22">
        <f t="shared" si="44"/>
        <v>4.8570525983257058</v>
      </c>
      <c r="AG97" s="7"/>
      <c r="AH97" s="7"/>
    </row>
    <row r="98" spans="1:34">
      <c r="A98" s="22">
        <v>0.87</v>
      </c>
      <c r="B98" s="22">
        <f t="shared" si="27"/>
        <v>0.13</v>
      </c>
      <c r="C98" s="22">
        <f t="shared" si="28"/>
        <v>0.78749999999999998</v>
      </c>
      <c r="D98" s="22">
        <f t="shared" si="29"/>
        <v>0</v>
      </c>
      <c r="E98" s="22">
        <f t="shared" si="30"/>
        <v>0</v>
      </c>
      <c r="F98" s="22">
        <f t="shared" si="31"/>
        <v>0</v>
      </c>
      <c r="G98" s="22"/>
      <c r="H98" s="22">
        <f t="shared" si="32"/>
        <v>1</v>
      </c>
      <c r="I98" s="22">
        <f t="shared" si="45"/>
        <v>0</v>
      </c>
      <c r="J98" s="22">
        <f t="shared" si="33"/>
        <v>0</v>
      </c>
      <c r="K98" s="22">
        <f t="shared" si="33"/>
        <v>0</v>
      </c>
      <c r="L98" s="23">
        <f t="shared" si="24"/>
        <v>0</v>
      </c>
      <c r="M98" s="22"/>
      <c r="N98" s="22">
        <f t="shared" si="34"/>
        <v>1474.6210220740161</v>
      </c>
      <c r="O98" s="22">
        <v>625</v>
      </c>
      <c r="P98" s="22"/>
      <c r="Q98" s="22">
        <f t="shared" si="25"/>
        <v>4.7E-2</v>
      </c>
      <c r="R98" s="22">
        <f t="shared" si="26"/>
        <v>7.0000000000000001E-3</v>
      </c>
      <c r="S98" s="22"/>
      <c r="T98" s="22">
        <f t="shared" si="37"/>
        <v>0</v>
      </c>
      <c r="U98" s="22">
        <f t="shared" si="35"/>
        <v>1.4189745432096885E-20</v>
      </c>
      <c r="V98" s="22">
        <f t="shared" si="36"/>
        <v>0</v>
      </c>
      <c r="W98" s="22"/>
      <c r="X98" s="22">
        <f t="shared" si="38"/>
        <v>1474.6210220740161</v>
      </c>
      <c r="Y98" s="37">
        <f t="shared" si="39"/>
        <v>-8.8439299365835107E-19</v>
      </c>
      <c r="Z98" s="19">
        <f t="shared" si="40"/>
        <v>0</v>
      </c>
      <c r="AA98" s="22"/>
      <c r="AB98" s="22">
        <f t="shared" si="41"/>
        <v>474.59067377094811</v>
      </c>
      <c r="AC98" s="19">
        <f t="shared" si="42"/>
        <v>35.344827586206897</v>
      </c>
      <c r="AD98" s="19">
        <f t="shared" si="43"/>
        <v>7.2770114942528634</v>
      </c>
      <c r="AE98" s="22">
        <f t="shared" si="44"/>
        <v>4.8570525983257058</v>
      </c>
      <c r="AG98" s="7"/>
      <c r="AH98" s="7"/>
    </row>
    <row r="99" spans="1:34">
      <c r="A99" s="22">
        <v>0.88</v>
      </c>
      <c r="B99" s="22">
        <f t="shared" si="27"/>
        <v>0.12</v>
      </c>
      <c r="C99" s="22">
        <f t="shared" si="28"/>
        <v>0.78999999999999992</v>
      </c>
      <c r="D99" s="22">
        <f t="shared" si="29"/>
        <v>0</v>
      </c>
      <c r="E99" s="22">
        <f t="shared" si="30"/>
        <v>0</v>
      </c>
      <c r="F99" s="22">
        <f t="shared" si="31"/>
        <v>0</v>
      </c>
      <c r="G99" s="22"/>
      <c r="H99" s="22">
        <f t="shared" si="32"/>
        <v>1</v>
      </c>
      <c r="I99" s="22">
        <f t="shared" si="45"/>
        <v>0</v>
      </c>
      <c r="J99" s="22">
        <f t="shared" si="33"/>
        <v>0</v>
      </c>
      <c r="K99" s="22">
        <f t="shared" si="33"/>
        <v>0</v>
      </c>
      <c r="L99" s="23">
        <f t="shared" si="24"/>
        <v>0</v>
      </c>
      <c r="M99" s="22"/>
      <c r="N99" s="22">
        <f t="shared" si="34"/>
        <v>1474.6210220740161</v>
      </c>
      <c r="O99" s="22">
        <v>625</v>
      </c>
      <c r="P99" s="22"/>
      <c r="Q99" s="22">
        <f t="shared" si="25"/>
        <v>4.7E-2</v>
      </c>
      <c r="R99" s="22">
        <f t="shared" si="26"/>
        <v>7.0000000000000001E-3</v>
      </c>
      <c r="S99" s="22"/>
      <c r="T99" s="22">
        <f t="shared" si="37"/>
        <v>0</v>
      </c>
      <c r="U99" s="22">
        <f t="shared" si="35"/>
        <v>-5.5454970981532166E-21</v>
      </c>
      <c r="V99" s="22">
        <f t="shared" si="36"/>
        <v>0</v>
      </c>
      <c r="W99" s="22"/>
      <c r="X99" s="22">
        <f t="shared" si="38"/>
        <v>1474.6210220740161</v>
      </c>
      <c r="Y99" s="37">
        <f t="shared" si="39"/>
        <v>2.5101265579509789E-19</v>
      </c>
      <c r="Z99" s="19">
        <f t="shared" si="40"/>
        <v>0</v>
      </c>
      <c r="AA99" s="22"/>
      <c r="AB99" s="22">
        <f t="shared" si="41"/>
        <v>469.19759793264188</v>
      </c>
      <c r="AC99" s="19">
        <f t="shared" si="42"/>
        <v>34.94318181818182</v>
      </c>
      <c r="AD99" s="19">
        <f t="shared" si="43"/>
        <v>7.1943181818181721</v>
      </c>
      <c r="AE99" s="22">
        <f t="shared" si="44"/>
        <v>4.8570525983257058</v>
      </c>
      <c r="AG99" s="7"/>
      <c r="AH99" s="7"/>
    </row>
    <row r="100" spans="1:34">
      <c r="A100" s="22">
        <v>0.89</v>
      </c>
      <c r="B100" s="22">
        <f t="shared" si="27"/>
        <v>0.10999999999999999</v>
      </c>
      <c r="C100" s="22">
        <f t="shared" si="28"/>
        <v>0.79249999999999998</v>
      </c>
      <c r="D100" s="22">
        <f t="shared" si="29"/>
        <v>0</v>
      </c>
      <c r="E100" s="22">
        <f t="shared" si="30"/>
        <v>0</v>
      </c>
      <c r="F100" s="22">
        <f t="shared" si="31"/>
        <v>0</v>
      </c>
      <c r="G100" s="22"/>
      <c r="H100" s="22">
        <f t="shared" si="32"/>
        <v>1</v>
      </c>
      <c r="I100" s="22">
        <f t="shared" si="45"/>
        <v>0</v>
      </c>
      <c r="J100" s="22">
        <f t="shared" si="33"/>
        <v>0</v>
      </c>
      <c r="K100" s="22">
        <f t="shared" si="33"/>
        <v>0</v>
      </c>
      <c r="L100" s="23">
        <f t="shared" si="24"/>
        <v>0</v>
      </c>
      <c r="M100" s="22"/>
      <c r="N100" s="22">
        <f t="shared" si="34"/>
        <v>1474.6210220740161</v>
      </c>
      <c r="O100" s="22">
        <v>625</v>
      </c>
      <c r="P100" s="22"/>
      <c r="Q100" s="22">
        <f t="shared" si="25"/>
        <v>4.7E-2</v>
      </c>
      <c r="R100" s="22">
        <f t="shared" si="26"/>
        <v>7.0000000000000001E-3</v>
      </c>
      <c r="S100" s="22"/>
      <c r="T100" s="22">
        <f t="shared" si="37"/>
        <v>0</v>
      </c>
      <c r="U100" s="22">
        <f t="shared" si="35"/>
        <v>2.8683943950115057E-21</v>
      </c>
      <c r="V100" s="22">
        <f t="shared" si="36"/>
        <v>0</v>
      </c>
      <c r="W100" s="22"/>
      <c r="X100" s="22">
        <f t="shared" si="38"/>
        <v>1474.6210220740161</v>
      </c>
      <c r="Y100" s="37">
        <f t="shared" si="39"/>
        <v>-9.8098303522965073E-20</v>
      </c>
      <c r="Z100" s="19">
        <f t="shared" si="40"/>
        <v>0</v>
      </c>
      <c r="AA100" s="22"/>
      <c r="AB100" s="22">
        <f t="shared" si="41"/>
        <v>463.9257148098032</v>
      </c>
      <c r="AC100" s="19">
        <f t="shared" si="42"/>
        <v>34.550561797752813</v>
      </c>
      <c r="AD100" s="19">
        <f t="shared" si="43"/>
        <v>7.1134831460674057</v>
      </c>
      <c r="AE100" s="22">
        <f t="shared" si="44"/>
        <v>4.8570525983257067</v>
      </c>
      <c r="AG100" s="7"/>
      <c r="AH100" s="7"/>
    </row>
    <row r="101" spans="1:34">
      <c r="A101" s="22">
        <v>0.9</v>
      </c>
      <c r="B101" s="22">
        <f t="shared" si="27"/>
        <v>9.9999999999999978E-2</v>
      </c>
      <c r="C101" s="22">
        <f t="shared" si="28"/>
        <v>0.79499999999999993</v>
      </c>
      <c r="D101" s="22">
        <f t="shared" si="29"/>
        <v>0</v>
      </c>
      <c r="E101" s="22">
        <f t="shared" si="30"/>
        <v>0</v>
      </c>
      <c r="F101" s="22">
        <f t="shared" si="31"/>
        <v>0</v>
      </c>
      <c r="G101" s="22"/>
      <c r="H101" s="22">
        <f t="shared" si="32"/>
        <v>1</v>
      </c>
      <c r="I101" s="22">
        <f t="shared" si="45"/>
        <v>0</v>
      </c>
      <c r="J101" s="22">
        <f t="shared" si="33"/>
        <v>0</v>
      </c>
      <c r="K101" s="22">
        <f t="shared" si="33"/>
        <v>0</v>
      </c>
      <c r="L101" s="23">
        <f t="shared" si="24"/>
        <v>0</v>
      </c>
      <c r="M101" s="22"/>
      <c r="N101" s="22">
        <f t="shared" si="34"/>
        <v>1474.6210220740161</v>
      </c>
      <c r="O101" s="22">
        <v>625</v>
      </c>
      <c r="P101" s="22"/>
      <c r="Q101" s="22">
        <f t="shared" si="25"/>
        <v>4.7E-2</v>
      </c>
      <c r="R101" s="22">
        <f t="shared" si="26"/>
        <v>7.0000000000000001E-3</v>
      </c>
      <c r="S101" s="22"/>
      <c r="T101" s="22">
        <f t="shared" si="37"/>
        <v>0</v>
      </c>
      <c r="U101" s="22">
        <f t="shared" si="35"/>
        <v>-1.9188761867353675E-21</v>
      </c>
      <c r="V101" s="22">
        <f t="shared" si="36"/>
        <v>0</v>
      </c>
      <c r="W101" s="22"/>
      <c r="X101" s="22">
        <f t="shared" si="38"/>
        <v>1474.6210220740161</v>
      </c>
      <c r="Y101" s="37">
        <f t="shared" si="39"/>
        <v>5.0741100212480187E-20</v>
      </c>
      <c r="Z101" s="19">
        <f t="shared" si="40"/>
        <v>0</v>
      </c>
      <c r="AA101" s="22"/>
      <c r="AB101" s="22">
        <f t="shared" si="41"/>
        <v>458.77098464524983</v>
      </c>
      <c r="AC101" s="19">
        <f t="shared" si="42"/>
        <v>34.166666666666671</v>
      </c>
      <c r="AD101" s="19">
        <f t="shared" si="43"/>
        <v>7.0344444444444347</v>
      </c>
      <c r="AE101" s="22">
        <f t="shared" si="44"/>
        <v>4.8570525983257067</v>
      </c>
      <c r="AG101" s="7"/>
      <c r="AH101" s="7"/>
    </row>
    <row r="102" spans="1:34">
      <c r="A102" s="22">
        <v>0.91</v>
      </c>
      <c r="B102" s="22">
        <f t="shared" si="27"/>
        <v>8.9999999999999969E-2</v>
      </c>
      <c r="C102" s="22">
        <f t="shared" si="28"/>
        <v>0.79749999999999999</v>
      </c>
      <c r="D102" s="22">
        <f t="shared" si="29"/>
        <v>0</v>
      </c>
      <c r="E102" s="22">
        <f t="shared" si="30"/>
        <v>0</v>
      </c>
      <c r="F102" s="22">
        <f t="shared" si="31"/>
        <v>0</v>
      </c>
      <c r="G102" s="22"/>
      <c r="H102" s="22">
        <f t="shared" si="32"/>
        <v>1</v>
      </c>
      <c r="I102" s="22">
        <f t="shared" si="45"/>
        <v>0</v>
      </c>
      <c r="J102" s="22">
        <f t="shared" si="33"/>
        <v>0</v>
      </c>
      <c r="K102" s="22">
        <f t="shared" si="33"/>
        <v>0</v>
      </c>
      <c r="L102" s="23">
        <f t="shared" si="24"/>
        <v>0</v>
      </c>
      <c r="M102" s="22"/>
      <c r="N102" s="22">
        <f t="shared" si="34"/>
        <v>1474.6210220740161</v>
      </c>
      <c r="O102" s="22">
        <v>625</v>
      </c>
      <c r="P102" s="22"/>
      <c r="Q102" s="22">
        <f t="shared" si="25"/>
        <v>4.7E-2</v>
      </c>
      <c r="R102" s="22">
        <f t="shared" si="26"/>
        <v>7.0000000000000001E-3</v>
      </c>
      <c r="S102" s="22"/>
      <c r="T102" s="22">
        <f t="shared" si="37"/>
        <v>0</v>
      </c>
      <c r="U102" s="22">
        <f t="shared" si="35"/>
        <v>1.6395138832357765E-21</v>
      </c>
      <c r="V102" s="22">
        <f t="shared" si="36"/>
        <v>0</v>
      </c>
      <c r="W102" s="22"/>
      <c r="X102" s="22">
        <f t="shared" si="38"/>
        <v>1474.6210220740161</v>
      </c>
      <c r="Y102" s="37">
        <f t="shared" si="39"/>
        <v>-3.3944386816475625E-20</v>
      </c>
      <c r="Z102" s="19">
        <f t="shared" si="40"/>
        <v>0</v>
      </c>
      <c r="AA102" s="22"/>
      <c r="AB102" s="22">
        <f t="shared" si="41"/>
        <v>453.72954525354379</v>
      </c>
      <c r="AC102" s="19">
        <f t="shared" si="42"/>
        <v>33.791208791208796</v>
      </c>
      <c r="AD102" s="19">
        <f t="shared" si="43"/>
        <v>6.9571428571428475</v>
      </c>
      <c r="AE102" s="22">
        <f t="shared" si="44"/>
        <v>4.8570525983257067</v>
      </c>
      <c r="AG102" s="7"/>
      <c r="AH102" s="7"/>
    </row>
    <row r="103" spans="1:34">
      <c r="A103" s="22">
        <v>0.92</v>
      </c>
      <c r="B103" s="22">
        <f t="shared" si="27"/>
        <v>7.999999999999996E-2</v>
      </c>
      <c r="C103" s="22">
        <f t="shared" si="28"/>
        <v>0.79999999999999993</v>
      </c>
      <c r="D103" s="22">
        <f t="shared" si="29"/>
        <v>0</v>
      </c>
      <c r="E103" s="22">
        <f t="shared" si="30"/>
        <v>0</v>
      </c>
      <c r="F103" s="22">
        <f t="shared" si="31"/>
        <v>0</v>
      </c>
      <c r="G103" s="22"/>
      <c r="H103" s="22">
        <f t="shared" si="32"/>
        <v>1</v>
      </c>
      <c r="I103" s="22">
        <f t="shared" si="45"/>
        <v>0</v>
      </c>
      <c r="J103" s="22">
        <f t="shared" si="33"/>
        <v>0</v>
      </c>
      <c r="K103" s="22">
        <f t="shared" si="33"/>
        <v>0</v>
      </c>
      <c r="L103" s="23">
        <f t="shared" si="24"/>
        <v>0</v>
      </c>
      <c r="M103" s="22"/>
      <c r="N103" s="22">
        <f t="shared" si="34"/>
        <v>1474.6210220740161</v>
      </c>
      <c r="O103" s="22">
        <v>625</v>
      </c>
      <c r="P103" s="22"/>
      <c r="Q103" s="22">
        <f t="shared" si="25"/>
        <v>4.7E-2</v>
      </c>
      <c r="R103" s="22">
        <f t="shared" si="26"/>
        <v>7.0000000000000001E-3</v>
      </c>
      <c r="S103" s="22"/>
      <c r="T103" s="22">
        <f t="shared" si="37"/>
        <v>0</v>
      </c>
      <c r="U103" s="22">
        <f t="shared" si="35"/>
        <v>-1.7808650381698049E-21</v>
      </c>
      <c r="V103" s="22">
        <f t="shared" si="36"/>
        <v>0</v>
      </c>
      <c r="W103" s="22"/>
      <c r="X103" s="22">
        <f t="shared" si="38"/>
        <v>1474.6210220740161</v>
      </c>
      <c r="Y103" s="37">
        <f t="shared" si="39"/>
        <v>2.9002545254480387E-20</v>
      </c>
      <c r="Z103" s="19">
        <f t="shared" si="40"/>
        <v>0</v>
      </c>
      <c r="AA103" s="22"/>
      <c r="AB103" s="22">
        <f t="shared" si="41"/>
        <v>448.79770237035308</v>
      </c>
      <c r="AC103" s="19">
        <f t="shared" si="42"/>
        <v>33.423913043478265</v>
      </c>
      <c r="AD103" s="19">
        <f t="shared" si="43"/>
        <v>6.8815217391304255</v>
      </c>
      <c r="AE103" s="22">
        <f t="shared" si="44"/>
        <v>4.8570525983257058</v>
      </c>
      <c r="AG103" s="7"/>
      <c r="AH103" s="7"/>
    </row>
    <row r="104" spans="1:34">
      <c r="A104" s="22">
        <v>0.93</v>
      </c>
      <c r="B104" s="22">
        <f t="shared" si="27"/>
        <v>6.9999999999999951E-2</v>
      </c>
      <c r="C104" s="22">
        <f t="shared" si="28"/>
        <v>0.80249999999999999</v>
      </c>
      <c r="D104" s="22">
        <f t="shared" si="29"/>
        <v>0</v>
      </c>
      <c r="E104" s="22">
        <f t="shared" si="30"/>
        <v>0</v>
      </c>
      <c r="F104" s="22">
        <f t="shared" si="31"/>
        <v>0</v>
      </c>
      <c r="G104" s="22"/>
      <c r="H104" s="22">
        <f t="shared" si="32"/>
        <v>1</v>
      </c>
      <c r="I104" s="22">
        <f t="shared" si="45"/>
        <v>0</v>
      </c>
      <c r="J104" s="22">
        <f t="shared" si="33"/>
        <v>0</v>
      </c>
      <c r="K104" s="22">
        <f t="shared" si="33"/>
        <v>0</v>
      </c>
      <c r="L104" s="23">
        <f t="shared" si="24"/>
        <v>0</v>
      </c>
      <c r="M104" s="22"/>
      <c r="N104" s="22">
        <f t="shared" si="34"/>
        <v>1474.6210220740161</v>
      </c>
      <c r="O104" s="22">
        <v>625</v>
      </c>
      <c r="P104" s="22"/>
      <c r="Q104" s="22">
        <f t="shared" si="25"/>
        <v>4.7E-2</v>
      </c>
      <c r="R104" s="22">
        <f t="shared" si="26"/>
        <v>7.0000000000000001E-3</v>
      </c>
      <c r="S104" s="22"/>
      <c r="T104" s="22">
        <f t="shared" si="37"/>
        <v>0</v>
      </c>
      <c r="U104" s="22">
        <f t="shared" si="35"/>
        <v>2.4651553746629971E-21</v>
      </c>
      <c r="V104" s="22">
        <f t="shared" si="36"/>
        <v>0</v>
      </c>
      <c r="W104" s="22"/>
      <c r="X104" s="22">
        <f t="shared" si="38"/>
        <v>1474.6210220740161</v>
      </c>
      <c r="Y104" s="37">
        <f t="shared" si="39"/>
        <v>-3.1503007927999372E-20</v>
      </c>
      <c r="Z104" s="19">
        <f t="shared" si="40"/>
        <v>0</v>
      </c>
      <c r="AA104" s="22"/>
      <c r="AB104" s="22">
        <f t="shared" si="41"/>
        <v>443.97192062443531</v>
      </c>
      <c r="AC104" s="19">
        <f t="shared" si="42"/>
        <v>33.064516129032263</v>
      </c>
      <c r="AD104" s="19">
        <f t="shared" si="43"/>
        <v>6.8075268817204204</v>
      </c>
      <c r="AE104" s="22">
        <f t="shared" si="44"/>
        <v>4.8570525983257067</v>
      </c>
      <c r="AG104" s="7"/>
      <c r="AH104" s="7"/>
    </row>
    <row r="105" spans="1:34">
      <c r="A105" s="22">
        <v>0.94</v>
      </c>
      <c r="B105" s="22">
        <f t="shared" si="27"/>
        <v>6.0000000000000053E-2</v>
      </c>
      <c r="C105" s="22">
        <f t="shared" si="28"/>
        <v>0.80499999999999994</v>
      </c>
      <c r="D105" s="22">
        <f t="shared" si="29"/>
        <v>0</v>
      </c>
      <c r="E105" s="22">
        <f t="shared" si="30"/>
        <v>0</v>
      </c>
      <c r="F105" s="22">
        <f t="shared" si="31"/>
        <v>0</v>
      </c>
      <c r="G105" s="22"/>
      <c r="H105" s="22">
        <f t="shared" si="32"/>
        <v>1</v>
      </c>
      <c r="I105" s="22">
        <f t="shared" si="45"/>
        <v>0</v>
      </c>
      <c r="J105" s="22">
        <f t="shared" si="33"/>
        <v>0</v>
      </c>
      <c r="K105" s="22">
        <f t="shared" si="33"/>
        <v>0</v>
      </c>
      <c r="L105" s="23">
        <f t="shared" si="24"/>
        <v>0</v>
      </c>
      <c r="M105" s="22"/>
      <c r="N105" s="22">
        <f t="shared" si="34"/>
        <v>1474.6210220740161</v>
      </c>
      <c r="O105" s="22">
        <v>625</v>
      </c>
      <c r="P105" s="22"/>
      <c r="Q105" s="22">
        <f t="shared" si="25"/>
        <v>4.7E-2</v>
      </c>
      <c r="R105" s="22">
        <f t="shared" si="26"/>
        <v>7.0000000000000001E-3</v>
      </c>
      <c r="S105" s="22"/>
      <c r="T105" s="22">
        <f t="shared" si="37"/>
        <v>0</v>
      </c>
      <c r="U105" s="22">
        <f t="shared" si="35"/>
        <v>-4.391971051816384E-21</v>
      </c>
      <c r="V105" s="22">
        <f t="shared" si="36"/>
        <v>0</v>
      </c>
      <c r="W105" s="22"/>
      <c r="X105" s="22">
        <f t="shared" si="38"/>
        <v>1474.6210220740161</v>
      </c>
      <c r="Y105" s="37">
        <f t="shared" si="39"/>
        <v>4.360791393353974E-20</v>
      </c>
      <c r="Z105" s="19">
        <f t="shared" si="40"/>
        <v>0</v>
      </c>
      <c r="AA105" s="22"/>
      <c r="AB105" s="22">
        <f>IF(T104&gt;0,X105,(AB104*A104)/A105)</f>
        <v>439.24881508587754</v>
      </c>
      <c r="AC105" s="19">
        <f t="shared" si="42"/>
        <v>32.71276595744682</v>
      </c>
      <c r="AD105" s="19">
        <f t="shared" si="43"/>
        <v>6.7351063829787146</v>
      </c>
      <c r="AE105" s="22">
        <f t="shared" si="44"/>
        <v>4.8570525983257067</v>
      </c>
      <c r="AG105" s="7"/>
      <c r="AH105" s="7"/>
    </row>
    <row r="106" spans="1:34">
      <c r="A106" s="22">
        <v>0.95</v>
      </c>
      <c r="B106" s="22">
        <f t="shared" si="27"/>
        <v>5.0000000000000044E-2</v>
      </c>
      <c r="C106" s="22">
        <f t="shared" si="28"/>
        <v>0.80749999999999988</v>
      </c>
      <c r="D106" s="22">
        <f t="shared" si="29"/>
        <v>0</v>
      </c>
      <c r="E106" s="22">
        <f t="shared" si="30"/>
        <v>0</v>
      </c>
      <c r="F106" s="22">
        <f t="shared" si="31"/>
        <v>0</v>
      </c>
      <c r="G106" s="22"/>
      <c r="H106" s="22">
        <f t="shared" si="32"/>
        <v>1</v>
      </c>
      <c r="I106" s="22">
        <f t="shared" si="45"/>
        <v>0</v>
      </c>
      <c r="J106" s="22">
        <f t="shared" si="33"/>
        <v>0</v>
      </c>
      <c r="K106" s="22">
        <f t="shared" si="33"/>
        <v>0</v>
      </c>
      <c r="L106" s="23">
        <f t="shared" si="24"/>
        <v>0</v>
      </c>
      <c r="M106" s="22"/>
      <c r="N106" s="22">
        <f t="shared" si="34"/>
        <v>1474.6210220740161</v>
      </c>
      <c r="O106" s="22">
        <v>625</v>
      </c>
      <c r="P106" s="22"/>
      <c r="Q106" s="22">
        <f t="shared" si="25"/>
        <v>4.7E-2</v>
      </c>
      <c r="R106" s="22">
        <f t="shared" si="26"/>
        <v>7.0000000000000001E-3</v>
      </c>
      <c r="S106" s="22"/>
      <c r="T106" s="22">
        <f t="shared" si="37"/>
        <v>0</v>
      </c>
      <c r="U106" s="22">
        <f t="shared" si="35"/>
        <v>1.0268184363917572E-20</v>
      </c>
      <c r="V106" s="22">
        <f t="shared" si="36"/>
        <v>0</v>
      </c>
      <c r="W106" s="22"/>
      <c r="X106" s="22">
        <f t="shared" si="38"/>
        <v>1474.6210220740161</v>
      </c>
      <c r="Y106" s="37">
        <f t="shared" si="39"/>
        <v>-7.7692748130486169E-20</v>
      </c>
      <c r="Z106" s="19">
        <f t="shared" si="40"/>
        <v>0</v>
      </c>
      <c r="AA106" s="22"/>
      <c r="AB106" s="22">
        <f t="shared" si="41"/>
        <v>434.62514334813142</v>
      </c>
      <c r="AC106" s="19">
        <f t="shared" si="42"/>
        <v>32.368421052631589</v>
      </c>
      <c r="AD106" s="19">
        <f t="shared" si="43"/>
        <v>6.6642105263157809</v>
      </c>
      <c r="AE106" s="22">
        <f t="shared" si="44"/>
        <v>4.8570525983257067</v>
      </c>
      <c r="AG106" s="7"/>
      <c r="AH106" s="7"/>
    </row>
    <row r="107" spans="1:34">
      <c r="A107" s="22">
        <v>0.96</v>
      </c>
      <c r="B107" s="22">
        <f t="shared" si="27"/>
        <v>4.0000000000000036E-2</v>
      </c>
      <c r="C107" s="22">
        <f t="shared" si="28"/>
        <v>0.80999999999999994</v>
      </c>
      <c r="D107" s="22">
        <f t="shared" si="29"/>
        <v>0</v>
      </c>
      <c r="E107" s="22">
        <f t="shared" si="30"/>
        <v>0</v>
      </c>
      <c r="F107" s="22">
        <f t="shared" si="31"/>
        <v>0</v>
      </c>
      <c r="G107" s="22"/>
      <c r="H107" s="22">
        <f t="shared" si="32"/>
        <v>1</v>
      </c>
      <c r="I107" s="22">
        <f t="shared" si="45"/>
        <v>0</v>
      </c>
      <c r="J107" s="22">
        <f t="shared" si="33"/>
        <v>0</v>
      </c>
      <c r="K107" s="22">
        <f t="shared" si="33"/>
        <v>0</v>
      </c>
      <c r="L107" s="23">
        <f t="shared" si="24"/>
        <v>0</v>
      </c>
      <c r="M107" s="22"/>
      <c r="N107" s="22">
        <f t="shared" si="34"/>
        <v>1474.6210220740161</v>
      </c>
      <c r="O107" s="22">
        <v>625</v>
      </c>
      <c r="P107" s="22"/>
      <c r="Q107" s="22">
        <f t="shared" si="25"/>
        <v>4.7E-2</v>
      </c>
      <c r="R107" s="22">
        <f t="shared" si="26"/>
        <v>7.0000000000000001E-3</v>
      </c>
      <c r="S107" s="22"/>
      <c r="T107" s="22">
        <f t="shared" si="37"/>
        <v>0</v>
      </c>
      <c r="U107" s="22">
        <f t="shared" si="35"/>
        <v>-3.2575101952309704E-20</v>
      </c>
      <c r="V107" s="22">
        <f t="shared" si="36"/>
        <v>0</v>
      </c>
      <c r="W107" s="22"/>
      <c r="X107" s="22">
        <f t="shared" si="38"/>
        <v>1474.6210220740161</v>
      </c>
      <c r="Y107" s="37">
        <f t="shared" si="39"/>
        <v>1.8164132962882666E-19</v>
      </c>
      <c r="Z107" s="19">
        <f t="shared" si="40"/>
        <v>0</v>
      </c>
      <c r="AA107" s="22"/>
      <c r="AB107" s="22">
        <f t="shared" si="41"/>
        <v>430.09779810492171</v>
      </c>
      <c r="AC107" s="19">
        <f t="shared" si="42"/>
        <v>32.031250000000007</v>
      </c>
      <c r="AD107" s="19">
        <f t="shared" si="43"/>
        <v>6.5947916666666577</v>
      </c>
      <c r="AE107" s="22">
        <f t="shared" si="44"/>
        <v>4.8570525983257067</v>
      </c>
      <c r="AG107" s="7"/>
      <c r="AH107" s="7"/>
    </row>
    <row r="108" spans="1:34">
      <c r="A108" s="22">
        <v>0.97</v>
      </c>
      <c r="B108" s="22">
        <f>1-A108</f>
        <v>3.0000000000000027E-2</v>
      </c>
      <c r="C108" s="22">
        <f t="shared" si="28"/>
        <v>0.8125</v>
      </c>
      <c r="D108" s="22">
        <f t="shared" si="29"/>
        <v>0</v>
      </c>
      <c r="E108" s="22">
        <f t="shared" si="30"/>
        <v>0</v>
      </c>
      <c r="F108" s="22">
        <f t="shared" si="31"/>
        <v>0</v>
      </c>
      <c r="G108" s="22"/>
      <c r="H108" s="22">
        <f t="shared" si="32"/>
        <v>1</v>
      </c>
      <c r="I108" s="22">
        <f t="shared" si="45"/>
        <v>0</v>
      </c>
      <c r="J108" s="22">
        <f t="shared" si="33"/>
        <v>0</v>
      </c>
      <c r="K108" s="22">
        <f t="shared" si="33"/>
        <v>0</v>
      </c>
      <c r="L108" s="23">
        <f t="shared" si="24"/>
        <v>0</v>
      </c>
      <c r="M108" s="22"/>
      <c r="N108" s="22">
        <f t="shared" si="34"/>
        <v>1474.6210220740161</v>
      </c>
      <c r="O108" s="22">
        <v>625</v>
      </c>
      <c r="P108" s="22"/>
      <c r="Q108" s="22">
        <f t="shared" si="25"/>
        <v>4.7E-2</v>
      </c>
      <c r="R108" s="22">
        <f t="shared" si="26"/>
        <v>7.0000000000000001E-3</v>
      </c>
      <c r="S108" s="22"/>
      <c r="T108" s="22">
        <f t="shared" si="37"/>
        <v>0</v>
      </c>
      <c r="U108" s="22">
        <f t="shared" si="35"/>
        <v>1.4864803289612258E-19</v>
      </c>
      <c r="V108" s="22">
        <f t="shared" si="36"/>
        <v>0</v>
      </c>
      <c r="W108" s="22"/>
      <c r="X108" s="22">
        <f t="shared" si="38"/>
        <v>1474.6210220740161</v>
      </c>
      <c r="Y108" s="37">
        <f t="shared" si="39"/>
        <v>-5.7624450649760654E-19</v>
      </c>
      <c r="Z108" s="19">
        <f t="shared" si="40"/>
        <v>0</v>
      </c>
      <c r="AA108" s="22"/>
      <c r="AB108" s="22">
        <f t="shared" si="41"/>
        <v>425.66380018631429</v>
      </c>
      <c r="AC108" s="19">
        <f t="shared" si="42"/>
        <v>31.70103092783506</v>
      </c>
      <c r="AD108" s="19">
        <f t="shared" si="43"/>
        <v>6.5268041237113312</v>
      </c>
      <c r="AE108" s="22">
        <f t="shared" si="44"/>
        <v>4.8570525983257067</v>
      </c>
      <c r="AG108" s="7"/>
      <c r="AH108" s="7"/>
    </row>
    <row r="109" spans="1:34">
      <c r="A109" s="22">
        <v>0.98</v>
      </c>
      <c r="B109" s="22">
        <f>1-A109</f>
        <v>2.0000000000000018E-2</v>
      </c>
      <c r="C109" s="22">
        <f t="shared" si="28"/>
        <v>0.81499999999999995</v>
      </c>
      <c r="D109" s="22">
        <f t="shared" si="29"/>
        <v>0</v>
      </c>
      <c r="E109" s="22">
        <f t="shared" si="30"/>
        <v>0</v>
      </c>
      <c r="F109" s="22">
        <f t="shared" si="31"/>
        <v>0</v>
      </c>
      <c r="G109" s="22"/>
      <c r="H109" s="22">
        <f t="shared" si="32"/>
        <v>1</v>
      </c>
      <c r="I109" s="22">
        <f t="shared" si="45"/>
        <v>0</v>
      </c>
      <c r="J109" s="22">
        <f t="shared" si="33"/>
        <v>0</v>
      </c>
      <c r="K109" s="22">
        <f t="shared" si="33"/>
        <v>0</v>
      </c>
      <c r="L109" s="23">
        <f t="shared" si="24"/>
        <v>0</v>
      </c>
      <c r="M109" s="22"/>
      <c r="N109" s="22">
        <f t="shared" si="34"/>
        <v>1474.6210220740161</v>
      </c>
      <c r="O109" s="22">
        <v>625</v>
      </c>
      <c r="P109" s="22"/>
      <c r="Q109" s="22">
        <f t="shared" si="25"/>
        <v>4.7E-2</v>
      </c>
      <c r="R109" s="22">
        <f t="shared" si="26"/>
        <v>7.0000000000000001E-3</v>
      </c>
      <c r="S109" s="22"/>
      <c r="T109" s="22">
        <f t="shared" si="37"/>
        <v>0</v>
      </c>
      <c r="U109" s="22">
        <f t="shared" si="35"/>
        <v>-1.091799159714038E-18</v>
      </c>
      <c r="V109" s="22">
        <f t="shared" si="36"/>
        <v>0</v>
      </c>
      <c r="W109" s="22"/>
      <c r="X109" s="22">
        <f t="shared" si="38"/>
        <v>1474.6210220740161</v>
      </c>
      <c r="Y109" s="37">
        <f t="shared" si="39"/>
        <v>2.6295424181164435E-18</v>
      </c>
      <c r="Z109" s="19">
        <f t="shared" si="40"/>
        <v>0</v>
      </c>
      <c r="AA109" s="22"/>
      <c r="AB109" s="22">
        <f t="shared" si="41"/>
        <v>421.32029202114779</v>
      </c>
      <c r="AC109" s="19">
        <f t="shared" si="42"/>
        <v>31.37755102040817</v>
      </c>
      <c r="AD109" s="19">
        <f t="shared" si="43"/>
        <v>6.4602040816326447</v>
      </c>
      <c r="AE109" s="22">
        <f t="shared" si="44"/>
        <v>4.8570525983257058</v>
      </c>
      <c r="AG109" s="7"/>
      <c r="AH109" s="7"/>
    </row>
    <row r="110" spans="1:34">
      <c r="A110" s="33">
        <v>0.99</v>
      </c>
      <c r="B110" s="33">
        <f>1-A110</f>
        <v>1.0000000000000009E-2</v>
      </c>
      <c r="C110" s="33">
        <f t="shared" si="28"/>
        <v>0.81749999999999989</v>
      </c>
      <c r="D110" s="33">
        <f t="shared" si="29"/>
        <v>0</v>
      </c>
      <c r="E110" s="33">
        <f t="shared" si="30"/>
        <v>0</v>
      </c>
      <c r="F110" s="33">
        <f t="shared" si="31"/>
        <v>0</v>
      </c>
      <c r="G110" s="33"/>
      <c r="H110" s="33">
        <f t="shared" si="32"/>
        <v>1</v>
      </c>
      <c r="I110" s="33">
        <f t="shared" si="45"/>
        <v>0</v>
      </c>
      <c r="J110" s="33">
        <f t="shared" si="33"/>
        <v>0</v>
      </c>
      <c r="K110" s="33">
        <f t="shared" si="33"/>
        <v>0</v>
      </c>
      <c r="L110" s="34">
        <f t="shared" si="24"/>
        <v>0</v>
      </c>
      <c r="M110" s="33"/>
      <c r="N110" s="33">
        <f t="shared" si="34"/>
        <v>1474.6210220740161</v>
      </c>
      <c r="O110" s="33">
        <v>625</v>
      </c>
      <c r="P110" s="33"/>
      <c r="Q110" s="33">
        <f t="shared" si="25"/>
        <v>4.7E-2</v>
      </c>
      <c r="R110" s="33">
        <f t="shared" si="26"/>
        <v>7.0000000000000001E-3</v>
      </c>
      <c r="S110" s="33"/>
      <c r="T110" s="33">
        <f t="shared" si="37"/>
        <v>0</v>
      </c>
      <c r="U110" s="33">
        <f t="shared" si="35"/>
        <v>1.7130025592017842E-17</v>
      </c>
      <c r="V110" s="33">
        <f t="shared" si="36"/>
        <v>0</v>
      </c>
      <c r="W110" s="33"/>
      <c r="X110" s="33">
        <f t="shared" si="38"/>
        <v>1474.6210220740161</v>
      </c>
      <c r="Y110" s="38">
        <f t="shared" si="39"/>
        <v>-1.9313623911445919E-17</v>
      </c>
      <c r="Z110" s="36">
        <f t="shared" si="40"/>
        <v>0</v>
      </c>
      <c r="AA110" s="33"/>
      <c r="AB110" s="33">
        <f t="shared" si="41"/>
        <v>417.06453149568165</v>
      </c>
      <c r="AC110" s="36">
        <f t="shared" si="42"/>
        <v>31.060606060606069</v>
      </c>
      <c r="AD110" s="36">
        <f t="shared" si="43"/>
        <v>6.3949494949494863</v>
      </c>
      <c r="AE110" s="33">
        <f>AC110/AD110</f>
        <v>4.8570525983257067</v>
      </c>
      <c r="AG110" s="7"/>
      <c r="AH110" s="7"/>
    </row>
    <row r="111" spans="1:34" ht="15" customHeight="1">
      <c r="A111" s="8"/>
      <c r="N111" s="19"/>
      <c r="O111" s="19"/>
      <c r="P111" s="19"/>
      <c r="AG111" s="7"/>
      <c r="AH111" s="7"/>
    </row>
    <row r="112" spans="1:34" s="6" customFormat="1" ht="18">
      <c r="A112" s="1" t="s">
        <v>1</v>
      </c>
      <c r="B112" s="31"/>
      <c r="C112" s="31"/>
      <c r="D112" s="31"/>
      <c r="E112" s="55" t="s">
        <v>2</v>
      </c>
      <c r="F112" s="55"/>
      <c r="G112" s="55"/>
      <c r="H112" s="55"/>
      <c r="I112" s="55"/>
      <c r="J112" s="55"/>
      <c r="K112" s="11"/>
      <c r="L112" s="55" t="s">
        <v>46</v>
      </c>
      <c r="M112" s="55"/>
      <c r="N112" s="55"/>
      <c r="O112" s="55"/>
      <c r="P112" s="55"/>
      <c r="Q112" s="55"/>
      <c r="R112" s="55"/>
      <c r="S112" s="55"/>
      <c r="T112" s="55"/>
      <c r="U112" s="32"/>
      <c r="V112" s="32"/>
      <c r="W112" s="54" t="s">
        <v>3</v>
      </c>
      <c r="X112" s="54"/>
      <c r="Y112" s="54"/>
      <c r="Z112" s="54"/>
      <c r="AA112" s="55" t="s">
        <v>4</v>
      </c>
      <c r="AB112" s="55"/>
      <c r="AC112" s="55"/>
      <c r="AD112" s="55"/>
      <c r="AE112" s="31"/>
    </row>
    <row r="113" spans="1:34" s="6" customFormat="1" ht="17.25" customHeight="1">
      <c r="A113" s="24" t="s">
        <v>32</v>
      </c>
      <c r="C113" s="13"/>
      <c r="F113" s="7" t="s">
        <v>33</v>
      </c>
      <c r="G113" s="7" t="s">
        <v>5</v>
      </c>
      <c r="H113" s="7" t="s">
        <v>6</v>
      </c>
      <c r="I113" s="7" t="s">
        <v>34</v>
      </c>
      <c r="J113" s="6" t="s">
        <v>7</v>
      </c>
      <c r="L113" s="7" t="s">
        <v>8</v>
      </c>
      <c r="M113" s="56" t="s">
        <v>33</v>
      </c>
      <c r="N113" s="56"/>
      <c r="O113" s="57" t="s">
        <v>5</v>
      </c>
      <c r="P113" s="57"/>
      <c r="Q113" s="7" t="s">
        <v>6</v>
      </c>
      <c r="S113" s="56" t="s">
        <v>34</v>
      </c>
      <c r="T113" s="56"/>
      <c r="U113" s="58" t="s">
        <v>22</v>
      </c>
      <c r="V113" s="58"/>
      <c r="W113" s="25" t="s">
        <v>9</v>
      </c>
      <c r="X113" s="26" t="s">
        <v>10</v>
      </c>
      <c r="Y113" s="26" t="s">
        <v>11</v>
      </c>
      <c r="Z113" s="26" t="s">
        <v>12</v>
      </c>
      <c r="AA113" s="27" t="s">
        <v>45</v>
      </c>
      <c r="AB113" s="7" t="s">
        <v>47</v>
      </c>
      <c r="AC113" s="56" t="s">
        <v>48</v>
      </c>
      <c r="AD113" s="56"/>
      <c r="AE113" s="6" t="s">
        <v>12</v>
      </c>
    </row>
    <row r="114" spans="1:34" s="6" customFormat="1">
      <c r="A114" s="2">
        <v>1</v>
      </c>
      <c r="C114" s="13"/>
      <c r="E114" s="14" t="s">
        <v>13</v>
      </c>
      <c r="F114" s="7">
        <v>0.56999999999999995</v>
      </c>
      <c r="G114" s="7">
        <v>0.28000000000000003</v>
      </c>
      <c r="H114" s="7">
        <v>0.13</v>
      </c>
      <c r="I114" s="7">
        <v>0.02</v>
      </c>
      <c r="J114" s="5" t="s">
        <v>37</v>
      </c>
      <c r="K114" s="5"/>
      <c r="L114" s="7"/>
      <c r="M114" s="7" t="s">
        <v>40</v>
      </c>
      <c r="N114" s="8" t="s">
        <v>12</v>
      </c>
      <c r="O114" s="7" t="s">
        <v>40</v>
      </c>
      <c r="P114" s="8" t="s">
        <v>12</v>
      </c>
      <c r="Q114" s="7" t="s">
        <v>40</v>
      </c>
      <c r="R114" s="8" t="s">
        <v>12</v>
      </c>
      <c r="S114" s="7" t="s">
        <v>40</v>
      </c>
      <c r="T114" s="8" t="s">
        <v>12</v>
      </c>
      <c r="U114" s="58"/>
      <c r="V114" s="58"/>
      <c r="W114" s="25" t="s">
        <v>14</v>
      </c>
      <c r="X114" s="25">
        <v>369000</v>
      </c>
      <c r="Y114" s="25">
        <v>36.9</v>
      </c>
      <c r="Z114" s="25" t="s">
        <v>44</v>
      </c>
      <c r="AA114" s="3" t="s">
        <v>15</v>
      </c>
      <c r="AB114" s="7">
        <v>400</v>
      </c>
      <c r="AC114" s="7">
        <v>300</v>
      </c>
      <c r="AD114" s="7"/>
      <c r="AE114" s="6" t="s">
        <v>49</v>
      </c>
    </row>
    <row r="115" spans="1:34" s="6" customFormat="1">
      <c r="E115" s="14" t="s">
        <v>16</v>
      </c>
      <c r="F115" s="7">
        <v>0.25</v>
      </c>
      <c r="G115" s="7">
        <v>-0.51</v>
      </c>
      <c r="H115" s="7">
        <v>-0.62</v>
      </c>
      <c r="I115" s="7">
        <v>-0.12</v>
      </c>
      <c r="J115" s="5" t="s">
        <v>38</v>
      </c>
      <c r="K115" s="5"/>
      <c r="L115" s="7" t="s">
        <v>17</v>
      </c>
      <c r="M115" s="6">
        <v>7.0000000000000001E-3</v>
      </c>
      <c r="N115" s="8" t="s">
        <v>41</v>
      </c>
      <c r="O115" s="15">
        <v>2.7E-2</v>
      </c>
      <c r="P115" s="8" t="s">
        <v>42</v>
      </c>
      <c r="Q115" s="6">
        <v>0.10299999999999999</v>
      </c>
      <c r="R115" s="8" t="s">
        <v>42</v>
      </c>
      <c r="S115" s="6">
        <v>0.06</v>
      </c>
      <c r="T115" s="8" t="s">
        <v>43</v>
      </c>
      <c r="U115" s="7" t="s">
        <v>17</v>
      </c>
      <c r="V115" s="16">
        <f>M115*F114+O115*G114+Q115*H114+S115*I114</f>
        <v>2.614E-2</v>
      </c>
      <c r="AA115" s="3" t="s">
        <v>18</v>
      </c>
      <c r="AB115" s="7">
        <v>30.75</v>
      </c>
      <c r="AC115" s="7"/>
      <c r="AD115" s="7"/>
      <c r="AE115" s="6" t="s">
        <v>51</v>
      </c>
    </row>
    <row r="116" spans="1:34" s="6" customFormat="1">
      <c r="A116" s="9"/>
      <c r="B116" s="9"/>
      <c r="C116" s="9"/>
      <c r="D116" s="9"/>
      <c r="E116" s="28" t="s">
        <v>19</v>
      </c>
      <c r="F116" s="10">
        <v>-0.19</v>
      </c>
      <c r="G116" s="10">
        <v>-0.81</v>
      </c>
      <c r="H116" s="10"/>
      <c r="I116" s="10"/>
      <c r="J116" s="9" t="s">
        <v>39</v>
      </c>
      <c r="K116" s="9"/>
      <c r="L116" s="10" t="s">
        <v>18</v>
      </c>
      <c r="M116" s="9">
        <v>4.7E-2</v>
      </c>
      <c r="N116" s="17" t="s">
        <v>65</v>
      </c>
      <c r="O116" s="29">
        <v>2.7900000000000001E-2</v>
      </c>
      <c r="P116" s="17" t="s">
        <v>65</v>
      </c>
      <c r="Q116" s="9">
        <v>6.0100000000000001E-2</v>
      </c>
      <c r="R116" s="17" t="s">
        <v>65</v>
      </c>
      <c r="S116" s="9">
        <v>0.15</v>
      </c>
      <c r="T116" s="17" t="s">
        <v>65</v>
      </c>
      <c r="U116" s="10" t="s">
        <v>18</v>
      </c>
      <c r="V116" s="30">
        <f>M116*F114+O116*G114+Q116*H114+S116*I114</f>
        <v>4.5415000000000004E-2</v>
      </c>
      <c r="W116" s="9"/>
      <c r="X116" s="9"/>
      <c r="Y116" s="9"/>
      <c r="Z116" s="9"/>
      <c r="AA116" s="12" t="s">
        <v>17</v>
      </c>
      <c r="AB116" s="10">
        <v>6.7759999999999998</v>
      </c>
      <c r="AC116" s="10">
        <v>6.7759999999999998</v>
      </c>
      <c r="AD116" s="10">
        <v>5.5259999999999998</v>
      </c>
      <c r="AE116" s="35" t="s">
        <v>50</v>
      </c>
    </row>
    <row r="117" spans="1:34" s="3" customFormat="1">
      <c r="C117" s="46" t="s">
        <v>20</v>
      </c>
      <c r="D117" s="46"/>
      <c r="E117" s="46"/>
      <c r="F117" s="46"/>
      <c r="H117" s="47" t="s">
        <v>21</v>
      </c>
      <c r="I117" s="47"/>
      <c r="J117" s="47"/>
      <c r="K117" s="47"/>
      <c r="L117" s="47"/>
      <c r="Q117" s="47" t="s">
        <v>22</v>
      </c>
      <c r="R117" s="47"/>
      <c r="T117" s="47" t="s">
        <v>23</v>
      </c>
      <c r="U117" s="47"/>
      <c r="V117" s="47"/>
      <c r="X117" s="47" t="s">
        <v>36</v>
      </c>
      <c r="Y117" s="47"/>
      <c r="Z117" s="47"/>
      <c r="AB117" s="47" t="s">
        <v>24</v>
      </c>
      <c r="AC117" s="47"/>
      <c r="AD117" s="47"/>
      <c r="AE117" s="47"/>
    </row>
    <row r="118" spans="1:34" s="3" customFormat="1" ht="18" customHeight="1">
      <c r="A118" s="50" t="s">
        <v>25</v>
      </c>
      <c r="B118" s="52" t="s">
        <v>26</v>
      </c>
      <c r="C118" s="52" t="s">
        <v>33</v>
      </c>
      <c r="D118" s="52" t="s">
        <v>5</v>
      </c>
      <c r="E118" s="52" t="s">
        <v>6</v>
      </c>
      <c r="F118" s="52" t="s">
        <v>34</v>
      </c>
      <c r="G118" s="59"/>
      <c r="H118" s="48" t="s">
        <v>33</v>
      </c>
      <c r="I118" s="48" t="s">
        <v>5</v>
      </c>
      <c r="J118" s="48" t="s">
        <v>6</v>
      </c>
      <c r="K118" s="48" t="s">
        <v>34</v>
      </c>
      <c r="L118" s="48" t="s">
        <v>27</v>
      </c>
      <c r="N118" s="48" t="s">
        <v>28</v>
      </c>
      <c r="O118" s="48" t="s">
        <v>35</v>
      </c>
      <c r="P118" s="48"/>
      <c r="Q118" s="48" t="s">
        <v>18</v>
      </c>
      <c r="R118" s="48" t="s">
        <v>17</v>
      </c>
      <c r="S118" s="4"/>
      <c r="T118" s="48" t="s">
        <v>15</v>
      </c>
      <c r="U118" s="48" t="s">
        <v>18</v>
      </c>
      <c r="V118" s="48" t="s">
        <v>17</v>
      </c>
      <c r="W118" s="4"/>
      <c r="X118" s="48" t="s">
        <v>15</v>
      </c>
      <c r="Y118" s="48" t="s">
        <v>29</v>
      </c>
      <c r="Z118" s="48" t="s">
        <v>17</v>
      </c>
      <c r="AA118" s="4"/>
      <c r="AB118" s="48" t="s">
        <v>15</v>
      </c>
      <c r="AC118" s="48" t="s">
        <v>18</v>
      </c>
      <c r="AD118" s="48" t="s">
        <v>17</v>
      </c>
      <c r="AE118" s="48" t="s">
        <v>30</v>
      </c>
      <c r="AF118" s="7"/>
      <c r="AG118" s="7"/>
      <c r="AH118" s="7"/>
    </row>
    <row r="119" spans="1:34" ht="16" customHeight="1" thickBot="1">
      <c r="A119" s="51"/>
      <c r="B119" s="53"/>
      <c r="C119" s="53"/>
      <c r="D119" s="53"/>
      <c r="E119" s="53"/>
      <c r="F119" s="53"/>
      <c r="G119" s="59"/>
      <c r="H119" s="49"/>
      <c r="I119" s="49"/>
      <c r="J119" s="49"/>
      <c r="K119" s="49"/>
      <c r="L119" s="49"/>
      <c r="N119" s="49"/>
      <c r="O119" s="49"/>
      <c r="P119" s="48"/>
      <c r="Q119" s="49"/>
      <c r="R119" s="49"/>
      <c r="S119" s="4"/>
      <c r="T119" s="49"/>
      <c r="U119" s="49"/>
      <c r="V119" s="49"/>
      <c r="W119" s="4"/>
      <c r="X119" s="49"/>
      <c r="Y119" s="49"/>
      <c r="Z119" s="49"/>
      <c r="AA119" s="4"/>
      <c r="AB119" s="49"/>
      <c r="AC119" s="49"/>
      <c r="AD119" s="49"/>
      <c r="AE119" s="49"/>
      <c r="AG119" s="7"/>
      <c r="AH119" s="7"/>
    </row>
    <row r="120" spans="1:34" ht="17" thickTop="1">
      <c r="A120" s="39">
        <v>0</v>
      </c>
      <c r="B120" s="39">
        <f>1-A120</f>
        <v>1</v>
      </c>
      <c r="C120" s="22">
        <f>F114</f>
        <v>0.56999999999999995</v>
      </c>
      <c r="D120" s="22">
        <f>G114</f>
        <v>0.28000000000000003</v>
      </c>
      <c r="E120" s="22">
        <f>H114</f>
        <v>0.13</v>
      </c>
      <c r="F120" s="22">
        <f>I114</f>
        <v>0.02</v>
      </c>
      <c r="G120" s="22"/>
      <c r="H120" s="22">
        <f>C120/SUM($C120:$F120)*(1-$L120)</f>
        <v>0.56938211382113812</v>
      </c>
      <c r="I120" s="22">
        <f t="shared" ref="I120:K135" si="46">D120/SUM($C120:$F120)*(1-$L120)</f>
        <v>0.27969647696476968</v>
      </c>
      <c r="J120" s="22">
        <f t="shared" si="46"/>
        <v>0.12985907859078591</v>
      </c>
      <c r="K120" s="22">
        <f t="shared" si="46"/>
        <v>1.9978319783197831E-2</v>
      </c>
      <c r="L120" s="23">
        <f t="shared" ref="L120:L183" si="47">T120/$X$5</f>
        <v>1.0840108401084011E-3</v>
      </c>
      <c r="M120" s="22"/>
      <c r="N120" s="44">
        <f>(1+10^(2*$A$5-2.1))*(1463)</f>
        <v>1474.6210220740161</v>
      </c>
      <c r="O120" s="22">
        <v>625</v>
      </c>
      <c r="P120" s="22"/>
      <c r="Q120" s="22">
        <f t="shared" ref="Q120:Q183" si="48">$M$7*H120+$O$7*I120+$Q$7*J120+$S$7*K120+O120*L120</f>
        <v>0.72287254471544715</v>
      </c>
      <c r="R120" s="22">
        <f t="shared" ref="R120:R183" si="49">$M$6*H120+$O$6*I120+$Q$6*J120+$S$6*K120</f>
        <v>2.6111663956639566E-2</v>
      </c>
      <c r="S120" s="22"/>
      <c r="T120" s="22">
        <f>AB114</f>
        <v>400</v>
      </c>
      <c r="U120" s="22">
        <f>AB115</f>
        <v>30.75</v>
      </c>
      <c r="V120" s="22">
        <f>AB116</f>
        <v>6.7759999999999998</v>
      </c>
      <c r="W120" s="22"/>
      <c r="X120" s="22">
        <f>N120</f>
        <v>1474.6210220740161</v>
      </c>
      <c r="Y120" s="22"/>
      <c r="Z120" s="22"/>
      <c r="AA120" s="22"/>
      <c r="AB120" s="22"/>
      <c r="AC120" s="22"/>
      <c r="AD120" s="22"/>
      <c r="AE120" s="22"/>
      <c r="AG120" s="7"/>
      <c r="AH120" s="7"/>
    </row>
    <row r="121" spans="1:34">
      <c r="A121" s="39">
        <v>0.01</v>
      </c>
      <c r="B121" s="39">
        <f t="shared" ref="B121:B184" si="50">1-A121</f>
        <v>0.99</v>
      </c>
      <c r="C121" s="22">
        <f t="shared" ref="C121:C184" si="51">IF($F$5+$A121*$F$6&gt;0, $F$5+$A121*$F$6, 0)</f>
        <v>0.5724999999999999</v>
      </c>
      <c r="D121" s="22">
        <f t="shared" ref="D121:D184" si="52">IF($G$5+$A121*$G$6&gt;0, $G$5+$A121*$G$6, 0)</f>
        <v>0.27490000000000003</v>
      </c>
      <c r="E121" s="22">
        <f t="shared" ref="E121:E184" si="53">IF($H$5+$A121*$H$6&gt;0, $H$5+$A121*$H$6, 0)</f>
        <v>0.12380000000000001</v>
      </c>
      <c r="F121" s="22">
        <f t="shared" ref="F121:F184" si="54">IF($I$5+$A121*$I$6&gt;0, $I$5+$A121*$I$6, 0)</f>
        <v>1.8800000000000001E-2</v>
      </c>
      <c r="G121" s="22"/>
      <c r="H121" s="22">
        <f t="shared" ref="H121:H184" si="55">C121/SUM($C121:$F121)*(1-$L121)</f>
        <v>0.57767297459374156</v>
      </c>
      <c r="I121" s="22">
        <f>D121/SUM($C121:$F121)*(1-$L121)</f>
        <v>0.27738393138134426</v>
      </c>
      <c r="J121" s="22">
        <f>E121/SUM($C121:$F121)*(1-$L121)</f>
        <v>0.12491862751913575</v>
      </c>
      <c r="K121" s="22">
        <f>F121/SUM($C121:$F121)*(1-$L121)</f>
        <v>1.8969872353471341E-2</v>
      </c>
      <c r="L121" s="23">
        <f t="shared" si="47"/>
        <v>1.0545941523069716E-3</v>
      </c>
      <c r="M121" s="22"/>
      <c r="N121" s="22">
        <f t="shared" ref="N121:N184" si="56">(1+10^(2*$A$5-2.1))*(1463)</f>
        <v>1474.6210220740161</v>
      </c>
      <c r="O121" s="22">
        <v>625</v>
      </c>
      <c r="P121" s="22"/>
      <c r="Q121" s="22">
        <f t="shared" si="48"/>
        <v>0.70436407705022341</v>
      </c>
      <c r="R121" s="22">
        <f t="shared" si="49"/>
        <v>2.5537887945131749E-2</v>
      </c>
      <c r="S121" s="22"/>
      <c r="T121" s="22">
        <f>IF((B120*T120-X120*(B120-B121))/B121&lt;0,0,(B120*T120-X120*(B120-B121))/B121)</f>
        <v>389.14524220127254</v>
      </c>
      <c r="U121" s="22">
        <f>(U120*B120-Y121*(B120-B121))/B121</f>
        <v>30.632564020753421</v>
      </c>
      <c r="V121" s="22">
        <f>IF((V120*B120-Z121*(B120-B121))/B121&gt;0,(V120*B120-Z121*(B120-B121))/B121,0)</f>
        <v>4.9352840670839271</v>
      </c>
      <c r="W121" s="22"/>
      <c r="X121" s="22">
        <f>N121</f>
        <v>1474.6210220740161</v>
      </c>
      <c r="Y121" s="19">
        <f>U120/(Q120+(1-Q120)*(A121-A120))</f>
        <v>42.376161945411383</v>
      </c>
      <c r="Z121" s="19">
        <f>V120/(R120+(1-R120)*(A121-A120))</f>
        <v>189.00687735869107</v>
      </c>
      <c r="AA121" s="22"/>
      <c r="AB121" s="22">
        <f>X121</f>
        <v>1474.6210220740161</v>
      </c>
      <c r="AC121" s="22">
        <f>Y121</f>
        <v>42.376161945411383</v>
      </c>
      <c r="AD121" s="19">
        <f>Z121</f>
        <v>189.00687735869107</v>
      </c>
      <c r="AE121" s="22">
        <f>AC121/AD121</f>
        <v>0.22420433868652984</v>
      </c>
      <c r="AG121" s="7"/>
      <c r="AH121" s="7"/>
    </row>
    <row r="122" spans="1:34">
      <c r="A122" s="39">
        <v>0.02</v>
      </c>
      <c r="B122" s="39">
        <f t="shared" si="50"/>
        <v>0.98</v>
      </c>
      <c r="C122" s="22">
        <f t="shared" si="51"/>
        <v>0.57499999999999996</v>
      </c>
      <c r="D122" s="22">
        <f t="shared" si="52"/>
        <v>0.26980000000000004</v>
      </c>
      <c r="E122" s="22">
        <f t="shared" si="53"/>
        <v>0.11760000000000001</v>
      </c>
      <c r="F122" s="22">
        <f t="shared" si="54"/>
        <v>1.7600000000000001E-2</v>
      </c>
      <c r="G122" s="22"/>
      <c r="H122" s="22">
        <f t="shared" si="55"/>
        <v>0.58613353893238307</v>
      </c>
      <c r="I122" s="22">
        <f t="shared" si="46"/>
        <v>0.27502405009383823</v>
      </c>
      <c r="J122" s="22">
        <f t="shared" ref="J122:J184" si="57">E122/SUM($C122:$F122)*(1-$L122)</f>
        <v>0.11987705074512742</v>
      </c>
      <c r="K122" s="22">
        <f t="shared" ref="K122:K184" si="58">F122/SUM($C122:$F122)*(1-$L122)</f>
        <v>1.7940783104712945E-2</v>
      </c>
      <c r="L122" s="23">
        <f t="shared" si="47"/>
        <v>1.0245771239381662E-3</v>
      </c>
      <c r="M122" s="22"/>
      <c r="N122" s="22">
        <f t="shared" si="56"/>
        <v>1474.6210220740161</v>
      </c>
      <c r="O122" s="22">
        <v>625</v>
      </c>
      <c r="P122" s="22"/>
      <c r="Q122" s="22">
        <f t="shared" si="48"/>
        <v>0.68547787800428306</v>
      </c>
      <c r="R122" s="22">
        <f t="shared" si="49"/>
        <v>2.4952367338091214E-2</v>
      </c>
      <c r="S122" s="22"/>
      <c r="T122" s="22">
        <f>IF((B121*T121-X121*(B121-B122))/B122&lt;0,0,(B121*T121-X121*(B121-B122))/B122)</f>
        <v>378.06895873318331</v>
      </c>
      <c r="U122" s="22">
        <f t="shared" ref="U122:U185" si="59">(U121*B121-Y122*(B121-B122))/B122</f>
        <v>30.503223838968729</v>
      </c>
      <c r="V122" s="22">
        <f t="shared" ref="V122:V185" si="60">IF((V121*B121-Z122*(B121-B122))/B122&gt;0,(V121*B121-Z122*(B121-B122))/B122,0)</f>
        <v>3.5583068008239231</v>
      </c>
      <c r="W122" s="22"/>
      <c r="X122" s="22">
        <f>N122</f>
        <v>1474.6210220740161</v>
      </c>
      <c r="Y122" s="19">
        <f>U121/(Q121+(1-Q121)*(A122-A121))</f>
        <v>43.307901835653006</v>
      </c>
      <c r="Z122" s="19">
        <f>V121/(R121+(1-R121)*(A122-A121))</f>
        <v>139.87905616056418</v>
      </c>
      <c r="AA122" s="22"/>
      <c r="AB122" s="22">
        <f>IF(T121&gt;0,X122,(AB121*A121)/A122)</f>
        <v>1474.6210220740161</v>
      </c>
      <c r="AC122" s="19">
        <f>(AC121*A121+Y122*(A122-A121))/A122</f>
        <v>42.842031890532191</v>
      </c>
      <c r="AD122" s="19">
        <f>(AD121*A121+Z122*(A122-A121))/A122</f>
        <v>164.44296675962761</v>
      </c>
      <c r="AE122" s="22">
        <f>AC122/AD122</f>
        <v>0.26052821069055498</v>
      </c>
      <c r="AG122" s="7"/>
      <c r="AH122" s="7"/>
    </row>
    <row r="123" spans="1:34">
      <c r="A123" s="39">
        <v>0.03</v>
      </c>
      <c r="B123" s="39">
        <f t="shared" si="50"/>
        <v>0.97</v>
      </c>
      <c r="C123" s="22">
        <f t="shared" si="51"/>
        <v>0.5774999999999999</v>
      </c>
      <c r="D123" s="22">
        <f t="shared" si="52"/>
        <v>0.26470000000000005</v>
      </c>
      <c r="E123" s="22">
        <f t="shared" si="53"/>
        <v>0.1114</v>
      </c>
      <c r="F123" s="22">
        <f t="shared" si="54"/>
        <v>1.6400000000000001E-2</v>
      </c>
      <c r="G123" s="22"/>
      <c r="H123" s="22">
        <f t="shared" si="55"/>
        <v>0.59476907109697308</v>
      </c>
      <c r="I123" s="22">
        <f>D123/SUM($C123:$F123)*(1-$L123)</f>
        <v>0.27261536470886383</v>
      </c>
      <c r="J123" s="22">
        <f t="shared" si="57"/>
        <v>0.11473121129039449</v>
      </c>
      <c r="K123" s="22">
        <f t="shared" si="58"/>
        <v>1.6890411716000624E-2</v>
      </c>
      <c r="L123" s="23">
        <f t="shared" si="47"/>
        <v>9.9394118776794196E-4</v>
      </c>
      <c r="M123" s="22"/>
      <c r="N123" s="22">
        <f t="shared" si="56"/>
        <v>1474.6210220740161</v>
      </c>
      <c r="O123" s="22">
        <v>625</v>
      </c>
      <c r="P123" s="22"/>
      <c r="Q123" s="22">
        <f t="shared" si="48"/>
        <v>0.66620226492785162</v>
      </c>
      <c r="R123" s="22">
        <f t="shared" si="49"/>
        <v>2.4354737810688802E-2</v>
      </c>
      <c r="S123" s="22"/>
      <c r="T123" s="22">
        <f t="shared" ref="T123:T186" si="61">IF((B122*T122-X122*(B122-B123))/B123&lt;0,0,(B122*T122-X122*(B122-B123))/B123)</f>
        <v>366.7642982863706</v>
      </c>
      <c r="U123" s="22">
        <f t="shared" si="59"/>
        <v>30.361030644034809</v>
      </c>
      <c r="V123" s="22">
        <f t="shared" si="60"/>
        <v>2.5379134511945112</v>
      </c>
      <c r="W123" s="22"/>
      <c r="X123" s="22">
        <f t="shared" ref="X123:X186" si="62">N123</f>
        <v>1474.6210220740161</v>
      </c>
      <c r="Y123" s="19">
        <f t="shared" ref="Y123:Y186" si="63">U122/(Q122+(1-Q122)*(A123-A122))</f>
        <v>44.295963747559085</v>
      </c>
      <c r="Z123" s="19">
        <f t="shared" ref="Z123:Z186" si="64">V122/(R122+(1-R122)*(A123-A122))</f>
        <v>102.53646171487682</v>
      </c>
      <c r="AA123" s="22"/>
      <c r="AB123" s="22">
        <f t="shared" ref="AB123:AB186" si="65">IF(T122&gt;0,X123,(AB122*A122)/A123)</f>
        <v>1474.6210220740161</v>
      </c>
      <c r="AC123" s="19">
        <f t="shared" ref="AC123:AC186" si="66">(AC122*A122+Y123*(A123-A122))/A123</f>
        <v>43.326675842874486</v>
      </c>
      <c r="AD123" s="19">
        <f t="shared" ref="AD123:AD186" si="67">(AD122*A122+Z123*(A123-A122))/A123</f>
        <v>143.80746507804403</v>
      </c>
      <c r="AE123" s="22">
        <f t="shared" ref="AE123:AE186" si="68">AC123/AD123</f>
        <v>0.3012825225683603</v>
      </c>
      <c r="AG123" s="7"/>
      <c r="AH123" s="7"/>
    </row>
    <row r="124" spans="1:34">
      <c r="A124" s="39">
        <v>0.04</v>
      </c>
      <c r="B124" s="39">
        <f t="shared" si="50"/>
        <v>0.96</v>
      </c>
      <c r="C124" s="22">
        <f t="shared" si="51"/>
        <v>0.57999999999999996</v>
      </c>
      <c r="D124" s="22">
        <f t="shared" si="52"/>
        <v>0.25960000000000005</v>
      </c>
      <c r="E124" s="22">
        <f t="shared" si="53"/>
        <v>0.1052</v>
      </c>
      <c r="F124" s="22">
        <f t="shared" si="54"/>
        <v>1.5200000000000002E-2</v>
      </c>
      <c r="G124" s="22"/>
      <c r="H124" s="22">
        <f t="shared" si="55"/>
        <v>0.60358505535239793</v>
      </c>
      <c r="I124" s="22">
        <f>D124/SUM($C124:$F124)*(1-$L124)</f>
        <v>0.27015634546462514</v>
      </c>
      <c r="J124" s="22">
        <f>E124/SUM($C124:$F124)*(1-$L124)</f>
        <v>0.10947784107426253</v>
      </c>
      <c r="K124" s="22">
        <f>F124/SUM($C124:$F124)*(1-$L124)</f>
        <v>1.5818091105786983E-2</v>
      </c>
      <c r="L124" s="23">
        <f t="shared" si="47"/>
        <v>9.6266700292750487E-4</v>
      </c>
      <c r="M124" s="22"/>
      <c r="N124" s="22">
        <f t="shared" si="56"/>
        <v>1474.6210220740161</v>
      </c>
      <c r="O124" s="22">
        <v>625</v>
      </c>
      <c r="P124" s="22"/>
      <c r="Q124" s="22">
        <f t="shared" si="48"/>
        <v>0.64652506838414747</v>
      </c>
      <c r="R124" s="22">
        <f t="shared" si="49"/>
        <v>2.3744619812007924E-2</v>
      </c>
      <c r="S124" s="22"/>
      <c r="T124" s="22">
        <f>IF((B123*T123-X123*(B123-B124))/B124&lt;0,0,(B123*T123-X123*(B123-B124))/B124)</f>
        <v>355.22412408024928</v>
      </c>
      <c r="U124" s="22">
        <f t="shared" si="59"/>
        <v>30.204936298161734</v>
      </c>
      <c r="V124" s="22">
        <f t="shared" si="60"/>
        <v>1.789337565040825</v>
      </c>
      <c r="W124" s="22"/>
      <c r="X124" s="22">
        <f t="shared" si="62"/>
        <v>1474.6210220740161</v>
      </c>
      <c r="Y124" s="19">
        <f t="shared" si="63"/>
        <v>45.346087847849788</v>
      </c>
      <c r="Z124" s="19">
        <f t="shared" si="64"/>
        <v>74.401198521948317</v>
      </c>
      <c r="AA124" s="22"/>
      <c r="AB124" s="22">
        <f t="shared" si="65"/>
        <v>1474.6210220740161</v>
      </c>
      <c r="AC124" s="19">
        <f t="shared" si="66"/>
        <v>43.83152884411831</v>
      </c>
      <c r="AD124" s="19">
        <f t="shared" si="67"/>
        <v>126.45589843902009</v>
      </c>
      <c r="AE124" s="22">
        <f t="shared" si="68"/>
        <v>0.34661513923176046</v>
      </c>
      <c r="AG124" s="7"/>
      <c r="AH124" s="7"/>
    </row>
    <row r="125" spans="1:34">
      <c r="A125" s="39">
        <v>0.05</v>
      </c>
      <c r="B125" s="39">
        <f t="shared" si="50"/>
        <v>0.95</v>
      </c>
      <c r="C125" s="22">
        <f t="shared" si="51"/>
        <v>0.58249999999999991</v>
      </c>
      <c r="D125" s="22">
        <f t="shared" si="52"/>
        <v>0.2545</v>
      </c>
      <c r="E125" s="22">
        <f t="shared" si="53"/>
        <v>9.9000000000000005E-2</v>
      </c>
      <c r="F125" s="22">
        <f t="shared" si="54"/>
        <v>1.4E-2</v>
      </c>
      <c r="G125" s="22"/>
      <c r="H125" s="22">
        <f t="shared" si="55"/>
        <v>0.61258720758287466</v>
      </c>
      <c r="I125" s="22">
        <f t="shared" si="46"/>
        <v>0.26764539799114445</v>
      </c>
      <c r="J125" s="22">
        <f t="shared" si="57"/>
        <v>0.10411353399262595</v>
      </c>
      <c r="K125" s="22">
        <f t="shared" si="58"/>
        <v>1.4723126019159222E-2</v>
      </c>
      <c r="L125" s="23">
        <f t="shared" si="47"/>
        <v>9.3073441419568991E-4</v>
      </c>
      <c r="M125" s="22"/>
      <c r="N125" s="22">
        <f t="shared" si="56"/>
        <v>1474.6210220740161</v>
      </c>
      <c r="O125" s="22">
        <v>625</v>
      </c>
      <c r="P125" s="22"/>
      <c r="Q125" s="22">
        <f t="shared" si="48"/>
        <v>0.6264336065284849</v>
      </c>
      <c r="R125" s="22">
        <f t="shared" si="49"/>
        <v>2.3121617761231048E-2</v>
      </c>
      <c r="S125" s="22"/>
      <c r="T125" s="22">
        <f t="shared" si="61"/>
        <v>343.44099883820957</v>
      </c>
      <c r="U125" s="22">
        <f>(U124*B124-Y125*(B124-B125))/B125</f>
        <v>30.03377924093936</v>
      </c>
      <c r="V125" s="22">
        <f>IF((V124*B124-Z125*(B124-B125))/B125&gt;0,(V124*B124-Z125*(B124-B125))/B125,0)</f>
        <v>1.2460503147773176</v>
      </c>
      <c r="W125" s="22"/>
      <c r="X125" s="22">
        <f>N125</f>
        <v>1474.6210220740161</v>
      </c>
      <c r="Y125" s="19">
        <f t="shared" si="63"/>
        <v>46.464856734287451</v>
      </c>
      <c r="Z125" s="19">
        <f t="shared" si="64"/>
        <v>53.401626340073982</v>
      </c>
      <c r="AA125" s="22"/>
      <c r="AB125" s="22">
        <f t="shared" si="65"/>
        <v>1474.6210220740161</v>
      </c>
      <c r="AC125" s="19">
        <f t="shared" si="66"/>
        <v>44.358194422152138</v>
      </c>
      <c r="AD125" s="19">
        <f t="shared" si="67"/>
        <v>111.84504401923087</v>
      </c>
      <c r="AE125" s="22">
        <f t="shared" si="68"/>
        <v>0.39660402310293785</v>
      </c>
      <c r="AG125" s="7"/>
      <c r="AH125" s="7"/>
    </row>
    <row r="126" spans="1:34">
      <c r="A126" s="39">
        <v>0.06</v>
      </c>
      <c r="B126" s="39">
        <f t="shared" si="50"/>
        <v>0.94</v>
      </c>
      <c r="C126" s="22">
        <f t="shared" si="51"/>
        <v>0.58499999999999996</v>
      </c>
      <c r="D126" s="22">
        <f t="shared" si="52"/>
        <v>0.24940000000000004</v>
      </c>
      <c r="E126" s="22">
        <f t="shared" si="53"/>
        <v>9.2800000000000007E-2</v>
      </c>
      <c r="F126" s="22">
        <f t="shared" si="54"/>
        <v>1.2800000000000001E-2</v>
      </c>
      <c r="G126" s="22"/>
      <c r="H126" s="22">
        <f t="shared" si="55"/>
        <v>0.6217814876499157</v>
      </c>
      <c r="I126" s="22">
        <f t="shared" si="46"/>
        <v>0.26508085986305813</v>
      </c>
      <c r="J126" s="22">
        <f t="shared" si="57"/>
        <v>9.8634738553696047E-2</v>
      </c>
      <c r="K126" s="22">
        <f t="shared" si="58"/>
        <v>1.360479152464773E-2</v>
      </c>
      <c r="L126" s="23">
        <f t="shared" si="47"/>
        <v>8.9812240868234708E-4</v>
      </c>
      <c r="M126" s="22"/>
      <c r="N126" s="22">
        <f t="shared" si="56"/>
        <v>1474.6210220740161</v>
      </c>
      <c r="O126" s="22">
        <v>625</v>
      </c>
      <c r="P126" s="22"/>
      <c r="Q126" s="22">
        <f t="shared" si="48"/>
        <v>0.60591465785196652</v>
      </c>
      <c r="R126" s="22">
        <f t="shared" si="49"/>
        <v>2.2485319192361533E-2</v>
      </c>
      <c r="S126" s="22"/>
      <c r="T126" s="22">
        <f t="shared" si="61"/>
        <v>331.40716880378608</v>
      </c>
      <c r="U126" s="22">
        <f t="shared" si="59"/>
        <v>29.846267742922471</v>
      </c>
      <c r="V126" s="22">
        <f t="shared" si="60"/>
        <v>0.85627507883286635</v>
      </c>
      <c r="W126" s="22"/>
      <c r="X126" s="22">
        <f t="shared" si="62"/>
        <v>1474.6210220740161</v>
      </c>
      <c r="Y126" s="19">
        <f t="shared" si="63"/>
        <v>47.659860054526796</v>
      </c>
      <c r="Z126" s="19">
        <f t="shared" si="64"/>
        <v>37.884922493555706</v>
      </c>
      <c r="AA126" s="22"/>
      <c r="AB126" s="22">
        <f t="shared" si="65"/>
        <v>1474.6210220740161</v>
      </c>
      <c r="AC126" s="19">
        <f t="shared" si="66"/>
        <v>44.908472027547916</v>
      </c>
      <c r="AD126" s="19">
        <f t="shared" si="67"/>
        <v>99.518357098285009</v>
      </c>
      <c r="AE126" s="22">
        <f t="shared" si="68"/>
        <v>0.45125817323527562</v>
      </c>
      <c r="AG126" s="7"/>
      <c r="AH126" s="7"/>
    </row>
    <row r="127" spans="1:34">
      <c r="A127" s="39">
        <v>7.0000000000000007E-2</v>
      </c>
      <c r="B127" s="39">
        <f t="shared" si="50"/>
        <v>0.92999999999999994</v>
      </c>
      <c r="C127" s="22">
        <f t="shared" si="51"/>
        <v>0.58749999999999991</v>
      </c>
      <c r="D127" s="22">
        <f t="shared" si="52"/>
        <v>0.24430000000000002</v>
      </c>
      <c r="E127" s="22">
        <f t="shared" si="53"/>
        <v>8.660000000000001E-2</v>
      </c>
      <c r="F127" s="22">
        <f t="shared" si="54"/>
        <v>1.1599999999999999E-2</v>
      </c>
      <c r="G127" s="22"/>
      <c r="H127" s="22">
        <f t="shared" si="55"/>
        <v>0.6311741125500443</v>
      </c>
      <c r="I127" s="22">
        <f t="shared" si="46"/>
        <v>0.26246099692932062</v>
      </c>
      <c r="J127" s="22">
        <f t="shared" si="57"/>
        <v>9.3037750037163996E-2</v>
      </c>
      <c r="K127" s="22">
        <f t="shared" si="58"/>
        <v>1.2462331413754066E-2</v>
      </c>
      <c r="L127" s="23">
        <f t="shared" si="47"/>
        <v>8.6480906971710451E-4</v>
      </c>
      <c r="M127" s="22"/>
      <c r="N127" s="22">
        <f t="shared" si="56"/>
        <v>1474.6210220740161</v>
      </c>
      <c r="O127" s="22">
        <v>625</v>
      </c>
      <c r="P127" s="22"/>
      <c r="Q127" s="22">
        <f t="shared" si="48"/>
        <v>0.58495443216666709</v>
      </c>
      <c r="R127" s="22">
        <f t="shared" si="49"/>
        <v>2.1835293843595102E-2</v>
      </c>
      <c r="S127" s="22"/>
      <c r="T127" s="22">
        <f t="shared" si="61"/>
        <v>319.11454672561155</v>
      </c>
      <c r="U127" s="22">
        <f t="shared" si="59"/>
        <v>29.64095986907142</v>
      </c>
      <c r="V127" s="22">
        <f>IF((V126*B126-Z127*(B126-B127))/B127&gt;0,(V126*B126-Z127*(B126-B127))/B127,0)</f>
        <v>0.58007855864103908</v>
      </c>
      <c r="W127" s="22"/>
      <c r="X127" s="22">
        <f t="shared" si="62"/>
        <v>1474.6210220740161</v>
      </c>
      <c r="Y127" s="19">
        <f t="shared" si="63"/>
        <v>48.939900011070016</v>
      </c>
      <c r="Z127" s="19">
        <f t="shared" si="64"/>
        <v>26.542551456672776</v>
      </c>
      <c r="AA127" s="22"/>
      <c r="AB127" s="22">
        <f t="shared" si="65"/>
        <v>1474.6210220740161</v>
      </c>
      <c r="AC127" s="19">
        <f t="shared" si="66"/>
        <v>45.484390310908218</v>
      </c>
      <c r="AD127" s="19">
        <f t="shared" si="67"/>
        <v>89.093242006626127</v>
      </c>
      <c r="AE127" s="22">
        <f t="shared" si="68"/>
        <v>0.51052570640010397</v>
      </c>
      <c r="AG127" s="7"/>
      <c r="AH127" s="7"/>
    </row>
    <row r="128" spans="1:34">
      <c r="A128" s="39">
        <v>0.08</v>
      </c>
      <c r="B128" s="39">
        <f t="shared" si="50"/>
        <v>0.92</v>
      </c>
      <c r="C128" s="22">
        <f t="shared" si="51"/>
        <v>0.59</v>
      </c>
      <c r="D128" s="22">
        <f t="shared" si="52"/>
        <v>0.23920000000000002</v>
      </c>
      <c r="E128" s="22">
        <f t="shared" si="53"/>
        <v>8.0399999999999999E-2</v>
      </c>
      <c r="F128" s="22">
        <f t="shared" si="54"/>
        <v>1.0400000000000001E-2</v>
      </c>
      <c r="G128" s="22"/>
      <c r="H128" s="22">
        <f t="shared" si="55"/>
        <v>0.64077157043330291</v>
      </c>
      <c r="I128" s="22">
        <f t="shared" si="46"/>
        <v>0.25978399940279001</v>
      </c>
      <c r="J128" s="22">
        <f t="shared" si="57"/>
        <v>8.7318702140402646E-2</v>
      </c>
      <c r="K128" s="22">
        <f t="shared" si="58"/>
        <v>1.1294956495773478E-2</v>
      </c>
      <c r="L128" s="23">
        <f t="shared" si="47"/>
        <v>8.3077152773087875E-4</v>
      </c>
      <c r="M128" s="22"/>
      <c r="N128" s="22">
        <f t="shared" si="56"/>
        <v>1474.6210220740161</v>
      </c>
      <c r="O128" s="22">
        <v>625</v>
      </c>
      <c r="P128" s="22"/>
      <c r="Q128" s="22">
        <f t="shared" si="48"/>
        <v>0.56353853969850654</v>
      </c>
      <c r="R128" s="22">
        <f t="shared" si="49"/>
        <v>2.1171092687116335E-2</v>
      </c>
      <c r="S128" s="22"/>
      <c r="T128" s="22">
        <f t="shared" si="61"/>
        <v>306.55469373269426</v>
      </c>
      <c r="U128" s="22">
        <f>(U127*B127-Y128*(B127-B128))/B128</f>
        <v>29.416239321200742</v>
      </c>
      <c r="V128" s="22">
        <f t="shared" si="60"/>
        <v>0.38695897277216851</v>
      </c>
      <c r="W128" s="22"/>
      <c r="X128" s="22">
        <f t="shared" si="62"/>
        <v>1474.6210220740161</v>
      </c>
      <c r="Y128" s="19">
        <f t="shared" si="63"/>
        <v>50.315250273174215</v>
      </c>
      <c r="Z128" s="19">
        <f t="shared" si="64"/>
        <v>18.347080458577313</v>
      </c>
      <c r="AA128" s="22"/>
      <c r="AB128" s="22">
        <f t="shared" si="65"/>
        <v>1474.6210220740161</v>
      </c>
      <c r="AC128" s="19">
        <f t="shared" si="66"/>
        <v>46.088247806191468</v>
      </c>
      <c r="AD128" s="19">
        <f t="shared" si="67"/>
        <v>80.249971813120041</v>
      </c>
      <c r="AE128" s="22">
        <f t="shared" si="68"/>
        <v>0.57430858559699227</v>
      </c>
      <c r="AG128" s="7"/>
      <c r="AH128" s="7"/>
    </row>
    <row r="129" spans="1:34">
      <c r="A129" s="39">
        <v>0.09</v>
      </c>
      <c r="B129" s="39">
        <f t="shared" si="50"/>
        <v>0.91</v>
      </c>
      <c r="C129" s="22">
        <f t="shared" si="51"/>
        <v>0.59249999999999992</v>
      </c>
      <c r="D129" s="22">
        <f t="shared" si="52"/>
        <v>0.23410000000000003</v>
      </c>
      <c r="E129" s="22">
        <f t="shared" si="53"/>
        <v>7.4200000000000016E-2</v>
      </c>
      <c r="F129" s="22">
        <f t="shared" si="54"/>
        <v>9.2000000000000016E-3</v>
      </c>
      <c r="G129" s="22"/>
      <c r="H129" s="22">
        <f t="shared" si="55"/>
        <v>0.65058063554897794</v>
      </c>
      <c r="I129" s="22">
        <f t="shared" si="46"/>
        <v>0.25704797769116583</v>
      </c>
      <c r="J129" s="22">
        <f t="shared" si="57"/>
        <v>8.1473558072125196E-2</v>
      </c>
      <c r="K129" s="22">
        <f t="shared" si="58"/>
        <v>1.0101842779832233E-2</v>
      </c>
      <c r="L129" s="23">
        <f t="shared" si="47"/>
        <v>7.9598590789880152E-4</v>
      </c>
      <c r="M129" s="22"/>
      <c r="N129" s="22">
        <f t="shared" si="56"/>
        <v>1474.6210220740161</v>
      </c>
      <c r="O129" s="22">
        <v>625</v>
      </c>
      <c r="P129" s="22"/>
      <c r="Q129" s="22">
        <f t="shared" si="48"/>
        <v>0.54165195814224598</v>
      </c>
      <c r="R129" s="22">
        <f t="shared" si="49"/>
        <v>2.0492246894723155E-2</v>
      </c>
      <c r="S129" s="22"/>
      <c r="T129" s="22">
        <f t="shared" si="61"/>
        <v>293.71880001465775</v>
      </c>
      <c r="U129" s="22">
        <f t="shared" si="59"/>
        <v>29.170286067082976</v>
      </c>
      <c r="V129" s="22">
        <f t="shared" si="60"/>
        <v>0.25386045135243063</v>
      </c>
      <c r="W129" s="22"/>
      <c r="X129" s="22">
        <f t="shared" si="62"/>
        <v>1474.6210220740161</v>
      </c>
      <c r="Y129" s="19">
        <f t="shared" si="63"/>
        <v>51.797985445917305</v>
      </c>
      <c r="Z129" s="19">
        <f t="shared" si="64"/>
        <v>12.498924421968308</v>
      </c>
      <c r="AA129" s="22"/>
      <c r="AB129" s="22">
        <f t="shared" si="65"/>
        <v>1474.6210220740161</v>
      </c>
      <c r="AC129" s="19">
        <f t="shared" si="66"/>
        <v>46.722663099494333</v>
      </c>
      <c r="AD129" s="19">
        <f t="shared" si="67"/>
        <v>72.722077658547633</v>
      </c>
      <c r="AE129" s="22">
        <f t="shared" si="68"/>
        <v>0.64248251155407721</v>
      </c>
      <c r="AG129" s="7"/>
      <c r="AH129" s="7"/>
    </row>
    <row r="130" spans="1:34">
      <c r="A130" s="39">
        <v>0.1</v>
      </c>
      <c r="B130" s="39">
        <f t="shared" si="50"/>
        <v>0.9</v>
      </c>
      <c r="C130" s="22">
        <f t="shared" si="51"/>
        <v>0.59499999999999997</v>
      </c>
      <c r="D130" s="22">
        <f t="shared" si="52"/>
        <v>0.22900000000000004</v>
      </c>
      <c r="E130" s="22">
        <f t="shared" si="53"/>
        <v>6.8000000000000005E-2</v>
      </c>
      <c r="F130" s="22">
        <f t="shared" si="54"/>
        <v>8.0000000000000002E-3</v>
      </c>
      <c r="G130" s="22"/>
      <c r="H130" s="22">
        <f t="shared" si="55"/>
        <v>0.66060838419088419</v>
      </c>
      <c r="I130" s="22">
        <f t="shared" si="46"/>
        <v>0.25425095794909663</v>
      </c>
      <c r="J130" s="22">
        <f t="shared" si="57"/>
        <v>7.5498101050386776E-2</v>
      </c>
      <c r="K130" s="22">
        <f t="shared" si="58"/>
        <v>8.8821295353396189E-3</v>
      </c>
      <c r="L130" s="23">
        <f t="shared" si="47"/>
        <v>7.6042727429267792E-4</v>
      </c>
      <c r="M130" s="22"/>
      <c r="N130" s="22">
        <f t="shared" si="56"/>
        <v>1474.6210220740161</v>
      </c>
      <c r="O130" s="22">
        <v>625</v>
      </c>
      <c r="P130" s="22"/>
      <c r="Q130" s="22">
        <f t="shared" si="48"/>
        <v>0.51927899752010431</v>
      </c>
      <c r="R130" s="22">
        <f t="shared" si="49"/>
        <v>1.9798266734272013E-2</v>
      </c>
      <c r="S130" s="22"/>
      <c r="T130" s="22">
        <f t="shared" si="61"/>
        <v>280.59766421399814</v>
      </c>
      <c r="U130" s="22">
        <f t="shared" si="59"/>
        <v>28.901040302144047</v>
      </c>
      <c r="V130" s="22">
        <f t="shared" si="60"/>
        <v>0.16355068859756003</v>
      </c>
      <c r="W130" s="22"/>
      <c r="X130" s="22">
        <f t="shared" si="62"/>
        <v>1474.6210220740161</v>
      </c>
      <c r="Y130" s="19">
        <f t="shared" si="63"/>
        <v>53.402404911586217</v>
      </c>
      <c r="Z130" s="19">
        <f t="shared" si="64"/>
        <v>8.3817390992907743</v>
      </c>
      <c r="AA130" s="22"/>
      <c r="AB130" s="22">
        <f t="shared" si="65"/>
        <v>1474.6210220740161</v>
      </c>
      <c r="AC130" s="19">
        <f t="shared" si="66"/>
        <v>47.39063728070353</v>
      </c>
      <c r="AD130" s="19">
        <f t="shared" si="67"/>
        <v>66.288043802621942</v>
      </c>
      <c r="AE130" s="22">
        <f t="shared" si="68"/>
        <v>0.71491983413800864</v>
      </c>
      <c r="AG130" s="7"/>
      <c r="AH130" s="7"/>
    </row>
    <row r="131" spans="1:34">
      <c r="A131" s="39">
        <v>0.11</v>
      </c>
      <c r="B131" s="39">
        <f t="shared" si="50"/>
        <v>0.89</v>
      </c>
      <c r="C131" s="22">
        <f t="shared" si="51"/>
        <v>0.59749999999999992</v>
      </c>
      <c r="D131" s="22">
        <f t="shared" si="52"/>
        <v>0.22390000000000002</v>
      </c>
      <c r="E131" s="22">
        <f t="shared" si="53"/>
        <v>6.1800000000000008E-2</v>
      </c>
      <c r="F131" s="22">
        <f t="shared" si="54"/>
        <v>6.8000000000000005E-3</v>
      </c>
      <c r="G131" s="22"/>
      <c r="H131" s="22">
        <f t="shared" si="55"/>
        <v>0.67086221172108385</v>
      </c>
      <c r="I131" s="22">
        <f t="shared" si="46"/>
        <v>0.2513908773294572</v>
      </c>
      <c r="J131" s="22">
        <f t="shared" si="57"/>
        <v>6.9387924157929687E-2</v>
      </c>
      <c r="K131" s="22">
        <f t="shared" si="58"/>
        <v>7.6349172212608713E-3</v>
      </c>
      <c r="L131" s="23">
        <f t="shared" si="47"/>
        <v>7.2406957026843939E-4</v>
      </c>
      <c r="M131" s="22"/>
      <c r="N131" s="22">
        <f t="shared" si="56"/>
        <v>1474.6210220740161</v>
      </c>
      <c r="O131" s="22">
        <v>625</v>
      </c>
      <c r="P131" s="22"/>
      <c r="Q131" s="22">
        <f t="shared" si="48"/>
        <v>0.49640326267123813</v>
      </c>
      <c r="R131" s="22">
        <f t="shared" si="49"/>
        <v>1.9088640391485341E-2</v>
      </c>
      <c r="S131" s="22"/>
      <c r="T131" s="22">
        <f t="shared" si="61"/>
        <v>267.18167142905412</v>
      </c>
      <c r="U131" s="22">
        <f t="shared" si="59"/>
        <v>28.606157781808708</v>
      </c>
      <c r="V131" s="22">
        <f t="shared" si="60"/>
        <v>0.10330622357411108</v>
      </c>
      <c r="W131" s="22"/>
      <c r="X131" s="22">
        <f t="shared" si="62"/>
        <v>1474.6210220740161</v>
      </c>
      <c r="Y131" s="19">
        <f t="shared" si="63"/>
        <v>55.145584611989293</v>
      </c>
      <c r="Z131" s="19">
        <f t="shared" si="64"/>
        <v>5.5253080756845137</v>
      </c>
      <c r="AA131" s="22"/>
      <c r="AB131" s="22">
        <f t="shared" si="65"/>
        <v>1474.6210220740161</v>
      </c>
      <c r="AC131" s="19">
        <f t="shared" si="66"/>
        <v>48.095632492638593</v>
      </c>
      <c r="AD131" s="19">
        <f t="shared" si="67"/>
        <v>60.764158736536729</v>
      </c>
      <c r="AE131" s="22">
        <f t="shared" si="68"/>
        <v>0.79151317968826396</v>
      </c>
      <c r="AG131" s="7"/>
      <c r="AH131" s="7"/>
    </row>
    <row r="132" spans="1:34">
      <c r="A132" s="39">
        <v>0.12</v>
      </c>
      <c r="B132" s="39">
        <f t="shared" si="50"/>
        <v>0.88</v>
      </c>
      <c r="C132" s="22">
        <f t="shared" si="51"/>
        <v>0.6</v>
      </c>
      <c r="D132" s="22">
        <f t="shared" si="52"/>
        <v>0.21880000000000002</v>
      </c>
      <c r="E132" s="22">
        <f t="shared" si="53"/>
        <v>5.5600000000000011E-2</v>
      </c>
      <c r="F132" s="22">
        <f t="shared" si="54"/>
        <v>5.6000000000000008E-3</v>
      </c>
      <c r="G132" s="22"/>
      <c r="H132" s="22">
        <f t="shared" si="55"/>
        <v>0.68134985075809829</v>
      </c>
      <c r="I132" s="22">
        <f t="shared" si="46"/>
        <v>0.24846557890978654</v>
      </c>
      <c r="J132" s="22">
        <f t="shared" si="57"/>
        <v>6.3138419503583801E-2</v>
      </c>
      <c r="K132" s="22">
        <f t="shared" si="58"/>
        <v>6.3592652737422522E-3</v>
      </c>
      <c r="L132" s="23">
        <f t="shared" si="47"/>
        <v>6.8688555478910445E-4</v>
      </c>
      <c r="M132" s="22"/>
      <c r="N132" s="22">
        <f t="shared" si="56"/>
        <v>1474.6210220740161</v>
      </c>
      <c r="O132" s="22">
        <v>625</v>
      </c>
      <c r="P132" s="22"/>
      <c r="Q132" s="22">
        <f t="shared" si="48"/>
        <v>0.47300761318363066</v>
      </c>
      <c r="R132" s="22">
        <f t="shared" si="49"/>
        <v>1.8362832711164592E-2</v>
      </c>
      <c r="S132" s="22"/>
      <c r="T132" s="22">
        <f t="shared" si="61"/>
        <v>253.46076971717955</v>
      </c>
      <c r="U132" s="22">
        <f t="shared" si="59"/>
        <v>28.282953837617995</v>
      </c>
      <c r="V132" s="22">
        <f t="shared" si="60"/>
        <v>6.3856434743152252E-2</v>
      </c>
      <c r="W132" s="22"/>
      <c r="X132" s="22">
        <f t="shared" si="62"/>
        <v>1474.6210220740161</v>
      </c>
      <c r="Y132" s="19">
        <f t="shared" si="63"/>
        <v>57.048104870591395</v>
      </c>
      <c r="Z132" s="19">
        <f t="shared" si="64"/>
        <v>3.5748876406984853</v>
      </c>
      <c r="AA132" s="22"/>
      <c r="AB132" s="22">
        <f t="shared" si="65"/>
        <v>1474.6210220740161</v>
      </c>
      <c r="AC132" s="19">
        <f t="shared" si="66"/>
        <v>48.841671857467993</v>
      </c>
      <c r="AD132" s="19">
        <f t="shared" si="67"/>
        <v>55.998386145216877</v>
      </c>
      <c r="AE132" s="22">
        <f t="shared" si="68"/>
        <v>0.87219784746671347</v>
      </c>
      <c r="AG132" s="7"/>
      <c r="AH132" s="7"/>
    </row>
    <row r="133" spans="1:34">
      <c r="A133" s="39">
        <v>0.13</v>
      </c>
      <c r="B133" s="39">
        <f t="shared" si="50"/>
        <v>0.87</v>
      </c>
      <c r="C133" s="22">
        <f t="shared" si="51"/>
        <v>0.60249999999999992</v>
      </c>
      <c r="D133" s="22">
        <f t="shared" si="52"/>
        <v>0.21370000000000003</v>
      </c>
      <c r="E133" s="22">
        <f t="shared" si="53"/>
        <v>4.9399999999999999E-2</v>
      </c>
      <c r="F133" s="22">
        <f t="shared" si="54"/>
        <v>4.4000000000000011E-3</v>
      </c>
      <c r="G133" s="22"/>
      <c r="H133" s="22">
        <f t="shared" si="55"/>
        <v>0.69207939062362112</v>
      </c>
      <c r="I133" s="22">
        <f t="shared" si="46"/>
        <v>0.24547280626766452</v>
      </c>
      <c r="J133" s="22">
        <f t="shared" si="57"/>
        <v>5.6744766633704383E-2</v>
      </c>
      <c r="K133" s="22">
        <f t="shared" si="58"/>
        <v>5.0541897406538331E-3</v>
      </c>
      <c r="L133" s="23">
        <f t="shared" si="47"/>
        <v>6.4884673435622157E-4</v>
      </c>
      <c r="M133" s="22"/>
      <c r="N133" s="22">
        <f t="shared" si="56"/>
        <v>1474.6210220740161</v>
      </c>
      <c r="O133" s="22">
        <v>625</v>
      </c>
      <c r="P133" s="22"/>
      <c r="Q133" s="22">
        <f t="shared" si="48"/>
        <v>0.44907412056260021</v>
      </c>
      <c r="R133" s="22">
        <f t="shared" si="49"/>
        <v>1.7620283851303074E-2</v>
      </c>
      <c r="S133" s="22"/>
      <c r="T133" s="22">
        <f t="shared" si="61"/>
        <v>239.42444497744577</v>
      </c>
      <c r="U133" s="22">
        <f t="shared" si="59"/>
        <v>27.928332336562384</v>
      </c>
      <c r="V133" s="22">
        <f t="shared" si="60"/>
        <v>3.8543478075265453E-2</v>
      </c>
      <c r="W133" s="22"/>
      <c r="X133" s="22">
        <f t="shared" si="62"/>
        <v>1474.6210220740161</v>
      </c>
      <c r="Y133" s="19">
        <f t="shared" si="63"/>
        <v>59.13502442945618</v>
      </c>
      <c r="Z133" s="19">
        <f t="shared" si="64"/>
        <v>2.2660836648493023</v>
      </c>
      <c r="AA133" s="22"/>
      <c r="AB133" s="22">
        <f>IF(T132&gt;0,X133,(AB132*A132)/A133)</f>
        <v>1474.6210220740161</v>
      </c>
      <c r="AC133" s="19">
        <f t="shared" si="66"/>
        <v>49.633468209159396</v>
      </c>
      <c r="AD133" s="19">
        <f t="shared" si="67"/>
        <v>51.86513210826552</v>
      </c>
      <c r="AE133" s="22">
        <f t="shared" si="68"/>
        <v>0.95697178801265459</v>
      </c>
      <c r="AG133" s="7"/>
      <c r="AH133" s="7"/>
    </row>
    <row r="134" spans="1:34">
      <c r="A134" s="39">
        <v>0.14000000000000001</v>
      </c>
      <c r="B134" s="39">
        <f t="shared" si="50"/>
        <v>0.86</v>
      </c>
      <c r="C134" s="22">
        <f t="shared" si="51"/>
        <v>0.60499999999999998</v>
      </c>
      <c r="D134" s="22">
        <f t="shared" si="52"/>
        <v>0.20860000000000001</v>
      </c>
      <c r="E134" s="22">
        <f t="shared" si="53"/>
        <v>4.3200000000000002E-2</v>
      </c>
      <c r="F134" s="22">
        <f t="shared" si="54"/>
        <v>3.199999999999998E-3</v>
      </c>
      <c r="G134" s="22"/>
      <c r="H134" s="22">
        <f t="shared" si="55"/>
        <v>0.70305929815050427</v>
      </c>
      <c r="I134" s="22">
        <f t="shared" si="46"/>
        <v>0.24241019767635566</v>
      </c>
      <c r="J134" s="22">
        <f t="shared" si="57"/>
        <v>5.0201920132399644E-2</v>
      </c>
      <c r="K134" s="22">
        <f t="shared" si="58"/>
        <v>3.7186607505481188E-3</v>
      </c>
      <c r="L134" s="23">
        <f t="shared" si="47"/>
        <v>6.0992329019234146E-4</v>
      </c>
      <c r="M134" s="22"/>
      <c r="N134" s="22">
        <f t="shared" si="56"/>
        <v>1474.6210220740161</v>
      </c>
      <c r="O134" s="22">
        <v>625</v>
      </c>
      <c r="P134" s="22"/>
      <c r="Q134" s="22">
        <f t="shared" si="48"/>
        <v>0.42458402241099691</v>
      </c>
      <c r="R134" s="22">
        <f t="shared" si="49"/>
        <v>1.6860407842985183E-2</v>
      </c>
      <c r="S134" s="22"/>
      <c r="T134" s="22">
        <f t="shared" si="61"/>
        <v>225.06169408097401</v>
      </c>
      <c r="U134" s="22">
        <f t="shared" si="59"/>
        <v>27.538694280560776</v>
      </c>
      <c r="V134" s="22">
        <f t="shared" si="60"/>
        <v>2.2660997266302236E-2</v>
      </c>
      <c r="W134" s="22"/>
      <c r="X134" s="22">
        <f t="shared" si="62"/>
        <v>1474.6210220740161</v>
      </c>
      <c r="Y134" s="19">
        <f t="shared" si="63"/>
        <v>61.437205152700678</v>
      </c>
      <c r="Z134" s="19">
        <f t="shared" si="64"/>
        <v>1.404436827646101</v>
      </c>
      <c r="AA134" s="22"/>
      <c r="AB134" s="22">
        <f t="shared" si="65"/>
        <v>1474.6210220740161</v>
      </c>
      <c r="AC134" s="19">
        <f t="shared" si="66"/>
        <v>50.476592276555202</v>
      </c>
      <c r="AD134" s="19">
        <f t="shared" si="67"/>
        <v>48.260796731078415</v>
      </c>
      <c r="AE134" s="22">
        <f t="shared" si="68"/>
        <v>1.0459129499627569</v>
      </c>
      <c r="AG134" s="7"/>
      <c r="AH134" s="7"/>
    </row>
    <row r="135" spans="1:34">
      <c r="A135" s="39">
        <v>0.15</v>
      </c>
      <c r="B135" s="39">
        <f t="shared" si="50"/>
        <v>0.85</v>
      </c>
      <c r="C135" s="22">
        <f t="shared" si="51"/>
        <v>0.60749999999999993</v>
      </c>
      <c r="D135" s="22">
        <f t="shared" si="52"/>
        <v>0.20350000000000001</v>
      </c>
      <c r="E135" s="22">
        <f t="shared" si="53"/>
        <v>3.7000000000000005E-2</v>
      </c>
      <c r="F135" s="22">
        <f t="shared" si="54"/>
        <v>2.0000000000000018E-3</v>
      </c>
      <c r="G135" s="22"/>
      <c r="H135" s="22">
        <f t="shared" si="55"/>
        <v>0.71429843996450315</v>
      </c>
      <c r="I135" s="22">
        <f t="shared" si="46"/>
        <v>0.23927527988934394</v>
      </c>
      <c r="J135" s="22">
        <f t="shared" si="57"/>
        <v>4.3504596343517082E-2</v>
      </c>
      <c r="K135" s="22">
        <f t="shared" si="58"/>
        <v>2.351599802352276E-3</v>
      </c>
      <c r="L135" s="23">
        <f t="shared" si="47"/>
        <v>5.7008400028342888E-4</v>
      </c>
      <c r="M135" s="22"/>
      <c r="N135" s="22">
        <f t="shared" si="56"/>
        <v>1474.6210220740161</v>
      </c>
      <c r="O135" s="22">
        <v>625</v>
      </c>
      <c r="P135" s="22"/>
      <c r="Q135" s="22">
        <f t="shared" si="48"/>
        <v>0.39951767337498562</v>
      </c>
      <c r="R135" s="22">
        <f t="shared" si="49"/>
        <v>1.6082591048287204E-2</v>
      </c>
      <c r="S135" s="22"/>
      <c r="T135" s="22">
        <f t="shared" si="61"/>
        <v>210.36099610458524</v>
      </c>
      <c r="U135" s="22">
        <f t="shared" si="59"/>
        <v>27.109818373646004</v>
      </c>
      <c r="V135" s="22">
        <f t="shared" si="60"/>
        <v>1.2939513619017459E-2</v>
      </c>
      <c r="W135" s="22"/>
      <c r="X135" s="22">
        <f t="shared" si="62"/>
        <v>1474.6210220740161</v>
      </c>
      <c r="Y135" s="19">
        <f t="shared" si="63"/>
        <v>63.993146368316658</v>
      </c>
      <c r="Z135" s="19">
        <f t="shared" si="64"/>
        <v>0.84898710728550753</v>
      </c>
      <c r="AA135" s="22"/>
      <c r="AB135" s="22">
        <f t="shared" si="65"/>
        <v>1474.6210220740161</v>
      </c>
      <c r="AC135" s="19">
        <f t="shared" si="66"/>
        <v>51.377695882672633</v>
      </c>
      <c r="AD135" s="19">
        <f t="shared" si="67"/>
        <v>45.100009422825558</v>
      </c>
      <c r="AE135" s="22">
        <f t="shared" si="68"/>
        <v>1.1391947926438764</v>
      </c>
      <c r="AG135" s="7"/>
      <c r="AH135" s="7"/>
    </row>
    <row r="136" spans="1:34">
      <c r="A136" s="39">
        <v>0.16</v>
      </c>
      <c r="B136" s="39">
        <f t="shared" si="50"/>
        <v>0.84</v>
      </c>
      <c r="C136" s="22">
        <f t="shared" si="51"/>
        <v>0.61</v>
      </c>
      <c r="D136" s="22">
        <f t="shared" si="52"/>
        <v>0.19840000000000002</v>
      </c>
      <c r="E136" s="22">
        <f t="shared" si="53"/>
        <v>3.0800000000000008E-2</v>
      </c>
      <c r="F136" s="22">
        <f t="shared" si="54"/>
        <v>8.000000000000021E-4</v>
      </c>
      <c r="G136" s="22"/>
      <c r="H136" s="22">
        <f t="shared" si="55"/>
        <v>0.72580610636301146</v>
      </c>
      <c r="I136" s="22">
        <f t="shared" ref="I136:I199" si="69">D136/SUM($C136:$F136)*(1-$L136)</f>
        <v>0.23606546147937954</v>
      </c>
      <c r="J136" s="22">
        <f t="shared" si="57"/>
        <v>3.6647259140952071E-2</v>
      </c>
      <c r="K136" s="22">
        <f t="shared" si="58"/>
        <v>9.5187686080395204E-4</v>
      </c>
      <c r="L136" s="23">
        <f t="shared" si="47"/>
        <v>5.2929615585287548E-4</v>
      </c>
      <c r="M136" s="22"/>
      <c r="N136" s="22">
        <f t="shared" si="56"/>
        <v>1474.6210220740161</v>
      </c>
      <c r="O136" s="22">
        <v>625</v>
      </c>
      <c r="P136" s="22"/>
      <c r="Q136" s="22">
        <f t="shared" si="48"/>
        <v>0.37385449258587522</v>
      </c>
      <c r="R136" s="22">
        <f t="shared" si="49"/>
        <v>1.5286190507650628E-2</v>
      </c>
      <c r="S136" s="22"/>
      <c r="T136" s="22">
        <f t="shared" si="61"/>
        <v>195.31028150971105</v>
      </c>
      <c r="U136" s="22">
        <f t="shared" si="59"/>
        <v>26.636702200573644</v>
      </c>
      <c r="V136" s="22">
        <f t="shared" si="60"/>
        <v>7.1509883433408987E-3</v>
      </c>
      <c r="W136" s="22"/>
      <c r="X136" s="22">
        <f t="shared" si="62"/>
        <v>1474.6210220740161</v>
      </c>
      <c r="Y136" s="19">
        <f t="shared" si="63"/>
        <v>66.851576911724237</v>
      </c>
      <c r="Z136" s="19">
        <f t="shared" si="64"/>
        <v>0.49917563677584798</v>
      </c>
      <c r="AA136" s="22"/>
      <c r="AB136" s="22">
        <f t="shared" si="65"/>
        <v>1474.6210220740161</v>
      </c>
      <c r="AC136" s="19">
        <f t="shared" si="66"/>
        <v>52.344813446988354</v>
      </c>
      <c r="AD136" s="19">
        <f t="shared" si="67"/>
        <v>42.312457311197448</v>
      </c>
      <c r="AE136" s="22">
        <f t="shared" si="68"/>
        <v>1.2371017136160507</v>
      </c>
      <c r="AG136" s="7"/>
      <c r="AH136" s="7"/>
    </row>
    <row r="137" spans="1:34">
      <c r="A137" s="39">
        <v>0.17</v>
      </c>
      <c r="B137" s="39">
        <f t="shared" si="50"/>
        <v>0.83</v>
      </c>
      <c r="C137" s="22">
        <f t="shared" si="51"/>
        <v>0.61249999999999993</v>
      </c>
      <c r="D137" s="22">
        <f t="shared" si="52"/>
        <v>0.19330000000000003</v>
      </c>
      <c r="E137" s="22">
        <f t="shared" si="53"/>
        <v>2.4599999999999997E-2</v>
      </c>
      <c r="F137" s="22">
        <f t="shared" si="54"/>
        <v>0</v>
      </c>
      <c r="G137" s="22"/>
      <c r="H137" s="22">
        <f t="shared" si="55"/>
        <v>0.73723674211045764</v>
      </c>
      <c r="I137" s="22">
        <f t="shared" si="69"/>
        <v>0.23266589755094122</v>
      </c>
      <c r="J137" s="22">
        <f t="shared" si="57"/>
        <v>2.9609834866803686E-2</v>
      </c>
      <c r="K137" s="22">
        <f t="shared" si="58"/>
        <v>0</v>
      </c>
      <c r="L137" s="23">
        <f t="shared" si="47"/>
        <v>4.8752547179748947E-4</v>
      </c>
      <c r="M137" s="22"/>
      <c r="N137" s="22">
        <f t="shared" si="56"/>
        <v>1474.6210220740161</v>
      </c>
      <c r="O137" s="22">
        <v>625</v>
      </c>
      <c r="P137" s="22"/>
      <c r="Q137" s="22">
        <f t="shared" si="48"/>
        <v>0.3476244763697886</v>
      </c>
      <c r="R137" s="22">
        <f t="shared" si="49"/>
        <v>1.4492449419929394E-2</v>
      </c>
      <c r="S137" s="22"/>
      <c r="T137" s="22">
        <f t="shared" si="61"/>
        <v>179.89689909327362</v>
      </c>
      <c r="U137" s="22">
        <f t="shared" si="59"/>
        <v>26.113346769104361</v>
      </c>
      <c r="V137" s="22">
        <f t="shared" si="60"/>
        <v>3.8091672850570548E-3</v>
      </c>
      <c r="W137" s="22"/>
      <c r="X137" s="22">
        <f t="shared" si="62"/>
        <v>1474.6210220740161</v>
      </c>
      <c r="Y137" s="19">
        <f t="shared" si="63"/>
        <v>70.075203012524113</v>
      </c>
      <c r="Z137" s="19">
        <f t="shared" si="64"/>
        <v>0.28452213618089972</v>
      </c>
      <c r="AA137" s="22"/>
      <c r="AB137" s="22">
        <f t="shared" si="65"/>
        <v>1474.6210220740161</v>
      </c>
      <c r="AC137" s="19">
        <f t="shared" si="66"/>
        <v>53.387777539078698</v>
      </c>
      <c r="AD137" s="19">
        <f t="shared" si="67"/>
        <v>39.840225830314118</v>
      </c>
      <c r="AE137" s="22">
        <f t="shared" si="68"/>
        <v>1.3400470611403099</v>
      </c>
      <c r="AG137" s="7"/>
      <c r="AH137" s="7"/>
    </row>
    <row r="138" spans="1:34">
      <c r="A138" s="39">
        <v>0.18</v>
      </c>
      <c r="B138" s="39">
        <f t="shared" si="50"/>
        <v>0.82000000000000006</v>
      </c>
      <c r="C138" s="22">
        <f t="shared" si="51"/>
        <v>0.61499999999999999</v>
      </c>
      <c r="D138" s="22">
        <f t="shared" si="52"/>
        <v>0.18820000000000003</v>
      </c>
      <c r="E138" s="22">
        <f t="shared" si="53"/>
        <v>1.8400000000000014E-2</v>
      </c>
      <c r="F138" s="22">
        <f t="shared" si="54"/>
        <v>0</v>
      </c>
      <c r="G138" s="22"/>
      <c r="H138" s="22">
        <f t="shared" si="55"/>
        <v>0.74820653282108018</v>
      </c>
      <c r="I138" s="22">
        <f t="shared" si="69"/>
        <v>0.22896336500313383</v>
      </c>
      <c r="J138" s="22">
        <f t="shared" si="57"/>
        <v>2.2385366185216072E-2</v>
      </c>
      <c r="K138" s="22">
        <f t="shared" si="58"/>
        <v>0</v>
      </c>
      <c r="L138" s="23">
        <f t="shared" si="47"/>
        <v>4.4473599057002133E-4</v>
      </c>
      <c r="M138" s="22"/>
      <c r="N138" s="22">
        <f t="shared" si="56"/>
        <v>1474.6210220740161</v>
      </c>
      <c r="O138" s="22">
        <v>625</v>
      </c>
      <c r="P138" s="22"/>
      <c r="Q138" s="22">
        <f t="shared" si="48"/>
        <v>0.32085913954017298</v>
      </c>
      <c r="R138" s="22">
        <f t="shared" si="49"/>
        <v>1.3725149301909429E-2</v>
      </c>
      <c r="S138" s="22"/>
      <c r="T138" s="22">
        <f t="shared" si="61"/>
        <v>164.10758052033788</v>
      </c>
      <c r="U138" s="22">
        <f t="shared" si="59"/>
        <v>25.532587086715274</v>
      </c>
      <c r="V138" s="22">
        <f t="shared" si="60"/>
        <v>1.9476952127720356E-3</v>
      </c>
      <c r="W138" s="22"/>
      <c r="X138" s="22">
        <f t="shared" si="62"/>
        <v>1474.6210220740161</v>
      </c>
      <c r="Y138" s="19">
        <f t="shared" si="63"/>
        <v>73.735640725010072</v>
      </c>
      <c r="Z138" s="19">
        <f t="shared" si="64"/>
        <v>0.1564498772124302</v>
      </c>
      <c r="AA138" s="22"/>
      <c r="AB138" s="22">
        <f t="shared" si="65"/>
        <v>1474.6210220740161</v>
      </c>
      <c r="AC138" s="19">
        <f t="shared" si="66"/>
        <v>54.518214382741547</v>
      </c>
      <c r="AD138" s="19">
        <f t="shared" si="67"/>
        <v>37.635571610697362</v>
      </c>
      <c r="AE138" s="22">
        <f t="shared" si="68"/>
        <v>1.4485820740728577</v>
      </c>
      <c r="AG138" s="7"/>
      <c r="AH138" s="7"/>
    </row>
    <row r="139" spans="1:34">
      <c r="A139" s="39">
        <v>0.19</v>
      </c>
      <c r="B139" s="39">
        <f t="shared" si="50"/>
        <v>0.81</v>
      </c>
      <c r="C139" s="22">
        <f t="shared" si="51"/>
        <v>0.61749999999999994</v>
      </c>
      <c r="D139" s="22">
        <f t="shared" si="52"/>
        <v>0.18310000000000004</v>
      </c>
      <c r="E139" s="22">
        <f t="shared" si="53"/>
        <v>1.2200000000000003E-2</v>
      </c>
      <c r="F139" s="22">
        <f t="shared" si="54"/>
        <v>0</v>
      </c>
      <c r="G139" s="22"/>
      <c r="H139" s="22">
        <f t="shared" si="55"/>
        <v>0.75941492425935453</v>
      </c>
      <c r="I139" s="22">
        <f t="shared" si="69"/>
        <v>0.22518036053747023</v>
      </c>
      <c r="J139" s="22">
        <f t="shared" si="57"/>
        <v>1.5003825224233408E-2</v>
      </c>
      <c r="K139" s="22">
        <f t="shared" si="58"/>
        <v>0</v>
      </c>
      <c r="L139" s="23">
        <f t="shared" si="47"/>
        <v>4.0088997894187459E-4</v>
      </c>
      <c r="M139" s="22"/>
      <c r="N139" s="22">
        <f t="shared" si="56"/>
        <v>1474.6210220740161</v>
      </c>
      <c r="O139" s="22">
        <v>625</v>
      </c>
      <c r="P139" s="22"/>
      <c r="Q139" s="22">
        <f t="shared" si="48"/>
        <v>0.29343300023383312</v>
      </c>
      <c r="R139" s="22">
        <f t="shared" si="49"/>
        <v>1.2941168202423218E-2</v>
      </c>
      <c r="S139" s="22"/>
      <c r="T139" s="22">
        <f t="shared" si="61"/>
        <v>147.92840222955172</v>
      </c>
      <c r="U139" s="22">
        <f t="shared" si="59"/>
        <v>24.885751419595614</v>
      </c>
      <c r="V139" s="22">
        <f t="shared" si="60"/>
        <v>9.5233587741361974E-4</v>
      </c>
      <c r="W139" s="22"/>
      <c r="X139" s="22">
        <f t="shared" si="62"/>
        <v>1474.6210220740161</v>
      </c>
      <c r="Y139" s="19">
        <f t="shared" si="63"/>
        <v>77.926276123407519</v>
      </c>
      <c r="Z139" s="19">
        <f t="shared" si="64"/>
        <v>8.2571801376803658E-2</v>
      </c>
      <c r="AA139" s="22"/>
      <c r="AB139" s="22">
        <f t="shared" si="65"/>
        <v>1474.6210220740161</v>
      </c>
      <c r="AC139" s="19">
        <f t="shared" si="66"/>
        <v>55.750217632250283</v>
      </c>
      <c r="AD139" s="19">
        <f t="shared" si="67"/>
        <v>35.659097936522592</v>
      </c>
      <c r="AE139" s="22">
        <f t="shared" si="68"/>
        <v>1.5634219836826007</v>
      </c>
      <c r="AG139" s="7"/>
      <c r="AH139" s="7"/>
    </row>
    <row r="140" spans="1:34">
      <c r="A140" s="39">
        <v>0.2</v>
      </c>
      <c r="B140" s="39">
        <f t="shared" si="50"/>
        <v>0.8</v>
      </c>
      <c r="C140" s="22">
        <f t="shared" si="51"/>
        <v>0.62</v>
      </c>
      <c r="D140" s="22">
        <f t="shared" si="52"/>
        <v>0.17800000000000002</v>
      </c>
      <c r="E140" s="22">
        <f t="shared" si="53"/>
        <v>6.0000000000000053E-3</v>
      </c>
      <c r="F140" s="22">
        <f t="shared" si="54"/>
        <v>0</v>
      </c>
      <c r="G140" s="22"/>
      <c r="H140" s="22">
        <f t="shared" si="55"/>
        <v>0.77086979148438517</v>
      </c>
      <c r="I140" s="22">
        <f t="shared" si="69"/>
        <v>0.2213142304584203</v>
      </c>
      <c r="J140" s="22">
        <f t="shared" si="57"/>
        <v>7.4600302401714759E-3</v>
      </c>
      <c r="K140" s="22">
        <f t="shared" si="58"/>
        <v>0</v>
      </c>
      <c r="L140" s="23">
        <f t="shared" si="47"/>
        <v>3.5594781702302412E-4</v>
      </c>
      <c r="M140" s="22"/>
      <c r="N140" s="22">
        <f t="shared" si="56"/>
        <v>1474.6210220740161</v>
      </c>
      <c r="O140" s="22">
        <v>625</v>
      </c>
      <c r="P140" s="22"/>
      <c r="Q140" s="22">
        <f t="shared" si="48"/>
        <v>0.26532128068638045</v>
      </c>
      <c r="R140" s="22">
        <f t="shared" si="49"/>
        <v>1.2139955877505704E-2</v>
      </c>
      <c r="S140" s="22"/>
      <c r="T140" s="22">
        <f t="shared" si="61"/>
        <v>131.34474448149589</v>
      </c>
      <c r="U140" s="22">
        <f t="shared" si="59"/>
        <v>24.1616377239807</v>
      </c>
      <c r="V140" s="22">
        <f t="shared" si="60"/>
        <v>4.4239519045893573E-4</v>
      </c>
      <c r="W140" s="22"/>
      <c r="X140" s="22">
        <f t="shared" si="62"/>
        <v>1474.6210220740161</v>
      </c>
      <c r="Y140" s="19">
        <f t="shared" si="63"/>
        <v>82.814847068788723</v>
      </c>
      <c r="Z140" s="19">
        <f t="shared" si="64"/>
        <v>4.1747590833788303E-2</v>
      </c>
      <c r="AA140" s="22"/>
      <c r="AB140" s="22">
        <f t="shared" si="65"/>
        <v>1474.6210220740161</v>
      </c>
      <c r="AC140" s="19">
        <f t="shared" si="66"/>
        <v>57.103449104077207</v>
      </c>
      <c r="AD140" s="19">
        <f t="shared" si="67"/>
        <v>33.87823041923815</v>
      </c>
      <c r="AE140" s="22">
        <f>AC140/AD140</f>
        <v>1.6855499356793542</v>
      </c>
      <c r="AG140" s="7"/>
      <c r="AH140" s="7"/>
    </row>
    <row r="141" spans="1:34">
      <c r="A141" s="39">
        <v>0.21</v>
      </c>
      <c r="B141" s="39">
        <f t="shared" si="50"/>
        <v>0.79</v>
      </c>
      <c r="C141" s="22">
        <f t="shared" si="51"/>
        <v>0.62249999999999994</v>
      </c>
      <c r="D141" s="22">
        <f t="shared" si="52"/>
        <v>0.17290000000000003</v>
      </c>
      <c r="E141" s="22">
        <f t="shared" si="53"/>
        <v>0</v>
      </c>
      <c r="F141" s="22">
        <f t="shared" si="54"/>
        <v>0</v>
      </c>
      <c r="G141" s="22"/>
      <c r="H141" s="22">
        <f t="shared" si="55"/>
        <v>0.78238258391427451</v>
      </c>
      <c r="I141" s="22">
        <f t="shared" si="69"/>
        <v>0.21730754820687245</v>
      </c>
      <c r="J141" s="22">
        <f t="shared" si="57"/>
        <v>0</v>
      </c>
      <c r="K141" s="22">
        <f t="shared" si="58"/>
        <v>0</v>
      </c>
      <c r="L141" s="23">
        <f t="shared" si="47"/>
        <v>3.0986787885306348E-4</v>
      </c>
      <c r="M141" s="22"/>
      <c r="N141" s="22">
        <f t="shared" si="56"/>
        <v>1474.6210220740161</v>
      </c>
      <c r="O141" s="22">
        <v>625</v>
      </c>
      <c r="P141" s="22"/>
      <c r="Q141" s="22">
        <f t="shared" si="48"/>
        <v>0.23650228632210729</v>
      </c>
      <c r="R141" s="22">
        <f t="shared" si="49"/>
        <v>1.1343981888985478E-2</v>
      </c>
      <c r="S141" s="22"/>
      <c r="T141" s="22">
        <f t="shared" si="61"/>
        <v>114.34124729678042</v>
      </c>
      <c r="U141" s="22">
        <f t="shared" si="59"/>
        <v>23.345811518953095</v>
      </c>
      <c r="V141" s="22">
        <f t="shared" si="60"/>
        <v>1.9366696025316057E-4</v>
      </c>
      <c r="W141" s="22"/>
      <c r="X141" s="22">
        <f t="shared" si="62"/>
        <v>1474.6210220740161</v>
      </c>
      <c r="Y141" s="19">
        <f t="shared" si="63"/>
        <v>88.611907921161347</v>
      </c>
      <c r="Z141" s="19">
        <f t="shared" si="64"/>
        <v>2.0091925376715156E-2</v>
      </c>
      <c r="AA141" s="22"/>
      <c r="AB141" s="22">
        <f t="shared" si="65"/>
        <v>1474.6210220740161</v>
      </c>
      <c r="AC141" s="19">
        <f t="shared" si="66"/>
        <v>58.603851904890732</v>
      </c>
      <c r="AD141" s="19">
        <f t="shared" si="67"/>
        <v>32.265938110006651</v>
      </c>
      <c r="AE141" s="22">
        <f t="shared" si="68"/>
        <v>1.8162760898222852</v>
      </c>
      <c r="AG141" s="7"/>
      <c r="AH141" s="7"/>
    </row>
    <row r="142" spans="1:34">
      <c r="A142" s="39">
        <v>0.22</v>
      </c>
      <c r="B142" s="39">
        <f t="shared" si="50"/>
        <v>0.78</v>
      </c>
      <c r="C142" s="22">
        <f t="shared" si="51"/>
        <v>0.625</v>
      </c>
      <c r="D142" s="22">
        <f t="shared" si="52"/>
        <v>0.1678</v>
      </c>
      <c r="E142" s="22">
        <f t="shared" si="53"/>
        <v>0</v>
      </c>
      <c r="F142" s="22">
        <f t="shared" si="54"/>
        <v>0</v>
      </c>
      <c r="G142" s="22"/>
      <c r="H142" s="22">
        <f t="shared" si="55"/>
        <v>0.78813808148034903</v>
      </c>
      <c r="I142" s="22">
        <f t="shared" si="69"/>
        <v>0.2115993121158441</v>
      </c>
      <c r="J142" s="22">
        <f t="shared" si="57"/>
        <v>0</v>
      </c>
      <c r="K142" s="22">
        <f t="shared" si="58"/>
        <v>0</v>
      </c>
      <c r="L142" s="23">
        <f t="shared" si="47"/>
        <v>2.6260640380694998E-4</v>
      </c>
      <c r="M142" s="22"/>
      <c r="N142" s="22">
        <f t="shared" si="56"/>
        <v>1474.6210220740161</v>
      </c>
      <c r="O142" s="22">
        <v>625</v>
      </c>
      <c r="P142" s="22"/>
      <c r="Q142" s="22">
        <f t="shared" si="48"/>
        <v>0.20707511301695219</v>
      </c>
      <c r="R142" s="22">
        <f t="shared" si="49"/>
        <v>1.1230147997490234E-2</v>
      </c>
      <c r="S142" s="22"/>
      <c r="T142" s="22">
        <f t="shared" si="61"/>
        <v>96.901763004764547</v>
      </c>
      <c r="U142" s="22">
        <f t="shared" si="59"/>
        <v>22.419145504573926</v>
      </c>
      <c r="V142" s="22">
        <f t="shared" si="60"/>
        <v>7.9199971187345902E-5</v>
      </c>
      <c r="W142" s="22"/>
      <c r="X142" s="22">
        <f t="shared" si="62"/>
        <v>1474.6210220740161</v>
      </c>
      <c r="Y142" s="19">
        <f t="shared" si="63"/>
        <v>95.625760640528483</v>
      </c>
      <c r="Z142" s="19">
        <f t="shared" si="64"/>
        <v>9.1220921073866951E-3</v>
      </c>
      <c r="AA142" s="22"/>
      <c r="AB142" s="22">
        <f t="shared" si="65"/>
        <v>1474.6210220740161</v>
      </c>
      <c r="AC142" s="19">
        <f t="shared" si="66"/>
        <v>60.286665938328817</v>
      </c>
      <c r="AD142" s="19">
        <f t="shared" si="67"/>
        <v>30.799719200102135</v>
      </c>
      <c r="AE142" s="22">
        <f t="shared" si="68"/>
        <v>1.9573771288839834</v>
      </c>
      <c r="AG142" s="7"/>
      <c r="AH142" s="7"/>
    </row>
    <row r="143" spans="1:34">
      <c r="A143" s="39">
        <v>0.23</v>
      </c>
      <c r="B143" s="39">
        <f t="shared" si="50"/>
        <v>0.77</v>
      </c>
      <c r="C143" s="22">
        <f t="shared" si="51"/>
        <v>0.62749999999999995</v>
      </c>
      <c r="D143" s="22">
        <f t="shared" si="52"/>
        <v>0.16270000000000001</v>
      </c>
      <c r="E143" s="22">
        <f t="shared" si="53"/>
        <v>0</v>
      </c>
      <c r="F143" s="22">
        <f t="shared" si="54"/>
        <v>0</v>
      </c>
      <c r="G143" s="22"/>
      <c r="H143" s="22">
        <f t="shared" si="55"/>
        <v>0.79393272761056344</v>
      </c>
      <c r="I143" s="22">
        <f t="shared" si="69"/>
        <v>0.2058531550314561</v>
      </c>
      <c r="J143" s="22">
        <f t="shared" si="57"/>
        <v>0</v>
      </c>
      <c r="K143" s="22">
        <f t="shared" si="58"/>
        <v>0</v>
      </c>
      <c r="L143" s="23">
        <f t="shared" si="47"/>
        <v>2.1411735798041806E-4</v>
      </c>
      <c r="M143" s="22"/>
      <c r="N143" s="22">
        <f t="shared" si="56"/>
        <v>1474.6210220740161</v>
      </c>
      <c r="O143" s="22">
        <v>625</v>
      </c>
      <c r="P143" s="22"/>
      <c r="Q143" s="22">
        <f t="shared" si="48"/>
        <v>0.17688148996083539</v>
      </c>
      <c r="R143" s="22">
        <f t="shared" si="49"/>
        <v>1.1115564279123259E-2</v>
      </c>
      <c r="S143" s="22"/>
      <c r="T143" s="22">
        <f t="shared" si="61"/>
        <v>79.009305094774263</v>
      </c>
      <c r="U143" s="22">
        <f t="shared" si="59"/>
        <v>21.356108694295596</v>
      </c>
      <c r="V143" s="22">
        <f t="shared" si="60"/>
        <v>3.152229496750756E-5</v>
      </c>
      <c r="W143" s="22"/>
      <c r="X143" s="22">
        <f t="shared" si="62"/>
        <v>1474.6210220740161</v>
      </c>
      <c r="Y143" s="19">
        <f t="shared" si="63"/>
        <v>104.27297989600524</v>
      </c>
      <c r="Z143" s="19">
        <f t="shared" si="64"/>
        <v>3.7503810401148955E-3</v>
      </c>
      <c r="AA143" s="22"/>
      <c r="AB143" s="22">
        <f t="shared" si="65"/>
        <v>1474.6210220740161</v>
      </c>
      <c r="AC143" s="19">
        <f t="shared" si="66"/>
        <v>62.199114371271271</v>
      </c>
      <c r="AD143" s="19">
        <f t="shared" si="67"/>
        <v>29.460764034055959</v>
      </c>
      <c r="AE143" s="22">
        <f t="shared" si="68"/>
        <v>2.1112525900336645</v>
      </c>
      <c r="AG143" s="7"/>
      <c r="AH143" s="7"/>
    </row>
    <row r="144" spans="1:34">
      <c r="A144" s="39">
        <v>0.24</v>
      </c>
      <c r="B144" s="39">
        <f t="shared" si="50"/>
        <v>0.76</v>
      </c>
      <c r="C144" s="22">
        <f t="shared" si="51"/>
        <v>0.62999999999999989</v>
      </c>
      <c r="D144" s="22">
        <f t="shared" si="52"/>
        <v>0.15760000000000002</v>
      </c>
      <c r="E144" s="22">
        <f t="shared" si="53"/>
        <v>0</v>
      </c>
      <c r="F144" s="22">
        <f t="shared" si="54"/>
        <v>0</v>
      </c>
      <c r="G144" s="22"/>
      <c r="H144" s="22">
        <f t="shared" si="55"/>
        <v>0.79976696046302909</v>
      </c>
      <c r="I144" s="22">
        <f t="shared" si="69"/>
        <v>0.20006868725233876</v>
      </c>
      <c r="J144" s="22">
        <f t="shared" si="57"/>
        <v>0</v>
      </c>
      <c r="K144" s="22">
        <f t="shared" si="58"/>
        <v>0</v>
      </c>
      <c r="L144" s="23">
        <f t="shared" si="47"/>
        <v>1.6435228463213526E-4</v>
      </c>
      <c r="M144" s="22"/>
      <c r="N144" s="22">
        <f t="shared" si="56"/>
        <v>1474.6210220740161</v>
      </c>
      <c r="O144" s="22">
        <v>625</v>
      </c>
      <c r="P144" s="22"/>
      <c r="Q144" s="22">
        <f t="shared" si="48"/>
        <v>0.14589114141118714</v>
      </c>
      <c r="R144" s="22">
        <f t="shared" si="49"/>
        <v>1.1000223279054349E-2</v>
      </c>
      <c r="S144" s="22"/>
      <c r="T144" s="22">
        <f t="shared" si="61"/>
        <v>60.645993029257909</v>
      </c>
      <c r="U144" s="22">
        <f t="shared" si="59"/>
        <v>20.119108020656082</v>
      </c>
      <c r="V144" s="22">
        <f t="shared" si="60"/>
        <v>1.2190396140954595E-5</v>
      </c>
      <c r="W144" s="22"/>
      <c r="X144" s="22">
        <f t="shared" si="62"/>
        <v>1474.6210220740161</v>
      </c>
      <c r="Y144" s="19">
        <f t="shared" si="63"/>
        <v>115.3681598908986</v>
      </c>
      <c r="Z144" s="19">
        <f t="shared" si="64"/>
        <v>1.5007466057855314E-3</v>
      </c>
      <c r="AA144" s="22"/>
      <c r="AB144" s="22">
        <f t="shared" si="65"/>
        <v>1474.6210220740161</v>
      </c>
      <c r="AC144" s="19">
        <f t="shared" si="66"/>
        <v>64.414491267922401</v>
      </c>
      <c r="AD144" s="19">
        <f t="shared" si="67"/>
        <v>28.233294730412204</v>
      </c>
      <c r="AE144" s="22">
        <f t="shared" si="68"/>
        <v>2.2815081230507861</v>
      </c>
      <c r="AG144" s="7"/>
      <c r="AH144" s="7"/>
    </row>
    <row r="145" spans="1:34">
      <c r="A145" s="39">
        <v>0.25</v>
      </c>
      <c r="B145" s="39">
        <f t="shared" si="50"/>
        <v>0.75</v>
      </c>
      <c r="C145" s="22">
        <f t="shared" si="51"/>
        <v>0.63249999999999995</v>
      </c>
      <c r="D145" s="22">
        <f t="shared" si="52"/>
        <v>0.15250000000000002</v>
      </c>
      <c r="E145" s="22">
        <f t="shared" si="53"/>
        <v>0</v>
      </c>
      <c r="F145" s="22">
        <f t="shared" si="54"/>
        <v>0</v>
      </c>
      <c r="G145" s="22"/>
      <c r="H145" s="22">
        <f t="shared" si="55"/>
        <v>0.80564122670033989</v>
      </c>
      <c r="I145" s="22">
        <f t="shared" si="69"/>
        <v>0.19424551315699898</v>
      </c>
      <c r="J145" s="22">
        <f t="shared" si="57"/>
        <v>0</v>
      </c>
      <c r="K145" s="22">
        <f t="shared" si="58"/>
        <v>0</v>
      </c>
      <c r="L145" s="23">
        <f t="shared" si="47"/>
        <v>1.1326014266123158E-4</v>
      </c>
      <c r="M145" s="22"/>
      <c r="N145" s="22">
        <f t="shared" si="56"/>
        <v>1474.6210220740161</v>
      </c>
      <c r="O145" s="22">
        <v>625</v>
      </c>
      <c r="P145" s="22"/>
      <c r="Q145" s="22">
        <f t="shared" si="48"/>
        <v>0.11407217663526599</v>
      </c>
      <c r="R145" s="22">
        <f t="shared" si="49"/>
        <v>1.088411744214135E-2</v>
      </c>
      <c r="S145" s="22"/>
      <c r="T145" s="22">
        <f t="shared" si="61"/>
        <v>41.792992641994452</v>
      </c>
      <c r="U145" s="22">
        <f t="shared" si="59"/>
        <v>18.650324006352303</v>
      </c>
      <c r="V145" s="22">
        <f t="shared" si="60"/>
        <v>4.572327032928421E-6</v>
      </c>
      <c r="W145" s="22"/>
      <c r="X145" s="22">
        <f t="shared" si="62"/>
        <v>1474.6210220740161</v>
      </c>
      <c r="Y145" s="19">
        <f t="shared" si="63"/>
        <v>130.27790909343929</v>
      </c>
      <c r="Z145" s="19">
        <f t="shared" si="64"/>
        <v>5.8354557924291718E-4</v>
      </c>
      <c r="AA145" s="22"/>
      <c r="AB145" s="22">
        <f t="shared" si="65"/>
        <v>1474.6210220740161</v>
      </c>
      <c r="AC145" s="19">
        <f t="shared" si="66"/>
        <v>67.04902798094308</v>
      </c>
      <c r="AD145" s="19">
        <f t="shared" si="67"/>
        <v>27.103986283018884</v>
      </c>
      <c r="AE145" s="22">
        <f t="shared" si="68"/>
        <v>2.4737699938606617</v>
      </c>
      <c r="AG145" s="7"/>
      <c r="AH145" s="7"/>
    </row>
    <row r="146" spans="1:34">
      <c r="A146" s="39">
        <v>0.26</v>
      </c>
      <c r="B146" s="39">
        <f t="shared" si="50"/>
        <v>0.74</v>
      </c>
      <c r="C146" s="22">
        <f t="shared" si="51"/>
        <v>0.63500000000000001</v>
      </c>
      <c r="D146" s="22">
        <f t="shared" si="52"/>
        <v>0.14740000000000003</v>
      </c>
      <c r="E146" s="22">
        <f t="shared" si="53"/>
        <v>0</v>
      </c>
      <c r="F146" s="22">
        <f t="shared" si="54"/>
        <v>0</v>
      </c>
      <c r="G146" s="22"/>
      <c r="H146" s="22">
        <f t="shared" si="55"/>
        <v>0.81155598181388988</v>
      </c>
      <c r="I146" s="22">
        <f t="shared" si="69"/>
        <v>0.18838323105412186</v>
      </c>
      <c r="J146" s="22">
        <f t="shared" si="57"/>
        <v>0</v>
      </c>
      <c r="K146" s="22">
        <f t="shared" si="58"/>
        <v>0</v>
      </c>
      <c r="L146" s="23">
        <f t="shared" si="47"/>
        <v>6.0787131988411566E-5</v>
      </c>
      <c r="M146" s="22"/>
      <c r="N146" s="22">
        <f t="shared" si="56"/>
        <v>1474.6210220740161</v>
      </c>
      <c r="O146" s="22">
        <v>625</v>
      </c>
      <c r="P146" s="22"/>
      <c r="Q146" s="22">
        <f t="shared" si="48"/>
        <v>8.1390980784420058E-2</v>
      </c>
      <c r="R146" s="22">
        <f t="shared" si="49"/>
        <v>1.076723911115852E-2</v>
      </c>
      <c r="S146" s="22"/>
      <c r="T146" s="22">
        <f t="shared" si="61"/>
        <v>22.430451703723868</v>
      </c>
      <c r="U146" s="22">
        <f t="shared" si="59"/>
        <v>16.85217707660788</v>
      </c>
      <c r="V146" s="22">
        <f t="shared" si="60"/>
        <v>1.6599933831847294E-6</v>
      </c>
      <c r="W146" s="22"/>
      <c r="X146" s="22">
        <f t="shared" si="62"/>
        <v>1474.6210220740161</v>
      </c>
      <c r="Y146" s="19">
        <f t="shared" si="63"/>
        <v>151.7131968074394</v>
      </c>
      <c r="Z146" s="19">
        <f t="shared" si="64"/>
        <v>2.2008501711396144E-4</v>
      </c>
      <c r="AA146" s="22"/>
      <c r="AB146" s="22">
        <f t="shared" si="65"/>
        <v>1474.6210220740161</v>
      </c>
      <c r="AC146" s="19">
        <f t="shared" si="66"/>
        <v>70.30534216657756</v>
      </c>
      <c r="AD146" s="19">
        <f t="shared" si="67"/>
        <v>26.061533736941893</v>
      </c>
      <c r="AE146" s="22">
        <f t="shared" si="68"/>
        <v>2.6976671011085056</v>
      </c>
      <c r="AG146" s="7"/>
      <c r="AH146" s="7"/>
    </row>
    <row r="147" spans="1:34">
      <c r="A147" s="39">
        <v>0.27</v>
      </c>
      <c r="B147" s="39">
        <f t="shared" si="50"/>
        <v>0.73</v>
      </c>
      <c r="C147" s="22">
        <f t="shared" si="51"/>
        <v>0.63749999999999996</v>
      </c>
      <c r="D147" s="22">
        <f t="shared" si="52"/>
        <v>0.14230000000000001</v>
      </c>
      <c r="E147" s="22">
        <f t="shared" si="53"/>
        <v>0</v>
      </c>
      <c r="F147" s="22">
        <f t="shared" si="54"/>
        <v>0</v>
      </c>
      <c r="G147" s="22"/>
      <c r="H147" s="22">
        <f t="shared" si="55"/>
        <v>0.81751169046977068</v>
      </c>
      <c r="I147" s="22">
        <f t="shared" si="69"/>
        <v>0.18248143302564451</v>
      </c>
      <c r="J147" s="22">
        <f t="shared" si="57"/>
        <v>0</v>
      </c>
      <c r="K147" s="22">
        <f t="shared" si="58"/>
        <v>0</v>
      </c>
      <c r="L147" s="23">
        <f t="shared" si="47"/>
        <v>6.8765045848293755E-6</v>
      </c>
      <c r="M147" s="22"/>
      <c r="N147" s="22">
        <f t="shared" si="56"/>
        <v>1474.6210220740161</v>
      </c>
      <c r="O147" s="22">
        <v>625</v>
      </c>
      <c r="P147" s="22"/>
      <c r="Q147" s="22">
        <f t="shared" si="48"/>
        <v>4.7812096799013062E-2</v>
      </c>
      <c r="R147" s="22">
        <f t="shared" si="49"/>
        <v>1.0649580524980797E-2</v>
      </c>
      <c r="S147" s="22"/>
      <c r="T147" s="22">
        <f t="shared" si="61"/>
        <v>2.5374301918020397</v>
      </c>
      <c r="U147" s="22">
        <f t="shared" si="59"/>
        <v>14.534351339888488</v>
      </c>
      <c r="V147" s="22">
        <f t="shared" si="60"/>
        <v>5.8204994548261038E-7</v>
      </c>
      <c r="W147" s="22"/>
      <c r="X147" s="22">
        <f t="shared" si="62"/>
        <v>1474.6210220740161</v>
      </c>
      <c r="Y147" s="19">
        <f t="shared" si="63"/>
        <v>186.05345585712328</v>
      </c>
      <c r="Z147" s="19">
        <f t="shared" si="64"/>
        <v>8.0349864335439348E-5</v>
      </c>
      <c r="AA147" s="22"/>
      <c r="AB147" s="22">
        <f t="shared" si="65"/>
        <v>1474.6210220740161</v>
      </c>
      <c r="AC147" s="19">
        <f t="shared" si="66"/>
        <v>74.592309340301483</v>
      </c>
      <c r="AD147" s="19">
        <f t="shared" si="67"/>
        <v>25.096294722605688</v>
      </c>
      <c r="AE147" s="22">
        <f t="shared" si="68"/>
        <v>2.9722439174700903</v>
      </c>
      <c r="AG147" s="7"/>
      <c r="AH147" s="7"/>
    </row>
    <row r="148" spans="1:34">
      <c r="A148" s="39">
        <v>0.28000000000000003</v>
      </c>
      <c r="B148" s="39">
        <f t="shared" si="50"/>
        <v>0.72</v>
      </c>
      <c r="C148" s="22">
        <f t="shared" si="51"/>
        <v>0.6399999999999999</v>
      </c>
      <c r="D148" s="22">
        <f t="shared" si="52"/>
        <v>0.13720000000000002</v>
      </c>
      <c r="E148" s="22">
        <f t="shared" si="53"/>
        <v>0</v>
      </c>
      <c r="F148" s="22">
        <f t="shared" si="54"/>
        <v>0</v>
      </c>
      <c r="G148" s="22"/>
      <c r="H148" s="22">
        <f t="shared" si="55"/>
        <v>0.8234688625836335</v>
      </c>
      <c r="I148" s="22">
        <f t="shared" si="69"/>
        <v>0.1765311374163665</v>
      </c>
      <c r="J148" s="22">
        <f t="shared" si="57"/>
        <v>0</v>
      </c>
      <c r="K148" s="22">
        <f t="shared" si="58"/>
        <v>0</v>
      </c>
      <c r="L148" s="23">
        <f t="shared" si="47"/>
        <v>0</v>
      </c>
      <c r="M148" s="22"/>
      <c r="N148" s="22">
        <f t="shared" si="56"/>
        <v>1474.6210220740161</v>
      </c>
      <c r="O148" s="22">
        <v>625</v>
      </c>
      <c r="P148" s="22"/>
      <c r="Q148" s="22">
        <f t="shared" si="48"/>
        <v>4.3628255275347395E-2</v>
      </c>
      <c r="R148" s="22">
        <f t="shared" si="49"/>
        <v>1.0530622748327331E-2</v>
      </c>
      <c r="S148" s="22"/>
      <c r="T148" s="22">
        <f t="shared" si="61"/>
        <v>0</v>
      </c>
      <c r="U148" s="22">
        <f t="shared" si="59"/>
        <v>11.21533834219988</v>
      </c>
      <c r="V148" s="22">
        <f t="shared" si="60"/>
        <v>1.9661824052418935E-7</v>
      </c>
      <c r="W148" s="22"/>
      <c r="X148" s="22">
        <f t="shared" si="62"/>
        <v>1474.6210220740161</v>
      </c>
      <c r="Y148" s="19">
        <f t="shared" si="63"/>
        <v>253.5032871734681</v>
      </c>
      <c r="Z148" s="19">
        <f t="shared" si="64"/>
        <v>2.8333132702488898E-5</v>
      </c>
      <c r="AA148" s="22"/>
      <c r="AB148" s="22">
        <f t="shared" si="65"/>
        <v>1474.6210220740161</v>
      </c>
      <c r="AC148" s="19">
        <f t="shared" si="66"/>
        <v>80.98198712005744</v>
      </c>
      <c r="AD148" s="19">
        <f t="shared" si="67"/>
        <v>24.199999494410225</v>
      </c>
      <c r="AE148" s="22">
        <f t="shared" si="68"/>
        <v>3.346363174047291</v>
      </c>
      <c r="AG148" s="7"/>
      <c r="AH148" s="7"/>
    </row>
    <row r="149" spans="1:34">
      <c r="A149" s="39">
        <v>0.28999999999999998</v>
      </c>
      <c r="B149" s="39">
        <f t="shared" si="50"/>
        <v>0.71</v>
      </c>
      <c r="C149" s="22">
        <f t="shared" si="51"/>
        <v>0.64249999999999996</v>
      </c>
      <c r="D149" s="22">
        <f t="shared" si="52"/>
        <v>0.13210000000000002</v>
      </c>
      <c r="E149" s="22">
        <f t="shared" si="53"/>
        <v>0</v>
      </c>
      <c r="F149" s="22">
        <f t="shared" si="54"/>
        <v>0</v>
      </c>
      <c r="G149" s="22"/>
      <c r="H149" s="22">
        <f t="shared" si="55"/>
        <v>0.82946036664084688</v>
      </c>
      <c r="I149" s="22">
        <f t="shared" si="69"/>
        <v>0.17053963335915315</v>
      </c>
      <c r="J149" s="22">
        <f t="shared" si="57"/>
        <v>0</v>
      </c>
      <c r="K149" s="22">
        <f t="shared" si="58"/>
        <v>0</v>
      </c>
      <c r="L149" s="23">
        <f t="shared" si="47"/>
        <v>0</v>
      </c>
      <c r="M149" s="22"/>
      <c r="N149" s="22">
        <f t="shared" si="56"/>
        <v>1474.6210220740161</v>
      </c>
      <c r="O149" s="22">
        <v>625</v>
      </c>
      <c r="P149" s="22"/>
      <c r="Q149" s="22">
        <f t="shared" si="48"/>
        <v>4.3742693002840179E-2</v>
      </c>
      <c r="R149" s="22">
        <f t="shared" si="49"/>
        <v>1.0410792667183064E-2</v>
      </c>
      <c r="S149" s="22"/>
      <c r="T149" s="22">
        <f t="shared" si="61"/>
        <v>0</v>
      </c>
      <c r="U149" s="22">
        <f t="shared" si="59"/>
        <v>8.4036326169807687</v>
      </c>
      <c r="V149" s="22">
        <f t="shared" si="60"/>
        <v>6.3807189397514462E-8</v>
      </c>
      <c r="W149" s="22"/>
      <c r="X149" s="22">
        <f t="shared" si="62"/>
        <v>1474.6210220740161</v>
      </c>
      <c r="Y149" s="19">
        <f t="shared" si="63"/>
        <v>210.84644483275653</v>
      </c>
      <c r="Z149" s="19">
        <f t="shared" si="64"/>
        <v>9.6262028705180977E-6</v>
      </c>
      <c r="AA149" s="22"/>
      <c r="AB149" s="22">
        <f t="shared" si="65"/>
        <v>1423.7720213128434</v>
      </c>
      <c r="AC149" s="19">
        <f t="shared" si="66"/>
        <v>85.46007186877118</v>
      </c>
      <c r="AD149" s="19">
        <f t="shared" si="67"/>
        <v>23.365517085161699</v>
      </c>
      <c r="AE149" s="22">
        <f t="shared" si="68"/>
        <v>3.6575296646459714</v>
      </c>
      <c r="AG149" s="7"/>
      <c r="AH149" s="7"/>
    </row>
    <row r="150" spans="1:34">
      <c r="A150" s="39">
        <v>0.3</v>
      </c>
      <c r="B150" s="39">
        <f t="shared" si="50"/>
        <v>0.7</v>
      </c>
      <c r="C150" s="22">
        <f t="shared" si="51"/>
        <v>0.64499999999999991</v>
      </c>
      <c r="D150" s="22">
        <f t="shared" si="52"/>
        <v>0.12700000000000003</v>
      </c>
      <c r="E150" s="22">
        <f t="shared" si="53"/>
        <v>0</v>
      </c>
      <c r="F150" s="22">
        <f t="shared" si="54"/>
        <v>0</v>
      </c>
      <c r="G150" s="22"/>
      <c r="H150" s="22">
        <f t="shared" si="55"/>
        <v>0.83549222797927458</v>
      </c>
      <c r="I150" s="22">
        <f t="shared" si="69"/>
        <v>0.16450777202072545</v>
      </c>
      <c r="J150" s="22">
        <f t="shared" si="57"/>
        <v>0</v>
      </c>
      <c r="K150" s="22">
        <f t="shared" si="58"/>
        <v>0</v>
      </c>
      <c r="L150" s="23">
        <f t="shared" si="47"/>
        <v>0</v>
      </c>
      <c r="M150" s="22"/>
      <c r="N150" s="22">
        <f t="shared" si="56"/>
        <v>1474.6210220740161</v>
      </c>
      <c r="O150" s="22">
        <v>625</v>
      </c>
      <c r="P150" s="22"/>
      <c r="Q150" s="22">
        <f t="shared" si="48"/>
        <v>4.3857901554404145E-2</v>
      </c>
      <c r="R150" s="22">
        <f t="shared" si="49"/>
        <v>1.0290155440414509E-2</v>
      </c>
      <c r="S150" s="22"/>
      <c r="T150" s="22">
        <f t="shared" si="61"/>
        <v>0</v>
      </c>
      <c r="U150" s="22">
        <f t="shared" si="59"/>
        <v>6.2715262657493849</v>
      </c>
      <c r="V150" s="22">
        <f t="shared" si="60"/>
        <v>1.9830483684914075E-8</v>
      </c>
      <c r="W150" s="22"/>
      <c r="X150" s="22">
        <f t="shared" si="62"/>
        <v>1474.6210220740161</v>
      </c>
      <c r="Y150" s="19">
        <f t="shared" si="63"/>
        <v>157.65107720317749</v>
      </c>
      <c r="Z150" s="19">
        <f t="shared" si="64"/>
        <v>3.1421765892795385E-6</v>
      </c>
      <c r="AA150" s="22"/>
      <c r="AB150" s="22">
        <f t="shared" si="65"/>
        <v>1376.3129539357485</v>
      </c>
      <c r="AC150" s="19">
        <f t="shared" si="66"/>
        <v>87.866438713251398</v>
      </c>
      <c r="AD150" s="19">
        <f t="shared" si="67"/>
        <v>22.586666620395526</v>
      </c>
      <c r="AE150" s="22">
        <f t="shared" si="68"/>
        <v>3.890190623963472</v>
      </c>
      <c r="AG150" s="7"/>
      <c r="AH150" s="7"/>
    </row>
    <row r="151" spans="1:34">
      <c r="A151" s="39">
        <v>0.31</v>
      </c>
      <c r="B151" s="39">
        <f t="shared" si="50"/>
        <v>0.69</v>
      </c>
      <c r="C151" s="22">
        <f t="shared" si="51"/>
        <v>0.64749999999999996</v>
      </c>
      <c r="D151" s="22">
        <f t="shared" si="52"/>
        <v>0.12190000000000004</v>
      </c>
      <c r="E151" s="22">
        <f t="shared" si="53"/>
        <v>0</v>
      </c>
      <c r="F151" s="22">
        <f t="shared" si="54"/>
        <v>0</v>
      </c>
      <c r="G151" s="22"/>
      <c r="H151" s="22">
        <f t="shared" si="55"/>
        <v>0.841564855731739</v>
      </c>
      <c r="I151" s="22">
        <f t="shared" si="69"/>
        <v>0.15843514426826102</v>
      </c>
      <c r="J151" s="22">
        <f t="shared" si="57"/>
        <v>0</v>
      </c>
      <c r="K151" s="22">
        <f t="shared" si="58"/>
        <v>0</v>
      </c>
      <c r="L151" s="23">
        <f t="shared" si="47"/>
        <v>0</v>
      </c>
      <c r="M151" s="22"/>
      <c r="N151" s="22">
        <f t="shared" si="56"/>
        <v>1474.6210220740161</v>
      </c>
      <c r="O151" s="22">
        <v>625</v>
      </c>
      <c r="P151" s="22"/>
      <c r="Q151" s="22">
        <f t="shared" si="48"/>
        <v>4.3973888744476219E-2</v>
      </c>
      <c r="R151" s="22">
        <f t="shared" si="49"/>
        <v>1.016870288536522E-2</v>
      </c>
      <c r="S151" s="22"/>
      <c r="T151" s="22">
        <f t="shared" si="61"/>
        <v>0</v>
      </c>
      <c r="U151" s="22">
        <f t="shared" si="59"/>
        <v>4.6609421421754176</v>
      </c>
      <c r="V151" s="22">
        <f t="shared" si="60"/>
        <v>5.8812594304651453E-9</v>
      </c>
      <c r="W151" s="22"/>
      <c r="X151" s="22">
        <f t="shared" si="62"/>
        <v>1474.6210220740161</v>
      </c>
      <c r="Y151" s="19">
        <f t="shared" si="63"/>
        <v>117.40183079235301</v>
      </c>
      <c r="Z151" s="19">
        <f t="shared" si="64"/>
        <v>9.8232695724188927E-7</v>
      </c>
      <c r="AA151" s="22"/>
      <c r="AB151" s="22">
        <f t="shared" si="65"/>
        <v>1331.915761873305</v>
      </c>
      <c r="AC151" s="19">
        <f t="shared" si="66"/>
        <v>88.819193296448233</v>
      </c>
      <c r="AD151" s="19">
        <f t="shared" si="67"/>
        <v>21.858064503038474</v>
      </c>
      <c r="AE151" s="22">
        <f t="shared" si="68"/>
        <v>4.0634518799274995</v>
      </c>
      <c r="AG151" s="7"/>
      <c r="AH151" s="7"/>
    </row>
    <row r="152" spans="1:34">
      <c r="A152" s="39">
        <v>0.32</v>
      </c>
      <c r="B152" s="39">
        <f t="shared" si="50"/>
        <v>0.67999999999999994</v>
      </c>
      <c r="C152" s="22">
        <f t="shared" si="51"/>
        <v>0.64999999999999991</v>
      </c>
      <c r="D152" s="22">
        <f t="shared" si="52"/>
        <v>0.11680000000000001</v>
      </c>
      <c r="E152" s="22">
        <f t="shared" si="53"/>
        <v>0</v>
      </c>
      <c r="F152" s="22">
        <f t="shared" si="54"/>
        <v>0</v>
      </c>
      <c r="G152" s="22"/>
      <c r="H152" s="22">
        <f t="shared" si="55"/>
        <v>0.84767866458007302</v>
      </c>
      <c r="I152" s="22">
        <f t="shared" si="69"/>
        <v>0.15232133541992701</v>
      </c>
      <c r="J152" s="22">
        <f t="shared" si="57"/>
        <v>0</v>
      </c>
      <c r="K152" s="22">
        <f t="shared" si="58"/>
        <v>0</v>
      </c>
      <c r="L152" s="23">
        <f t="shared" si="47"/>
        <v>0</v>
      </c>
      <c r="M152" s="22"/>
      <c r="N152" s="22">
        <f t="shared" si="56"/>
        <v>1474.6210220740161</v>
      </c>
      <c r="O152" s="22">
        <v>625</v>
      </c>
      <c r="P152" s="22"/>
      <c r="Q152" s="22">
        <f t="shared" si="48"/>
        <v>4.4090662493479399E-2</v>
      </c>
      <c r="R152" s="22">
        <f t="shared" si="49"/>
        <v>1.004642670839854E-2</v>
      </c>
      <c r="S152" s="22"/>
      <c r="T152" s="22">
        <f t="shared" si="61"/>
        <v>0</v>
      </c>
      <c r="U152" s="22">
        <f t="shared" si="59"/>
        <v>3.4491201284969537</v>
      </c>
      <c r="V152" s="22">
        <f t="shared" si="60"/>
        <v>1.6577350384775418E-9</v>
      </c>
      <c r="W152" s="22"/>
      <c r="X152" s="22">
        <f t="shared" si="62"/>
        <v>1474.6210220740161</v>
      </c>
      <c r="Y152" s="19">
        <f t="shared" si="63"/>
        <v>87.064839072310861</v>
      </c>
      <c r="Z152" s="19">
        <f t="shared" si="64"/>
        <v>2.9308091808562187E-7</v>
      </c>
      <c r="AA152" s="22"/>
      <c r="AB152" s="22">
        <f t="shared" si="65"/>
        <v>1290.2933943147643</v>
      </c>
      <c r="AC152" s="19">
        <f t="shared" si="66"/>
        <v>88.76436972694394</v>
      </c>
      <c r="AD152" s="19">
        <f t="shared" si="67"/>
        <v>21.1749999964773</v>
      </c>
      <c r="AE152" s="22">
        <f t="shared" si="68"/>
        <v>4.1919419004349887</v>
      </c>
      <c r="AG152" s="7"/>
      <c r="AH152" s="7"/>
    </row>
    <row r="153" spans="1:34">
      <c r="A153" s="39">
        <v>0.33</v>
      </c>
      <c r="B153" s="39">
        <f t="shared" si="50"/>
        <v>0.66999999999999993</v>
      </c>
      <c r="C153" s="22">
        <f t="shared" si="51"/>
        <v>0.65249999999999997</v>
      </c>
      <c r="D153" s="22">
        <f t="shared" si="52"/>
        <v>0.11170000000000002</v>
      </c>
      <c r="E153" s="22">
        <f t="shared" si="53"/>
        <v>0</v>
      </c>
      <c r="F153" s="22">
        <f t="shared" si="54"/>
        <v>0</v>
      </c>
      <c r="G153" s="22"/>
      <c r="H153" s="22">
        <f t="shared" si="55"/>
        <v>0.85383407484951579</v>
      </c>
      <c r="I153" s="22">
        <f t="shared" si="69"/>
        <v>0.14616592515048418</v>
      </c>
      <c r="J153" s="22">
        <f t="shared" si="57"/>
        <v>0</v>
      </c>
      <c r="K153" s="22">
        <f t="shared" si="58"/>
        <v>0</v>
      </c>
      <c r="L153" s="23">
        <f t="shared" si="47"/>
        <v>0</v>
      </c>
      <c r="M153" s="22"/>
      <c r="N153" s="22">
        <f t="shared" si="56"/>
        <v>1474.6210220740161</v>
      </c>
      <c r="O153" s="22">
        <v>625</v>
      </c>
      <c r="P153" s="22"/>
      <c r="Q153" s="22">
        <f t="shared" si="48"/>
        <v>4.4208230829625751E-2</v>
      </c>
      <c r="R153" s="22">
        <f t="shared" si="49"/>
        <v>9.9233185030096829E-3</v>
      </c>
      <c r="S153" s="22"/>
      <c r="T153" s="22">
        <f t="shared" si="61"/>
        <v>0</v>
      </c>
      <c r="U153" s="22">
        <f t="shared" si="59"/>
        <v>2.5410536031429665</v>
      </c>
      <c r="V153" s="22">
        <f t="shared" si="60"/>
        <v>4.4201006092504271E-10</v>
      </c>
      <c r="W153" s="22"/>
      <c r="X153" s="22">
        <f t="shared" si="62"/>
        <v>1474.6210220740161</v>
      </c>
      <c r="Y153" s="19">
        <f t="shared" si="63"/>
        <v>64.289577327214033</v>
      </c>
      <c r="Z153" s="19">
        <f t="shared" si="64"/>
        <v>8.311130853449489E-8</v>
      </c>
      <c r="AA153" s="22"/>
      <c r="AB153" s="22">
        <f t="shared" si="65"/>
        <v>1251.1935944870443</v>
      </c>
      <c r="AC153" s="19">
        <f t="shared" si="66"/>
        <v>88.02270935119455</v>
      </c>
      <c r="AD153" s="19">
        <f t="shared" si="67"/>
        <v>20.533333332435905</v>
      </c>
      <c r="AE153" s="22">
        <f t="shared" si="68"/>
        <v>4.2868202607974837</v>
      </c>
      <c r="AG153" s="7"/>
      <c r="AH153" s="7"/>
    </row>
    <row r="154" spans="1:34">
      <c r="A154" s="39">
        <v>0.34</v>
      </c>
      <c r="B154" s="39">
        <f t="shared" si="50"/>
        <v>0.65999999999999992</v>
      </c>
      <c r="C154" s="22">
        <f t="shared" si="51"/>
        <v>0.65499999999999992</v>
      </c>
      <c r="D154" s="22">
        <f t="shared" si="52"/>
        <v>0.1066</v>
      </c>
      <c r="E154" s="22">
        <f t="shared" si="53"/>
        <v>0</v>
      </c>
      <c r="F154" s="22">
        <f t="shared" si="54"/>
        <v>0</v>
      </c>
      <c r="G154" s="22"/>
      <c r="H154" s="22">
        <f t="shared" si="55"/>
        <v>0.86003151260504196</v>
      </c>
      <c r="I154" s="22">
        <f t="shared" si="69"/>
        <v>0.13996848739495799</v>
      </c>
      <c r="J154" s="22">
        <f t="shared" si="57"/>
        <v>0</v>
      </c>
      <c r="K154" s="22">
        <f t="shared" si="58"/>
        <v>0</v>
      </c>
      <c r="L154" s="23">
        <f t="shared" si="47"/>
        <v>0</v>
      </c>
      <c r="M154" s="22"/>
      <c r="N154" s="22">
        <f t="shared" si="56"/>
        <v>1474.6210220740161</v>
      </c>
      <c r="O154" s="22">
        <v>625</v>
      </c>
      <c r="P154" s="22"/>
      <c r="Q154" s="22">
        <f t="shared" si="48"/>
        <v>4.4326601890756295E-2</v>
      </c>
      <c r="R154" s="22">
        <f t="shared" si="49"/>
        <v>9.7993697478991598E-3</v>
      </c>
      <c r="S154" s="22"/>
      <c r="T154" s="22">
        <f t="shared" si="61"/>
        <v>0</v>
      </c>
      <c r="U154" s="22">
        <f t="shared" si="59"/>
        <v>1.8634753724999593</v>
      </c>
      <c r="V154" s="22">
        <f t="shared" si="60"/>
        <v>1.1087963501426203E-10</v>
      </c>
      <c r="W154" s="22"/>
      <c r="X154" s="22">
        <f t="shared" si="62"/>
        <v>1474.6210220740161</v>
      </c>
      <c r="Y154" s="19">
        <f t="shared" si="63"/>
        <v>47.261216825581407</v>
      </c>
      <c r="Z154" s="19">
        <f t="shared" si="64"/>
        <v>2.2296618171036547E-8</v>
      </c>
      <c r="AA154" s="22"/>
      <c r="AB154" s="22">
        <f t="shared" si="65"/>
        <v>1214.3937828844842</v>
      </c>
      <c r="AC154" s="19">
        <f t="shared" si="66"/>
        <v>86.823841923970633</v>
      </c>
      <c r="AD154" s="19">
        <f t="shared" si="67"/>
        <v>19.929411764490634</v>
      </c>
      <c r="AE154" s="22">
        <f t="shared" si="68"/>
        <v>4.3565682193726163</v>
      </c>
      <c r="AG154" s="7"/>
      <c r="AH154" s="7"/>
    </row>
    <row r="155" spans="1:34">
      <c r="A155" s="39">
        <v>0.35</v>
      </c>
      <c r="B155" s="39">
        <f t="shared" si="50"/>
        <v>0.65</v>
      </c>
      <c r="C155" s="22">
        <f t="shared" si="51"/>
        <v>0.65749999999999997</v>
      </c>
      <c r="D155" s="22">
        <f t="shared" si="52"/>
        <v>0.10150000000000003</v>
      </c>
      <c r="E155" s="22">
        <f t="shared" si="53"/>
        <v>0</v>
      </c>
      <c r="F155" s="22">
        <f t="shared" si="54"/>
        <v>0</v>
      </c>
      <c r="G155" s="22"/>
      <c r="H155" s="22">
        <f t="shared" si="55"/>
        <v>0.86627140974967054</v>
      </c>
      <c r="I155" s="22">
        <f t="shared" si="69"/>
        <v>0.13372859025032943</v>
      </c>
      <c r="J155" s="22">
        <f t="shared" si="57"/>
        <v>0</v>
      </c>
      <c r="K155" s="22">
        <f t="shared" si="58"/>
        <v>0</v>
      </c>
      <c r="L155" s="23">
        <f t="shared" si="47"/>
        <v>0</v>
      </c>
      <c r="M155" s="22"/>
      <c r="N155" s="22">
        <f t="shared" si="56"/>
        <v>1474.6210220740161</v>
      </c>
      <c r="O155" s="22">
        <v>625</v>
      </c>
      <c r="P155" s="22"/>
      <c r="Q155" s="22">
        <f t="shared" si="48"/>
        <v>4.4445783926218708E-2</v>
      </c>
      <c r="R155" s="22">
        <f t="shared" si="49"/>
        <v>9.674571805006589E-3</v>
      </c>
      <c r="S155" s="22"/>
      <c r="T155" s="22">
        <f t="shared" si="61"/>
        <v>0</v>
      </c>
      <c r="U155" s="22">
        <f t="shared" si="59"/>
        <v>1.3600900851828379</v>
      </c>
      <c r="V155" s="22">
        <f t="shared" si="60"/>
        <v>2.6000633239628473E-11</v>
      </c>
      <c r="W155" s="22"/>
      <c r="X155" s="22">
        <f t="shared" si="62"/>
        <v>1474.6210220740161</v>
      </c>
      <c r="Y155" s="19">
        <f t="shared" si="63"/>
        <v>34.583519048113182</v>
      </c>
      <c r="Z155" s="19">
        <f t="shared" si="64"/>
        <v>5.6280147503654994E-9</v>
      </c>
      <c r="AA155" s="22"/>
      <c r="AB155" s="22">
        <f t="shared" si="65"/>
        <v>1179.6968176592134</v>
      </c>
      <c r="AC155" s="19">
        <f t="shared" si="66"/>
        <v>85.331261270374711</v>
      </c>
      <c r="AD155" s="19">
        <f t="shared" si="67"/>
        <v>19.359999999951707</v>
      </c>
      <c r="AE155" s="22">
        <f t="shared" si="68"/>
        <v>4.4076064705882008</v>
      </c>
      <c r="AG155" s="7"/>
      <c r="AH155" s="7"/>
    </row>
    <row r="156" spans="1:34">
      <c r="A156" s="39">
        <v>0.36</v>
      </c>
      <c r="B156" s="39">
        <f t="shared" si="50"/>
        <v>0.64</v>
      </c>
      <c r="C156" s="22">
        <f t="shared" si="51"/>
        <v>0.65999999999999992</v>
      </c>
      <c r="D156" s="22">
        <f t="shared" si="52"/>
        <v>9.6400000000000041E-2</v>
      </c>
      <c r="E156" s="22">
        <f t="shared" si="53"/>
        <v>0</v>
      </c>
      <c r="F156" s="22">
        <f t="shared" si="54"/>
        <v>0</v>
      </c>
      <c r="G156" s="22"/>
      <c r="H156" s="22">
        <f t="shared" si="55"/>
        <v>0.87255420412480167</v>
      </c>
      <c r="I156" s="22">
        <f t="shared" si="69"/>
        <v>0.12744579587519836</v>
      </c>
      <c r="J156" s="22">
        <f t="shared" si="57"/>
        <v>0</v>
      </c>
      <c r="K156" s="22">
        <f t="shared" si="58"/>
        <v>0</v>
      </c>
      <c r="L156" s="23">
        <f t="shared" si="47"/>
        <v>0</v>
      </c>
      <c r="M156" s="22"/>
      <c r="N156" s="22">
        <f t="shared" si="56"/>
        <v>1474.6210220740161</v>
      </c>
      <c r="O156" s="22">
        <v>625</v>
      </c>
      <c r="P156" s="22"/>
      <c r="Q156" s="22">
        <f t="shared" si="48"/>
        <v>4.4565785298783717E-2</v>
      </c>
      <c r="R156" s="22">
        <f t="shared" si="49"/>
        <v>9.5489159175039667E-3</v>
      </c>
      <c r="S156" s="22"/>
      <c r="T156" s="22">
        <f t="shared" si="61"/>
        <v>0</v>
      </c>
      <c r="U156" s="22">
        <f t="shared" si="59"/>
        <v>0.98780657203314315</v>
      </c>
      <c r="V156" s="22">
        <f t="shared" si="60"/>
        <v>5.655871413569756E-12</v>
      </c>
      <c r="W156" s="22"/>
      <c r="X156" s="22">
        <f t="shared" si="62"/>
        <v>1474.6210220740161</v>
      </c>
      <c r="Y156" s="19">
        <f t="shared" si="63"/>
        <v>25.186234926763287</v>
      </c>
      <c r="Z156" s="19">
        <f t="shared" si="64"/>
        <v>1.3280653901073853E-9</v>
      </c>
      <c r="AA156" s="22"/>
      <c r="AB156" s="22">
        <f t="shared" si="65"/>
        <v>1146.9274616131243</v>
      </c>
      <c r="AC156" s="19">
        <f t="shared" si="66"/>
        <v>83.660566094163286</v>
      </c>
      <c r="AD156" s="19">
        <f t="shared" si="67"/>
        <v>18.822222222212162</v>
      </c>
      <c r="AE156" s="22">
        <f t="shared" si="68"/>
        <v>4.4447762387713814</v>
      </c>
      <c r="AG156" s="7"/>
      <c r="AH156" s="7"/>
    </row>
    <row r="157" spans="1:34">
      <c r="A157" s="39">
        <v>0.37</v>
      </c>
      <c r="B157" s="39">
        <f t="shared" si="50"/>
        <v>0.63</v>
      </c>
      <c r="C157" s="22">
        <f t="shared" si="51"/>
        <v>0.66249999999999998</v>
      </c>
      <c r="D157" s="22">
        <f t="shared" si="52"/>
        <v>9.130000000000002E-2</v>
      </c>
      <c r="E157" s="22">
        <f t="shared" si="53"/>
        <v>0</v>
      </c>
      <c r="F157" s="22">
        <f t="shared" si="54"/>
        <v>0</v>
      </c>
      <c r="G157" s="22"/>
      <c r="H157" s="22">
        <f t="shared" si="55"/>
        <v>0.87888033961262924</v>
      </c>
      <c r="I157" s="22">
        <f t="shared" si="69"/>
        <v>0.12111966038737068</v>
      </c>
      <c r="J157" s="22">
        <f t="shared" si="57"/>
        <v>0</v>
      </c>
      <c r="K157" s="22">
        <f t="shared" si="58"/>
        <v>0</v>
      </c>
      <c r="L157" s="23">
        <f t="shared" si="47"/>
        <v>0</v>
      </c>
      <c r="M157" s="22"/>
      <c r="N157" s="22">
        <f t="shared" si="56"/>
        <v>1474.6210220740161</v>
      </c>
      <c r="O157" s="22">
        <v>625</v>
      </c>
      <c r="P157" s="22"/>
      <c r="Q157" s="22">
        <f t="shared" si="48"/>
        <v>4.4686614486601217E-2</v>
      </c>
      <c r="R157" s="22">
        <f t="shared" si="49"/>
        <v>9.4223932077474124E-3</v>
      </c>
      <c r="S157" s="22"/>
      <c r="T157" s="22">
        <f t="shared" si="61"/>
        <v>0</v>
      </c>
      <c r="U157" s="22">
        <f t="shared" si="59"/>
        <v>0.71376999423427756</v>
      </c>
      <c r="V157" s="22">
        <f t="shared" si="60"/>
        <v>1.1307411063030582E-12</v>
      </c>
      <c r="W157" s="22"/>
      <c r="X157" s="22">
        <f t="shared" si="62"/>
        <v>1474.6210220740161</v>
      </c>
      <c r="Y157" s="19">
        <f t="shared" si="63"/>
        <v>18.252110973361667</v>
      </c>
      <c r="Z157" s="19">
        <f t="shared" si="64"/>
        <v>2.9073908077137147E-10</v>
      </c>
      <c r="AA157" s="22"/>
      <c r="AB157" s="22">
        <f t="shared" si="65"/>
        <v>1115.9294221100668</v>
      </c>
      <c r="AC157" s="19">
        <f t="shared" si="66"/>
        <v>81.892770009817298</v>
      </c>
      <c r="AD157" s="19">
        <f t="shared" si="67"/>
        <v>18.31351351351158</v>
      </c>
      <c r="AE157" s="22">
        <f t="shared" si="68"/>
        <v>4.4717126481162337</v>
      </c>
      <c r="AG157" s="7"/>
      <c r="AH157" s="7"/>
    </row>
    <row r="158" spans="1:34">
      <c r="A158" s="39">
        <v>0.38</v>
      </c>
      <c r="B158" s="39">
        <f t="shared" si="50"/>
        <v>0.62</v>
      </c>
      <c r="C158" s="22">
        <f t="shared" si="51"/>
        <v>0.66499999999999992</v>
      </c>
      <c r="D158" s="22">
        <f t="shared" si="52"/>
        <v>8.6200000000000027E-2</v>
      </c>
      <c r="E158" s="22">
        <f t="shared" si="53"/>
        <v>0</v>
      </c>
      <c r="F158" s="22">
        <f t="shared" si="54"/>
        <v>0</v>
      </c>
      <c r="G158" s="22"/>
      <c r="H158" s="22">
        <f t="shared" si="55"/>
        <v>0.88525026624068148</v>
      </c>
      <c r="I158" s="22">
        <f t="shared" si="69"/>
        <v>0.11474973375931846</v>
      </c>
      <c r="J158" s="22">
        <f t="shared" si="57"/>
        <v>0</v>
      </c>
      <c r="K158" s="22">
        <f t="shared" si="58"/>
        <v>0</v>
      </c>
      <c r="L158" s="23">
        <f t="shared" si="47"/>
        <v>0</v>
      </c>
      <c r="M158" s="22"/>
      <c r="N158" s="22">
        <f t="shared" si="56"/>
        <v>1474.6210220740161</v>
      </c>
      <c r="O158" s="22">
        <v>625</v>
      </c>
      <c r="P158" s="22"/>
      <c r="Q158" s="22">
        <f t="shared" si="48"/>
        <v>4.4808280085197015E-2</v>
      </c>
      <c r="R158" s="22">
        <f t="shared" si="49"/>
        <v>9.2949946751863695E-3</v>
      </c>
      <c r="S158" s="22"/>
      <c r="T158" s="22">
        <f t="shared" si="61"/>
        <v>0</v>
      </c>
      <c r="U158" s="22">
        <f t="shared" si="59"/>
        <v>0.51303181105398388</v>
      </c>
      <c r="V158" s="22">
        <f t="shared" si="60"/>
        <v>2.0539442624390526E-13</v>
      </c>
      <c r="W158" s="22"/>
      <c r="X158" s="22">
        <f t="shared" si="62"/>
        <v>1474.6210220740161</v>
      </c>
      <c r="Y158" s="19">
        <f t="shared" si="63"/>
        <v>13.159537351412478</v>
      </c>
      <c r="Z158" s="19">
        <f t="shared" si="64"/>
        <v>5.8502235269970487E-11</v>
      </c>
      <c r="AA158" s="22"/>
      <c r="AB158" s="22">
        <f t="shared" si="65"/>
        <v>1086.5628583703281</v>
      </c>
      <c r="AC158" s="19">
        <f t="shared" si="66"/>
        <v>80.084000729332956</v>
      </c>
      <c r="AD158" s="19">
        <f t="shared" si="67"/>
        <v>17.831578947368079</v>
      </c>
      <c r="AE158" s="22">
        <f t="shared" si="68"/>
        <v>4.4911334529437879</v>
      </c>
      <c r="AG158" s="7"/>
      <c r="AH158" s="7"/>
    </row>
    <row r="159" spans="1:34">
      <c r="A159" s="39">
        <v>0.39</v>
      </c>
      <c r="B159" s="39">
        <f t="shared" si="50"/>
        <v>0.61</v>
      </c>
      <c r="C159" s="22">
        <f t="shared" si="51"/>
        <v>0.66749999999999998</v>
      </c>
      <c r="D159" s="22">
        <f t="shared" si="52"/>
        <v>8.1100000000000005E-2</v>
      </c>
      <c r="E159" s="22">
        <f t="shared" si="53"/>
        <v>0</v>
      </c>
      <c r="F159" s="22">
        <f t="shared" si="54"/>
        <v>0</v>
      </c>
      <c r="G159" s="22"/>
      <c r="H159" s="22">
        <f t="shared" si="55"/>
        <v>0.89166444028853864</v>
      </c>
      <c r="I159" s="22">
        <f t="shared" si="69"/>
        <v>0.10833555971146142</v>
      </c>
      <c r="J159" s="22">
        <f t="shared" si="57"/>
        <v>0</v>
      </c>
      <c r="K159" s="22">
        <f t="shared" si="58"/>
        <v>0</v>
      </c>
      <c r="L159" s="23">
        <f t="shared" si="47"/>
        <v>0</v>
      </c>
      <c r="M159" s="22"/>
      <c r="N159" s="22">
        <f t="shared" si="56"/>
        <v>1474.6210220740161</v>
      </c>
      <c r="O159" s="22">
        <v>625</v>
      </c>
      <c r="P159" s="22"/>
      <c r="Q159" s="22">
        <f t="shared" si="48"/>
        <v>4.4930790809511095E-2</v>
      </c>
      <c r="R159" s="22">
        <f t="shared" si="49"/>
        <v>9.1667111942292274E-3</v>
      </c>
      <c r="S159" s="22"/>
      <c r="T159" s="22">
        <f t="shared" si="61"/>
        <v>0</v>
      </c>
      <c r="U159" s="22">
        <f t="shared" si="59"/>
        <v>0.36672680740283953</v>
      </c>
      <c r="V159" s="22">
        <f t="shared" si="60"/>
        <v>3.3409298299547241E-14</v>
      </c>
      <c r="W159" s="22"/>
      <c r="X159" s="22">
        <f t="shared" si="62"/>
        <v>1474.6210220740161</v>
      </c>
      <c r="Y159" s="19">
        <f t="shared" si="63"/>
        <v>9.4376370337737825</v>
      </c>
      <c r="Z159" s="19">
        <f t="shared" si="64"/>
        <v>1.0696487230849735E-11</v>
      </c>
      <c r="AA159" s="22"/>
      <c r="AB159" s="22">
        <f t="shared" si="65"/>
        <v>1058.7022722582683</v>
      </c>
      <c r="AC159" s="19">
        <f t="shared" si="66"/>
        <v>78.272555506369898</v>
      </c>
      <c r="AD159" s="19">
        <f t="shared" si="67"/>
        <v>17.374358974358913</v>
      </c>
      <c r="AE159" s="22">
        <f t="shared" si="68"/>
        <v>4.5050614887078462</v>
      </c>
      <c r="AG159" s="7"/>
      <c r="AH159" s="7"/>
    </row>
    <row r="160" spans="1:34">
      <c r="A160" s="39">
        <v>0.4</v>
      </c>
      <c r="B160" s="39">
        <f t="shared" si="50"/>
        <v>0.6</v>
      </c>
      <c r="C160" s="22">
        <f t="shared" si="51"/>
        <v>0.66999999999999993</v>
      </c>
      <c r="D160" s="22">
        <f t="shared" si="52"/>
        <v>7.6000000000000012E-2</v>
      </c>
      <c r="E160" s="22">
        <f t="shared" si="53"/>
        <v>0</v>
      </c>
      <c r="F160" s="22">
        <f t="shared" si="54"/>
        <v>0</v>
      </c>
      <c r="G160" s="22"/>
      <c r="H160" s="22">
        <f t="shared" si="55"/>
        <v>0.89812332439678277</v>
      </c>
      <c r="I160" s="22">
        <f t="shared" si="69"/>
        <v>0.10187667560321717</v>
      </c>
      <c r="J160" s="22">
        <f t="shared" si="57"/>
        <v>0</v>
      </c>
      <c r="K160" s="22">
        <f t="shared" si="58"/>
        <v>0</v>
      </c>
      <c r="L160" s="23">
        <f t="shared" si="47"/>
        <v>0</v>
      </c>
      <c r="M160" s="22"/>
      <c r="N160" s="22">
        <f t="shared" si="56"/>
        <v>1474.6210220740161</v>
      </c>
      <c r="O160" s="22">
        <v>625</v>
      </c>
      <c r="P160" s="22"/>
      <c r="Q160" s="22">
        <f t="shared" si="48"/>
        <v>4.5054155495978548E-2</v>
      </c>
      <c r="R160" s="22">
        <f t="shared" si="49"/>
        <v>9.0375335120643427E-3</v>
      </c>
      <c r="S160" s="22"/>
      <c r="T160" s="22">
        <f t="shared" si="61"/>
        <v>0</v>
      </c>
      <c r="U160" s="22">
        <f t="shared" si="59"/>
        <v>0.26065193307557855</v>
      </c>
      <c r="V160" s="22">
        <f t="shared" si="60"/>
        <v>4.7750136985510688E-15</v>
      </c>
      <c r="W160" s="22"/>
      <c r="X160" s="22">
        <f t="shared" si="62"/>
        <v>1474.6210220740161</v>
      </c>
      <c r="Y160" s="19">
        <f t="shared" si="63"/>
        <v>6.731219267038492</v>
      </c>
      <c r="Z160" s="19">
        <f t="shared" si="64"/>
        <v>1.751466374359316E-12</v>
      </c>
      <c r="AA160" s="22"/>
      <c r="AB160" s="22">
        <f t="shared" si="65"/>
        <v>1032.2347154518116</v>
      </c>
      <c r="AC160" s="19">
        <f t="shared" si="66"/>
        <v>76.484022100386611</v>
      </c>
      <c r="AD160" s="19">
        <f t="shared" si="67"/>
        <v>16.939999999999984</v>
      </c>
      <c r="AE160" s="22">
        <f t="shared" si="68"/>
        <v>4.5149954014395917</v>
      </c>
      <c r="AG160" s="7"/>
      <c r="AH160" s="7"/>
    </row>
    <row r="161" spans="1:34">
      <c r="A161" s="39">
        <v>0.41</v>
      </c>
      <c r="B161" s="39">
        <f t="shared" si="50"/>
        <v>0.59000000000000008</v>
      </c>
      <c r="C161" s="22">
        <f t="shared" si="51"/>
        <v>0.67249999999999999</v>
      </c>
      <c r="D161" s="22">
        <f t="shared" si="52"/>
        <v>7.0900000000000046E-2</v>
      </c>
      <c r="E161" s="22">
        <f t="shared" si="53"/>
        <v>0</v>
      </c>
      <c r="F161" s="22">
        <f t="shared" si="54"/>
        <v>0</v>
      </c>
      <c r="G161" s="22"/>
      <c r="H161" s="22">
        <f t="shared" si="55"/>
        <v>0.90462738767823503</v>
      </c>
      <c r="I161" s="22">
        <f t="shared" si="69"/>
        <v>9.5372612321764916E-2</v>
      </c>
      <c r="J161" s="22">
        <f t="shared" si="57"/>
        <v>0</v>
      </c>
      <c r="K161" s="22">
        <f t="shared" si="58"/>
        <v>0</v>
      </c>
      <c r="L161" s="23">
        <f t="shared" si="47"/>
        <v>0</v>
      </c>
      <c r="M161" s="22"/>
      <c r="N161" s="22">
        <f t="shared" si="56"/>
        <v>1474.6210220740161</v>
      </c>
      <c r="O161" s="22">
        <v>625</v>
      </c>
      <c r="P161" s="22"/>
      <c r="Q161" s="22">
        <f t="shared" si="48"/>
        <v>4.5178383104654288E-2</v>
      </c>
      <c r="R161" s="22">
        <f t="shared" si="49"/>
        <v>8.9074522464352972E-3</v>
      </c>
      <c r="S161" s="22"/>
      <c r="T161" s="22">
        <f t="shared" si="61"/>
        <v>0</v>
      </c>
      <c r="U161" s="22">
        <f t="shared" si="59"/>
        <v>0.18416249175270755</v>
      </c>
      <c r="V161" s="22">
        <f t="shared" si="60"/>
        <v>5.8446463737759047E-16</v>
      </c>
      <c r="W161" s="22"/>
      <c r="X161" s="22">
        <f t="shared" si="62"/>
        <v>1474.6210220740161</v>
      </c>
      <c r="Y161" s="19">
        <f t="shared" si="63"/>
        <v>4.773528971125014</v>
      </c>
      <c r="Z161" s="19">
        <f t="shared" si="64"/>
        <v>2.5201740830778887E-13</v>
      </c>
      <c r="AA161" s="22"/>
      <c r="AB161" s="22">
        <f t="shared" si="65"/>
        <v>1007.0582589773771</v>
      </c>
      <c r="AC161" s="19">
        <f t="shared" si="66"/>
        <v>74.734985682599742</v>
      </c>
      <c r="AD161" s="19">
        <f t="shared" si="67"/>
        <v>16.526829268292676</v>
      </c>
      <c r="AE161" s="22">
        <f t="shared" si="68"/>
        <v>4.5220401608420762</v>
      </c>
      <c r="AG161" s="7"/>
      <c r="AH161" s="7"/>
    </row>
    <row r="162" spans="1:34">
      <c r="A162" s="39">
        <v>0.42</v>
      </c>
      <c r="B162" s="39">
        <f t="shared" si="50"/>
        <v>0.58000000000000007</v>
      </c>
      <c r="C162" s="22">
        <f t="shared" si="51"/>
        <v>0.67499999999999993</v>
      </c>
      <c r="D162" s="22">
        <f t="shared" si="52"/>
        <v>6.5800000000000025E-2</v>
      </c>
      <c r="E162" s="22">
        <f t="shared" si="53"/>
        <v>0</v>
      </c>
      <c r="F162" s="22">
        <f t="shared" si="54"/>
        <v>0</v>
      </c>
      <c r="G162" s="22"/>
      <c r="H162" s="22">
        <f t="shared" si="55"/>
        <v>0.91117710583153355</v>
      </c>
      <c r="I162" s="22">
        <f t="shared" si="69"/>
        <v>8.8822894168466573E-2</v>
      </c>
      <c r="J162" s="22">
        <f t="shared" si="57"/>
        <v>0</v>
      </c>
      <c r="K162" s="22">
        <f t="shared" si="58"/>
        <v>0</v>
      </c>
      <c r="L162" s="23">
        <f t="shared" si="47"/>
        <v>0</v>
      </c>
      <c r="M162" s="22"/>
      <c r="N162" s="22">
        <f t="shared" si="56"/>
        <v>1474.6210220740161</v>
      </c>
      <c r="O162" s="22">
        <v>625</v>
      </c>
      <c r="P162" s="22"/>
      <c r="Q162" s="22">
        <f t="shared" si="48"/>
        <v>4.5303482721382293E-2</v>
      </c>
      <c r="R162" s="22">
        <f t="shared" si="49"/>
        <v>8.7764578833693322E-3</v>
      </c>
      <c r="S162" s="22"/>
      <c r="T162" s="22">
        <f t="shared" si="61"/>
        <v>0</v>
      </c>
      <c r="U162" s="22">
        <f t="shared" si="59"/>
        <v>0.12931810756937365</v>
      </c>
      <c r="V162" s="22">
        <f t="shared" si="60"/>
        <v>5.9055683358108501E-17</v>
      </c>
      <c r="W162" s="22"/>
      <c r="X162" s="22">
        <f t="shared" si="62"/>
        <v>1474.6210220740161</v>
      </c>
      <c r="Y162" s="19">
        <f t="shared" si="63"/>
        <v>3.3651367743860718</v>
      </c>
      <c r="Z162" s="19">
        <f t="shared" si="64"/>
        <v>3.1058183970507521E-14</v>
      </c>
      <c r="AA162" s="22"/>
      <c r="AB162" s="22">
        <f t="shared" si="65"/>
        <v>983.08068138267765</v>
      </c>
      <c r="AC162" s="19">
        <f t="shared" si="66"/>
        <v>73.035703565737506</v>
      </c>
      <c r="AD162" s="19">
        <f t="shared" si="67"/>
        <v>16.133333333333326</v>
      </c>
      <c r="AE162" s="22">
        <f t="shared" si="68"/>
        <v>4.5270064193638975</v>
      </c>
      <c r="AG162" s="7"/>
      <c r="AH162" s="7"/>
    </row>
    <row r="163" spans="1:34">
      <c r="A163" s="39">
        <v>0.43</v>
      </c>
      <c r="B163" s="39">
        <f t="shared" si="50"/>
        <v>0.57000000000000006</v>
      </c>
      <c r="C163" s="22">
        <f t="shared" si="51"/>
        <v>0.67749999999999999</v>
      </c>
      <c r="D163" s="22">
        <f t="shared" si="52"/>
        <v>6.0700000000000032E-2</v>
      </c>
      <c r="E163" s="22">
        <f t="shared" si="53"/>
        <v>0</v>
      </c>
      <c r="F163" s="22">
        <f t="shared" si="54"/>
        <v>0</v>
      </c>
      <c r="G163" s="22"/>
      <c r="H163" s="22">
        <f t="shared" si="55"/>
        <v>0.91777296125711194</v>
      </c>
      <c r="I163" s="22">
        <f t="shared" si="69"/>
        <v>8.2227038742888156E-2</v>
      </c>
      <c r="J163" s="22">
        <f t="shared" si="57"/>
        <v>0</v>
      </c>
      <c r="K163" s="22">
        <f t="shared" si="58"/>
        <v>0</v>
      </c>
      <c r="L163" s="23">
        <f t="shared" si="47"/>
        <v>0</v>
      </c>
      <c r="M163" s="22"/>
      <c r="N163" s="22">
        <f t="shared" si="56"/>
        <v>1474.6210220740161</v>
      </c>
      <c r="O163" s="22">
        <v>625</v>
      </c>
      <c r="P163" s="22"/>
      <c r="Q163" s="22">
        <f t="shared" si="48"/>
        <v>4.542946356001084E-2</v>
      </c>
      <c r="R163" s="22">
        <f t="shared" si="49"/>
        <v>8.6445407748577639E-3</v>
      </c>
      <c r="S163" s="22"/>
      <c r="T163" s="22">
        <f t="shared" si="61"/>
        <v>0</v>
      </c>
      <c r="U163" s="22">
        <f t="shared" si="59"/>
        <v>9.0224581879878196E-2</v>
      </c>
      <c r="V163" s="22">
        <f t="shared" si="60"/>
        <v>4.6537029832607708E-18</v>
      </c>
      <c r="W163" s="22"/>
      <c r="X163" s="22">
        <f t="shared" si="62"/>
        <v>1474.6210220740161</v>
      </c>
      <c r="Y163" s="19">
        <f t="shared" si="63"/>
        <v>2.3576490718706116</v>
      </c>
      <c r="Z163" s="19">
        <f t="shared" si="64"/>
        <v>3.1599685647244262E-15</v>
      </c>
      <c r="AA163" s="22"/>
      <c r="AB163" s="22">
        <f t="shared" si="65"/>
        <v>960.21833995517352</v>
      </c>
      <c r="AC163" s="19">
        <f t="shared" si="66"/>
        <v>71.39202787983362</v>
      </c>
      <c r="AD163" s="19">
        <f t="shared" si="67"/>
        <v>15.758139534883712</v>
      </c>
      <c r="AE163" s="22">
        <f t="shared" si="68"/>
        <v>4.5304858306269882</v>
      </c>
      <c r="AG163" s="7"/>
      <c r="AH163" s="7"/>
    </row>
    <row r="164" spans="1:34">
      <c r="A164" s="39">
        <v>0.44</v>
      </c>
      <c r="B164" s="39">
        <f t="shared" si="50"/>
        <v>0.56000000000000005</v>
      </c>
      <c r="C164" s="22">
        <f t="shared" si="51"/>
        <v>0.67999999999999994</v>
      </c>
      <c r="D164" s="22">
        <f t="shared" si="52"/>
        <v>5.5600000000000011E-2</v>
      </c>
      <c r="E164" s="22">
        <f t="shared" si="53"/>
        <v>0</v>
      </c>
      <c r="F164" s="22">
        <f t="shared" si="54"/>
        <v>0</v>
      </c>
      <c r="G164" s="22"/>
      <c r="H164" s="22">
        <f t="shared" si="55"/>
        <v>0.92441544317563895</v>
      </c>
      <c r="I164" s="22">
        <f t="shared" si="69"/>
        <v>7.558455682436109E-2</v>
      </c>
      <c r="J164" s="22">
        <f t="shared" si="57"/>
        <v>0</v>
      </c>
      <c r="K164" s="22">
        <f t="shared" si="58"/>
        <v>0</v>
      </c>
      <c r="L164" s="23">
        <f t="shared" si="47"/>
        <v>0</v>
      </c>
      <c r="M164" s="22"/>
      <c r="N164" s="22">
        <f t="shared" si="56"/>
        <v>1474.6210220740161</v>
      </c>
      <c r="O164" s="22">
        <v>625</v>
      </c>
      <c r="P164" s="22"/>
      <c r="Q164" s="22">
        <f t="shared" si="48"/>
        <v>4.5556334964654707E-2</v>
      </c>
      <c r="R164" s="22">
        <f t="shared" si="49"/>
        <v>8.5116911364872226E-3</v>
      </c>
      <c r="S164" s="22"/>
      <c r="T164" s="22">
        <f t="shared" si="61"/>
        <v>0</v>
      </c>
      <c r="U164" s="22">
        <f t="shared" si="59"/>
        <v>6.252880839376973E-2</v>
      </c>
      <c r="V164" s="22">
        <f t="shared" si="60"/>
        <v>2.5887552277418543E-19</v>
      </c>
      <c r="W164" s="22"/>
      <c r="X164" s="22">
        <f t="shared" si="62"/>
        <v>1474.6210220740161</v>
      </c>
      <c r="Y164" s="19">
        <f t="shared" si="63"/>
        <v>1.6411878971019511</v>
      </c>
      <c r="Z164" s="19">
        <f t="shared" si="64"/>
        <v>2.5076404077050936E-16</v>
      </c>
      <c r="AA164" s="22"/>
      <c r="AB164" s="22">
        <f t="shared" si="65"/>
        <v>938.3951958652832</v>
      </c>
      <c r="AC164" s="19">
        <f t="shared" si="66"/>
        <v>69.806781516589723</v>
      </c>
      <c r="AD164" s="19">
        <f t="shared" si="67"/>
        <v>15.399999999999991</v>
      </c>
      <c r="AE164" s="22">
        <f t="shared" si="68"/>
        <v>4.532907890687647</v>
      </c>
      <c r="AG164" s="7"/>
      <c r="AH164" s="7"/>
    </row>
    <row r="165" spans="1:34">
      <c r="A165" s="39">
        <v>0.45</v>
      </c>
      <c r="B165" s="39">
        <f t="shared" si="50"/>
        <v>0.55000000000000004</v>
      </c>
      <c r="C165" s="22">
        <f t="shared" si="51"/>
        <v>0.6825</v>
      </c>
      <c r="D165" s="22">
        <f t="shared" si="52"/>
        <v>5.0500000000000017E-2</v>
      </c>
      <c r="E165" s="22">
        <f t="shared" si="53"/>
        <v>0</v>
      </c>
      <c r="F165" s="22">
        <f t="shared" si="54"/>
        <v>0</v>
      </c>
      <c r="G165" s="22"/>
      <c r="H165" s="22">
        <f t="shared" si="55"/>
        <v>0.93110504774897684</v>
      </c>
      <c r="I165" s="22">
        <f t="shared" si="69"/>
        <v>6.8894952251023212E-2</v>
      </c>
      <c r="J165" s="22">
        <f t="shared" si="57"/>
        <v>0</v>
      </c>
      <c r="K165" s="22">
        <f t="shared" si="58"/>
        <v>0</v>
      </c>
      <c r="L165" s="23">
        <f t="shared" si="47"/>
        <v>0</v>
      </c>
      <c r="M165" s="22"/>
      <c r="N165" s="22">
        <f t="shared" si="56"/>
        <v>1474.6210220740161</v>
      </c>
      <c r="O165" s="22">
        <v>625</v>
      </c>
      <c r="P165" s="22"/>
      <c r="Q165" s="22">
        <f t="shared" si="48"/>
        <v>4.568410641200546E-2</v>
      </c>
      <c r="R165" s="22">
        <f t="shared" si="49"/>
        <v>8.3778990450204642E-3</v>
      </c>
      <c r="S165" s="22"/>
      <c r="T165" s="22">
        <f t="shared" si="61"/>
        <v>0</v>
      </c>
      <c r="U165" s="22">
        <f t="shared" si="59"/>
        <v>4.3032819145717785E-2</v>
      </c>
      <c r="V165" s="22">
        <f t="shared" si="60"/>
        <v>8.1454130629239177E-21</v>
      </c>
      <c r="W165" s="22"/>
      <c r="X165" s="22">
        <f t="shared" si="62"/>
        <v>1474.6210220740161</v>
      </c>
      <c r="Y165" s="19">
        <f t="shared" si="63"/>
        <v>1.1348082170366256</v>
      </c>
      <c r="Z165" s="19">
        <f t="shared" si="64"/>
        <v>1.4049031556893557E-17</v>
      </c>
      <c r="AA165" s="22"/>
      <c r="AB165" s="22">
        <f t="shared" si="65"/>
        <v>917.54196929049908</v>
      </c>
      <c r="AC165" s="19">
        <f t="shared" si="66"/>
        <v>68.28073766548853</v>
      </c>
      <c r="AD165" s="19">
        <f t="shared" si="67"/>
        <v>15.057777777777769</v>
      </c>
      <c r="AE165" s="22">
        <f t="shared" si="68"/>
        <v>4.5345826371708764</v>
      </c>
      <c r="AG165" s="7"/>
      <c r="AH165" s="7"/>
    </row>
    <row r="166" spans="1:34">
      <c r="A166" s="39">
        <v>0.46</v>
      </c>
      <c r="B166" s="39">
        <f t="shared" si="50"/>
        <v>0.54</v>
      </c>
      <c r="C166" s="22">
        <f t="shared" si="51"/>
        <v>0.68499999999999994</v>
      </c>
      <c r="D166" s="22">
        <f t="shared" si="52"/>
        <v>4.5400000000000024E-2</v>
      </c>
      <c r="E166" s="22">
        <f t="shared" si="53"/>
        <v>0</v>
      </c>
      <c r="F166" s="22">
        <f t="shared" si="54"/>
        <v>0</v>
      </c>
      <c r="G166" s="22"/>
      <c r="H166" s="22">
        <f t="shared" si="55"/>
        <v>0.93784227820372401</v>
      </c>
      <c r="I166" s="22">
        <f t="shared" si="69"/>
        <v>6.2157721796276051E-2</v>
      </c>
      <c r="J166" s="22">
        <f t="shared" si="57"/>
        <v>0</v>
      </c>
      <c r="K166" s="22">
        <f t="shared" si="58"/>
        <v>0</v>
      </c>
      <c r="L166" s="23">
        <f t="shared" si="47"/>
        <v>0</v>
      </c>
      <c r="M166" s="22"/>
      <c r="N166" s="22">
        <f t="shared" si="56"/>
        <v>1474.6210220740161</v>
      </c>
      <c r="O166" s="22">
        <v>625</v>
      </c>
      <c r="P166" s="22"/>
      <c r="Q166" s="22">
        <f t="shared" si="48"/>
        <v>4.5812787513691132E-2</v>
      </c>
      <c r="R166" s="22">
        <f t="shared" si="49"/>
        <v>8.2431544359255222E-3</v>
      </c>
      <c r="S166" s="22"/>
      <c r="T166" s="22">
        <f t="shared" si="61"/>
        <v>0</v>
      </c>
      <c r="U166" s="22">
        <f t="shared" si="59"/>
        <v>2.940018277255254E-2</v>
      </c>
      <c r="V166" s="22">
        <f t="shared" si="60"/>
        <v>5.0928104952048427E-23</v>
      </c>
      <c r="W166" s="22"/>
      <c r="X166" s="22">
        <f t="shared" si="62"/>
        <v>1474.6210220740161</v>
      </c>
      <c r="Y166" s="19">
        <f t="shared" si="63"/>
        <v>0.77919518329664061</v>
      </c>
      <c r="Z166" s="19">
        <f t="shared" si="64"/>
        <v>4.4524760079340446E-19</v>
      </c>
      <c r="AA166" s="22"/>
      <c r="AB166" s="22">
        <f t="shared" si="65"/>
        <v>897.5954047407057</v>
      </c>
      <c r="AC166" s="19">
        <f t="shared" si="66"/>
        <v>66.813312828919138</v>
      </c>
      <c r="AD166" s="19">
        <f t="shared" si="67"/>
        <v>14.730434782608686</v>
      </c>
      <c r="AE166" s="22">
        <f t="shared" si="68"/>
        <v>4.5357325710305227</v>
      </c>
      <c r="AG166" s="7"/>
      <c r="AH166" s="7"/>
    </row>
    <row r="167" spans="1:34">
      <c r="A167" s="39">
        <v>0.47</v>
      </c>
      <c r="B167" s="39">
        <f t="shared" si="50"/>
        <v>0.53</v>
      </c>
      <c r="C167" s="22">
        <f t="shared" si="51"/>
        <v>0.6875</v>
      </c>
      <c r="D167" s="22">
        <f t="shared" si="52"/>
        <v>4.030000000000003E-2</v>
      </c>
      <c r="E167" s="22">
        <f t="shared" si="53"/>
        <v>0</v>
      </c>
      <c r="F167" s="22">
        <f t="shared" si="54"/>
        <v>0</v>
      </c>
      <c r="G167" s="22"/>
      <c r="H167" s="22">
        <f t="shared" si="55"/>
        <v>0.94462764495740592</v>
      </c>
      <c r="I167" s="22">
        <f t="shared" si="69"/>
        <v>5.5372355042594162E-2</v>
      </c>
      <c r="J167" s="22">
        <f t="shared" si="57"/>
        <v>0</v>
      </c>
      <c r="K167" s="22">
        <f t="shared" si="58"/>
        <v>0</v>
      </c>
      <c r="L167" s="23">
        <f t="shared" si="47"/>
        <v>0</v>
      </c>
      <c r="M167" s="22"/>
      <c r="N167" s="22">
        <f t="shared" si="56"/>
        <v>1474.6210220740161</v>
      </c>
      <c r="O167" s="22">
        <v>625</v>
      </c>
      <c r="P167" s="22"/>
      <c r="Q167" s="22">
        <f t="shared" si="48"/>
        <v>4.5942388018686456E-2</v>
      </c>
      <c r="R167" s="22">
        <f t="shared" si="49"/>
        <v>8.1074471008518844E-3</v>
      </c>
      <c r="S167" s="22"/>
      <c r="T167" s="22">
        <f t="shared" si="61"/>
        <v>0</v>
      </c>
      <c r="U167" s="22">
        <f t="shared" si="59"/>
        <v>1.9933697520661466E-2</v>
      </c>
      <c r="V167" s="22">
        <f t="shared" si="60"/>
        <v>0</v>
      </c>
      <c r="W167" s="22"/>
      <c r="X167" s="22">
        <f t="shared" si="62"/>
        <v>1474.6210220740161</v>
      </c>
      <c r="Y167" s="19">
        <f t="shared" si="63"/>
        <v>0.53112390112277907</v>
      </c>
      <c r="Z167" s="19">
        <f t="shared" si="64"/>
        <v>2.8042994354425874E-21</v>
      </c>
      <c r="AA167" s="22"/>
      <c r="AB167" s="22">
        <f t="shared" si="65"/>
        <v>878.49763017175451</v>
      </c>
      <c r="AC167" s="19">
        <f t="shared" si="66"/>
        <v>65.403053490029862</v>
      </c>
      <c r="AD167" s="19">
        <f t="shared" si="67"/>
        <v>14.417021276595738</v>
      </c>
      <c r="AE167" s="22">
        <f t="shared" si="68"/>
        <v>4.5365164020534312</v>
      </c>
      <c r="AG167" s="7"/>
      <c r="AH167" s="7"/>
    </row>
    <row r="168" spans="1:34">
      <c r="A168" s="39">
        <v>0.48</v>
      </c>
      <c r="B168" s="39">
        <f t="shared" si="50"/>
        <v>0.52</v>
      </c>
      <c r="C168" s="22">
        <f t="shared" si="51"/>
        <v>0.69</v>
      </c>
      <c r="D168" s="22">
        <f t="shared" si="52"/>
        <v>3.5200000000000037E-2</v>
      </c>
      <c r="E168" s="22">
        <f t="shared" si="53"/>
        <v>0</v>
      </c>
      <c r="F168" s="22">
        <f t="shared" si="54"/>
        <v>0</v>
      </c>
      <c r="G168" s="22"/>
      <c r="H168" s="22">
        <f>C168/SUM($C168:$F168)*(1-$L168)</f>
        <v>0.95146166574738</v>
      </c>
      <c r="I168" s="22">
        <f t="shared" si="69"/>
        <v>4.8538334252620018E-2</v>
      </c>
      <c r="J168" s="22">
        <f t="shared" si="57"/>
        <v>0</v>
      </c>
      <c r="K168" s="22">
        <f t="shared" si="58"/>
        <v>0</v>
      </c>
      <c r="L168" s="23">
        <f t="shared" si="47"/>
        <v>0</v>
      </c>
      <c r="M168" s="22"/>
      <c r="N168" s="22">
        <f t="shared" si="56"/>
        <v>1474.6210220740161</v>
      </c>
      <c r="O168" s="22">
        <v>625</v>
      </c>
      <c r="P168" s="22"/>
      <c r="Q168" s="22">
        <f t="shared" si="48"/>
        <v>4.6072917815774959E-2</v>
      </c>
      <c r="R168" s="22">
        <f t="shared" si="49"/>
        <v>7.9707666850524009E-3</v>
      </c>
      <c r="S168" s="22"/>
      <c r="T168" s="22">
        <f t="shared" si="61"/>
        <v>0</v>
      </c>
      <c r="U168" s="22">
        <f t="shared" si="59"/>
        <v>1.3407883977878747E-2</v>
      </c>
      <c r="V168" s="22">
        <f t="shared" si="60"/>
        <v>0</v>
      </c>
      <c r="W168" s="22"/>
      <c r="X168" s="22">
        <f t="shared" si="62"/>
        <v>1474.6210220740161</v>
      </c>
      <c r="Y168" s="19">
        <f t="shared" si="63"/>
        <v>0.35927600174536251</v>
      </c>
      <c r="Z168" s="19">
        <f t="shared" si="64"/>
        <v>0</v>
      </c>
      <c r="AA168" s="22"/>
      <c r="AB168" s="22">
        <f t="shared" si="65"/>
        <v>860.19559620984296</v>
      </c>
      <c r="AC168" s="19">
        <f t="shared" si="66"/>
        <v>64.047974792357266</v>
      </c>
      <c r="AD168" s="19">
        <f t="shared" si="67"/>
        <v>14.11666666666666</v>
      </c>
      <c r="AE168" s="22">
        <f t="shared" si="68"/>
        <v>4.5370466204739524</v>
      </c>
      <c r="AG168" s="7"/>
      <c r="AH168" s="7"/>
    </row>
    <row r="169" spans="1:34">
      <c r="A169" s="39">
        <v>0.49</v>
      </c>
      <c r="B169" s="39">
        <f t="shared" si="50"/>
        <v>0.51</v>
      </c>
      <c r="C169" s="22">
        <f t="shared" si="51"/>
        <v>0.69249999999999989</v>
      </c>
      <c r="D169" s="22">
        <f t="shared" si="52"/>
        <v>3.0100000000000016E-2</v>
      </c>
      <c r="E169" s="22">
        <f t="shared" si="53"/>
        <v>0</v>
      </c>
      <c r="F169" s="22">
        <f t="shared" si="54"/>
        <v>0</v>
      </c>
      <c r="G169" s="22"/>
      <c r="H169" s="22">
        <f t="shared" si="55"/>
        <v>0.9583448657625242</v>
      </c>
      <c r="I169" s="22">
        <f t="shared" si="69"/>
        <v>4.1655134237475806E-2</v>
      </c>
      <c r="J169" s="22">
        <f t="shared" si="57"/>
        <v>0</v>
      </c>
      <c r="K169" s="22">
        <f t="shared" si="58"/>
        <v>0</v>
      </c>
      <c r="L169" s="23">
        <f t="shared" si="47"/>
        <v>0</v>
      </c>
      <c r="M169" s="22"/>
      <c r="N169" s="22">
        <f t="shared" si="56"/>
        <v>1474.6210220740161</v>
      </c>
      <c r="O169" s="22">
        <v>625</v>
      </c>
      <c r="P169" s="22"/>
      <c r="Q169" s="22">
        <f t="shared" si="48"/>
        <v>4.6204386936064212E-2</v>
      </c>
      <c r="R169" s="22">
        <f t="shared" si="49"/>
        <v>7.8331026847495173E-3</v>
      </c>
      <c r="S169" s="22"/>
      <c r="T169" s="22">
        <f t="shared" si="61"/>
        <v>0</v>
      </c>
      <c r="U169" s="22">
        <f t="shared" si="59"/>
        <v>8.9434083835650182E-3</v>
      </c>
      <c r="V169" s="22">
        <f t="shared" si="60"/>
        <v>0</v>
      </c>
      <c r="W169" s="22"/>
      <c r="X169" s="22">
        <f t="shared" si="62"/>
        <v>1474.6210220740161</v>
      </c>
      <c r="Y169" s="19">
        <f t="shared" si="63"/>
        <v>0.24109613928787874</v>
      </c>
      <c r="Z169" s="19">
        <f t="shared" si="64"/>
        <v>0</v>
      </c>
      <c r="AA169" s="22"/>
      <c r="AB169" s="22">
        <f t="shared" si="65"/>
        <v>842.64058404229513</v>
      </c>
      <c r="AC169" s="19">
        <f t="shared" si="66"/>
        <v>62.745793595355849</v>
      </c>
      <c r="AD169" s="19">
        <f t="shared" si="67"/>
        <v>13.82857142857142</v>
      </c>
      <c r="AE169" s="22">
        <f t="shared" si="68"/>
        <v>4.5374024294162316</v>
      </c>
      <c r="AG169" s="7"/>
      <c r="AH169" s="7"/>
    </row>
    <row r="170" spans="1:34">
      <c r="A170" s="39">
        <v>0.5</v>
      </c>
      <c r="B170" s="39">
        <f t="shared" si="50"/>
        <v>0.5</v>
      </c>
      <c r="C170" s="22">
        <f t="shared" si="51"/>
        <v>0.69499999999999995</v>
      </c>
      <c r="D170" s="22">
        <f t="shared" si="52"/>
        <v>2.5000000000000022E-2</v>
      </c>
      <c r="E170" s="22">
        <f t="shared" si="53"/>
        <v>0</v>
      </c>
      <c r="F170" s="22">
        <f t="shared" si="54"/>
        <v>0</v>
      </c>
      <c r="G170" s="22"/>
      <c r="H170" s="22">
        <f t="shared" si="55"/>
        <v>0.96527777777777779</v>
      </c>
      <c r="I170" s="22">
        <f t="shared" si="69"/>
        <v>3.4722222222222252E-2</v>
      </c>
      <c r="J170" s="22">
        <f t="shared" si="57"/>
        <v>0</v>
      </c>
      <c r="K170" s="22">
        <f t="shared" si="58"/>
        <v>0</v>
      </c>
      <c r="L170" s="23">
        <f t="shared" si="47"/>
        <v>0</v>
      </c>
      <c r="M170" s="22"/>
      <c r="N170" s="22">
        <f t="shared" si="56"/>
        <v>1474.6210220740161</v>
      </c>
      <c r="O170" s="22">
        <v>625</v>
      </c>
      <c r="P170" s="22"/>
      <c r="Q170" s="22">
        <f t="shared" si="48"/>
        <v>4.6336805555555555E-2</v>
      </c>
      <c r="R170" s="22">
        <f t="shared" si="49"/>
        <v>7.6944444444444456E-3</v>
      </c>
      <c r="S170" s="22"/>
      <c r="T170" s="22">
        <f t="shared" si="61"/>
        <v>0</v>
      </c>
      <c r="U170" s="22">
        <f t="shared" si="59"/>
        <v>5.9134382098472698E-3</v>
      </c>
      <c r="V170" s="22">
        <f t="shared" si="60"/>
        <v>0</v>
      </c>
      <c r="W170" s="22"/>
      <c r="X170" s="22">
        <f t="shared" si="62"/>
        <v>1474.6210220740161</v>
      </c>
      <c r="Y170" s="19">
        <f t="shared" si="63"/>
        <v>0.16044191706945235</v>
      </c>
      <c r="Z170" s="19">
        <f t="shared" si="64"/>
        <v>0</v>
      </c>
      <c r="AA170" s="22"/>
      <c r="AB170" s="22">
        <f t="shared" si="65"/>
        <v>825.78777236144924</v>
      </c>
      <c r="AC170" s="19">
        <f t="shared" si="66"/>
        <v>61.49408656179012</v>
      </c>
      <c r="AD170" s="19">
        <f t="shared" si="67"/>
        <v>13.551999999999992</v>
      </c>
      <c r="AE170" s="22">
        <f t="shared" si="68"/>
        <v>4.5376392091049409</v>
      </c>
      <c r="AG170" s="7"/>
      <c r="AH170" s="7"/>
    </row>
    <row r="171" spans="1:34">
      <c r="A171" s="39">
        <v>0.51</v>
      </c>
      <c r="B171" s="39">
        <f t="shared" si="50"/>
        <v>0.49</v>
      </c>
      <c r="C171" s="22">
        <f t="shared" si="51"/>
        <v>0.69750000000000001</v>
      </c>
      <c r="D171" s="22">
        <f t="shared" si="52"/>
        <v>1.9900000000000029E-2</v>
      </c>
      <c r="E171" s="22">
        <f t="shared" si="53"/>
        <v>0</v>
      </c>
      <c r="F171" s="22">
        <f t="shared" si="54"/>
        <v>0</v>
      </c>
      <c r="G171" s="22"/>
      <c r="H171" s="22">
        <f t="shared" si="55"/>
        <v>0.97226094229160853</v>
      </c>
      <c r="I171" s="22">
        <f t="shared" si="69"/>
        <v>2.7739057708391451E-2</v>
      </c>
      <c r="J171" s="22">
        <f t="shared" si="57"/>
        <v>0</v>
      </c>
      <c r="K171" s="22">
        <f t="shared" si="58"/>
        <v>0</v>
      </c>
      <c r="L171" s="23">
        <f t="shared" si="47"/>
        <v>0</v>
      </c>
      <c r="M171" s="22"/>
      <c r="N171" s="22">
        <f t="shared" si="56"/>
        <v>1474.6210220740161</v>
      </c>
      <c r="O171" s="22">
        <v>625</v>
      </c>
      <c r="P171" s="22"/>
      <c r="Q171" s="22">
        <f t="shared" si="48"/>
        <v>4.6470183997769726E-2</v>
      </c>
      <c r="R171" s="22">
        <f t="shared" si="49"/>
        <v>7.5547811541678287E-3</v>
      </c>
      <c r="S171" s="22"/>
      <c r="T171" s="22">
        <f t="shared" si="61"/>
        <v>0</v>
      </c>
      <c r="U171" s="22">
        <f t="shared" si="59"/>
        <v>3.8741960168692633E-3</v>
      </c>
      <c r="V171" s="22">
        <f t="shared" si="60"/>
        <v>0</v>
      </c>
      <c r="W171" s="22"/>
      <c r="X171" s="22">
        <f t="shared" si="62"/>
        <v>1474.6210220740161</v>
      </c>
      <c r="Y171" s="19">
        <f t="shared" si="63"/>
        <v>0.10583630566576951</v>
      </c>
      <c r="Z171" s="19">
        <f t="shared" si="64"/>
        <v>0</v>
      </c>
      <c r="AA171" s="22"/>
      <c r="AB171" s="22">
        <f t="shared" si="65"/>
        <v>809.59585525632281</v>
      </c>
      <c r="AC171" s="19">
        <f t="shared" si="66"/>
        <v>60.290395380297483</v>
      </c>
      <c r="AD171" s="19">
        <f t="shared" si="67"/>
        <v>13.286274509803913</v>
      </c>
      <c r="AE171" s="22">
        <f t="shared" si="68"/>
        <v>4.5377954019999605</v>
      </c>
      <c r="AG171" s="7"/>
      <c r="AH171" s="7"/>
    </row>
    <row r="172" spans="1:34">
      <c r="A172" s="39">
        <v>0.52</v>
      </c>
      <c r="B172" s="39">
        <f t="shared" si="50"/>
        <v>0.48</v>
      </c>
      <c r="C172" s="22">
        <f t="shared" si="51"/>
        <v>0.7</v>
      </c>
      <c r="D172" s="22">
        <f t="shared" si="52"/>
        <v>1.4800000000000035E-2</v>
      </c>
      <c r="E172" s="22">
        <f t="shared" si="53"/>
        <v>0</v>
      </c>
      <c r="F172" s="22">
        <f t="shared" si="54"/>
        <v>0</v>
      </c>
      <c r="G172" s="22"/>
      <c r="H172" s="22">
        <f t="shared" si="55"/>
        <v>0.97929490766648009</v>
      </c>
      <c r="I172" s="22">
        <f t="shared" si="69"/>
        <v>2.0705092333519914E-2</v>
      </c>
      <c r="J172" s="22">
        <f t="shared" si="57"/>
        <v>0</v>
      </c>
      <c r="K172" s="22">
        <f t="shared" si="58"/>
        <v>0</v>
      </c>
      <c r="L172" s="23">
        <f t="shared" si="47"/>
        <v>0</v>
      </c>
      <c r="M172" s="22"/>
      <c r="N172" s="22">
        <f t="shared" si="56"/>
        <v>1474.6210220740161</v>
      </c>
      <c r="O172" s="22">
        <v>625</v>
      </c>
      <c r="P172" s="22"/>
      <c r="Q172" s="22">
        <f t="shared" si="48"/>
        <v>4.6604532736429768E-2</v>
      </c>
      <c r="R172" s="22">
        <f t="shared" si="49"/>
        <v>7.4141018466703989E-3</v>
      </c>
      <c r="S172" s="22"/>
      <c r="T172" s="22">
        <f t="shared" si="61"/>
        <v>0</v>
      </c>
      <c r="U172" s="22">
        <f t="shared" si="59"/>
        <v>2.5137563554049952E-3</v>
      </c>
      <c r="V172" s="22">
        <f t="shared" si="60"/>
        <v>0</v>
      </c>
      <c r="W172" s="22"/>
      <c r="X172" s="22">
        <f t="shared" si="62"/>
        <v>1474.6210220740161</v>
      </c>
      <c r="Y172" s="19">
        <f t="shared" si="63"/>
        <v>6.9175299767154072E-2</v>
      </c>
      <c r="Z172" s="19">
        <f t="shared" si="64"/>
        <v>0</v>
      </c>
      <c r="AA172" s="22"/>
      <c r="AB172" s="22">
        <f t="shared" si="65"/>
        <v>794.02670419370122</v>
      </c>
      <c r="AC172" s="19">
        <f t="shared" si="66"/>
        <v>59.132294994133439</v>
      </c>
      <c r="AD172" s="19">
        <f t="shared" si="67"/>
        <v>13.030769230769224</v>
      </c>
      <c r="AE172" s="22">
        <f t="shared" si="68"/>
        <v>4.5378974906950127</v>
      </c>
      <c r="AG172" s="7"/>
      <c r="AH172" s="7"/>
    </row>
    <row r="173" spans="1:34">
      <c r="A173" s="39">
        <v>0.53</v>
      </c>
      <c r="B173" s="39">
        <f t="shared" si="50"/>
        <v>0.47</v>
      </c>
      <c r="C173" s="22">
        <f t="shared" si="51"/>
        <v>0.7024999999999999</v>
      </c>
      <c r="D173" s="22">
        <f t="shared" si="52"/>
        <v>9.6999999999999864E-3</v>
      </c>
      <c r="E173" s="22">
        <f t="shared" si="53"/>
        <v>0</v>
      </c>
      <c r="F173" s="22">
        <f t="shared" si="54"/>
        <v>0</v>
      </c>
      <c r="G173" s="22"/>
      <c r="H173" s="22">
        <f t="shared" si="55"/>
        <v>0.9863802302723953</v>
      </c>
      <c r="I173" s="22">
        <f t="shared" si="69"/>
        <v>1.3619769727604588E-2</v>
      </c>
      <c r="J173" s="22">
        <f t="shared" si="57"/>
        <v>0</v>
      </c>
      <c r="K173" s="22">
        <f t="shared" si="58"/>
        <v>0</v>
      </c>
      <c r="L173" s="23">
        <f t="shared" si="47"/>
        <v>0</v>
      </c>
      <c r="M173" s="22"/>
      <c r="N173" s="22">
        <f t="shared" si="56"/>
        <v>1474.6210220740161</v>
      </c>
      <c r="O173" s="22">
        <v>625</v>
      </c>
      <c r="P173" s="22"/>
      <c r="Q173" s="22">
        <f t="shared" si="48"/>
        <v>4.6739862398202749E-2</v>
      </c>
      <c r="R173" s="22">
        <f t="shared" si="49"/>
        <v>7.2723953945520907E-3</v>
      </c>
      <c r="S173" s="22"/>
      <c r="T173" s="22">
        <f t="shared" si="61"/>
        <v>0</v>
      </c>
      <c r="U173" s="22">
        <f t="shared" si="59"/>
        <v>1.6145219929586667E-3</v>
      </c>
      <c r="V173" s="22">
        <f t="shared" si="60"/>
        <v>0</v>
      </c>
      <c r="W173" s="22"/>
      <c r="X173" s="22">
        <f t="shared" si="62"/>
        <v>1474.6210220740161</v>
      </c>
      <c r="Y173" s="19">
        <f t="shared" si="63"/>
        <v>4.4777771390382408E-2</v>
      </c>
      <c r="Z173" s="19">
        <f t="shared" si="64"/>
        <v>0</v>
      </c>
      <c r="AA173" s="22"/>
      <c r="AB173" s="22">
        <f t="shared" si="65"/>
        <v>779.04506826551813</v>
      </c>
      <c r="AC173" s="19">
        <f t="shared" si="66"/>
        <v>58.017436178609984</v>
      </c>
      <c r="AD173" s="19">
        <f t="shared" si="67"/>
        <v>12.784905660377351</v>
      </c>
      <c r="AE173" s="22">
        <f t="shared" si="68"/>
        <v>4.5379635735925783</v>
      </c>
      <c r="AG173" s="7"/>
      <c r="AH173" s="7"/>
    </row>
    <row r="174" spans="1:34">
      <c r="A174" s="39">
        <v>0.54</v>
      </c>
      <c r="B174" s="39">
        <f t="shared" si="50"/>
        <v>0.45999999999999996</v>
      </c>
      <c r="C174" s="22">
        <f t="shared" si="51"/>
        <v>0.70499999999999996</v>
      </c>
      <c r="D174" s="22">
        <f t="shared" si="52"/>
        <v>4.599999999999993E-3</v>
      </c>
      <c r="E174" s="22">
        <f t="shared" si="53"/>
        <v>0</v>
      </c>
      <c r="F174" s="22">
        <f t="shared" si="54"/>
        <v>0</v>
      </c>
      <c r="G174" s="22"/>
      <c r="H174" s="22">
        <f t="shared" si="55"/>
        <v>0.9935174746335963</v>
      </c>
      <c r="I174" s="22">
        <f t="shared" si="69"/>
        <v>6.4825253664035978E-3</v>
      </c>
      <c r="J174" s="22">
        <f t="shared" si="57"/>
        <v>0</v>
      </c>
      <c r="K174" s="22">
        <f t="shared" si="58"/>
        <v>0</v>
      </c>
      <c r="L174" s="23">
        <f t="shared" si="47"/>
        <v>0</v>
      </c>
      <c r="M174" s="22"/>
      <c r="N174" s="22">
        <f t="shared" si="56"/>
        <v>1474.6210220740161</v>
      </c>
      <c r="O174" s="22">
        <v>625</v>
      </c>
      <c r="P174" s="22"/>
      <c r="Q174" s="22">
        <f t="shared" si="48"/>
        <v>4.6876183765501692E-2</v>
      </c>
      <c r="R174" s="22">
        <f t="shared" si="49"/>
        <v>7.1296505073280714E-3</v>
      </c>
      <c r="S174" s="22"/>
      <c r="T174" s="22">
        <f t="shared" si="61"/>
        <v>0</v>
      </c>
      <c r="U174" s="22">
        <f t="shared" si="59"/>
        <v>1.0258995314237221E-3</v>
      </c>
      <c r="V174" s="22">
        <f t="shared" si="60"/>
        <v>0</v>
      </c>
      <c r="W174" s="22"/>
      <c r="X174" s="22">
        <f t="shared" si="62"/>
        <v>1474.6210220740161</v>
      </c>
      <c r="Y174" s="19">
        <f t="shared" si="63"/>
        <v>2.8691155223566092E-2</v>
      </c>
      <c r="Z174" s="19">
        <f t="shared" si="64"/>
        <v>0</v>
      </c>
      <c r="AA174" s="22"/>
      <c r="AB174" s="22">
        <f t="shared" si="65"/>
        <v>764.61830774208261</v>
      </c>
      <c r="AC174" s="19">
        <f t="shared" si="66"/>
        <v>56.943570530028758</v>
      </c>
      <c r="AD174" s="19">
        <f t="shared" si="67"/>
        <v>12.54814814814814</v>
      </c>
      <c r="AE174" s="22">
        <f t="shared" si="68"/>
        <v>4.5380059159113859</v>
      </c>
      <c r="AG174" s="7"/>
      <c r="AH174" s="7"/>
    </row>
    <row r="175" spans="1:34">
      <c r="A175" s="39">
        <v>0.55000000000000004</v>
      </c>
      <c r="B175" s="39">
        <f t="shared" si="50"/>
        <v>0.44999999999999996</v>
      </c>
      <c r="C175" s="22">
        <f t="shared" si="51"/>
        <v>0.70750000000000002</v>
      </c>
      <c r="D175" s="22">
        <f t="shared" si="52"/>
        <v>0</v>
      </c>
      <c r="E175" s="22">
        <f t="shared" si="53"/>
        <v>0</v>
      </c>
      <c r="F175" s="22">
        <f t="shared" si="54"/>
        <v>0</v>
      </c>
      <c r="G175" s="22"/>
      <c r="H175" s="22">
        <f t="shared" si="55"/>
        <v>1</v>
      </c>
      <c r="I175" s="22">
        <f t="shared" si="69"/>
        <v>0</v>
      </c>
      <c r="J175" s="22">
        <f t="shared" si="57"/>
        <v>0</v>
      </c>
      <c r="K175" s="22">
        <f t="shared" si="58"/>
        <v>0</v>
      </c>
      <c r="L175" s="23">
        <f t="shared" si="47"/>
        <v>0</v>
      </c>
      <c r="M175" s="22"/>
      <c r="N175" s="22">
        <f t="shared" si="56"/>
        <v>1474.6210220740161</v>
      </c>
      <c r="O175" s="22">
        <v>625</v>
      </c>
      <c r="P175" s="22"/>
      <c r="Q175" s="22">
        <f t="shared" si="48"/>
        <v>4.7E-2</v>
      </c>
      <c r="R175" s="22">
        <f t="shared" si="49"/>
        <v>7.0000000000000001E-3</v>
      </c>
      <c r="S175" s="22"/>
      <c r="T175" s="22">
        <f t="shared" si="61"/>
        <v>0</v>
      </c>
      <c r="U175" s="22">
        <f t="shared" si="59"/>
        <v>6.4453475092161872E-4</v>
      </c>
      <c r="V175" s="22">
        <f t="shared" si="60"/>
        <v>0</v>
      </c>
      <c r="W175" s="22"/>
      <c r="X175" s="22">
        <f t="shared" si="62"/>
        <v>1474.6210220740161</v>
      </c>
      <c r="Y175" s="19">
        <f t="shared" si="63"/>
        <v>1.8187314654018353E-2</v>
      </c>
      <c r="Z175" s="19">
        <f t="shared" si="64"/>
        <v>0</v>
      </c>
      <c r="AA175" s="22"/>
      <c r="AB175" s="22">
        <f t="shared" si="65"/>
        <v>750.71615669222649</v>
      </c>
      <c r="AC175" s="19">
        <f t="shared" si="66"/>
        <v>55.908563562476488</v>
      </c>
      <c r="AD175" s="19">
        <f t="shared" si="67"/>
        <v>12.319999999999991</v>
      </c>
      <c r="AE175" s="22">
        <f t="shared" si="68"/>
        <v>4.5380327566945233</v>
      </c>
      <c r="AG175" s="7"/>
      <c r="AH175" s="7"/>
    </row>
    <row r="176" spans="1:34">
      <c r="A176" s="39">
        <v>0.56000000000000005</v>
      </c>
      <c r="B176" s="39">
        <f t="shared" si="50"/>
        <v>0.43999999999999995</v>
      </c>
      <c r="C176" s="22">
        <f t="shared" si="51"/>
        <v>0.71</v>
      </c>
      <c r="D176" s="22">
        <f t="shared" si="52"/>
        <v>0</v>
      </c>
      <c r="E176" s="22">
        <f t="shared" si="53"/>
        <v>0</v>
      </c>
      <c r="F176" s="22">
        <f t="shared" si="54"/>
        <v>0</v>
      </c>
      <c r="G176" s="22"/>
      <c r="H176" s="22">
        <f t="shared" si="55"/>
        <v>1</v>
      </c>
      <c r="I176" s="22">
        <f t="shared" si="69"/>
        <v>0</v>
      </c>
      <c r="J176" s="22">
        <f t="shared" si="57"/>
        <v>0</v>
      </c>
      <c r="K176" s="22">
        <f t="shared" si="58"/>
        <v>0</v>
      </c>
      <c r="L176" s="23">
        <f t="shared" si="47"/>
        <v>0</v>
      </c>
      <c r="M176" s="22"/>
      <c r="N176" s="22">
        <f t="shared" si="56"/>
        <v>1474.6210220740161</v>
      </c>
      <c r="O176" s="22">
        <v>625</v>
      </c>
      <c r="P176" s="22"/>
      <c r="Q176" s="22">
        <f t="shared" si="48"/>
        <v>4.7E-2</v>
      </c>
      <c r="R176" s="22">
        <f t="shared" si="49"/>
        <v>7.0000000000000001E-3</v>
      </c>
      <c r="S176" s="22"/>
      <c r="T176" s="22">
        <f t="shared" si="61"/>
        <v>0</v>
      </c>
      <c r="U176" s="22">
        <f t="shared" si="59"/>
        <v>4.0005506939611333E-4</v>
      </c>
      <c r="V176" s="22">
        <f t="shared" si="60"/>
        <v>0</v>
      </c>
      <c r="W176" s="22"/>
      <c r="X176" s="22">
        <f t="shared" si="62"/>
        <v>1474.6210220740161</v>
      </c>
      <c r="Y176" s="19">
        <f t="shared" si="63"/>
        <v>1.1401640738043846E-2</v>
      </c>
      <c r="Z176" s="19">
        <f t="shared" si="64"/>
        <v>0</v>
      </c>
      <c r="AA176" s="22"/>
      <c r="AB176" s="22">
        <f t="shared" si="65"/>
        <v>737.31051103700815</v>
      </c>
      <c r="AC176" s="19">
        <f t="shared" si="66"/>
        <v>54.910399956731162</v>
      </c>
      <c r="AD176" s="19">
        <f t="shared" si="67"/>
        <v>12.099999999999993</v>
      </c>
      <c r="AE176" s="22">
        <f t="shared" si="68"/>
        <v>4.5380495832009249</v>
      </c>
      <c r="AG176" s="7"/>
      <c r="AH176" s="7"/>
    </row>
    <row r="177" spans="1:34">
      <c r="A177" s="39">
        <v>0.56999999999999995</v>
      </c>
      <c r="B177" s="39">
        <f t="shared" si="50"/>
        <v>0.43000000000000005</v>
      </c>
      <c r="C177" s="22">
        <f t="shared" si="51"/>
        <v>0.71249999999999991</v>
      </c>
      <c r="D177" s="22">
        <f t="shared" si="52"/>
        <v>0</v>
      </c>
      <c r="E177" s="22">
        <f t="shared" si="53"/>
        <v>0</v>
      </c>
      <c r="F177" s="22">
        <f t="shared" si="54"/>
        <v>0</v>
      </c>
      <c r="G177" s="22"/>
      <c r="H177" s="22">
        <f t="shared" si="55"/>
        <v>1</v>
      </c>
      <c r="I177" s="22">
        <f t="shared" si="69"/>
        <v>0</v>
      </c>
      <c r="J177" s="22">
        <f t="shared" si="57"/>
        <v>0</v>
      </c>
      <c r="K177" s="22">
        <f t="shared" si="58"/>
        <v>0</v>
      </c>
      <c r="L177" s="23">
        <f t="shared" si="47"/>
        <v>0</v>
      </c>
      <c r="M177" s="22"/>
      <c r="N177" s="22">
        <f t="shared" si="56"/>
        <v>1474.6210220740161</v>
      </c>
      <c r="O177" s="22">
        <v>625</v>
      </c>
      <c r="P177" s="22"/>
      <c r="Q177" s="22">
        <f t="shared" si="48"/>
        <v>4.7E-2</v>
      </c>
      <c r="R177" s="22">
        <f t="shared" si="49"/>
        <v>7.0000000000000001E-3</v>
      </c>
      <c r="S177" s="22"/>
      <c r="T177" s="22">
        <f t="shared" si="61"/>
        <v>0</v>
      </c>
      <c r="U177" s="22">
        <f t="shared" si="59"/>
        <v>2.4478046471074444E-4</v>
      </c>
      <c r="V177" s="22">
        <f t="shared" si="60"/>
        <v>0</v>
      </c>
      <c r="W177" s="22"/>
      <c r="X177" s="22">
        <f t="shared" si="62"/>
        <v>1474.6210220740161</v>
      </c>
      <c r="Y177" s="19">
        <f t="shared" si="63"/>
        <v>7.0768630708670449E-3</v>
      </c>
      <c r="Z177" s="19">
        <f t="shared" si="64"/>
        <v>0</v>
      </c>
      <c r="AA177" s="22"/>
      <c r="AB177" s="22">
        <f t="shared" si="65"/>
        <v>724.37523891355204</v>
      </c>
      <c r="AC177" s="19">
        <f t="shared" si="66"/>
        <v>53.947183762105553</v>
      </c>
      <c r="AD177" s="19">
        <f t="shared" si="67"/>
        <v>11.887719298245608</v>
      </c>
      <c r="AE177" s="22">
        <f t="shared" si="68"/>
        <v>4.5380600272137217</v>
      </c>
      <c r="AG177" s="7"/>
      <c r="AH177" s="7"/>
    </row>
    <row r="178" spans="1:34">
      <c r="A178" s="39">
        <v>0.57999999999999996</v>
      </c>
      <c r="B178" s="39">
        <f t="shared" si="50"/>
        <v>0.42000000000000004</v>
      </c>
      <c r="C178" s="22">
        <f t="shared" si="51"/>
        <v>0.71499999999999997</v>
      </c>
      <c r="D178" s="22">
        <f t="shared" si="52"/>
        <v>0</v>
      </c>
      <c r="E178" s="22">
        <f t="shared" si="53"/>
        <v>0</v>
      </c>
      <c r="F178" s="22">
        <f t="shared" si="54"/>
        <v>0</v>
      </c>
      <c r="G178" s="22"/>
      <c r="H178" s="22">
        <f t="shared" si="55"/>
        <v>1</v>
      </c>
      <c r="I178" s="22">
        <f t="shared" si="69"/>
        <v>0</v>
      </c>
      <c r="J178" s="22">
        <f t="shared" si="57"/>
        <v>0</v>
      </c>
      <c r="K178" s="22">
        <f t="shared" si="58"/>
        <v>0</v>
      </c>
      <c r="L178" s="23">
        <f t="shared" si="47"/>
        <v>0</v>
      </c>
      <c r="M178" s="22"/>
      <c r="N178" s="22">
        <f t="shared" si="56"/>
        <v>1474.6210220740161</v>
      </c>
      <c r="O178" s="22">
        <v>625</v>
      </c>
      <c r="P178" s="22"/>
      <c r="Q178" s="22">
        <f t="shared" si="48"/>
        <v>4.7E-2</v>
      </c>
      <c r="R178" s="22">
        <f t="shared" si="49"/>
        <v>7.0000000000000001E-3</v>
      </c>
      <c r="S178" s="22"/>
      <c r="T178" s="22">
        <f t="shared" si="61"/>
        <v>0</v>
      </c>
      <c r="U178" s="22">
        <f t="shared" si="59"/>
        <v>1.4751098915177189E-4</v>
      </c>
      <c r="V178" s="22">
        <f t="shared" si="60"/>
        <v>0</v>
      </c>
      <c r="W178" s="22"/>
      <c r="X178" s="22">
        <f t="shared" si="62"/>
        <v>1474.6210220740161</v>
      </c>
      <c r="Y178" s="19">
        <f t="shared" si="63"/>
        <v>4.3300984381875888E-3</v>
      </c>
      <c r="Z178" s="19">
        <f t="shared" si="64"/>
        <v>0</v>
      </c>
      <c r="AA178" s="22"/>
      <c r="AB178" s="22">
        <f t="shared" si="65"/>
        <v>711.88601065642183</v>
      </c>
      <c r="AC178" s="19">
        <f t="shared" si="66"/>
        <v>53.017134561007836</v>
      </c>
      <c r="AD178" s="19">
        <f t="shared" si="67"/>
        <v>11.682758620689649</v>
      </c>
      <c r="AE178" s="22">
        <f t="shared" si="68"/>
        <v>4.5380664175597047</v>
      </c>
      <c r="AG178" s="7"/>
      <c r="AH178" s="7"/>
    </row>
    <row r="179" spans="1:34">
      <c r="A179" s="39">
        <v>0.59</v>
      </c>
      <c r="B179" s="39">
        <f t="shared" si="50"/>
        <v>0.41000000000000003</v>
      </c>
      <c r="C179" s="22">
        <f t="shared" si="51"/>
        <v>0.71749999999999992</v>
      </c>
      <c r="D179" s="22">
        <f t="shared" si="52"/>
        <v>0</v>
      </c>
      <c r="E179" s="22">
        <f t="shared" si="53"/>
        <v>0</v>
      </c>
      <c r="F179" s="22">
        <f t="shared" si="54"/>
        <v>0</v>
      </c>
      <c r="G179" s="22"/>
      <c r="H179" s="22">
        <f t="shared" si="55"/>
        <v>1</v>
      </c>
      <c r="I179" s="22">
        <f t="shared" si="69"/>
        <v>0</v>
      </c>
      <c r="J179" s="22">
        <f t="shared" si="57"/>
        <v>0</v>
      </c>
      <c r="K179" s="22">
        <f t="shared" si="58"/>
        <v>0</v>
      </c>
      <c r="L179" s="23">
        <f t="shared" si="47"/>
        <v>0</v>
      </c>
      <c r="M179" s="22"/>
      <c r="N179" s="22">
        <f t="shared" si="56"/>
        <v>1474.6210220740161</v>
      </c>
      <c r="O179" s="22">
        <v>625</v>
      </c>
      <c r="P179" s="22"/>
      <c r="Q179" s="22">
        <f t="shared" si="48"/>
        <v>4.7E-2</v>
      </c>
      <c r="R179" s="22">
        <f t="shared" si="49"/>
        <v>7.0000000000000001E-3</v>
      </c>
      <c r="S179" s="22"/>
      <c r="T179" s="22">
        <f t="shared" si="61"/>
        <v>0</v>
      </c>
      <c r="U179" s="22">
        <f t="shared" si="59"/>
        <v>8.7464222300144494E-5</v>
      </c>
      <c r="V179" s="22">
        <f t="shared" si="60"/>
        <v>0</v>
      </c>
      <c r="W179" s="22"/>
      <c r="X179" s="22">
        <f t="shared" si="62"/>
        <v>1474.6210220740161</v>
      </c>
      <c r="Y179" s="19">
        <f t="shared" si="63"/>
        <v>2.6094284300684921E-3</v>
      </c>
      <c r="Z179" s="19">
        <f t="shared" si="64"/>
        <v>0</v>
      </c>
      <c r="AA179" s="22"/>
      <c r="AB179" s="22">
        <f t="shared" si="65"/>
        <v>699.82014606902487</v>
      </c>
      <c r="AC179" s="19">
        <f t="shared" si="66"/>
        <v>52.118583287574317</v>
      </c>
      <c r="AD179" s="19">
        <f t="shared" si="67"/>
        <v>11.484745762711858</v>
      </c>
      <c r="AE179" s="22">
        <f t="shared" si="68"/>
        <v>4.5380702685461722</v>
      </c>
      <c r="AG179" s="7"/>
      <c r="AH179" s="7"/>
    </row>
    <row r="180" spans="1:34">
      <c r="A180" s="39">
        <v>0.6</v>
      </c>
      <c r="B180" s="39">
        <f t="shared" si="50"/>
        <v>0.4</v>
      </c>
      <c r="C180" s="22">
        <f t="shared" si="51"/>
        <v>0.72</v>
      </c>
      <c r="D180" s="22">
        <f t="shared" si="52"/>
        <v>0</v>
      </c>
      <c r="E180" s="22">
        <f t="shared" si="53"/>
        <v>0</v>
      </c>
      <c r="F180" s="22">
        <f t="shared" si="54"/>
        <v>0</v>
      </c>
      <c r="G180" s="22"/>
      <c r="H180" s="22">
        <f t="shared" si="55"/>
        <v>1</v>
      </c>
      <c r="I180" s="22">
        <f t="shared" si="69"/>
        <v>0</v>
      </c>
      <c r="J180" s="22">
        <f t="shared" si="57"/>
        <v>0</v>
      </c>
      <c r="K180" s="22">
        <f t="shared" si="58"/>
        <v>0</v>
      </c>
      <c r="L180" s="23">
        <f t="shared" si="47"/>
        <v>0</v>
      </c>
      <c r="M180" s="22"/>
      <c r="N180" s="22">
        <f t="shared" si="56"/>
        <v>1474.6210220740161</v>
      </c>
      <c r="O180" s="22">
        <v>625</v>
      </c>
      <c r="P180" s="22"/>
      <c r="Q180" s="22">
        <f t="shared" si="48"/>
        <v>4.7E-2</v>
      </c>
      <c r="R180" s="22">
        <f t="shared" si="49"/>
        <v>7.0000000000000001E-3</v>
      </c>
      <c r="S180" s="22"/>
      <c r="T180" s="22">
        <f t="shared" si="61"/>
        <v>0</v>
      </c>
      <c r="U180" s="22">
        <f t="shared" si="59"/>
        <v>5.0970382828396149E-5</v>
      </c>
      <c r="V180" s="22">
        <f t="shared" si="60"/>
        <v>0</v>
      </c>
      <c r="W180" s="22"/>
      <c r="X180" s="22">
        <f t="shared" si="62"/>
        <v>1474.6210220740161</v>
      </c>
      <c r="Y180" s="19">
        <f t="shared" si="63"/>
        <v>1.5472178011700774E-3</v>
      </c>
      <c r="Z180" s="19">
        <f t="shared" si="64"/>
        <v>0</v>
      </c>
      <c r="AA180" s="22"/>
      <c r="AB180" s="22">
        <f t="shared" si="65"/>
        <v>688.15647696787448</v>
      </c>
      <c r="AC180" s="19">
        <f t="shared" si="66"/>
        <v>51.249966019744761</v>
      </c>
      <c r="AD180" s="19">
        <f t="shared" si="67"/>
        <v>11.293333333333328</v>
      </c>
      <c r="AE180" s="22">
        <f t="shared" si="68"/>
        <v>4.5380725519254534</v>
      </c>
      <c r="AG180" s="7"/>
      <c r="AH180" s="7"/>
    </row>
    <row r="181" spans="1:34">
      <c r="A181" s="39">
        <v>0.61</v>
      </c>
      <c r="B181" s="39">
        <f t="shared" si="50"/>
        <v>0.39</v>
      </c>
      <c r="C181" s="22">
        <f t="shared" si="51"/>
        <v>0.72249999999999992</v>
      </c>
      <c r="D181" s="22">
        <f t="shared" si="52"/>
        <v>0</v>
      </c>
      <c r="E181" s="22">
        <f t="shared" si="53"/>
        <v>0</v>
      </c>
      <c r="F181" s="22">
        <f t="shared" si="54"/>
        <v>0</v>
      </c>
      <c r="G181" s="22"/>
      <c r="H181" s="22">
        <f t="shared" si="55"/>
        <v>1</v>
      </c>
      <c r="I181" s="22">
        <f t="shared" si="69"/>
        <v>0</v>
      </c>
      <c r="J181" s="22">
        <f t="shared" si="57"/>
        <v>0</v>
      </c>
      <c r="K181" s="22">
        <f t="shared" si="58"/>
        <v>0</v>
      </c>
      <c r="L181" s="23">
        <f t="shared" si="47"/>
        <v>0</v>
      </c>
      <c r="M181" s="22"/>
      <c r="N181" s="22">
        <f t="shared" si="56"/>
        <v>1474.6210220740161</v>
      </c>
      <c r="O181" s="22">
        <v>625</v>
      </c>
      <c r="P181" s="22"/>
      <c r="Q181" s="22">
        <f t="shared" si="48"/>
        <v>4.7E-2</v>
      </c>
      <c r="R181" s="22">
        <f t="shared" si="49"/>
        <v>7.0000000000000001E-3</v>
      </c>
      <c r="S181" s="22"/>
      <c r="T181" s="22">
        <f t="shared" si="61"/>
        <v>0</v>
      </c>
      <c r="U181" s="22">
        <f t="shared" si="59"/>
        <v>2.9158035816323161E-5</v>
      </c>
      <c r="V181" s="22">
        <f t="shared" si="60"/>
        <v>0</v>
      </c>
      <c r="W181" s="22"/>
      <c r="X181" s="22">
        <f t="shared" si="62"/>
        <v>1474.6210220740161</v>
      </c>
      <c r="Y181" s="19">
        <f t="shared" si="63"/>
        <v>9.0165191629924184E-4</v>
      </c>
      <c r="Z181" s="19">
        <f t="shared" si="64"/>
        <v>0</v>
      </c>
      <c r="AA181" s="22"/>
      <c r="AB181" s="22">
        <f t="shared" si="65"/>
        <v>676.87522324708971</v>
      </c>
      <c r="AC181" s="19">
        <f t="shared" si="66"/>
        <v>50.409817423550848</v>
      </c>
      <c r="AD181" s="19">
        <f t="shared" si="67"/>
        <v>11.108196721311469</v>
      </c>
      <c r="AE181" s="22">
        <f t="shared" si="68"/>
        <v>4.5380738825805835</v>
      </c>
      <c r="AG181" s="7"/>
      <c r="AH181" s="7"/>
    </row>
    <row r="182" spans="1:34">
      <c r="A182" s="39">
        <v>0.62</v>
      </c>
      <c r="B182" s="39">
        <f t="shared" si="50"/>
        <v>0.38</v>
      </c>
      <c r="C182" s="22">
        <f t="shared" si="51"/>
        <v>0.72499999999999998</v>
      </c>
      <c r="D182" s="22">
        <f t="shared" si="52"/>
        <v>0</v>
      </c>
      <c r="E182" s="22">
        <f t="shared" si="53"/>
        <v>0</v>
      </c>
      <c r="F182" s="22">
        <f t="shared" si="54"/>
        <v>0</v>
      </c>
      <c r="G182" s="22"/>
      <c r="H182" s="22">
        <f t="shared" si="55"/>
        <v>1</v>
      </c>
      <c r="I182" s="22">
        <f t="shared" si="69"/>
        <v>0</v>
      </c>
      <c r="J182" s="22">
        <f t="shared" si="57"/>
        <v>0</v>
      </c>
      <c r="K182" s="22">
        <f t="shared" si="58"/>
        <v>0</v>
      </c>
      <c r="L182" s="23">
        <f t="shared" si="47"/>
        <v>0</v>
      </c>
      <c r="M182" s="22"/>
      <c r="N182" s="22">
        <f t="shared" si="56"/>
        <v>1474.6210220740161</v>
      </c>
      <c r="O182" s="22">
        <v>625</v>
      </c>
      <c r="P182" s="22"/>
      <c r="Q182" s="22">
        <f t="shared" si="48"/>
        <v>4.7E-2</v>
      </c>
      <c r="R182" s="22">
        <f t="shared" si="49"/>
        <v>7.0000000000000001E-3</v>
      </c>
      <c r="S182" s="22"/>
      <c r="T182" s="22">
        <f t="shared" si="61"/>
        <v>0</v>
      </c>
      <c r="U182" s="22">
        <f t="shared" si="59"/>
        <v>1.6351732664933385E-5</v>
      </c>
      <c r="V182" s="22">
        <f t="shared" si="60"/>
        <v>0</v>
      </c>
      <c r="W182" s="22"/>
      <c r="X182" s="22">
        <f t="shared" si="62"/>
        <v>1474.6210220740161</v>
      </c>
      <c r="Y182" s="19">
        <f t="shared" si="63"/>
        <v>5.1579755556913423E-4</v>
      </c>
      <c r="Z182" s="19">
        <f t="shared" si="64"/>
        <v>0</v>
      </c>
      <c r="AA182" s="22"/>
      <c r="AB182" s="22">
        <f t="shared" si="65"/>
        <v>665.95788093665283</v>
      </c>
      <c r="AC182" s="19">
        <f t="shared" si="66"/>
        <v>49.596764171518664</v>
      </c>
      <c r="AD182" s="19">
        <f t="shared" si="67"/>
        <v>10.929032258064508</v>
      </c>
      <c r="AE182" s="22">
        <f t="shared" si="68"/>
        <v>4.5380746437930339</v>
      </c>
      <c r="AG182" s="7"/>
      <c r="AH182" s="7"/>
    </row>
    <row r="183" spans="1:34">
      <c r="A183" s="39">
        <v>0.63</v>
      </c>
      <c r="B183" s="39">
        <f t="shared" si="50"/>
        <v>0.37</v>
      </c>
      <c r="C183" s="22">
        <f t="shared" si="51"/>
        <v>0.72749999999999992</v>
      </c>
      <c r="D183" s="22">
        <f t="shared" si="52"/>
        <v>0</v>
      </c>
      <c r="E183" s="22">
        <f t="shared" si="53"/>
        <v>0</v>
      </c>
      <c r="F183" s="22">
        <f t="shared" si="54"/>
        <v>0</v>
      </c>
      <c r="G183" s="22"/>
      <c r="H183" s="22">
        <f t="shared" si="55"/>
        <v>1</v>
      </c>
      <c r="I183" s="22">
        <f t="shared" si="69"/>
        <v>0</v>
      </c>
      <c r="J183" s="22">
        <f t="shared" si="57"/>
        <v>0</v>
      </c>
      <c r="K183" s="22">
        <f t="shared" si="58"/>
        <v>0</v>
      </c>
      <c r="L183" s="23">
        <f t="shared" si="47"/>
        <v>0</v>
      </c>
      <c r="M183" s="22"/>
      <c r="N183" s="22">
        <f t="shared" si="56"/>
        <v>1474.6210220740161</v>
      </c>
      <c r="O183" s="22">
        <v>625</v>
      </c>
      <c r="P183" s="22"/>
      <c r="Q183" s="22">
        <f t="shared" si="48"/>
        <v>4.7E-2</v>
      </c>
      <c r="R183" s="22">
        <f t="shared" si="49"/>
        <v>7.0000000000000001E-3</v>
      </c>
      <c r="S183" s="22"/>
      <c r="T183" s="22">
        <f t="shared" si="61"/>
        <v>0</v>
      </c>
      <c r="U183" s="22">
        <f t="shared" si="59"/>
        <v>8.975898155926107E-6</v>
      </c>
      <c r="V183" s="22">
        <f t="shared" si="60"/>
        <v>0</v>
      </c>
      <c r="W183" s="22"/>
      <c r="X183" s="22">
        <f t="shared" si="62"/>
        <v>1474.6210220740161</v>
      </c>
      <c r="Y183" s="19">
        <f t="shared" si="63"/>
        <v>2.8925760949820241E-4</v>
      </c>
      <c r="Z183" s="19">
        <f t="shared" si="64"/>
        <v>0</v>
      </c>
      <c r="AA183" s="22"/>
      <c r="AB183" s="22">
        <f t="shared" si="65"/>
        <v>655.38712092178525</v>
      </c>
      <c r="AC183" s="19">
        <f t="shared" si="66"/>
        <v>48.80951853796455</v>
      </c>
      <c r="AD183" s="19">
        <f t="shared" si="67"/>
        <v>10.755555555555548</v>
      </c>
      <c r="AE183" s="22">
        <f t="shared" si="68"/>
        <v>4.5380750706785253</v>
      </c>
      <c r="AG183" s="7"/>
      <c r="AH183" s="7"/>
    </row>
    <row r="184" spans="1:34">
      <c r="A184" s="39">
        <v>0.64</v>
      </c>
      <c r="B184" s="39">
        <f t="shared" si="50"/>
        <v>0.36</v>
      </c>
      <c r="C184" s="22">
        <f t="shared" si="51"/>
        <v>0.73</v>
      </c>
      <c r="D184" s="22">
        <f t="shared" si="52"/>
        <v>0</v>
      </c>
      <c r="E184" s="22">
        <f t="shared" si="53"/>
        <v>0</v>
      </c>
      <c r="F184" s="22">
        <f t="shared" si="54"/>
        <v>0</v>
      </c>
      <c r="G184" s="22"/>
      <c r="H184" s="22">
        <f t="shared" si="55"/>
        <v>1</v>
      </c>
      <c r="I184" s="22">
        <f t="shared" si="69"/>
        <v>0</v>
      </c>
      <c r="J184" s="22">
        <f t="shared" si="57"/>
        <v>0</v>
      </c>
      <c r="K184" s="22">
        <f t="shared" si="58"/>
        <v>0</v>
      </c>
      <c r="L184" s="23">
        <f t="shared" ref="L184:L219" si="70">T184/$X$5</f>
        <v>0</v>
      </c>
      <c r="M184" s="22"/>
      <c r="N184" s="22">
        <f t="shared" si="56"/>
        <v>1474.6210220740161</v>
      </c>
      <c r="O184" s="22">
        <v>625</v>
      </c>
      <c r="P184" s="22"/>
      <c r="Q184" s="22">
        <f t="shared" ref="Q184:Q219" si="71">$M$7*H184+$O$7*I184+$Q$7*J184+$S$7*K184+O184*L184</f>
        <v>4.7E-2</v>
      </c>
      <c r="R184" s="22">
        <f t="shared" ref="R184:R219" si="72">$M$6*H184+$O$6*I184+$Q$6*J184+$S$6*K184</f>
        <v>7.0000000000000001E-3</v>
      </c>
      <c r="S184" s="22"/>
      <c r="T184" s="22">
        <f t="shared" si="61"/>
        <v>0</v>
      </c>
      <c r="U184" s="22">
        <f t="shared" si="59"/>
        <v>4.8146412848588218E-6</v>
      </c>
      <c r="V184" s="22">
        <f t="shared" si="60"/>
        <v>0</v>
      </c>
      <c r="W184" s="22"/>
      <c r="X184" s="22">
        <f t="shared" si="62"/>
        <v>1474.6210220740161</v>
      </c>
      <c r="Y184" s="19">
        <f t="shared" si="63"/>
        <v>1.5878114551434822E-4</v>
      </c>
      <c r="Z184" s="19">
        <f t="shared" si="64"/>
        <v>0</v>
      </c>
      <c r="AA184" s="22"/>
      <c r="AB184" s="22">
        <f t="shared" si="65"/>
        <v>645.14669715738239</v>
      </c>
      <c r="AC184" s="19">
        <f t="shared" si="66"/>
        <v>48.046872291764252</v>
      </c>
      <c r="AD184" s="19">
        <f t="shared" si="67"/>
        <v>10.587499999999993</v>
      </c>
      <c r="AE184" s="22">
        <f t="shared" si="68"/>
        <v>4.5380753050072524</v>
      </c>
      <c r="AG184" s="7"/>
      <c r="AH184" s="7"/>
    </row>
    <row r="185" spans="1:34">
      <c r="A185" s="39">
        <v>0.65</v>
      </c>
      <c r="B185" s="39">
        <f t="shared" ref="B185:B216" si="73">1-A185</f>
        <v>0.35</v>
      </c>
      <c r="C185" s="22">
        <f t="shared" ref="C185:C219" si="74">IF($F$5+$A185*$F$6&gt;0, $F$5+$A185*$F$6, 0)</f>
        <v>0.73249999999999993</v>
      </c>
      <c r="D185" s="22">
        <f t="shared" ref="D185:D219" si="75">IF($G$5+$A185*$G$6&gt;0, $G$5+$A185*$G$6, 0)</f>
        <v>0</v>
      </c>
      <c r="E185" s="22">
        <f t="shared" ref="E185:E219" si="76">IF($H$5+$A185*$H$6&gt;0, $H$5+$A185*$H$6, 0)</f>
        <v>0</v>
      </c>
      <c r="F185" s="22">
        <f t="shared" ref="F185:F219" si="77">IF($I$5+$A185*$I$6&gt;0, $I$5+$A185*$I$6, 0)</f>
        <v>0</v>
      </c>
      <c r="G185" s="22"/>
      <c r="H185" s="22">
        <f t="shared" ref="H185:H219" si="78">C185/SUM($C185:$F185)*(1-$L185)</f>
        <v>1</v>
      </c>
      <c r="I185" s="22">
        <f t="shared" si="69"/>
        <v>0</v>
      </c>
      <c r="J185" s="22">
        <f t="shared" ref="J185:K219" si="79">E185/SUM($C185:$F185)*(1-$L185)</f>
        <v>0</v>
      </c>
      <c r="K185" s="22">
        <f t="shared" si="79"/>
        <v>0</v>
      </c>
      <c r="L185" s="23">
        <f t="shared" si="70"/>
        <v>0</v>
      </c>
      <c r="M185" s="22"/>
      <c r="N185" s="22">
        <f t="shared" ref="N185:N219" si="80">(1+10^(2*$A$5-2.1))*(1463)</f>
        <v>1474.6210220740161</v>
      </c>
      <c r="O185" s="22">
        <v>625</v>
      </c>
      <c r="P185" s="22"/>
      <c r="Q185" s="22">
        <f t="shared" si="71"/>
        <v>4.7E-2</v>
      </c>
      <c r="R185" s="22">
        <f t="shared" si="72"/>
        <v>7.0000000000000001E-3</v>
      </c>
      <c r="S185" s="22"/>
      <c r="T185" s="22">
        <f t="shared" si="61"/>
        <v>0</v>
      </c>
      <c r="U185" s="22">
        <f t="shared" si="59"/>
        <v>2.5187834025582706E-6</v>
      </c>
      <c r="V185" s="22">
        <f t="shared" si="60"/>
        <v>0</v>
      </c>
      <c r="W185" s="22"/>
      <c r="X185" s="22">
        <f t="shared" si="62"/>
        <v>1474.6210220740161</v>
      </c>
      <c r="Y185" s="19">
        <f t="shared" si="63"/>
        <v>8.5169667165378048E-5</v>
      </c>
      <c r="Z185" s="19">
        <f t="shared" si="64"/>
        <v>0</v>
      </c>
      <c r="AA185" s="22"/>
      <c r="AB185" s="22">
        <f t="shared" si="65"/>
        <v>635.22136335496111</v>
      </c>
      <c r="AC185" s="19">
        <f t="shared" si="66"/>
        <v>47.307690951424298</v>
      </c>
      <c r="AD185" s="19">
        <f t="shared" si="67"/>
        <v>10.424615384615379</v>
      </c>
      <c r="AE185" s="22">
        <f t="shared" si="68"/>
        <v>4.5380754307003857</v>
      </c>
      <c r="AG185" s="7"/>
      <c r="AH185" s="7"/>
    </row>
    <row r="186" spans="1:34">
      <c r="A186" s="39">
        <v>0.66</v>
      </c>
      <c r="B186" s="39">
        <f t="shared" si="73"/>
        <v>0.33999999999999997</v>
      </c>
      <c r="C186" s="22">
        <f t="shared" si="74"/>
        <v>0.73499999999999999</v>
      </c>
      <c r="D186" s="22">
        <f t="shared" si="75"/>
        <v>0</v>
      </c>
      <c r="E186" s="22">
        <f t="shared" si="76"/>
        <v>0</v>
      </c>
      <c r="F186" s="22">
        <f t="shared" si="77"/>
        <v>0</v>
      </c>
      <c r="G186" s="22"/>
      <c r="H186" s="22">
        <f t="shared" si="78"/>
        <v>1</v>
      </c>
      <c r="I186" s="22">
        <f t="shared" si="69"/>
        <v>0</v>
      </c>
      <c r="J186" s="22">
        <f t="shared" si="79"/>
        <v>0</v>
      </c>
      <c r="K186" s="22">
        <f t="shared" si="79"/>
        <v>0</v>
      </c>
      <c r="L186" s="23">
        <f t="shared" si="70"/>
        <v>0</v>
      </c>
      <c r="M186" s="22"/>
      <c r="N186" s="22">
        <f t="shared" si="80"/>
        <v>1474.6210220740161</v>
      </c>
      <c r="O186" s="22">
        <v>625</v>
      </c>
      <c r="P186" s="22"/>
      <c r="Q186" s="22">
        <f t="shared" si="71"/>
        <v>4.7E-2</v>
      </c>
      <c r="R186" s="22">
        <f t="shared" si="72"/>
        <v>7.0000000000000001E-3</v>
      </c>
      <c r="S186" s="22"/>
      <c r="T186" s="22">
        <f t="shared" si="61"/>
        <v>0</v>
      </c>
      <c r="U186" s="22">
        <f t="shared" ref="U186:U219" si="81">(U185*B185-Y186*(B185-B186))/B186</f>
        <v>1.2823776540168124E-6</v>
      </c>
      <c r="V186" s="22">
        <f t="shared" ref="V186:V219" si="82">IF((V185*B185-Z186*(B185-B186))/B186&gt;0,(V185*B185-Z186*(B185-B186))/B186,0)</f>
        <v>0</v>
      </c>
      <c r="W186" s="22"/>
      <c r="X186" s="22">
        <f t="shared" si="62"/>
        <v>1474.6210220740161</v>
      </c>
      <c r="Y186" s="19">
        <f t="shared" si="63"/>
        <v>4.4556578852967808E-5</v>
      </c>
      <c r="Z186" s="19">
        <f t="shared" si="64"/>
        <v>0</v>
      </c>
      <c r="AA186" s="22"/>
      <c r="AB186" s="22">
        <f t="shared" si="65"/>
        <v>625.59679724352225</v>
      </c>
      <c r="AC186" s="19">
        <f t="shared" si="66"/>
        <v>46.590908430290277</v>
      </c>
      <c r="AD186" s="19">
        <f t="shared" si="67"/>
        <v>10.26666666666666</v>
      </c>
      <c r="AE186" s="22">
        <f t="shared" si="68"/>
        <v>4.5380754964568482</v>
      </c>
      <c r="AG186" s="7"/>
      <c r="AH186" s="7"/>
    </row>
    <row r="187" spans="1:34">
      <c r="A187" s="39">
        <v>0.67</v>
      </c>
      <c r="B187" s="39">
        <f t="shared" si="73"/>
        <v>0.32999999999999996</v>
      </c>
      <c r="C187" s="22">
        <f t="shared" si="74"/>
        <v>0.73749999999999993</v>
      </c>
      <c r="D187" s="22">
        <f t="shared" si="75"/>
        <v>0</v>
      </c>
      <c r="E187" s="22">
        <f t="shared" si="76"/>
        <v>0</v>
      </c>
      <c r="F187" s="22">
        <f t="shared" si="77"/>
        <v>0</v>
      </c>
      <c r="G187" s="22"/>
      <c r="H187" s="22">
        <f t="shared" si="78"/>
        <v>1</v>
      </c>
      <c r="I187" s="22">
        <f t="shared" si="69"/>
        <v>0</v>
      </c>
      <c r="J187" s="22">
        <f t="shared" si="79"/>
        <v>0</v>
      </c>
      <c r="K187" s="22">
        <f t="shared" si="79"/>
        <v>0</v>
      </c>
      <c r="L187" s="23">
        <f t="shared" si="70"/>
        <v>0</v>
      </c>
      <c r="M187" s="22"/>
      <c r="N187" s="22">
        <f t="shared" si="80"/>
        <v>1474.6210220740161</v>
      </c>
      <c r="O187" s="22">
        <v>625</v>
      </c>
      <c r="P187" s="22"/>
      <c r="Q187" s="22">
        <f t="shared" si="71"/>
        <v>4.7E-2</v>
      </c>
      <c r="R187" s="22">
        <f t="shared" si="72"/>
        <v>7.0000000000000001E-3</v>
      </c>
      <c r="S187" s="22"/>
      <c r="T187" s="22">
        <f t="shared" ref="T187:T219" si="83">IF((B186*T186-X186*(B186-B187))/B187&lt;0,0,(B186*T186-X186*(B186-B187))/B187)</f>
        <v>0</v>
      </c>
      <c r="U187" s="22">
        <f t="shared" si="81"/>
        <v>6.3381623303077502E-7</v>
      </c>
      <c r="V187" s="22">
        <f t="shared" si="82"/>
        <v>0</v>
      </c>
      <c r="W187" s="22"/>
      <c r="X187" s="22">
        <f t="shared" ref="X187:X219" si="84">N187</f>
        <v>1474.6210220740161</v>
      </c>
      <c r="Y187" s="19">
        <f t="shared" ref="Y187:Y219" si="85">U186/(Q186+(1-Q186)*(A187-A186))</f>
        <v>2.2684904546556027E-5</v>
      </c>
      <c r="Z187" s="19">
        <f t="shared" ref="Z187:Z219" si="86">V186/(R186+(1-R186)*(A187-A186))</f>
        <v>0</v>
      </c>
      <c r="AA187" s="22"/>
      <c r="AB187" s="22">
        <f t="shared" ref="AB187:AB219" si="87">IF(T186&gt;0,X187,(AB186*A186)/A187)</f>
        <v>616.25953161302186</v>
      </c>
      <c r="AC187" s="19">
        <f t="shared" ref="AC187:AC219" si="88">(AC186*A186+Y187*(A187-A186))/A187</f>
        <v>45.89552207588153</v>
      </c>
      <c r="AD187" s="19">
        <f t="shared" ref="AD187:AD219" si="89">(AD186*A186+Z187*(A187-A186))/A187</f>
        <v>10.113432835820889</v>
      </c>
      <c r="AE187" s="22">
        <f t="shared" ref="AE187:AE218" si="90">AC187/AD187</f>
        <v>4.5380755299351598</v>
      </c>
      <c r="AG187" s="7"/>
      <c r="AH187" s="7"/>
    </row>
    <row r="188" spans="1:34">
      <c r="A188" s="39">
        <v>0.68</v>
      </c>
      <c r="B188" s="39">
        <f t="shared" si="73"/>
        <v>0.31999999999999995</v>
      </c>
      <c r="C188" s="22">
        <f t="shared" si="74"/>
        <v>0.74</v>
      </c>
      <c r="D188" s="22">
        <f t="shared" si="75"/>
        <v>0</v>
      </c>
      <c r="E188" s="22">
        <f t="shared" si="76"/>
        <v>0</v>
      </c>
      <c r="F188" s="22">
        <f t="shared" si="77"/>
        <v>0</v>
      </c>
      <c r="G188" s="22"/>
      <c r="H188" s="22">
        <f t="shared" si="78"/>
        <v>1</v>
      </c>
      <c r="I188" s="22">
        <f t="shared" si="69"/>
        <v>0</v>
      </c>
      <c r="J188" s="22">
        <f t="shared" si="79"/>
        <v>0</v>
      </c>
      <c r="K188" s="22">
        <f t="shared" si="79"/>
        <v>0</v>
      </c>
      <c r="L188" s="23">
        <f t="shared" si="70"/>
        <v>0</v>
      </c>
      <c r="M188" s="22"/>
      <c r="N188" s="22">
        <f t="shared" si="80"/>
        <v>1474.6210220740161</v>
      </c>
      <c r="O188" s="22">
        <v>625</v>
      </c>
      <c r="P188" s="22"/>
      <c r="Q188" s="22">
        <f t="shared" si="71"/>
        <v>4.7E-2</v>
      </c>
      <c r="R188" s="22">
        <f t="shared" si="72"/>
        <v>7.0000000000000001E-3</v>
      </c>
      <c r="S188" s="22"/>
      <c r="T188" s="22">
        <f t="shared" si="83"/>
        <v>0</v>
      </c>
      <c r="U188" s="22">
        <f t="shared" si="81"/>
        <v>3.0324695489441722E-7</v>
      </c>
      <c r="V188" s="22">
        <f t="shared" si="82"/>
        <v>0</v>
      </c>
      <c r="W188" s="22"/>
      <c r="X188" s="22">
        <f t="shared" si="84"/>
        <v>1474.6210220740161</v>
      </c>
      <c r="Y188" s="19">
        <f t="shared" si="85"/>
        <v>1.1212033133394214E-5</v>
      </c>
      <c r="Z188" s="19">
        <f t="shared" si="86"/>
        <v>0</v>
      </c>
      <c r="AA188" s="22"/>
      <c r="AB188" s="22">
        <f t="shared" si="87"/>
        <v>607.19689144224208</v>
      </c>
      <c r="AC188" s="19">
        <f t="shared" si="88"/>
        <v>45.220588092589644</v>
      </c>
      <c r="AD188" s="19">
        <f t="shared" si="89"/>
        <v>9.9647058823529342</v>
      </c>
      <c r="AE188" s="22">
        <f t="shared" si="90"/>
        <v>4.5380755464818447</v>
      </c>
      <c r="AG188" s="7"/>
      <c r="AH188" s="7"/>
    </row>
    <row r="189" spans="1:34">
      <c r="A189" s="39">
        <v>0.69</v>
      </c>
      <c r="B189" s="39">
        <f t="shared" si="73"/>
        <v>0.31000000000000005</v>
      </c>
      <c r="C189" s="22">
        <f t="shared" si="74"/>
        <v>0.74249999999999994</v>
      </c>
      <c r="D189" s="22">
        <f t="shared" si="75"/>
        <v>0</v>
      </c>
      <c r="E189" s="22">
        <f t="shared" si="76"/>
        <v>0</v>
      </c>
      <c r="F189" s="22">
        <f t="shared" si="77"/>
        <v>0</v>
      </c>
      <c r="G189" s="22"/>
      <c r="H189" s="22">
        <f t="shared" si="78"/>
        <v>1</v>
      </c>
      <c r="I189" s="22">
        <f t="shared" si="69"/>
        <v>0</v>
      </c>
      <c r="J189" s="22">
        <f t="shared" si="79"/>
        <v>0</v>
      </c>
      <c r="K189" s="22">
        <f t="shared" si="79"/>
        <v>0</v>
      </c>
      <c r="L189" s="23">
        <f t="shared" si="70"/>
        <v>0</v>
      </c>
      <c r="M189" s="22"/>
      <c r="N189" s="22">
        <f t="shared" si="80"/>
        <v>1474.6210220740161</v>
      </c>
      <c r="O189" s="22">
        <v>625</v>
      </c>
      <c r="P189" s="22"/>
      <c r="Q189" s="22">
        <f t="shared" si="71"/>
        <v>4.7E-2</v>
      </c>
      <c r="R189" s="22">
        <f t="shared" si="72"/>
        <v>7.0000000000000001E-3</v>
      </c>
      <c r="S189" s="22"/>
      <c r="T189" s="22">
        <f t="shared" si="83"/>
        <v>0</v>
      </c>
      <c r="U189" s="22">
        <f t="shared" si="81"/>
        <v>1.3998542402914248E-7</v>
      </c>
      <c r="V189" s="22">
        <f t="shared" si="82"/>
        <v>0</v>
      </c>
      <c r="W189" s="22"/>
      <c r="X189" s="22">
        <f t="shared" si="84"/>
        <v>1474.6210220740161</v>
      </c>
      <c r="Y189" s="19">
        <f t="shared" si="85"/>
        <v>5.3643544117179864E-6</v>
      </c>
      <c r="Z189" s="19">
        <f t="shared" si="86"/>
        <v>0</v>
      </c>
      <c r="AA189" s="22"/>
      <c r="AB189" s="22">
        <f t="shared" si="87"/>
        <v>598.39693649380388</v>
      </c>
      <c r="AC189" s="19">
        <f t="shared" si="88"/>
        <v>44.565217328412324</v>
      </c>
      <c r="AD189" s="19">
        <f t="shared" si="89"/>
        <v>9.820289855072458</v>
      </c>
      <c r="AE189" s="22">
        <f t="shared" si="90"/>
        <v>4.5380755543985423</v>
      </c>
      <c r="AG189" s="7"/>
      <c r="AH189" s="7"/>
    </row>
    <row r="190" spans="1:34">
      <c r="A190" s="39">
        <v>0.7</v>
      </c>
      <c r="B190" s="39">
        <f t="shared" si="73"/>
        <v>0.30000000000000004</v>
      </c>
      <c r="C190" s="22">
        <f t="shared" si="74"/>
        <v>0.74499999999999988</v>
      </c>
      <c r="D190" s="22">
        <f t="shared" si="75"/>
        <v>0</v>
      </c>
      <c r="E190" s="22">
        <f t="shared" si="76"/>
        <v>0</v>
      </c>
      <c r="F190" s="22">
        <f t="shared" si="77"/>
        <v>0</v>
      </c>
      <c r="G190" s="22"/>
      <c r="H190" s="22">
        <f t="shared" si="78"/>
        <v>1</v>
      </c>
      <c r="I190" s="22">
        <f t="shared" si="69"/>
        <v>0</v>
      </c>
      <c r="J190" s="22">
        <f t="shared" si="79"/>
        <v>0</v>
      </c>
      <c r="K190" s="22">
        <f t="shared" si="79"/>
        <v>0</v>
      </c>
      <c r="L190" s="23">
        <f t="shared" si="70"/>
        <v>0</v>
      </c>
      <c r="M190" s="22"/>
      <c r="N190" s="22">
        <f t="shared" si="80"/>
        <v>1474.6210220740161</v>
      </c>
      <c r="O190" s="22">
        <v>625</v>
      </c>
      <c r="P190" s="22"/>
      <c r="Q190" s="22">
        <f t="shared" si="71"/>
        <v>4.7E-2</v>
      </c>
      <c r="R190" s="22">
        <f t="shared" si="72"/>
        <v>7.0000000000000001E-3</v>
      </c>
      <c r="S190" s="22"/>
      <c r="T190" s="22">
        <f t="shared" si="83"/>
        <v>0</v>
      </c>
      <c r="U190" s="22">
        <f t="shared" si="81"/>
        <v>6.2108162392975769E-8</v>
      </c>
      <c r="V190" s="22">
        <f t="shared" si="82"/>
        <v>0</v>
      </c>
      <c r="W190" s="22"/>
      <c r="X190" s="22">
        <f t="shared" si="84"/>
        <v>1474.6210220740161</v>
      </c>
      <c r="Y190" s="19">
        <f t="shared" si="85"/>
        <v>2.4763032731141422E-6</v>
      </c>
      <c r="Z190" s="19">
        <f t="shared" si="86"/>
        <v>0</v>
      </c>
      <c r="AA190" s="22"/>
      <c r="AB190" s="22">
        <f t="shared" si="87"/>
        <v>589.84840882960668</v>
      </c>
      <c r="AC190" s="19">
        <f t="shared" si="88"/>
        <v>43.928571401953626</v>
      </c>
      <c r="AD190" s="19">
        <f t="shared" si="89"/>
        <v>9.6799999999999944</v>
      </c>
      <c r="AE190" s="22">
        <f t="shared" si="90"/>
        <v>4.5380755580530634</v>
      </c>
      <c r="AG190" s="7"/>
      <c r="AH190" s="7"/>
    </row>
    <row r="191" spans="1:34">
      <c r="A191" s="39">
        <v>0.71</v>
      </c>
      <c r="B191" s="39">
        <f t="shared" si="73"/>
        <v>0.29000000000000004</v>
      </c>
      <c r="C191" s="22">
        <f t="shared" si="74"/>
        <v>0.74749999999999994</v>
      </c>
      <c r="D191" s="22">
        <f t="shared" si="75"/>
        <v>0</v>
      </c>
      <c r="E191" s="22">
        <f t="shared" si="76"/>
        <v>0</v>
      </c>
      <c r="F191" s="22">
        <f t="shared" si="77"/>
        <v>0</v>
      </c>
      <c r="G191" s="22"/>
      <c r="H191" s="22">
        <f t="shared" si="78"/>
        <v>1</v>
      </c>
      <c r="I191" s="22">
        <f t="shared" si="69"/>
        <v>0</v>
      </c>
      <c r="J191" s="22">
        <f t="shared" si="79"/>
        <v>0</v>
      </c>
      <c r="K191" s="22">
        <f t="shared" si="79"/>
        <v>0</v>
      </c>
      <c r="L191" s="23">
        <f t="shared" si="70"/>
        <v>0</v>
      </c>
      <c r="M191" s="22"/>
      <c r="N191" s="22">
        <f t="shared" si="80"/>
        <v>1474.6210220740161</v>
      </c>
      <c r="O191" s="22">
        <v>625</v>
      </c>
      <c r="P191" s="22"/>
      <c r="Q191" s="22">
        <f t="shared" si="71"/>
        <v>4.7E-2</v>
      </c>
      <c r="R191" s="22">
        <f t="shared" si="72"/>
        <v>7.0000000000000001E-3</v>
      </c>
      <c r="S191" s="22"/>
      <c r="T191" s="22">
        <f t="shared" si="83"/>
        <v>0</v>
      </c>
      <c r="U191" s="22">
        <f t="shared" si="81"/>
        <v>2.6364438905964984E-8</v>
      </c>
      <c r="V191" s="22">
        <f t="shared" si="82"/>
        <v>0</v>
      </c>
      <c r="W191" s="22"/>
      <c r="X191" s="22">
        <f t="shared" si="84"/>
        <v>1474.6210220740161</v>
      </c>
      <c r="Y191" s="19">
        <f t="shared" si="85"/>
        <v>1.0986761435162879E-6</v>
      </c>
      <c r="Z191" s="19">
        <f t="shared" si="86"/>
        <v>0</v>
      </c>
      <c r="AA191" s="22"/>
      <c r="AB191" s="22">
        <f t="shared" si="87"/>
        <v>581.54068476158409</v>
      </c>
      <c r="AC191" s="19">
        <f t="shared" si="88"/>
        <v>43.309859144160981</v>
      </c>
      <c r="AD191" s="19">
        <f t="shared" si="89"/>
        <v>9.5436619718309803</v>
      </c>
      <c r="AE191" s="22">
        <f t="shared" si="90"/>
        <v>4.5380755596744855</v>
      </c>
      <c r="AG191" s="7"/>
      <c r="AH191" s="7"/>
    </row>
    <row r="192" spans="1:34">
      <c r="A192" s="39">
        <v>0.72</v>
      </c>
      <c r="B192" s="39">
        <f t="shared" si="73"/>
        <v>0.28000000000000003</v>
      </c>
      <c r="C192" s="22">
        <f t="shared" si="74"/>
        <v>0.75</v>
      </c>
      <c r="D192" s="22">
        <f t="shared" si="75"/>
        <v>0</v>
      </c>
      <c r="E192" s="22">
        <f t="shared" si="76"/>
        <v>0</v>
      </c>
      <c r="F192" s="22">
        <f t="shared" si="77"/>
        <v>0</v>
      </c>
      <c r="G192" s="22"/>
      <c r="H192" s="22">
        <f t="shared" si="78"/>
        <v>1</v>
      </c>
      <c r="I192" s="22">
        <f t="shared" si="69"/>
        <v>0</v>
      </c>
      <c r="J192" s="22">
        <f t="shared" si="79"/>
        <v>0</v>
      </c>
      <c r="K192" s="22">
        <f t="shared" si="79"/>
        <v>0</v>
      </c>
      <c r="L192" s="23">
        <f t="shared" si="70"/>
        <v>0</v>
      </c>
      <c r="M192" s="22"/>
      <c r="N192" s="22">
        <f t="shared" si="80"/>
        <v>1474.6210220740161</v>
      </c>
      <c r="O192" s="22">
        <v>625</v>
      </c>
      <c r="P192" s="22"/>
      <c r="Q192" s="22">
        <f t="shared" si="71"/>
        <v>4.7E-2</v>
      </c>
      <c r="R192" s="22">
        <f t="shared" si="72"/>
        <v>7.0000000000000001E-3</v>
      </c>
      <c r="S192" s="22"/>
      <c r="T192" s="22">
        <f t="shared" si="83"/>
        <v>0</v>
      </c>
      <c r="U192" s="22">
        <f t="shared" si="81"/>
        <v>1.0649611649507729E-8</v>
      </c>
      <c r="V192" s="22">
        <f t="shared" si="82"/>
        <v>0</v>
      </c>
      <c r="W192" s="22"/>
      <c r="X192" s="22">
        <f t="shared" si="84"/>
        <v>1474.6210220740161</v>
      </c>
      <c r="Y192" s="19">
        <f t="shared" si="85"/>
        <v>4.6637960208676774E-7</v>
      </c>
      <c r="Z192" s="19">
        <f t="shared" si="86"/>
        <v>0</v>
      </c>
      <c r="AA192" s="22"/>
      <c r="AB192" s="22">
        <f t="shared" si="87"/>
        <v>573.46373080656213</v>
      </c>
      <c r="AC192" s="19">
        <f t="shared" si="88"/>
        <v>42.708333329191795</v>
      </c>
      <c r="AD192" s="19">
        <f t="shared" si="89"/>
        <v>9.4111111111111043</v>
      </c>
      <c r="AE192" s="22">
        <f t="shared" si="90"/>
        <v>4.5380755603627678</v>
      </c>
      <c r="AG192" s="7"/>
      <c r="AH192" s="7"/>
    </row>
    <row r="193" spans="1:34">
      <c r="A193" s="39">
        <v>0.73</v>
      </c>
      <c r="B193" s="39">
        <f t="shared" si="73"/>
        <v>0.27</v>
      </c>
      <c r="C193" s="22">
        <f t="shared" si="74"/>
        <v>0.75249999999999995</v>
      </c>
      <c r="D193" s="22">
        <f t="shared" si="75"/>
        <v>0</v>
      </c>
      <c r="E193" s="22">
        <f t="shared" si="76"/>
        <v>0</v>
      </c>
      <c r="F193" s="22">
        <f t="shared" si="77"/>
        <v>0</v>
      </c>
      <c r="G193" s="22"/>
      <c r="H193" s="22">
        <f t="shared" si="78"/>
        <v>1</v>
      </c>
      <c r="I193" s="22">
        <f t="shared" si="69"/>
        <v>0</v>
      </c>
      <c r="J193" s="22">
        <f t="shared" si="79"/>
        <v>0</v>
      </c>
      <c r="K193" s="22">
        <f t="shared" si="79"/>
        <v>0</v>
      </c>
      <c r="L193" s="23">
        <f t="shared" si="70"/>
        <v>0</v>
      </c>
      <c r="M193" s="22"/>
      <c r="N193" s="22">
        <f t="shared" si="80"/>
        <v>1474.6210220740161</v>
      </c>
      <c r="O193" s="22">
        <v>625</v>
      </c>
      <c r="P193" s="22"/>
      <c r="Q193" s="22">
        <f t="shared" si="71"/>
        <v>4.7E-2</v>
      </c>
      <c r="R193" s="22">
        <f t="shared" si="72"/>
        <v>7.0000000000000001E-3</v>
      </c>
      <c r="S193" s="22"/>
      <c r="T193" s="22">
        <f t="shared" si="83"/>
        <v>0</v>
      </c>
      <c r="U193" s="22">
        <f t="shared" si="81"/>
        <v>4.0666834743918863E-9</v>
      </c>
      <c r="V193" s="22">
        <f t="shared" si="82"/>
        <v>0</v>
      </c>
      <c r="W193" s="22"/>
      <c r="X193" s="22">
        <f t="shared" si="84"/>
        <v>1474.6210220740161</v>
      </c>
      <c r="Y193" s="19">
        <f t="shared" si="85"/>
        <v>1.8838867237763535E-7</v>
      </c>
      <c r="Z193" s="19">
        <f t="shared" si="86"/>
        <v>0</v>
      </c>
      <c r="AA193" s="22"/>
      <c r="AB193" s="22">
        <f t="shared" si="87"/>
        <v>565.60806326126681</v>
      </c>
      <c r="AC193" s="19">
        <f t="shared" si="88"/>
        <v>42.12328766972874</v>
      </c>
      <c r="AD193" s="19">
        <f t="shared" si="89"/>
        <v>9.2821917808219112</v>
      </c>
      <c r="AE193" s="22">
        <f t="shared" si="90"/>
        <v>4.5380755606407917</v>
      </c>
      <c r="AG193" s="7"/>
      <c r="AH193" s="7"/>
    </row>
    <row r="194" spans="1:34">
      <c r="A194" s="39">
        <v>0.74</v>
      </c>
      <c r="B194" s="39">
        <f t="shared" si="73"/>
        <v>0.26</v>
      </c>
      <c r="C194" s="22">
        <f t="shared" si="74"/>
        <v>0.75499999999999989</v>
      </c>
      <c r="D194" s="22">
        <f t="shared" si="75"/>
        <v>0</v>
      </c>
      <c r="E194" s="22">
        <f t="shared" si="76"/>
        <v>0</v>
      </c>
      <c r="F194" s="22">
        <f t="shared" si="77"/>
        <v>0</v>
      </c>
      <c r="G194" s="22"/>
      <c r="H194" s="22">
        <f t="shared" si="78"/>
        <v>1</v>
      </c>
      <c r="I194" s="22">
        <f t="shared" si="69"/>
        <v>0</v>
      </c>
      <c r="J194" s="22">
        <f t="shared" si="79"/>
        <v>0</v>
      </c>
      <c r="K194" s="22">
        <f t="shared" si="79"/>
        <v>0</v>
      </c>
      <c r="L194" s="23">
        <f t="shared" si="70"/>
        <v>0</v>
      </c>
      <c r="M194" s="22"/>
      <c r="N194" s="22">
        <f t="shared" si="80"/>
        <v>1474.6210220740161</v>
      </c>
      <c r="O194" s="22">
        <v>625</v>
      </c>
      <c r="P194" s="22"/>
      <c r="Q194" s="22">
        <f t="shared" si="71"/>
        <v>4.7E-2</v>
      </c>
      <c r="R194" s="22">
        <f t="shared" si="72"/>
        <v>7.0000000000000001E-3</v>
      </c>
      <c r="S194" s="22"/>
      <c r="T194" s="22">
        <f t="shared" si="83"/>
        <v>0</v>
      </c>
      <c r="U194" s="22">
        <f t="shared" si="81"/>
        <v>1.4562289454252959E-9</v>
      </c>
      <c r="V194" s="22">
        <f t="shared" si="82"/>
        <v>0</v>
      </c>
      <c r="W194" s="22"/>
      <c r="X194" s="22">
        <f t="shared" si="84"/>
        <v>1474.6210220740161</v>
      </c>
      <c r="Y194" s="19">
        <f t="shared" si="85"/>
        <v>7.1938501227523184E-8</v>
      </c>
      <c r="Z194" s="19">
        <f t="shared" si="86"/>
        <v>0</v>
      </c>
      <c r="AA194" s="22"/>
      <c r="AB194" s="22">
        <f t="shared" si="87"/>
        <v>557.96471105503338</v>
      </c>
      <c r="AC194" s="19">
        <f t="shared" si="88"/>
        <v>41.554054053542387</v>
      </c>
      <c r="AD194" s="19">
        <f t="shared" si="89"/>
        <v>9.1567567567567512</v>
      </c>
      <c r="AE194" s="22">
        <f t="shared" si="90"/>
        <v>4.5380755607469574</v>
      </c>
      <c r="AG194" s="7"/>
      <c r="AH194" s="7"/>
    </row>
    <row r="195" spans="1:34">
      <c r="A195" s="39">
        <v>0.75</v>
      </c>
      <c r="B195" s="39">
        <f t="shared" si="73"/>
        <v>0.25</v>
      </c>
      <c r="C195" s="22">
        <f t="shared" si="74"/>
        <v>0.75749999999999995</v>
      </c>
      <c r="D195" s="22">
        <f t="shared" si="75"/>
        <v>0</v>
      </c>
      <c r="E195" s="22">
        <f t="shared" si="76"/>
        <v>0</v>
      </c>
      <c r="F195" s="22">
        <f t="shared" si="77"/>
        <v>0</v>
      </c>
      <c r="G195" s="22"/>
      <c r="H195" s="22">
        <f t="shared" si="78"/>
        <v>1</v>
      </c>
      <c r="I195" s="22">
        <f t="shared" si="69"/>
        <v>0</v>
      </c>
      <c r="J195" s="22">
        <f t="shared" si="79"/>
        <v>0</v>
      </c>
      <c r="K195" s="22">
        <f t="shared" si="79"/>
        <v>0</v>
      </c>
      <c r="L195" s="23">
        <f t="shared" si="70"/>
        <v>0</v>
      </c>
      <c r="M195" s="22"/>
      <c r="N195" s="22">
        <f t="shared" si="80"/>
        <v>1474.6210220740161</v>
      </c>
      <c r="O195" s="22">
        <v>625</v>
      </c>
      <c r="P195" s="22"/>
      <c r="Q195" s="22">
        <f t="shared" si="71"/>
        <v>4.7E-2</v>
      </c>
      <c r="R195" s="22">
        <f t="shared" si="72"/>
        <v>7.0000000000000001E-3</v>
      </c>
      <c r="S195" s="22"/>
      <c r="T195" s="22">
        <f t="shared" si="83"/>
        <v>0</v>
      </c>
      <c r="U195" s="22">
        <f t="shared" si="81"/>
        <v>4.8406667891872963E-10</v>
      </c>
      <c r="V195" s="22">
        <f t="shared" si="82"/>
        <v>0</v>
      </c>
      <c r="W195" s="22"/>
      <c r="X195" s="22">
        <f t="shared" si="84"/>
        <v>1474.6210220740161</v>
      </c>
      <c r="Y195" s="19">
        <f t="shared" si="85"/>
        <v>2.5760285608089435E-8</v>
      </c>
      <c r="Z195" s="19">
        <f t="shared" si="86"/>
        <v>0</v>
      </c>
      <c r="AA195" s="22"/>
      <c r="AB195" s="22">
        <f t="shared" si="87"/>
        <v>550.52518157429961</v>
      </c>
      <c r="AC195" s="19">
        <f t="shared" si="88"/>
        <v>40.999999999838629</v>
      </c>
      <c r="AD195" s="19">
        <f t="shared" si="89"/>
        <v>9.0346666666666611</v>
      </c>
      <c r="AE195" s="22">
        <f t="shared" si="90"/>
        <v>4.538075560784975</v>
      </c>
      <c r="AG195" s="7"/>
      <c r="AH195" s="7"/>
    </row>
    <row r="196" spans="1:34">
      <c r="A196" s="39">
        <v>0.76</v>
      </c>
      <c r="B196" s="39">
        <f t="shared" si="73"/>
        <v>0.24</v>
      </c>
      <c r="C196" s="22">
        <f t="shared" si="74"/>
        <v>0.76</v>
      </c>
      <c r="D196" s="22">
        <f t="shared" si="75"/>
        <v>0</v>
      </c>
      <c r="E196" s="22">
        <f t="shared" si="76"/>
        <v>0</v>
      </c>
      <c r="F196" s="22">
        <f t="shared" si="77"/>
        <v>0</v>
      </c>
      <c r="G196" s="22"/>
      <c r="H196" s="22">
        <f>C196/SUM($C196:$F196)*(1-$L196)</f>
        <v>1</v>
      </c>
      <c r="I196" s="22">
        <f t="shared" si="69"/>
        <v>0</v>
      </c>
      <c r="J196" s="22">
        <f t="shared" si="79"/>
        <v>0</v>
      </c>
      <c r="K196" s="22">
        <f t="shared" si="79"/>
        <v>0</v>
      </c>
      <c r="L196" s="23">
        <f t="shared" si="70"/>
        <v>0</v>
      </c>
      <c r="M196" s="22"/>
      <c r="N196" s="22">
        <f t="shared" si="80"/>
        <v>1474.6210220740161</v>
      </c>
      <c r="O196" s="22">
        <v>625</v>
      </c>
      <c r="P196" s="22"/>
      <c r="Q196" s="22">
        <f t="shared" si="71"/>
        <v>4.7E-2</v>
      </c>
      <c r="R196" s="22">
        <f t="shared" si="72"/>
        <v>7.0000000000000001E-3</v>
      </c>
      <c r="S196" s="22"/>
      <c r="T196" s="22">
        <f t="shared" si="83"/>
        <v>0</v>
      </c>
      <c r="U196" s="22">
        <f t="shared" si="81"/>
        <v>1.4744424425317285E-10</v>
      </c>
      <c r="V196" s="22">
        <f t="shared" si="82"/>
        <v>0</v>
      </c>
      <c r="W196" s="22"/>
      <c r="X196" s="22">
        <f t="shared" si="84"/>
        <v>1474.6210220740161</v>
      </c>
      <c r="Y196" s="19">
        <f t="shared" si="85"/>
        <v>8.5630051108920846E-9</v>
      </c>
      <c r="Z196" s="19">
        <f t="shared" si="86"/>
        <v>0</v>
      </c>
      <c r="AA196" s="22"/>
      <c r="AB196" s="22">
        <f t="shared" si="87"/>
        <v>543.28142918516414</v>
      </c>
      <c r="AC196" s="19">
        <f t="shared" si="88"/>
        <v>40.460526315742896</v>
      </c>
      <c r="AD196" s="19">
        <f t="shared" si="89"/>
        <v>8.9157894736842049</v>
      </c>
      <c r="AE196" s="22">
        <f t="shared" si="90"/>
        <v>4.538075560797612</v>
      </c>
      <c r="AG196" s="7"/>
      <c r="AH196" s="7"/>
    </row>
    <row r="197" spans="1:34">
      <c r="A197" s="39">
        <v>0.77</v>
      </c>
      <c r="B197" s="39">
        <f t="shared" si="73"/>
        <v>0.22999999999999998</v>
      </c>
      <c r="C197" s="22">
        <f t="shared" si="74"/>
        <v>0.76249999999999996</v>
      </c>
      <c r="D197" s="22">
        <f t="shared" si="75"/>
        <v>0</v>
      </c>
      <c r="E197" s="22">
        <f t="shared" si="76"/>
        <v>0</v>
      </c>
      <c r="F197" s="22">
        <f t="shared" si="77"/>
        <v>0</v>
      </c>
      <c r="G197" s="22"/>
      <c r="H197" s="22">
        <f t="shared" si="78"/>
        <v>1</v>
      </c>
      <c r="I197" s="22">
        <f t="shared" si="69"/>
        <v>0</v>
      </c>
      <c r="J197" s="22">
        <f t="shared" si="79"/>
        <v>0</v>
      </c>
      <c r="K197" s="22">
        <f t="shared" si="79"/>
        <v>0</v>
      </c>
      <c r="L197" s="23">
        <f t="shared" si="70"/>
        <v>0</v>
      </c>
      <c r="M197" s="22"/>
      <c r="N197" s="22">
        <f t="shared" si="80"/>
        <v>1474.6210220740161</v>
      </c>
      <c r="O197" s="22">
        <v>625</v>
      </c>
      <c r="P197" s="22"/>
      <c r="Q197" s="22">
        <f t="shared" si="71"/>
        <v>4.7E-2</v>
      </c>
      <c r="R197" s="22">
        <f t="shared" si="72"/>
        <v>7.0000000000000001E-3</v>
      </c>
      <c r="S197" s="22"/>
      <c r="T197" s="22">
        <f t="shared" si="83"/>
        <v>0</v>
      </c>
      <c r="U197" s="22">
        <f t="shared" si="81"/>
        <v>4.0452788292473959E-11</v>
      </c>
      <c r="V197" s="22">
        <f t="shared" si="82"/>
        <v>0</v>
      </c>
      <c r="W197" s="22"/>
      <c r="X197" s="22">
        <f t="shared" si="84"/>
        <v>1474.6210220740161</v>
      </c>
      <c r="Y197" s="19">
        <f t="shared" si="85"/>
        <v>2.6082477313492449E-9</v>
      </c>
      <c r="Z197" s="19">
        <f t="shared" si="86"/>
        <v>0</v>
      </c>
      <c r="AA197" s="22"/>
      <c r="AB197" s="22">
        <f t="shared" si="87"/>
        <v>536.22582620873345</v>
      </c>
      <c r="AC197" s="19">
        <f t="shared" si="88"/>
        <v>39.935064935052836</v>
      </c>
      <c r="AD197" s="19">
        <f t="shared" si="89"/>
        <v>8.7999999999999954</v>
      </c>
      <c r="AE197" s="22">
        <f t="shared" si="90"/>
        <v>4.5380755608014614</v>
      </c>
      <c r="AG197" s="7"/>
      <c r="AH197" s="7"/>
    </row>
    <row r="198" spans="1:34">
      <c r="A198" s="39">
        <v>0.78</v>
      </c>
      <c r="B198" s="39">
        <f t="shared" si="73"/>
        <v>0.21999999999999997</v>
      </c>
      <c r="C198" s="22">
        <f t="shared" si="74"/>
        <v>0.7649999999999999</v>
      </c>
      <c r="D198" s="22">
        <f t="shared" si="75"/>
        <v>0</v>
      </c>
      <c r="E198" s="22">
        <f t="shared" si="76"/>
        <v>0</v>
      </c>
      <c r="F198" s="22">
        <f t="shared" si="77"/>
        <v>0</v>
      </c>
      <c r="G198" s="22"/>
      <c r="H198" s="22">
        <f t="shared" si="78"/>
        <v>1</v>
      </c>
      <c r="I198" s="22">
        <f t="shared" si="69"/>
        <v>0</v>
      </c>
      <c r="J198" s="22">
        <f t="shared" si="79"/>
        <v>0</v>
      </c>
      <c r="K198" s="22">
        <f t="shared" si="79"/>
        <v>0</v>
      </c>
      <c r="L198" s="23">
        <f t="shared" si="70"/>
        <v>0</v>
      </c>
      <c r="M198" s="22"/>
      <c r="N198" s="22">
        <f t="shared" si="80"/>
        <v>1474.6210220740161</v>
      </c>
      <c r="O198" s="22">
        <v>625</v>
      </c>
      <c r="P198" s="22"/>
      <c r="Q198" s="22">
        <f t="shared" si="71"/>
        <v>4.7E-2</v>
      </c>
      <c r="R198" s="22">
        <f t="shared" si="72"/>
        <v>7.0000000000000001E-3</v>
      </c>
      <c r="S198" s="22"/>
      <c r="T198" s="22">
        <f t="shared" si="83"/>
        <v>0</v>
      </c>
      <c r="U198" s="22">
        <f t="shared" si="81"/>
        <v>9.7643427604954178E-12</v>
      </c>
      <c r="V198" s="22">
        <f t="shared" si="82"/>
        <v>0</v>
      </c>
      <c r="W198" s="22"/>
      <c r="X198" s="22">
        <f t="shared" si="84"/>
        <v>1474.6210220740161</v>
      </c>
      <c r="Y198" s="19">
        <f t="shared" si="85"/>
        <v>7.1559858999600122E-10</v>
      </c>
      <c r="Z198" s="19">
        <f t="shared" si="86"/>
        <v>0</v>
      </c>
      <c r="AA198" s="22"/>
      <c r="AB198" s="22">
        <f t="shared" si="87"/>
        <v>529.35113612913437</v>
      </c>
      <c r="AC198" s="19">
        <f t="shared" si="88"/>
        <v>39.423076923074156</v>
      </c>
      <c r="AD198" s="19">
        <f t="shared" si="89"/>
        <v>8.6871794871794812</v>
      </c>
      <c r="AE198" s="22">
        <f t="shared" si="90"/>
        <v>4.5380755608025183</v>
      </c>
      <c r="AG198" s="7"/>
      <c r="AH198" s="7"/>
    </row>
    <row r="199" spans="1:34">
      <c r="A199" s="39">
        <v>0.79</v>
      </c>
      <c r="B199" s="39">
        <f t="shared" si="73"/>
        <v>0.20999999999999996</v>
      </c>
      <c r="C199" s="22">
        <f t="shared" si="74"/>
        <v>0.76749999999999996</v>
      </c>
      <c r="D199" s="22">
        <f t="shared" si="75"/>
        <v>0</v>
      </c>
      <c r="E199" s="22">
        <f t="shared" si="76"/>
        <v>0</v>
      </c>
      <c r="F199" s="22">
        <f t="shared" si="77"/>
        <v>0</v>
      </c>
      <c r="G199" s="22"/>
      <c r="H199" s="22">
        <f t="shared" si="78"/>
        <v>1</v>
      </c>
      <c r="I199" s="22">
        <f t="shared" si="69"/>
        <v>0</v>
      </c>
      <c r="J199" s="22">
        <f t="shared" si="79"/>
        <v>0</v>
      </c>
      <c r="K199" s="22">
        <f t="shared" si="79"/>
        <v>0</v>
      </c>
      <c r="L199" s="23">
        <f t="shared" si="70"/>
        <v>0</v>
      </c>
      <c r="M199" s="22"/>
      <c r="N199" s="22">
        <f t="shared" si="80"/>
        <v>1474.6210220740161</v>
      </c>
      <c r="O199" s="22">
        <v>625</v>
      </c>
      <c r="P199" s="22"/>
      <c r="Q199" s="22">
        <f t="shared" si="71"/>
        <v>4.7E-2</v>
      </c>
      <c r="R199" s="22">
        <f t="shared" si="72"/>
        <v>7.0000000000000001E-3</v>
      </c>
      <c r="S199" s="22"/>
      <c r="T199" s="22">
        <f t="shared" si="83"/>
        <v>0</v>
      </c>
      <c r="U199" s="22">
        <f t="shared" si="81"/>
        <v>2.0041442445412922E-12</v>
      </c>
      <c r="V199" s="22">
        <f t="shared" si="82"/>
        <v>0</v>
      </c>
      <c r="W199" s="22"/>
      <c r="X199" s="22">
        <f t="shared" si="84"/>
        <v>1474.6210220740161</v>
      </c>
      <c r="Y199" s="19">
        <f t="shared" si="85"/>
        <v>1.7272851159553187E-10</v>
      </c>
      <c r="Z199" s="19">
        <f t="shared" si="86"/>
        <v>0</v>
      </c>
      <c r="AA199" s="22"/>
      <c r="AB199" s="22">
        <f t="shared" si="87"/>
        <v>522.65048883636052</v>
      </c>
      <c r="AC199" s="19">
        <f t="shared" si="88"/>
        <v>38.924050632910848</v>
      </c>
      <c r="AD199" s="19">
        <f t="shared" si="89"/>
        <v>8.5772151898734119</v>
      </c>
      <c r="AE199" s="22">
        <f t="shared" si="90"/>
        <v>4.5380755608027732</v>
      </c>
      <c r="AG199" s="7"/>
      <c r="AH199" s="7"/>
    </row>
    <row r="200" spans="1:34">
      <c r="A200" s="39">
        <v>0.8</v>
      </c>
      <c r="B200" s="39">
        <f t="shared" si="73"/>
        <v>0.19999999999999996</v>
      </c>
      <c r="C200" s="22">
        <f t="shared" si="74"/>
        <v>0.77</v>
      </c>
      <c r="D200" s="22">
        <f t="shared" si="75"/>
        <v>0</v>
      </c>
      <c r="E200" s="22">
        <f t="shared" si="76"/>
        <v>0</v>
      </c>
      <c r="F200" s="22">
        <f t="shared" si="77"/>
        <v>0</v>
      </c>
      <c r="G200" s="22"/>
      <c r="H200" s="22">
        <f t="shared" si="78"/>
        <v>1</v>
      </c>
      <c r="I200" s="22">
        <f t="shared" ref="I200:I219" si="91">D200/SUM($C200:$F200)*(1-$L200)</f>
        <v>0</v>
      </c>
      <c r="J200" s="22">
        <f t="shared" si="79"/>
        <v>0</v>
      </c>
      <c r="K200" s="22">
        <f t="shared" si="79"/>
        <v>0</v>
      </c>
      <c r="L200" s="23">
        <f t="shared" si="70"/>
        <v>0</v>
      </c>
      <c r="M200" s="22"/>
      <c r="N200" s="22">
        <f t="shared" si="80"/>
        <v>1474.6210220740161</v>
      </c>
      <c r="O200" s="22">
        <v>625</v>
      </c>
      <c r="P200" s="22"/>
      <c r="Q200" s="22">
        <f t="shared" si="71"/>
        <v>4.7E-2</v>
      </c>
      <c r="R200" s="22">
        <f t="shared" si="72"/>
        <v>7.0000000000000001E-3</v>
      </c>
      <c r="S200" s="22"/>
      <c r="T200" s="22">
        <f t="shared" si="83"/>
        <v>0</v>
      </c>
      <c r="U200" s="22">
        <f t="shared" si="81"/>
        <v>3.3171370288431828E-13</v>
      </c>
      <c r="V200" s="22">
        <f t="shared" si="82"/>
        <v>0</v>
      </c>
      <c r="W200" s="22"/>
      <c r="X200" s="22">
        <f t="shared" si="84"/>
        <v>1474.6210220740161</v>
      </c>
      <c r="Y200" s="19">
        <f t="shared" si="85"/>
        <v>3.545275507768073E-11</v>
      </c>
      <c r="Z200" s="19">
        <f t="shared" si="86"/>
        <v>0</v>
      </c>
      <c r="AA200" s="22"/>
      <c r="AB200" s="22">
        <f t="shared" si="87"/>
        <v>516.117357725906</v>
      </c>
      <c r="AC200" s="19">
        <f t="shared" si="88"/>
        <v>38.437499999999908</v>
      </c>
      <c r="AD200" s="19">
        <f t="shared" si="89"/>
        <v>8.4699999999999935</v>
      </c>
      <c r="AE200" s="22">
        <f t="shared" si="90"/>
        <v>4.5380755608028265</v>
      </c>
      <c r="AG200" s="7"/>
      <c r="AH200" s="7"/>
    </row>
    <row r="201" spans="1:34">
      <c r="A201" s="39">
        <v>0.81</v>
      </c>
      <c r="B201" s="39">
        <f t="shared" si="73"/>
        <v>0.18999999999999995</v>
      </c>
      <c r="C201" s="22">
        <f t="shared" si="74"/>
        <v>0.77249999999999996</v>
      </c>
      <c r="D201" s="22">
        <f t="shared" si="75"/>
        <v>0</v>
      </c>
      <c r="E201" s="22">
        <f t="shared" si="76"/>
        <v>0</v>
      </c>
      <c r="F201" s="22">
        <f t="shared" si="77"/>
        <v>0</v>
      </c>
      <c r="G201" s="22"/>
      <c r="H201" s="22">
        <f t="shared" si="78"/>
        <v>1</v>
      </c>
      <c r="I201" s="22">
        <f t="shared" si="91"/>
        <v>0</v>
      </c>
      <c r="J201" s="22">
        <f t="shared" si="79"/>
        <v>0</v>
      </c>
      <c r="K201" s="22">
        <f t="shared" si="79"/>
        <v>0</v>
      </c>
      <c r="L201" s="23">
        <f t="shared" si="70"/>
        <v>0</v>
      </c>
      <c r="M201" s="22"/>
      <c r="N201" s="22">
        <f t="shared" si="80"/>
        <v>1474.6210220740161</v>
      </c>
      <c r="O201" s="22">
        <v>625</v>
      </c>
      <c r="P201" s="22"/>
      <c r="Q201" s="22">
        <f t="shared" si="71"/>
        <v>4.7E-2</v>
      </c>
      <c r="R201" s="22">
        <f t="shared" si="72"/>
        <v>7.0000000000000001E-3</v>
      </c>
      <c r="S201" s="22"/>
      <c r="T201" s="22">
        <f t="shared" si="83"/>
        <v>0</v>
      </c>
      <c r="U201" s="22">
        <f t="shared" si="81"/>
        <v>4.0334251582012054E-14</v>
      </c>
      <c r="V201" s="22">
        <f t="shared" si="82"/>
        <v>0</v>
      </c>
      <c r="W201" s="22"/>
      <c r="X201" s="22">
        <f t="shared" si="84"/>
        <v>1474.6210220740161</v>
      </c>
      <c r="Y201" s="19">
        <f t="shared" si="85"/>
        <v>5.8679232776281303E-12</v>
      </c>
      <c r="Z201" s="19">
        <f t="shared" si="86"/>
        <v>0</v>
      </c>
      <c r="AA201" s="22"/>
      <c r="AB201" s="22">
        <f t="shared" si="87"/>
        <v>509.74553849472198</v>
      </c>
      <c r="AC201" s="19">
        <f t="shared" si="88"/>
        <v>37.962962962962948</v>
      </c>
      <c r="AD201" s="19">
        <f t="shared" si="89"/>
        <v>8.3654320987654263</v>
      </c>
      <c r="AE201" s="22">
        <f t="shared" si="90"/>
        <v>4.5380755608028345</v>
      </c>
      <c r="AG201" s="7"/>
      <c r="AH201" s="7"/>
    </row>
    <row r="202" spans="1:34">
      <c r="A202" s="39">
        <v>0.82</v>
      </c>
      <c r="B202" s="39">
        <f t="shared" si="73"/>
        <v>0.18000000000000005</v>
      </c>
      <c r="C202" s="22">
        <f t="shared" si="74"/>
        <v>0.77499999999999991</v>
      </c>
      <c r="D202" s="22">
        <f t="shared" si="75"/>
        <v>0</v>
      </c>
      <c r="E202" s="22">
        <f t="shared" si="76"/>
        <v>0</v>
      </c>
      <c r="F202" s="22">
        <f t="shared" si="77"/>
        <v>0</v>
      </c>
      <c r="G202" s="22"/>
      <c r="H202" s="22">
        <f t="shared" si="78"/>
        <v>1</v>
      </c>
      <c r="I202" s="22">
        <f t="shared" si="91"/>
        <v>0</v>
      </c>
      <c r="J202" s="22">
        <f t="shared" si="79"/>
        <v>0</v>
      </c>
      <c r="K202" s="22">
        <f t="shared" si="79"/>
        <v>0</v>
      </c>
      <c r="L202" s="23">
        <f t="shared" si="70"/>
        <v>0</v>
      </c>
      <c r="M202" s="22"/>
      <c r="N202" s="22">
        <f t="shared" si="80"/>
        <v>1474.6210220740161</v>
      </c>
      <c r="O202" s="22">
        <v>625</v>
      </c>
      <c r="P202" s="22"/>
      <c r="Q202" s="22">
        <f t="shared" si="71"/>
        <v>4.7E-2</v>
      </c>
      <c r="R202" s="22">
        <f t="shared" si="72"/>
        <v>7.0000000000000001E-3</v>
      </c>
      <c r="S202" s="22"/>
      <c r="T202" s="22">
        <f t="shared" si="83"/>
        <v>0</v>
      </c>
      <c r="U202" s="22">
        <f t="shared" si="81"/>
        <v>2.936059530514738E-15</v>
      </c>
      <c r="V202" s="22">
        <f t="shared" si="82"/>
        <v>0</v>
      </c>
      <c r="W202" s="22"/>
      <c r="X202" s="22">
        <f t="shared" si="84"/>
        <v>1474.6210220740161</v>
      </c>
      <c r="Y202" s="19">
        <f t="shared" si="85"/>
        <v>7.1350170850897089E-13</v>
      </c>
      <c r="Z202" s="19">
        <f t="shared" si="86"/>
        <v>0</v>
      </c>
      <c r="AA202" s="22"/>
      <c r="AB202" s="22">
        <f t="shared" si="87"/>
        <v>503.52912948868885</v>
      </c>
      <c r="AC202" s="19">
        <f t="shared" si="88"/>
        <v>37.5</v>
      </c>
      <c r="AD202" s="19">
        <f t="shared" si="89"/>
        <v>8.2634146341463364</v>
      </c>
      <c r="AE202" s="22">
        <f t="shared" si="90"/>
        <v>4.5380755608028363</v>
      </c>
      <c r="AG202" s="7"/>
      <c r="AH202" s="7"/>
    </row>
    <row r="203" spans="1:34">
      <c r="A203" s="39">
        <v>0.83</v>
      </c>
      <c r="B203" s="39">
        <f t="shared" si="73"/>
        <v>0.17000000000000004</v>
      </c>
      <c r="C203" s="22">
        <f t="shared" si="74"/>
        <v>0.77749999999999997</v>
      </c>
      <c r="D203" s="22">
        <f t="shared" si="75"/>
        <v>0</v>
      </c>
      <c r="E203" s="22">
        <f t="shared" si="76"/>
        <v>0</v>
      </c>
      <c r="F203" s="22">
        <f t="shared" si="77"/>
        <v>0</v>
      </c>
      <c r="G203" s="22"/>
      <c r="H203" s="22">
        <f t="shared" si="78"/>
        <v>1</v>
      </c>
      <c r="I203" s="22">
        <f t="shared" si="91"/>
        <v>0</v>
      </c>
      <c r="J203" s="22">
        <f t="shared" si="79"/>
        <v>0</v>
      </c>
      <c r="K203" s="22">
        <f t="shared" si="79"/>
        <v>0</v>
      </c>
      <c r="L203" s="23">
        <f t="shared" si="70"/>
        <v>0</v>
      </c>
      <c r="M203" s="22"/>
      <c r="N203" s="22">
        <f t="shared" si="80"/>
        <v>1474.6210220740161</v>
      </c>
      <c r="O203" s="22">
        <v>625</v>
      </c>
      <c r="P203" s="22"/>
      <c r="Q203" s="22">
        <f t="shared" si="71"/>
        <v>4.7E-2</v>
      </c>
      <c r="R203" s="22">
        <f t="shared" si="72"/>
        <v>7.0000000000000001E-3</v>
      </c>
      <c r="S203" s="22"/>
      <c r="T203" s="22">
        <f t="shared" si="83"/>
        <v>0</v>
      </c>
      <c r="U203" s="22">
        <f t="shared" si="81"/>
        <v>5.35878754281715E-17</v>
      </c>
      <c r="V203" s="22">
        <f t="shared" si="82"/>
        <v>0</v>
      </c>
      <c r="W203" s="22"/>
      <c r="X203" s="22">
        <f t="shared" si="84"/>
        <v>1474.6210220740161</v>
      </c>
      <c r="Y203" s="37">
        <f t="shared" si="85"/>
        <v>5.1938077666986335E-14</v>
      </c>
      <c r="Z203" s="19">
        <f t="shared" si="86"/>
        <v>0</v>
      </c>
      <c r="AA203" s="22"/>
      <c r="AB203" s="22">
        <f t="shared" si="87"/>
        <v>497.46251347075287</v>
      </c>
      <c r="AC203" s="19">
        <f t="shared" si="88"/>
        <v>37.048192771084338</v>
      </c>
      <c r="AD203" s="19">
        <f t="shared" si="89"/>
        <v>8.1638554216867423</v>
      </c>
      <c r="AE203" s="22">
        <f t="shared" si="90"/>
        <v>4.5380755608028363</v>
      </c>
      <c r="AG203" s="7"/>
      <c r="AH203" s="7"/>
    </row>
    <row r="204" spans="1:34">
      <c r="A204" s="39">
        <v>0.84</v>
      </c>
      <c r="B204" s="39">
        <f t="shared" si="73"/>
        <v>0.16000000000000003</v>
      </c>
      <c r="C204" s="22">
        <f t="shared" si="74"/>
        <v>0.77999999999999992</v>
      </c>
      <c r="D204" s="22">
        <f t="shared" si="75"/>
        <v>0</v>
      </c>
      <c r="E204" s="22">
        <f t="shared" si="76"/>
        <v>0</v>
      </c>
      <c r="F204" s="22">
        <f t="shared" si="77"/>
        <v>0</v>
      </c>
      <c r="G204" s="22"/>
      <c r="H204" s="22">
        <f t="shared" si="78"/>
        <v>1</v>
      </c>
      <c r="I204" s="22">
        <f t="shared" si="91"/>
        <v>0</v>
      </c>
      <c r="J204" s="22">
        <f t="shared" si="79"/>
        <v>0</v>
      </c>
      <c r="K204" s="22">
        <f t="shared" si="79"/>
        <v>0</v>
      </c>
      <c r="L204" s="23">
        <f t="shared" si="70"/>
        <v>0</v>
      </c>
      <c r="M204" s="22"/>
      <c r="N204" s="22">
        <f t="shared" si="80"/>
        <v>1474.6210220740161</v>
      </c>
      <c r="O204" s="22">
        <v>625</v>
      </c>
      <c r="P204" s="22"/>
      <c r="Q204" s="22">
        <f t="shared" si="71"/>
        <v>4.7E-2</v>
      </c>
      <c r="R204" s="22">
        <f t="shared" si="72"/>
        <v>7.0000000000000001E-3</v>
      </c>
      <c r="S204" s="22"/>
      <c r="T204" s="22">
        <f t="shared" si="83"/>
        <v>0</v>
      </c>
      <c r="U204" s="22">
        <f t="shared" si="81"/>
        <v>-2.3100469473558692E-18</v>
      </c>
      <c r="V204" s="22">
        <f t="shared" si="82"/>
        <v>0</v>
      </c>
      <c r="W204" s="22"/>
      <c r="X204" s="22">
        <f t="shared" si="84"/>
        <v>1474.6210220740161</v>
      </c>
      <c r="Y204" s="37">
        <f t="shared" si="85"/>
        <v>9.4795463343660874E-16</v>
      </c>
      <c r="Z204" s="19">
        <f t="shared" si="86"/>
        <v>0</v>
      </c>
      <c r="AA204" s="22"/>
      <c r="AB204" s="22">
        <f t="shared" si="87"/>
        <v>491.54034069133911</v>
      </c>
      <c r="AC204" s="19">
        <f t="shared" si="88"/>
        <v>36.607142857142861</v>
      </c>
      <c r="AD204" s="19">
        <f t="shared" si="89"/>
        <v>8.0666666666666611</v>
      </c>
      <c r="AE204" s="22">
        <f t="shared" si="90"/>
        <v>4.5380755608028371</v>
      </c>
      <c r="AG204" s="7"/>
      <c r="AH204" s="7"/>
    </row>
    <row r="205" spans="1:34">
      <c r="A205" s="39">
        <v>0.85</v>
      </c>
      <c r="B205" s="39">
        <f t="shared" si="73"/>
        <v>0.15000000000000002</v>
      </c>
      <c r="C205" s="22">
        <f t="shared" si="74"/>
        <v>0.78249999999999997</v>
      </c>
      <c r="D205" s="22">
        <f t="shared" si="75"/>
        <v>0</v>
      </c>
      <c r="E205" s="22">
        <f t="shared" si="76"/>
        <v>0</v>
      </c>
      <c r="F205" s="22">
        <f t="shared" si="77"/>
        <v>0</v>
      </c>
      <c r="G205" s="22"/>
      <c r="H205" s="22">
        <f t="shared" si="78"/>
        <v>1</v>
      </c>
      <c r="I205" s="22">
        <f t="shared" si="91"/>
        <v>0</v>
      </c>
      <c r="J205" s="22">
        <f t="shared" si="79"/>
        <v>0</v>
      </c>
      <c r="K205" s="22">
        <f t="shared" si="79"/>
        <v>0</v>
      </c>
      <c r="L205" s="23">
        <f t="shared" si="70"/>
        <v>0</v>
      </c>
      <c r="M205" s="22"/>
      <c r="N205" s="22">
        <f t="shared" si="80"/>
        <v>1474.6210220740161</v>
      </c>
      <c r="O205" s="22">
        <v>625</v>
      </c>
      <c r="P205" s="22"/>
      <c r="Q205" s="22">
        <f t="shared" si="71"/>
        <v>4.7E-2</v>
      </c>
      <c r="R205" s="22">
        <f t="shared" si="72"/>
        <v>7.0000000000000001E-3</v>
      </c>
      <c r="S205" s="22"/>
      <c r="T205" s="22">
        <f t="shared" si="83"/>
        <v>0</v>
      </c>
      <c r="U205" s="22">
        <f t="shared" si="81"/>
        <v>2.6022251832234686E-19</v>
      </c>
      <c r="V205" s="22">
        <f t="shared" si="82"/>
        <v>0</v>
      </c>
      <c r="W205" s="22"/>
      <c r="X205" s="22">
        <f t="shared" si="84"/>
        <v>1474.6210220740161</v>
      </c>
      <c r="Y205" s="37">
        <f t="shared" si="85"/>
        <v>-4.086408893252908E-17</v>
      </c>
      <c r="Z205" s="19">
        <f t="shared" si="86"/>
        <v>0</v>
      </c>
      <c r="AA205" s="22"/>
      <c r="AB205" s="22">
        <f t="shared" si="87"/>
        <v>485.75751315379398</v>
      </c>
      <c r="AC205" s="19">
        <f t="shared" si="88"/>
        <v>36.176470588235297</v>
      </c>
      <c r="AD205" s="19">
        <f t="shared" si="89"/>
        <v>7.9717647058823475</v>
      </c>
      <c r="AE205" s="22">
        <f t="shared" si="90"/>
        <v>4.5380755608028371</v>
      </c>
      <c r="AG205" s="7"/>
      <c r="AH205" s="7"/>
    </row>
    <row r="206" spans="1:34">
      <c r="A206" s="39">
        <v>0.86</v>
      </c>
      <c r="B206" s="39">
        <f t="shared" si="73"/>
        <v>0.14000000000000001</v>
      </c>
      <c r="C206" s="22">
        <f t="shared" si="74"/>
        <v>0.78499999999999992</v>
      </c>
      <c r="D206" s="22">
        <f t="shared" si="75"/>
        <v>0</v>
      </c>
      <c r="E206" s="22">
        <f t="shared" si="76"/>
        <v>0</v>
      </c>
      <c r="F206" s="22">
        <f t="shared" si="77"/>
        <v>0</v>
      </c>
      <c r="G206" s="22"/>
      <c r="H206" s="22">
        <f t="shared" si="78"/>
        <v>1</v>
      </c>
      <c r="I206" s="22">
        <f t="shared" si="91"/>
        <v>0</v>
      </c>
      <c r="J206" s="22">
        <f t="shared" si="79"/>
        <v>0</v>
      </c>
      <c r="K206" s="22">
        <f t="shared" si="79"/>
        <v>0</v>
      </c>
      <c r="L206" s="23">
        <f t="shared" si="70"/>
        <v>0</v>
      </c>
      <c r="M206" s="22"/>
      <c r="N206" s="22">
        <f t="shared" si="80"/>
        <v>1474.6210220740161</v>
      </c>
      <c r="O206" s="22">
        <v>625</v>
      </c>
      <c r="P206" s="22"/>
      <c r="Q206" s="22">
        <f t="shared" si="71"/>
        <v>4.7E-2</v>
      </c>
      <c r="R206" s="22">
        <f t="shared" si="72"/>
        <v>7.0000000000000001E-3</v>
      </c>
      <c r="S206" s="22"/>
      <c r="T206" s="22">
        <f t="shared" si="83"/>
        <v>0</v>
      </c>
      <c r="U206" s="22">
        <f t="shared" si="81"/>
        <v>-4.999473593150659E-20</v>
      </c>
      <c r="V206" s="22">
        <f t="shared" si="82"/>
        <v>0</v>
      </c>
      <c r="W206" s="22"/>
      <c r="X206" s="22">
        <f t="shared" si="84"/>
        <v>1474.6210220740161</v>
      </c>
      <c r="Y206" s="37">
        <f t="shared" si="85"/>
        <v>4.6032640778762922E-18</v>
      </c>
      <c r="Z206" s="19">
        <f t="shared" si="86"/>
        <v>0</v>
      </c>
      <c r="AA206" s="22"/>
      <c r="AB206" s="22">
        <f t="shared" si="87"/>
        <v>480.10916997758704</v>
      </c>
      <c r="AC206" s="19">
        <f t="shared" si="88"/>
        <v>35.755813953488371</v>
      </c>
      <c r="AD206" s="19">
        <f t="shared" si="89"/>
        <v>7.8790697674418553</v>
      </c>
      <c r="AE206" s="22">
        <f t="shared" si="90"/>
        <v>4.5380755608028363</v>
      </c>
      <c r="AG206" s="7"/>
      <c r="AH206" s="7"/>
    </row>
    <row r="207" spans="1:34">
      <c r="A207" s="39">
        <v>0.87</v>
      </c>
      <c r="B207" s="39">
        <f t="shared" si="73"/>
        <v>0.13</v>
      </c>
      <c r="C207" s="22">
        <f t="shared" si="74"/>
        <v>0.78749999999999998</v>
      </c>
      <c r="D207" s="22">
        <f t="shared" si="75"/>
        <v>0</v>
      </c>
      <c r="E207" s="22">
        <f t="shared" si="76"/>
        <v>0</v>
      </c>
      <c r="F207" s="22">
        <f t="shared" si="77"/>
        <v>0</v>
      </c>
      <c r="G207" s="22"/>
      <c r="H207" s="22">
        <f t="shared" si="78"/>
        <v>1</v>
      </c>
      <c r="I207" s="22">
        <f t="shared" si="91"/>
        <v>0</v>
      </c>
      <c r="J207" s="22">
        <f t="shared" si="79"/>
        <v>0</v>
      </c>
      <c r="K207" s="22">
        <f t="shared" si="79"/>
        <v>0</v>
      </c>
      <c r="L207" s="23">
        <f t="shared" si="70"/>
        <v>0</v>
      </c>
      <c r="M207" s="22"/>
      <c r="N207" s="22">
        <f t="shared" si="80"/>
        <v>1474.6210220740161</v>
      </c>
      <c r="O207" s="22">
        <v>625</v>
      </c>
      <c r="P207" s="22"/>
      <c r="Q207" s="22">
        <f t="shared" si="71"/>
        <v>4.7E-2</v>
      </c>
      <c r="R207" s="22">
        <f t="shared" si="72"/>
        <v>7.0000000000000001E-3</v>
      </c>
      <c r="S207" s="22"/>
      <c r="T207" s="22">
        <f t="shared" si="83"/>
        <v>0</v>
      </c>
      <c r="U207" s="22">
        <f t="shared" si="81"/>
        <v>1.4189745432096885E-20</v>
      </c>
      <c r="V207" s="22">
        <f t="shared" si="82"/>
        <v>0</v>
      </c>
      <c r="W207" s="22"/>
      <c r="X207" s="22">
        <f t="shared" si="84"/>
        <v>1474.6210220740161</v>
      </c>
      <c r="Y207" s="37">
        <f t="shared" si="85"/>
        <v>-8.8439299365835107E-19</v>
      </c>
      <c r="Z207" s="19">
        <f t="shared" si="86"/>
        <v>0</v>
      </c>
      <c r="AA207" s="22"/>
      <c r="AB207" s="22">
        <f t="shared" si="87"/>
        <v>474.59067377094811</v>
      </c>
      <c r="AC207" s="19">
        <f t="shared" si="88"/>
        <v>35.344827586206897</v>
      </c>
      <c r="AD207" s="19">
        <f t="shared" si="89"/>
        <v>7.7885057471264316</v>
      </c>
      <c r="AE207" s="22">
        <f t="shared" si="90"/>
        <v>4.5380755608028363</v>
      </c>
      <c r="AG207" s="7"/>
      <c r="AH207" s="7"/>
    </row>
    <row r="208" spans="1:34">
      <c r="A208" s="39">
        <v>0.88</v>
      </c>
      <c r="B208" s="39">
        <f t="shared" si="73"/>
        <v>0.12</v>
      </c>
      <c r="C208" s="22">
        <f t="shared" si="74"/>
        <v>0.78999999999999992</v>
      </c>
      <c r="D208" s="22">
        <f t="shared" si="75"/>
        <v>0</v>
      </c>
      <c r="E208" s="22">
        <f t="shared" si="76"/>
        <v>0</v>
      </c>
      <c r="F208" s="22">
        <f t="shared" si="77"/>
        <v>0</v>
      </c>
      <c r="G208" s="22"/>
      <c r="H208" s="22">
        <f t="shared" si="78"/>
        <v>1</v>
      </c>
      <c r="I208" s="22">
        <f t="shared" si="91"/>
        <v>0</v>
      </c>
      <c r="J208" s="22">
        <f t="shared" si="79"/>
        <v>0</v>
      </c>
      <c r="K208" s="22">
        <f t="shared" si="79"/>
        <v>0</v>
      </c>
      <c r="L208" s="23">
        <f t="shared" si="70"/>
        <v>0</v>
      </c>
      <c r="M208" s="22"/>
      <c r="N208" s="22">
        <f t="shared" si="80"/>
        <v>1474.6210220740161</v>
      </c>
      <c r="O208" s="22">
        <v>625</v>
      </c>
      <c r="P208" s="22"/>
      <c r="Q208" s="22">
        <f t="shared" si="71"/>
        <v>4.7E-2</v>
      </c>
      <c r="R208" s="22">
        <f t="shared" si="72"/>
        <v>7.0000000000000001E-3</v>
      </c>
      <c r="S208" s="22"/>
      <c r="T208" s="22">
        <f t="shared" si="83"/>
        <v>0</v>
      </c>
      <c r="U208" s="22">
        <f t="shared" si="81"/>
        <v>-5.5454970981532166E-21</v>
      </c>
      <c r="V208" s="22">
        <f t="shared" si="82"/>
        <v>0</v>
      </c>
      <c r="W208" s="22"/>
      <c r="X208" s="22">
        <f t="shared" si="84"/>
        <v>1474.6210220740161</v>
      </c>
      <c r="Y208" s="37">
        <f t="shared" si="85"/>
        <v>2.5101265579509789E-19</v>
      </c>
      <c r="Z208" s="19">
        <f t="shared" si="86"/>
        <v>0</v>
      </c>
      <c r="AA208" s="22"/>
      <c r="AB208" s="22">
        <f t="shared" si="87"/>
        <v>469.19759793264188</v>
      </c>
      <c r="AC208" s="19">
        <f t="shared" si="88"/>
        <v>34.94318181818182</v>
      </c>
      <c r="AD208" s="19">
        <f t="shared" si="89"/>
        <v>7.6999999999999948</v>
      </c>
      <c r="AE208" s="22">
        <f t="shared" si="90"/>
        <v>4.5380755608028371</v>
      </c>
      <c r="AG208" s="7"/>
      <c r="AH208" s="7"/>
    </row>
    <row r="209" spans="1:34">
      <c r="A209" s="39">
        <v>0.89</v>
      </c>
      <c r="B209" s="39">
        <f t="shared" si="73"/>
        <v>0.10999999999999999</v>
      </c>
      <c r="C209" s="22">
        <f t="shared" si="74"/>
        <v>0.79249999999999998</v>
      </c>
      <c r="D209" s="22">
        <f t="shared" si="75"/>
        <v>0</v>
      </c>
      <c r="E209" s="22">
        <f t="shared" si="76"/>
        <v>0</v>
      </c>
      <c r="F209" s="22">
        <f t="shared" si="77"/>
        <v>0</v>
      </c>
      <c r="G209" s="22"/>
      <c r="H209" s="22">
        <f t="shared" si="78"/>
        <v>1</v>
      </c>
      <c r="I209" s="22">
        <f t="shared" si="91"/>
        <v>0</v>
      </c>
      <c r="J209" s="22">
        <f t="shared" si="79"/>
        <v>0</v>
      </c>
      <c r="K209" s="22">
        <f t="shared" si="79"/>
        <v>0</v>
      </c>
      <c r="L209" s="23">
        <f t="shared" si="70"/>
        <v>0</v>
      </c>
      <c r="M209" s="22"/>
      <c r="N209" s="22">
        <f t="shared" si="80"/>
        <v>1474.6210220740161</v>
      </c>
      <c r="O209" s="22">
        <v>625</v>
      </c>
      <c r="P209" s="22"/>
      <c r="Q209" s="22">
        <f t="shared" si="71"/>
        <v>4.7E-2</v>
      </c>
      <c r="R209" s="22">
        <f t="shared" si="72"/>
        <v>7.0000000000000001E-3</v>
      </c>
      <c r="S209" s="22"/>
      <c r="T209" s="22">
        <f t="shared" si="83"/>
        <v>0</v>
      </c>
      <c r="U209" s="22">
        <f t="shared" si="81"/>
        <v>2.8683943950115057E-21</v>
      </c>
      <c r="V209" s="22">
        <f t="shared" si="82"/>
        <v>0</v>
      </c>
      <c r="W209" s="22"/>
      <c r="X209" s="22">
        <f t="shared" si="84"/>
        <v>1474.6210220740161</v>
      </c>
      <c r="Y209" s="37">
        <f t="shared" si="85"/>
        <v>-9.8098303522965073E-20</v>
      </c>
      <c r="Z209" s="19">
        <f t="shared" si="86"/>
        <v>0</v>
      </c>
      <c r="AA209" s="22"/>
      <c r="AB209" s="22">
        <f t="shared" si="87"/>
        <v>463.9257148098032</v>
      </c>
      <c r="AC209" s="19">
        <f t="shared" si="88"/>
        <v>34.550561797752813</v>
      </c>
      <c r="AD209" s="19">
        <f t="shared" si="89"/>
        <v>7.6134831460674102</v>
      </c>
      <c r="AE209" s="22">
        <f t="shared" si="90"/>
        <v>4.5380755608028371</v>
      </c>
      <c r="AG209" s="7"/>
      <c r="AH209" s="7"/>
    </row>
    <row r="210" spans="1:34">
      <c r="A210" s="39">
        <v>0.9</v>
      </c>
      <c r="B210" s="39">
        <f t="shared" si="73"/>
        <v>9.9999999999999978E-2</v>
      </c>
      <c r="C210" s="22">
        <f t="shared" si="74"/>
        <v>0.79499999999999993</v>
      </c>
      <c r="D210" s="22">
        <f t="shared" si="75"/>
        <v>0</v>
      </c>
      <c r="E210" s="22">
        <f t="shared" si="76"/>
        <v>0</v>
      </c>
      <c r="F210" s="22">
        <f t="shared" si="77"/>
        <v>0</v>
      </c>
      <c r="G210" s="22"/>
      <c r="H210" s="22">
        <f t="shared" si="78"/>
        <v>1</v>
      </c>
      <c r="I210" s="22">
        <f t="shared" si="91"/>
        <v>0</v>
      </c>
      <c r="J210" s="22">
        <f t="shared" si="79"/>
        <v>0</v>
      </c>
      <c r="K210" s="22">
        <f t="shared" si="79"/>
        <v>0</v>
      </c>
      <c r="L210" s="23">
        <f t="shared" si="70"/>
        <v>0</v>
      </c>
      <c r="M210" s="22"/>
      <c r="N210" s="22">
        <f t="shared" si="80"/>
        <v>1474.6210220740161</v>
      </c>
      <c r="O210" s="22">
        <v>625</v>
      </c>
      <c r="P210" s="22"/>
      <c r="Q210" s="22">
        <f t="shared" si="71"/>
        <v>4.7E-2</v>
      </c>
      <c r="R210" s="22">
        <f t="shared" si="72"/>
        <v>7.0000000000000001E-3</v>
      </c>
      <c r="S210" s="22"/>
      <c r="T210" s="22">
        <f t="shared" si="83"/>
        <v>0</v>
      </c>
      <c r="U210" s="22">
        <f t="shared" si="81"/>
        <v>-1.9188761867353675E-21</v>
      </c>
      <c r="V210" s="22">
        <f t="shared" si="82"/>
        <v>0</v>
      </c>
      <c r="W210" s="22"/>
      <c r="X210" s="22">
        <f t="shared" si="84"/>
        <v>1474.6210220740161</v>
      </c>
      <c r="Y210" s="37">
        <f t="shared" si="85"/>
        <v>5.0741100212480187E-20</v>
      </c>
      <c r="Z210" s="19">
        <f t="shared" si="86"/>
        <v>0</v>
      </c>
      <c r="AA210" s="22"/>
      <c r="AB210" s="22">
        <f t="shared" si="87"/>
        <v>458.77098464524983</v>
      </c>
      <c r="AC210" s="19">
        <f t="shared" si="88"/>
        <v>34.166666666666671</v>
      </c>
      <c r="AD210" s="19">
        <f t="shared" si="89"/>
        <v>7.5288888888888836</v>
      </c>
      <c r="AE210" s="22">
        <f t="shared" si="90"/>
        <v>4.5380755608028371</v>
      </c>
      <c r="AG210" s="7"/>
      <c r="AH210" s="7"/>
    </row>
    <row r="211" spans="1:34">
      <c r="A211" s="39">
        <v>0.91</v>
      </c>
      <c r="B211" s="39">
        <f t="shared" si="73"/>
        <v>8.9999999999999969E-2</v>
      </c>
      <c r="C211" s="22">
        <f t="shared" si="74"/>
        <v>0.79749999999999999</v>
      </c>
      <c r="D211" s="22">
        <f t="shared" si="75"/>
        <v>0</v>
      </c>
      <c r="E211" s="22">
        <f t="shared" si="76"/>
        <v>0</v>
      </c>
      <c r="F211" s="22">
        <f t="shared" si="77"/>
        <v>0</v>
      </c>
      <c r="G211" s="22"/>
      <c r="H211" s="22">
        <f t="shared" si="78"/>
        <v>1</v>
      </c>
      <c r="I211" s="22">
        <f t="shared" si="91"/>
        <v>0</v>
      </c>
      <c r="J211" s="22">
        <f t="shared" si="79"/>
        <v>0</v>
      </c>
      <c r="K211" s="22">
        <f t="shared" si="79"/>
        <v>0</v>
      </c>
      <c r="L211" s="23">
        <f t="shared" si="70"/>
        <v>0</v>
      </c>
      <c r="M211" s="22"/>
      <c r="N211" s="22">
        <f t="shared" si="80"/>
        <v>1474.6210220740161</v>
      </c>
      <c r="O211" s="22">
        <v>625</v>
      </c>
      <c r="P211" s="22"/>
      <c r="Q211" s="22">
        <f t="shared" si="71"/>
        <v>4.7E-2</v>
      </c>
      <c r="R211" s="22">
        <f t="shared" si="72"/>
        <v>7.0000000000000001E-3</v>
      </c>
      <c r="S211" s="22"/>
      <c r="T211" s="22">
        <f t="shared" si="83"/>
        <v>0</v>
      </c>
      <c r="U211" s="22">
        <f t="shared" si="81"/>
        <v>1.6395138832357765E-21</v>
      </c>
      <c r="V211" s="22">
        <f t="shared" si="82"/>
        <v>0</v>
      </c>
      <c r="W211" s="22"/>
      <c r="X211" s="22">
        <f t="shared" si="84"/>
        <v>1474.6210220740161</v>
      </c>
      <c r="Y211" s="37">
        <f t="shared" si="85"/>
        <v>-3.3944386816475625E-20</v>
      </c>
      <c r="Z211" s="19">
        <f t="shared" si="86"/>
        <v>0</v>
      </c>
      <c r="AA211" s="22"/>
      <c r="AB211" s="22">
        <f t="shared" si="87"/>
        <v>453.72954525354379</v>
      </c>
      <c r="AC211" s="19">
        <f t="shared" si="88"/>
        <v>33.791208791208796</v>
      </c>
      <c r="AD211" s="19">
        <f t="shared" si="89"/>
        <v>7.446153846153841</v>
      </c>
      <c r="AE211" s="22">
        <f t="shared" si="90"/>
        <v>4.5380755608028371</v>
      </c>
      <c r="AG211" s="7"/>
      <c r="AH211" s="7"/>
    </row>
    <row r="212" spans="1:34">
      <c r="A212" s="39">
        <v>0.92</v>
      </c>
      <c r="B212" s="39">
        <f t="shared" si="73"/>
        <v>7.999999999999996E-2</v>
      </c>
      <c r="C212" s="22">
        <f t="shared" si="74"/>
        <v>0.79999999999999993</v>
      </c>
      <c r="D212" s="22">
        <f t="shared" si="75"/>
        <v>0</v>
      </c>
      <c r="E212" s="22">
        <f t="shared" si="76"/>
        <v>0</v>
      </c>
      <c r="F212" s="22">
        <f t="shared" si="77"/>
        <v>0</v>
      </c>
      <c r="G212" s="22"/>
      <c r="H212" s="22">
        <f t="shared" si="78"/>
        <v>1</v>
      </c>
      <c r="I212" s="22">
        <f t="shared" si="91"/>
        <v>0</v>
      </c>
      <c r="J212" s="22">
        <f t="shared" si="79"/>
        <v>0</v>
      </c>
      <c r="K212" s="22">
        <f t="shared" si="79"/>
        <v>0</v>
      </c>
      <c r="L212" s="23">
        <f t="shared" si="70"/>
        <v>0</v>
      </c>
      <c r="M212" s="22"/>
      <c r="N212" s="22">
        <f t="shared" si="80"/>
        <v>1474.6210220740161</v>
      </c>
      <c r="O212" s="22">
        <v>625</v>
      </c>
      <c r="P212" s="22"/>
      <c r="Q212" s="22">
        <f t="shared" si="71"/>
        <v>4.7E-2</v>
      </c>
      <c r="R212" s="22">
        <f t="shared" si="72"/>
        <v>7.0000000000000001E-3</v>
      </c>
      <c r="S212" s="22"/>
      <c r="T212" s="22">
        <f t="shared" si="83"/>
        <v>0</v>
      </c>
      <c r="U212" s="22">
        <f t="shared" si="81"/>
        <v>-1.7808650381698049E-21</v>
      </c>
      <c r="V212" s="22">
        <f t="shared" si="82"/>
        <v>0</v>
      </c>
      <c r="W212" s="22"/>
      <c r="X212" s="22">
        <f t="shared" si="84"/>
        <v>1474.6210220740161</v>
      </c>
      <c r="Y212" s="37">
        <f t="shared" si="85"/>
        <v>2.9002545254480387E-20</v>
      </c>
      <c r="Z212" s="19">
        <f t="shared" si="86"/>
        <v>0</v>
      </c>
      <c r="AA212" s="22"/>
      <c r="AB212" s="22">
        <f t="shared" si="87"/>
        <v>448.79770237035308</v>
      </c>
      <c r="AC212" s="19">
        <f t="shared" si="88"/>
        <v>33.423913043478265</v>
      </c>
      <c r="AD212" s="19">
        <f t="shared" si="89"/>
        <v>7.3652173913043422</v>
      </c>
      <c r="AE212" s="22">
        <f t="shared" si="90"/>
        <v>4.538075560802838</v>
      </c>
      <c r="AG212" s="7"/>
      <c r="AH212" s="7"/>
    </row>
    <row r="213" spans="1:34">
      <c r="A213" s="39">
        <v>0.93</v>
      </c>
      <c r="B213" s="39">
        <f t="shared" si="73"/>
        <v>6.9999999999999951E-2</v>
      </c>
      <c r="C213" s="22">
        <f t="shared" si="74"/>
        <v>0.80249999999999999</v>
      </c>
      <c r="D213" s="22">
        <f t="shared" si="75"/>
        <v>0</v>
      </c>
      <c r="E213" s="22">
        <f t="shared" si="76"/>
        <v>0</v>
      </c>
      <c r="F213" s="22">
        <f t="shared" si="77"/>
        <v>0</v>
      </c>
      <c r="G213" s="22"/>
      <c r="H213" s="22">
        <f t="shared" si="78"/>
        <v>1</v>
      </c>
      <c r="I213" s="22">
        <f t="shared" si="91"/>
        <v>0</v>
      </c>
      <c r="J213" s="22">
        <f t="shared" si="79"/>
        <v>0</v>
      </c>
      <c r="K213" s="22">
        <f t="shared" si="79"/>
        <v>0</v>
      </c>
      <c r="L213" s="23">
        <f t="shared" si="70"/>
        <v>0</v>
      </c>
      <c r="M213" s="22"/>
      <c r="N213" s="22">
        <f t="shared" si="80"/>
        <v>1474.6210220740161</v>
      </c>
      <c r="O213" s="22">
        <v>625</v>
      </c>
      <c r="P213" s="22"/>
      <c r="Q213" s="22">
        <f t="shared" si="71"/>
        <v>4.7E-2</v>
      </c>
      <c r="R213" s="22">
        <f t="shared" si="72"/>
        <v>7.0000000000000001E-3</v>
      </c>
      <c r="S213" s="22"/>
      <c r="T213" s="22">
        <f t="shared" si="83"/>
        <v>0</v>
      </c>
      <c r="U213" s="22">
        <f t="shared" si="81"/>
        <v>2.4651553746629971E-21</v>
      </c>
      <c r="V213" s="22">
        <f t="shared" si="82"/>
        <v>0</v>
      </c>
      <c r="W213" s="22"/>
      <c r="X213" s="22">
        <f t="shared" si="84"/>
        <v>1474.6210220740161</v>
      </c>
      <c r="Y213" s="37">
        <f t="shared" si="85"/>
        <v>-3.1503007927999372E-20</v>
      </c>
      <c r="Z213" s="19">
        <f t="shared" si="86"/>
        <v>0</v>
      </c>
      <c r="AA213" s="22"/>
      <c r="AB213" s="22">
        <f t="shared" si="87"/>
        <v>443.97192062443531</v>
      </c>
      <c r="AC213" s="19">
        <f t="shared" si="88"/>
        <v>33.064516129032263</v>
      </c>
      <c r="AD213" s="19">
        <f t="shared" si="89"/>
        <v>7.2860215053763389</v>
      </c>
      <c r="AE213" s="22">
        <f t="shared" si="90"/>
        <v>4.5380755608028371</v>
      </c>
      <c r="AG213" s="7"/>
      <c r="AH213" s="7"/>
    </row>
    <row r="214" spans="1:34">
      <c r="A214" s="39">
        <v>0.94</v>
      </c>
      <c r="B214" s="39">
        <f t="shared" si="73"/>
        <v>6.0000000000000053E-2</v>
      </c>
      <c r="C214" s="22">
        <f t="shared" si="74"/>
        <v>0.80499999999999994</v>
      </c>
      <c r="D214" s="22">
        <f t="shared" si="75"/>
        <v>0</v>
      </c>
      <c r="E214" s="22">
        <f t="shared" si="76"/>
        <v>0</v>
      </c>
      <c r="F214" s="22">
        <f t="shared" si="77"/>
        <v>0</v>
      </c>
      <c r="G214" s="22"/>
      <c r="H214" s="22">
        <f t="shared" si="78"/>
        <v>1</v>
      </c>
      <c r="I214" s="22">
        <f t="shared" si="91"/>
        <v>0</v>
      </c>
      <c r="J214" s="22">
        <f t="shared" si="79"/>
        <v>0</v>
      </c>
      <c r="K214" s="22">
        <f t="shared" si="79"/>
        <v>0</v>
      </c>
      <c r="L214" s="23">
        <f t="shared" si="70"/>
        <v>0</v>
      </c>
      <c r="M214" s="22"/>
      <c r="N214" s="22">
        <f t="shared" si="80"/>
        <v>1474.6210220740161</v>
      </c>
      <c r="O214" s="22">
        <v>625</v>
      </c>
      <c r="P214" s="22"/>
      <c r="Q214" s="22">
        <f t="shared" si="71"/>
        <v>4.7E-2</v>
      </c>
      <c r="R214" s="22">
        <f t="shared" si="72"/>
        <v>7.0000000000000001E-3</v>
      </c>
      <c r="S214" s="22"/>
      <c r="T214" s="22">
        <f t="shared" si="83"/>
        <v>0</v>
      </c>
      <c r="U214" s="22">
        <f t="shared" si="81"/>
        <v>-4.391971051816384E-21</v>
      </c>
      <c r="V214" s="22">
        <f t="shared" si="82"/>
        <v>0</v>
      </c>
      <c r="W214" s="22"/>
      <c r="X214" s="22">
        <f t="shared" si="84"/>
        <v>1474.6210220740161</v>
      </c>
      <c r="Y214" s="37">
        <f t="shared" si="85"/>
        <v>4.360791393353974E-20</v>
      </c>
      <c r="Z214" s="19">
        <f t="shared" si="86"/>
        <v>0</v>
      </c>
      <c r="AA214" s="22"/>
      <c r="AB214" s="22">
        <f>IF(T213&gt;0,X214,(AB213*A213)/A214)</f>
        <v>439.24881508587754</v>
      </c>
      <c r="AC214" s="19">
        <f t="shared" si="88"/>
        <v>32.71276595744682</v>
      </c>
      <c r="AD214" s="19">
        <f t="shared" si="89"/>
        <v>7.2085106382978674</v>
      </c>
      <c r="AE214" s="22">
        <f t="shared" si="90"/>
        <v>4.538075560802838</v>
      </c>
      <c r="AG214" s="7"/>
      <c r="AH214" s="7"/>
    </row>
    <row r="215" spans="1:34">
      <c r="A215" s="39">
        <v>0.95</v>
      </c>
      <c r="B215" s="39">
        <f t="shared" si="73"/>
        <v>5.0000000000000044E-2</v>
      </c>
      <c r="C215" s="22">
        <f t="shared" si="74"/>
        <v>0.80749999999999988</v>
      </c>
      <c r="D215" s="22">
        <f t="shared" si="75"/>
        <v>0</v>
      </c>
      <c r="E215" s="22">
        <f t="shared" si="76"/>
        <v>0</v>
      </c>
      <c r="F215" s="22">
        <f t="shared" si="77"/>
        <v>0</v>
      </c>
      <c r="G215" s="22"/>
      <c r="H215" s="22">
        <f t="shared" si="78"/>
        <v>1</v>
      </c>
      <c r="I215" s="22">
        <f t="shared" si="91"/>
        <v>0</v>
      </c>
      <c r="J215" s="22">
        <f t="shared" si="79"/>
        <v>0</v>
      </c>
      <c r="K215" s="22">
        <f t="shared" si="79"/>
        <v>0</v>
      </c>
      <c r="L215" s="23">
        <f t="shared" si="70"/>
        <v>0</v>
      </c>
      <c r="M215" s="22"/>
      <c r="N215" s="22">
        <f t="shared" si="80"/>
        <v>1474.6210220740161</v>
      </c>
      <c r="O215" s="22">
        <v>625</v>
      </c>
      <c r="P215" s="22"/>
      <c r="Q215" s="22">
        <f t="shared" si="71"/>
        <v>4.7E-2</v>
      </c>
      <c r="R215" s="22">
        <f t="shared" si="72"/>
        <v>7.0000000000000001E-3</v>
      </c>
      <c r="S215" s="22"/>
      <c r="T215" s="22">
        <f t="shared" si="83"/>
        <v>0</v>
      </c>
      <c r="U215" s="22">
        <f t="shared" si="81"/>
        <v>1.0268184363917572E-20</v>
      </c>
      <c r="V215" s="22">
        <f t="shared" si="82"/>
        <v>0</v>
      </c>
      <c r="W215" s="22"/>
      <c r="X215" s="22">
        <f t="shared" si="84"/>
        <v>1474.6210220740161</v>
      </c>
      <c r="Y215" s="37">
        <f t="shared" si="85"/>
        <v>-7.7692748130486169E-20</v>
      </c>
      <c r="Z215" s="19">
        <f t="shared" si="86"/>
        <v>0</v>
      </c>
      <c r="AA215" s="22"/>
      <c r="AB215" s="22">
        <f t="shared" si="87"/>
        <v>434.62514334813142</v>
      </c>
      <c r="AC215" s="19">
        <f t="shared" si="88"/>
        <v>32.368421052631589</v>
      </c>
      <c r="AD215" s="19">
        <f t="shared" si="89"/>
        <v>7.1326315789473638</v>
      </c>
      <c r="AE215" s="22">
        <f t="shared" si="90"/>
        <v>4.538075560802838</v>
      </c>
      <c r="AG215" s="7"/>
      <c r="AH215" s="7"/>
    </row>
    <row r="216" spans="1:34">
      <c r="A216" s="39">
        <v>0.96</v>
      </c>
      <c r="B216" s="39">
        <f t="shared" si="73"/>
        <v>4.0000000000000036E-2</v>
      </c>
      <c r="C216" s="22">
        <f t="shared" si="74"/>
        <v>0.80999999999999994</v>
      </c>
      <c r="D216" s="22">
        <f t="shared" si="75"/>
        <v>0</v>
      </c>
      <c r="E216" s="22">
        <f t="shared" si="76"/>
        <v>0</v>
      </c>
      <c r="F216" s="22">
        <f t="shared" si="77"/>
        <v>0</v>
      </c>
      <c r="G216" s="22"/>
      <c r="H216" s="22">
        <f t="shared" si="78"/>
        <v>1</v>
      </c>
      <c r="I216" s="22">
        <f t="shared" si="91"/>
        <v>0</v>
      </c>
      <c r="J216" s="22">
        <f t="shared" si="79"/>
        <v>0</v>
      </c>
      <c r="K216" s="22">
        <f t="shared" si="79"/>
        <v>0</v>
      </c>
      <c r="L216" s="23">
        <f t="shared" si="70"/>
        <v>0</v>
      </c>
      <c r="M216" s="22"/>
      <c r="N216" s="22">
        <f t="shared" si="80"/>
        <v>1474.6210220740161</v>
      </c>
      <c r="O216" s="22">
        <v>625</v>
      </c>
      <c r="P216" s="22"/>
      <c r="Q216" s="22">
        <f t="shared" si="71"/>
        <v>4.7E-2</v>
      </c>
      <c r="R216" s="22">
        <f t="shared" si="72"/>
        <v>7.0000000000000001E-3</v>
      </c>
      <c r="S216" s="22"/>
      <c r="T216" s="22">
        <f t="shared" si="83"/>
        <v>0</v>
      </c>
      <c r="U216" s="22">
        <f t="shared" si="81"/>
        <v>-3.2575101952309704E-20</v>
      </c>
      <c r="V216" s="22">
        <f t="shared" si="82"/>
        <v>0</v>
      </c>
      <c r="W216" s="22"/>
      <c r="X216" s="22">
        <f t="shared" si="84"/>
        <v>1474.6210220740161</v>
      </c>
      <c r="Y216" s="37">
        <f t="shared" si="85"/>
        <v>1.8164132962882666E-19</v>
      </c>
      <c r="Z216" s="19">
        <f t="shared" si="86"/>
        <v>0</v>
      </c>
      <c r="AA216" s="22"/>
      <c r="AB216" s="22">
        <f t="shared" si="87"/>
        <v>430.09779810492171</v>
      </c>
      <c r="AC216" s="19">
        <f t="shared" si="88"/>
        <v>32.031250000000007</v>
      </c>
      <c r="AD216" s="19">
        <f t="shared" si="89"/>
        <v>7.0583333333333291</v>
      </c>
      <c r="AE216" s="22">
        <f t="shared" si="90"/>
        <v>4.5380755608028371</v>
      </c>
      <c r="AG216" s="7"/>
      <c r="AH216" s="7"/>
    </row>
    <row r="217" spans="1:34">
      <c r="A217" s="39">
        <v>0.97</v>
      </c>
      <c r="B217" s="39">
        <f>1-A217</f>
        <v>3.0000000000000027E-2</v>
      </c>
      <c r="C217" s="22">
        <f t="shared" si="74"/>
        <v>0.8125</v>
      </c>
      <c r="D217" s="22">
        <f t="shared" si="75"/>
        <v>0</v>
      </c>
      <c r="E217" s="22">
        <f t="shared" si="76"/>
        <v>0</v>
      </c>
      <c r="F217" s="22">
        <f t="shared" si="77"/>
        <v>0</v>
      </c>
      <c r="G217" s="22"/>
      <c r="H217" s="22">
        <f t="shared" si="78"/>
        <v>1</v>
      </c>
      <c r="I217" s="22">
        <f t="shared" si="91"/>
        <v>0</v>
      </c>
      <c r="J217" s="22">
        <f t="shared" si="79"/>
        <v>0</v>
      </c>
      <c r="K217" s="22">
        <f t="shared" si="79"/>
        <v>0</v>
      </c>
      <c r="L217" s="23">
        <f t="shared" si="70"/>
        <v>0</v>
      </c>
      <c r="M217" s="22"/>
      <c r="N217" s="22">
        <f t="shared" si="80"/>
        <v>1474.6210220740161</v>
      </c>
      <c r="O217" s="22">
        <v>625</v>
      </c>
      <c r="P217" s="22"/>
      <c r="Q217" s="22">
        <f t="shared" si="71"/>
        <v>4.7E-2</v>
      </c>
      <c r="R217" s="22">
        <f t="shared" si="72"/>
        <v>7.0000000000000001E-3</v>
      </c>
      <c r="S217" s="22"/>
      <c r="T217" s="22">
        <f t="shared" si="83"/>
        <v>0</v>
      </c>
      <c r="U217" s="22">
        <f t="shared" si="81"/>
        <v>1.4864803289612258E-19</v>
      </c>
      <c r="V217" s="22">
        <f t="shared" si="82"/>
        <v>0</v>
      </c>
      <c r="W217" s="22"/>
      <c r="X217" s="22">
        <f t="shared" si="84"/>
        <v>1474.6210220740161</v>
      </c>
      <c r="Y217" s="37">
        <f t="shared" si="85"/>
        <v>-5.7624450649760654E-19</v>
      </c>
      <c r="Z217" s="19">
        <f t="shared" si="86"/>
        <v>0</v>
      </c>
      <c r="AA217" s="22"/>
      <c r="AB217" s="22">
        <f t="shared" si="87"/>
        <v>425.66380018631429</v>
      </c>
      <c r="AC217" s="19">
        <f t="shared" si="88"/>
        <v>31.70103092783506</v>
      </c>
      <c r="AD217" s="19">
        <f t="shared" si="89"/>
        <v>6.985567010309274</v>
      </c>
      <c r="AE217" s="22">
        <f t="shared" si="90"/>
        <v>4.5380755608028371</v>
      </c>
      <c r="AG217" s="7"/>
      <c r="AH217" s="7"/>
    </row>
    <row r="218" spans="1:34">
      <c r="A218" s="39">
        <v>0.98</v>
      </c>
      <c r="B218" s="39">
        <f>1-A218</f>
        <v>2.0000000000000018E-2</v>
      </c>
      <c r="C218" s="22">
        <f t="shared" si="74"/>
        <v>0.81499999999999995</v>
      </c>
      <c r="D218" s="22">
        <f t="shared" si="75"/>
        <v>0</v>
      </c>
      <c r="E218" s="22">
        <f t="shared" si="76"/>
        <v>0</v>
      </c>
      <c r="F218" s="22">
        <f t="shared" si="77"/>
        <v>0</v>
      </c>
      <c r="G218" s="22"/>
      <c r="H218" s="22">
        <f t="shared" si="78"/>
        <v>1</v>
      </c>
      <c r="I218" s="22">
        <f t="shared" si="91"/>
        <v>0</v>
      </c>
      <c r="J218" s="22">
        <f t="shared" si="79"/>
        <v>0</v>
      </c>
      <c r="K218" s="22">
        <f t="shared" si="79"/>
        <v>0</v>
      </c>
      <c r="L218" s="23">
        <f t="shared" si="70"/>
        <v>0</v>
      </c>
      <c r="M218" s="22"/>
      <c r="N218" s="22">
        <f t="shared" si="80"/>
        <v>1474.6210220740161</v>
      </c>
      <c r="O218" s="22">
        <v>625</v>
      </c>
      <c r="P218" s="22"/>
      <c r="Q218" s="22">
        <f t="shared" si="71"/>
        <v>4.7E-2</v>
      </c>
      <c r="R218" s="22">
        <f t="shared" si="72"/>
        <v>7.0000000000000001E-3</v>
      </c>
      <c r="S218" s="22"/>
      <c r="T218" s="22">
        <f t="shared" si="83"/>
        <v>0</v>
      </c>
      <c r="U218" s="22">
        <f t="shared" si="81"/>
        <v>-1.091799159714038E-18</v>
      </c>
      <c r="V218" s="22">
        <f t="shared" si="82"/>
        <v>0</v>
      </c>
      <c r="W218" s="22"/>
      <c r="X218" s="22">
        <f t="shared" si="84"/>
        <v>1474.6210220740161</v>
      </c>
      <c r="Y218" s="37">
        <f t="shared" si="85"/>
        <v>2.6295424181164435E-18</v>
      </c>
      <c r="Z218" s="19">
        <f t="shared" si="86"/>
        <v>0</v>
      </c>
      <c r="AA218" s="22"/>
      <c r="AB218" s="22">
        <f t="shared" si="87"/>
        <v>421.32029202114779</v>
      </c>
      <c r="AC218" s="19">
        <f t="shared" si="88"/>
        <v>31.37755102040817</v>
      </c>
      <c r="AD218" s="19">
        <f t="shared" si="89"/>
        <v>6.9142857142857093</v>
      </c>
      <c r="AE218" s="22">
        <f t="shared" si="90"/>
        <v>4.538075560802838</v>
      </c>
      <c r="AG218" s="7"/>
      <c r="AH218" s="7"/>
    </row>
    <row r="219" spans="1:34">
      <c r="A219" s="40">
        <v>0.99</v>
      </c>
      <c r="B219" s="40">
        <f>1-A219</f>
        <v>1.0000000000000009E-2</v>
      </c>
      <c r="C219" s="33">
        <f t="shared" si="74"/>
        <v>0.81749999999999989</v>
      </c>
      <c r="D219" s="33">
        <f t="shared" si="75"/>
        <v>0</v>
      </c>
      <c r="E219" s="33">
        <f t="shared" si="76"/>
        <v>0</v>
      </c>
      <c r="F219" s="33">
        <f t="shared" si="77"/>
        <v>0</v>
      </c>
      <c r="G219" s="33"/>
      <c r="H219" s="33">
        <f t="shared" si="78"/>
        <v>1</v>
      </c>
      <c r="I219" s="33">
        <f t="shared" si="91"/>
        <v>0</v>
      </c>
      <c r="J219" s="33">
        <f t="shared" si="79"/>
        <v>0</v>
      </c>
      <c r="K219" s="33">
        <f t="shared" si="79"/>
        <v>0</v>
      </c>
      <c r="L219" s="34">
        <f t="shared" si="70"/>
        <v>0</v>
      </c>
      <c r="M219" s="33"/>
      <c r="N219" s="33">
        <f t="shared" si="80"/>
        <v>1474.6210220740161</v>
      </c>
      <c r="O219" s="33">
        <v>625</v>
      </c>
      <c r="P219" s="33"/>
      <c r="Q219" s="33">
        <f t="shared" si="71"/>
        <v>4.7E-2</v>
      </c>
      <c r="R219" s="33">
        <f t="shared" si="72"/>
        <v>7.0000000000000001E-3</v>
      </c>
      <c r="S219" s="33"/>
      <c r="T219" s="33">
        <f t="shared" si="83"/>
        <v>0</v>
      </c>
      <c r="U219" s="33">
        <f t="shared" si="81"/>
        <v>1.7130025592017842E-17</v>
      </c>
      <c r="V219" s="33">
        <f t="shared" si="82"/>
        <v>0</v>
      </c>
      <c r="W219" s="33"/>
      <c r="X219" s="33">
        <f t="shared" si="84"/>
        <v>1474.6210220740161</v>
      </c>
      <c r="Y219" s="38">
        <f t="shared" si="85"/>
        <v>-1.9313623911445919E-17</v>
      </c>
      <c r="Z219" s="36">
        <f t="shared" si="86"/>
        <v>0</v>
      </c>
      <c r="AA219" s="33"/>
      <c r="AB219" s="33">
        <f t="shared" si="87"/>
        <v>417.06453149568165</v>
      </c>
      <c r="AC219" s="36">
        <f t="shared" si="88"/>
        <v>31.060606060606069</v>
      </c>
      <c r="AD219" s="36">
        <f t="shared" si="89"/>
        <v>6.8444444444444397</v>
      </c>
      <c r="AE219" s="33">
        <f>AC219/AD219</f>
        <v>4.538075560802838</v>
      </c>
      <c r="AG219" s="7"/>
      <c r="AH219" s="7"/>
    </row>
    <row r="221" spans="1:34" s="6" customFormat="1" ht="18">
      <c r="A221" s="1" t="s">
        <v>1</v>
      </c>
      <c r="B221" s="31"/>
      <c r="C221" s="31"/>
      <c r="D221" s="31"/>
      <c r="E221" s="55" t="s">
        <v>2</v>
      </c>
      <c r="F221" s="55"/>
      <c r="G221" s="55"/>
      <c r="H221" s="55"/>
      <c r="I221" s="55"/>
      <c r="J221" s="55"/>
      <c r="K221" s="11"/>
      <c r="L221" s="55" t="s">
        <v>46</v>
      </c>
      <c r="M221" s="55"/>
      <c r="N221" s="55"/>
      <c r="O221" s="55"/>
      <c r="P221" s="55"/>
      <c r="Q221" s="55"/>
      <c r="R221" s="55"/>
      <c r="S221" s="55"/>
      <c r="T221" s="55"/>
      <c r="U221" s="32"/>
      <c r="V221" s="32"/>
      <c r="W221" s="54" t="s">
        <v>3</v>
      </c>
      <c r="X221" s="54"/>
      <c r="Y221" s="54"/>
      <c r="Z221" s="54"/>
      <c r="AA221" s="55" t="s">
        <v>4</v>
      </c>
      <c r="AB221" s="55"/>
      <c r="AC221" s="55"/>
      <c r="AD221" s="55"/>
      <c r="AE221" s="31"/>
    </row>
    <row r="222" spans="1:34" s="6" customFormat="1" ht="17.25" customHeight="1">
      <c r="A222" s="24" t="s">
        <v>32</v>
      </c>
      <c r="C222" s="13"/>
      <c r="F222" s="7" t="s">
        <v>33</v>
      </c>
      <c r="G222" s="7" t="s">
        <v>5</v>
      </c>
      <c r="H222" s="7" t="s">
        <v>6</v>
      </c>
      <c r="I222" s="7" t="s">
        <v>34</v>
      </c>
      <c r="J222" s="6" t="s">
        <v>7</v>
      </c>
      <c r="L222" s="7" t="s">
        <v>8</v>
      </c>
      <c r="M222" s="56" t="s">
        <v>33</v>
      </c>
      <c r="N222" s="56"/>
      <c r="O222" s="57" t="s">
        <v>5</v>
      </c>
      <c r="P222" s="57"/>
      <c r="Q222" s="7" t="s">
        <v>6</v>
      </c>
      <c r="S222" s="56" t="s">
        <v>34</v>
      </c>
      <c r="T222" s="56"/>
      <c r="U222" s="58" t="s">
        <v>22</v>
      </c>
      <c r="V222" s="58"/>
      <c r="W222" s="25" t="s">
        <v>9</v>
      </c>
      <c r="X222" s="26" t="s">
        <v>10</v>
      </c>
      <c r="Y222" s="26" t="s">
        <v>11</v>
      </c>
      <c r="Z222" s="26" t="s">
        <v>12</v>
      </c>
      <c r="AA222" s="27" t="s">
        <v>45</v>
      </c>
      <c r="AB222" s="7" t="s">
        <v>47</v>
      </c>
      <c r="AC222" s="56" t="s">
        <v>48</v>
      </c>
      <c r="AD222" s="56"/>
      <c r="AE222" s="6" t="s">
        <v>12</v>
      </c>
    </row>
    <row r="223" spans="1:34" s="6" customFormat="1">
      <c r="A223" s="2">
        <v>1.1000000000000001</v>
      </c>
      <c r="C223" s="13"/>
      <c r="E223" s="14" t="s">
        <v>13</v>
      </c>
      <c r="F223" s="7">
        <v>0.56999999999999995</v>
      </c>
      <c r="G223" s="7">
        <v>0.28000000000000003</v>
      </c>
      <c r="H223" s="7">
        <v>0.13</v>
      </c>
      <c r="I223" s="7">
        <v>0.02</v>
      </c>
      <c r="J223" s="5" t="s">
        <v>37</v>
      </c>
      <c r="K223" s="5"/>
      <c r="L223" s="7"/>
      <c r="M223" s="7" t="s">
        <v>40</v>
      </c>
      <c r="N223" s="8" t="s">
        <v>12</v>
      </c>
      <c r="O223" s="7" t="s">
        <v>40</v>
      </c>
      <c r="P223" s="8" t="s">
        <v>12</v>
      </c>
      <c r="Q223" s="7" t="s">
        <v>40</v>
      </c>
      <c r="R223" s="8" t="s">
        <v>12</v>
      </c>
      <c r="S223" s="7" t="s">
        <v>40</v>
      </c>
      <c r="T223" s="8" t="s">
        <v>12</v>
      </c>
      <c r="U223" s="58"/>
      <c r="V223" s="58"/>
      <c r="W223" s="25" t="s">
        <v>14</v>
      </c>
      <c r="X223" s="25">
        <v>369000</v>
      </c>
      <c r="Y223" s="25">
        <v>36.9</v>
      </c>
      <c r="Z223" s="25" t="s">
        <v>44</v>
      </c>
      <c r="AA223" s="3" t="s">
        <v>15</v>
      </c>
      <c r="AB223" s="7">
        <v>400</v>
      </c>
      <c r="AC223" s="7">
        <v>300</v>
      </c>
      <c r="AD223" s="7"/>
      <c r="AE223" s="6" t="s">
        <v>49</v>
      </c>
    </row>
    <row r="224" spans="1:34" s="6" customFormat="1">
      <c r="E224" s="14" t="s">
        <v>16</v>
      </c>
      <c r="F224" s="7">
        <v>0.25</v>
      </c>
      <c r="G224" s="7">
        <v>-0.51</v>
      </c>
      <c r="H224" s="7">
        <v>-0.62</v>
      </c>
      <c r="I224" s="7">
        <v>-0.12</v>
      </c>
      <c r="J224" s="5" t="s">
        <v>38</v>
      </c>
      <c r="K224" s="5"/>
      <c r="L224" s="7" t="s">
        <v>17</v>
      </c>
      <c r="M224" s="6">
        <v>7.0000000000000001E-3</v>
      </c>
      <c r="N224" s="8" t="s">
        <v>41</v>
      </c>
      <c r="O224" s="15">
        <v>2.7E-2</v>
      </c>
      <c r="P224" s="8" t="s">
        <v>42</v>
      </c>
      <c r="Q224" s="6">
        <v>0.10299999999999999</v>
      </c>
      <c r="R224" s="8" t="s">
        <v>42</v>
      </c>
      <c r="S224" s="6">
        <v>0.06</v>
      </c>
      <c r="T224" s="8" t="s">
        <v>43</v>
      </c>
      <c r="U224" s="7" t="s">
        <v>17</v>
      </c>
      <c r="V224" s="16">
        <f>M224*F223+O224*G223+Q224*H223+S224*I223</f>
        <v>2.614E-2</v>
      </c>
      <c r="AA224" s="3" t="s">
        <v>18</v>
      </c>
      <c r="AB224" s="7">
        <v>30.75</v>
      </c>
      <c r="AC224" s="7"/>
      <c r="AD224" s="7"/>
      <c r="AE224" s="6" t="s">
        <v>51</v>
      </c>
    </row>
    <row r="225" spans="1:34" s="6" customFormat="1">
      <c r="A225" s="9"/>
      <c r="B225" s="9"/>
      <c r="C225" s="9"/>
      <c r="D225" s="9"/>
      <c r="E225" s="28" t="s">
        <v>19</v>
      </c>
      <c r="F225" s="10">
        <v>-0.19</v>
      </c>
      <c r="G225" s="10">
        <v>-0.81</v>
      </c>
      <c r="H225" s="10"/>
      <c r="I225" s="10"/>
      <c r="J225" s="9" t="s">
        <v>39</v>
      </c>
      <c r="K225" s="9"/>
      <c r="L225" s="10" t="s">
        <v>18</v>
      </c>
      <c r="M225" s="9">
        <v>4.7E-2</v>
      </c>
      <c r="N225" s="17" t="s">
        <v>65</v>
      </c>
      <c r="O225" s="29">
        <v>2.7900000000000001E-2</v>
      </c>
      <c r="P225" s="17" t="s">
        <v>65</v>
      </c>
      <c r="Q225" s="9">
        <v>6.0100000000000001E-2</v>
      </c>
      <c r="R225" s="17" t="s">
        <v>65</v>
      </c>
      <c r="S225" s="9">
        <v>0.15</v>
      </c>
      <c r="T225" s="17" t="s">
        <v>65</v>
      </c>
      <c r="U225" s="10" t="s">
        <v>18</v>
      </c>
      <c r="V225" s="30">
        <f>M225*F223+O225*G223+Q225*H223+S225*I223</f>
        <v>4.5415000000000004E-2</v>
      </c>
      <c r="W225" s="9"/>
      <c r="X225" s="9"/>
      <c r="Y225" s="9"/>
      <c r="Z225" s="9"/>
      <c r="AA225" s="12" t="s">
        <v>17</v>
      </c>
      <c r="AB225" s="10">
        <v>6.3310000000000004</v>
      </c>
      <c r="AC225" s="10">
        <v>6.7759999999999998</v>
      </c>
      <c r="AD225" s="10">
        <v>5.5259999999999998</v>
      </c>
      <c r="AE225" s="35" t="s">
        <v>50</v>
      </c>
    </row>
    <row r="226" spans="1:34" s="3" customFormat="1">
      <c r="C226" s="46" t="s">
        <v>20</v>
      </c>
      <c r="D226" s="46"/>
      <c r="E226" s="46"/>
      <c r="F226" s="46"/>
      <c r="H226" s="47" t="s">
        <v>21</v>
      </c>
      <c r="I226" s="47"/>
      <c r="J226" s="47"/>
      <c r="K226" s="47"/>
      <c r="L226" s="47"/>
      <c r="Q226" s="47" t="s">
        <v>22</v>
      </c>
      <c r="R226" s="47"/>
      <c r="T226" s="47" t="s">
        <v>23</v>
      </c>
      <c r="U226" s="47"/>
      <c r="V226" s="47"/>
      <c r="X226" s="47" t="s">
        <v>36</v>
      </c>
      <c r="Y226" s="47"/>
      <c r="Z226" s="47"/>
      <c r="AB226" s="47" t="s">
        <v>24</v>
      </c>
      <c r="AC226" s="47"/>
      <c r="AD226" s="47"/>
      <c r="AE226" s="47"/>
    </row>
    <row r="227" spans="1:34" s="3" customFormat="1" ht="18" customHeight="1">
      <c r="A227" s="50" t="s">
        <v>25</v>
      </c>
      <c r="B227" s="52" t="s">
        <v>26</v>
      </c>
      <c r="C227" s="52" t="s">
        <v>33</v>
      </c>
      <c r="D227" s="52" t="s">
        <v>5</v>
      </c>
      <c r="E227" s="52" t="s">
        <v>6</v>
      </c>
      <c r="F227" s="52" t="s">
        <v>34</v>
      </c>
      <c r="G227" s="59"/>
      <c r="H227" s="48" t="s">
        <v>33</v>
      </c>
      <c r="I227" s="48" t="s">
        <v>5</v>
      </c>
      <c r="J227" s="48" t="s">
        <v>6</v>
      </c>
      <c r="K227" s="48" t="s">
        <v>34</v>
      </c>
      <c r="L227" s="48" t="s">
        <v>27</v>
      </c>
      <c r="N227" s="48" t="s">
        <v>28</v>
      </c>
      <c r="O227" s="48" t="s">
        <v>35</v>
      </c>
      <c r="P227" s="48"/>
      <c r="Q227" s="48" t="s">
        <v>18</v>
      </c>
      <c r="R227" s="48" t="s">
        <v>17</v>
      </c>
      <c r="S227" s="4"/>
      <c r="T227" s="48" t="s">
        <v>15</v>
      </c>
      <c r="U227" s="48" t="s">
        <v>18</v>
      </c>
      <c r="V227" s="48" t="s">
        <v>17</v>
      </c>
      <c r="W227" s="4"/>
      <c r="X227" s="48" t="s">
        <v>15</v>
      </c>
      <c r="Y227" s="48" t="s">
        <v>29</v>
      </c>
      <c r="Z227" s="48" t="s">
        <v>17</v>
      </c>
      <c r="AA227" s="4"/>
      <c r="AB227" s="48" t="s">
        <v>15</v>
      </c>
      <c r="AC227" s="48" t="s">
        <v>18</v>
      </c>
      <c r="AD227" s="48" t="s">
        <v>17</v>
      </c>
      <c r="AE227" s="48" t="s">
        <v>30</v>
      </c>
    </row>
    <row r="228" spans="1:34" ht="16" customHeight="1" thickBot="1">
      <c r="A228" s="51"/>
      <c r="B228" s="53"/>
      <c r="C228" s="53"/>
      <c r="D228" s="53"/>
      <c r="E228" s="53"/>
      <c r="F228" s="53"/>
      <c r="G228" s="59"/>
      <c r="H228" s="49"/>
      <c r="I228" s="49"/>
      <c r="J228" s="49"/>
      <c r="K228" s="49"/>
      <c r="L228" s="49"/>
      <c r="N228" s="49"/>
      <c r="O228" s="49"/>
      <c r="P228" s="48"/>
      <c r="Q228" s="49"/>
      <c r="R228" s="49"/>
      <c r="S228" s="4"/>
      <c r="T228" s="49"/>
      <c r="U228" s="49"/>
      <c r="V228" s="49"/>
      <c r="W228" s="4"/>
      <c r="X228" s="49"/>
      <c r="Y228" s="49"/>
      <c r="Z228" s="49"/>
      <c r="AA228" s="4"/>
      <c r="AB228" s="49"/>
      <c r="AC228" s="49"/>
      <c r="AD228" s="49"/>
      <c r="AE228" s="49"/>
      <c r="AG228" s="7"/>
      <c r="AH228" s="7"/>
    </row>
    <row r="229" spans="1:34" ht="17" thickTop="1">
      <c r="A229" s="39">
        <v>0</v>
      </c>
      <c r="B229" s="39">
        <f>1-A229</f>
        <v>1</v>
      </c>
      <c r="C229" s="22">
        <f>F223</f>
        <v>0.56999999999999995</v>
      </c>
      <c r="D229" s="22">
        <f>G223</f>
        <v>0.28000000000000003</v>
      </c>
      <c r="E229" s="22">
        <f>H223</f>
        <v>0.13</v>
      </c>
      <c r="F229" s="22">
        <f>I223</f>
        <v>0.02</v>
      </c>
      <c r="G229" s="22"/>
      <c r="H229" s="22">
        <f>C229/SUM($C229:$F229)*(1-$L229)</f>
        <v>0.56938211382113812</v>
      </c>
      <c r="I229" s="22">
        <f t="shared" ref="I229:K244" si="92">D229/SUM($C229:$F229)*(1-$L229)</f>
        <v>0.27969647696476968</v>
      </c>
      <c r="J229" s="22">
        <f t="shared" si="92"/>
        <v>0.12985907859078591</v>
      </c>
      <c r="K229" s="22">
        <f t="shared" si="92"/>
        <v>1.9978319783197831E-2</v>
      </c>
      <c r="L229" s="23">
        <f t="shared" ref="L229:L292" si="93">T229/$X$5</f>
        <v>1.0840108401084011E-3</v>
      </c>
      <c r="M229" s="22"/>
      <c r="N229" s="44">
        <f>(1+10^(2*$A$5-2.1))*(1463)</f>
        <v>1474.6210220740161</v>
      </c>
      <c r="O229" s="22">
        <v>625</v>
      </c>
      <c r="P229" s="22"/>
      <c r="Q229" s="22">
        <f t="shared" ref="Q229:Q292" si="94">$M$7*H229+$O$7*I229+$Q$7*J229+$S$7*K229+O229*L229</f>
        <v>0.72287254471544715</v>
      </c>
      <c r="R229" s="22">
        <f t="shared" ref="R229:R292" si="95">$M$6*H229+$O$6*I229+$Q$6*J229+$S$6*K229</f>
        <v>2.6111663956639566E-2</v>
      </c>
      <c r="S229" s="22"/>
      <c r="T229" s="22">
        <f>AB223</f>
        <v>400</v>
      </c>
      <c r="U229" s="22">
        <f>AB224</f>
        <v>30.75</v>
      </c>
      <c r="V229" s="22">
        <f>AB225</f>
        <v>6.3310000000000004</v>
      </c>
      <c r="W229" s="22"/>
      <c r="X229" s="22">
        <f>N229</f>
        <v>1474.6210220740161</v>
      </c>
      <c r="Y229" s="22"/>
      <c r="Z229" s="22"/>
      <c r="AA229" s="22"/>
      <c r="AB229" s="22"/>
      <c r="AC229" s="22"/>
      <c r="AD229" s="22"/>
      <c r="AE229" s="22"/>
      <c r="AG229" s="7"/>
      <c r="AH229" s="7"/>
    </row>
    <row r="230" spans="1:34">
      <c r="A230" s="39">
        <v>0.01</v>
      </c>
      <c r="B230" s="39">
        <f t="shared" ref="B230:B293" si="96">1-A230</f>
        <v>0.99</v>
      </c>
      <c r="C230" s="22">
        <f t="shared" ref="C230:C293" si="97">IF($F$5+$A230*$F$6&gt;0, $F$5+$A230*$F$6, 0)</f>
        <v>0.5724999999999999</v>
      </c>
      <c r="D230" s="22">
        <f t="shared" ref="D230:D293" si="98">IF($G$5+$A230*$G$6&gt;0, $G$5+$A230*$G$6, 0)</f>
        <v>0.27490000000000003</v>
      </c>
      <c r="E230" s="22">
        <f t="shared" ref="E230:E293" si="99">IF($H$5+$A230*$H$6&gt;0, $H$5+$A230*$H$6, 0)</f>
        <v>0.12380000000000001</v>
      </c>
      <c r="F230" s="22">
        <f t="shared" ref="F230:F293" si="100">IF($I$5+$A230*$I$6&gt;0, $I$5+$A230*$I$6, 0)</f>
        <v>1.8800000000000001E-2</v>
      </c>
      <c r="G230" s="22"/>
      <c r="H230" s="22">
        <f t="shared" ref="H230:H293" si="101">C230/SUM($C230:$F230)*(1-$L230)</f>
        <v>0.57767297459374156</v>
      </c>
      <c r="I230" s="22">
        <f>D230/SUM($C230:$F230)*(1-$L230)</f>
        <v>0.27738393138134426</v>
      </c>
      <c r="J230" s="22">
        <f>E230/SUM($C230:$F230)*(1-$L230)</f>
        <v>0.12491862751913575</v>
      </c>
      <c r="K230" s="22">
        <f>F230/SUM($C230:$F230)*(1-$L230)</f>
        <v>1.8969872353471341E-2</v>
      </c>
      <c r="L230" s="23">
        <f t="shared" si="93"/>
        <v>1.0545941523069716E-3</v>
      </c>
      <c r="M230" s="22"/>
      <c r="N230" s="22">
        <f>(1+10^(2*$A$5-2.1))*(1463)</f>
        <v>1474.6210220740161</v>
      </c>
      <c r="O230" s="22">
        <v>625</v>
      </c>
      <c r="P230" s="22"/>
      <c r="Q230" s="22">
        <f t="shared" si="94"/>
        <v>0.70436407705022341</v>
      </c>
      <c r="R230" s="22">
        <f t="shared" si="95"/>
        <v>2.5537887945131749E-2</v>
      </c>
      <c r="S230" s="22"/>
      <c r="T230" s="22">
        <f>IF((B229*T229-X229*(B229-B230))/B230&lt;0,0,(B229*T229-X229*(B229-B230))/B230)</f>
        <v>389.14524220127254</v>
      </c>
      <c r="U230" s="22">
        <f>(U229*B229-Y230*(B229-B230))/B230</f>
        <v>30.632564020753421</v>
      </c>
      <c r="V230" s="22">
        <f>IF((V229*B229-Z230*(B229-B230))/B230&gt;0,(V229*B229-Z230*(B229-B230))/B230,0)</f>
        <v>4.6111693371765563</v>
      </c>
      <c r="W230" s="22"/>
      <c r="X230" s="22">
        <f>N230</f>
        <v>1474.6210220740161</v>
      </c>
      <c r="Y230" s="19">
        <f>U229/(Q229+(1-Q229)*(A230-A229))</f>
        <v>42.376161945411383</v>
      </c>
      <c r="Z230" s="19">
        <f>V229/(R229+(1-R229)*(A230-A229))</f>
        <v>176.59423561952084</v>
      </c>
      <c r="AA230" s="22"/>
      <c r="AB230" s="22">
        <f>X230</f>
        <v>1474.6210220740161</v>
      </c>
      <c r="AC230" s="22">
        <f>Y230</f>
        <v>42.376161945411383</v>
      </c>
      <c r="AD230" s="19">
        <f>Z230</f>
        <v>176.59423561952084</v>
      </c>
      <c r="AE230" s="22">
        <f>AC230/AD230</f>
        <v>0.23996344952455001</v>
      </c>
      <c r="AG230" s="7"/>
      <c r="AH230" s="7"/>
    </row>
    <row r="231" spans="1:34">
      <c r="A231" s="39">
        <v>0.02</v>
      </c>
      <c r="B231" s="39">
        <f t="shared" si="96"/>
        <v>0.98</v>
      </c>
      <c r="C231" s="22">
        <f t="shared" si="97"/>
        <v>0.57499999999999996</v>
      </c>
      <c r="D231" s="22">
        <f t="shared" si="98"/>
        <v>0.26980000000000004</v>
      </c>
      <c r="E231" s="22">
        <f t="shared" si="99"/>
        <v>0.11760000000000001</v>
      </c>
      <c r="F231" s="22">
        <f t="shared" si="100"/>
        <v>1.7600000000000001E-2</v>
      </c>
      <c r="G231" s="22"/>
      <c r="H231" s="22">
        <f t="shared" si="101"/>
        <v>0.58613353893238307</v>
      </c>
      <c r="I231" s="22">
        <f t="shared" si="92"/>
        <v>0.27502405009383823</v>
      </c>
      <c r="J231" s="22">
        <f t="shared" ref="J231:J293" si="102">E231/SUM($C231:$F231)*(1-$L231)</f>
        <v>0.11987705074512742</v>
      </c>
      <c r="K231" s="22">
        <f t="shared" ref="K231:K293" si="103">F231/SUM($C231:$F231)*(1-$L231)</f>
        <v>1.7940783104712945E-2</v>
      </c>
      <c r="L231" s="23">
        <f t="shared" si="93"/>
        <v>1.0245771239381662E-3</v>
      </c>
      <c r="M231" s="22"/>
      <c r="N231" s="22">
        <f t="shared" ref="N231:N294" si="104">(1+10^(2*$A$5-2.1))*(1463)</f>
        <v>1474.6210220740161</v>
      </c>
      <c r="O231" s="22">
        <v>625</v>
      </c>
      <c r="P231" s="22"/>
      <c r="Q231" s="22">
        <f t="shared" si="94"/>
        <v>0.68547787800428306</v>
      </c>
      <c r="R231" s="22">
        <f t="shared" si="95"/>
        <v>2.4952367338091214E-2</v>
      </c>
      <c r="S231" s="22"/>
      <c r="T231" s="22">
        <f>IF((B230*T230-X230*(B230-B231))/B231&lt;0,0,(B230*T230-X230*(B230-B231))/B231)</f>
        <v>378.06895873318331</v>
      </c>
      <c r="U231" s="22">
        <f t="shared" ref="U231:U294" si="105">(U230*B230-Y231*(B230-B231))/B231</f>
        <v>30.503223838968729</v>
      </c>
      <c r="V231" s="22">
        <f t="shared" ref="V231:V294" si="106">IF((V230*B230-Z231*(B230-B231))/B231&gt;0,(V230*B230-Z231*(B230-B231))/B231,0)</f>
        <v>3.3246222485266022</v>
      </c>
      <c r="W231" s="22"/>
      <c r="X231" s="22">
        <f>N231</f>
        <v>1474.6210220740161</v>
      </c>
      <c r="Y231" s="19">
        <f>U230/(Q230+(1-Q230)*(A231-A230))</f>
        <v>43.307901835653006</v>
      </c>
      <c r="Z231" s="19">
        <f>V230/(R230+(1-R230)*(A231-A230))</f>
        <v>130.69278402487188</v>
      </c>
      <c r="AA231" s="22"/>
      <c r="AB231" s="22">
        <f>IF(T230&gt;0,X231,(AB230*A230)/A231)</f>
        <v>1474.6210220740161</v>
      </c>
      <c r="AC231" s="19">
        <f>(AC230*A230+Y231*(A231-A230))/A231</f>
        <v>42.842031890532191</v>
      </c>
      <c r="AD231" s="19">
        <f>(AD230*A230+Z231*(A231-A230))/A231</f>
        <v>153.64350982219636</v>
      </c>
      <c r="AE231" s="22">
        <f>AC231/AD231</f>
        <v>0.27884049212434059</v>
      </c>
      <c r="AG231" s="7"/>
      <c r="AH231" s="7"/>
    </row>
    <row r="232" spans="1:34">
      <c r="A232" s="39">
        <v>0.03</v>
      </c>
      <c r="B232" s="39">
        <f t="shared" si="96"/>
        <v>0.97</v>
      </c>
      <c r="C232" s="22">
        <f t="shared" si="97"/>
        <v>0.5774999999999999</v>
      </c>
      <c r="D232" s="22">
        <f t="shared" si="98"/>
        <v>0.26470000000000005</v>
      </c>
      <c r="E232" s="22">
        <f t="shared" si="99"/>
        <v>0.1114</v>
      </c>
      <c r="F232" s="22">
        <f t="shared" si="100"/>
        <v>1.6400000000000001E-2</v>
      </c>
      <c r="G232" s="22"/>
      <c r="H232" s="22">
        <f t="shared" si="101"/>
        <v>0.59476907109697308</v>
      </c>
      <c r="I232" s="22">
        <f>D232/SUM($C232:$F232)*(1-$L232)</f>
        <v>0.27261536470886383</v>
      </c>
      <c r="J232" s="22">
        <f t="shared" si="102"/>
        <v>0.11473121129039449</v>
      </c>
      <c r="K232" s="22">
        <f t="shared" si="103"/>
        <v>1.6890411716000624E-2</v>
      </c>
      <c r="L232" s="23">
        <f t="shared" si="93"/>
        <v>9.9394118776794196E-4</v>
      </c>
      <c r="M232" s="22"/>
      <c r="N232" s="22">
        <f t="shared" si="104"/>
        <v>1474.6210220740161</v>
      </c>
      <c r="O232" s="22">
        <v>625</v>
      </c>
      <c r="P232" s="22"/>
      <c r="Q232" s="22">
        <f t="shared" si="94"/>
        <v>0.66620226492785162</v>
      </c>
      <c r="R232" s="22">
        <f t="shared" si="95"/>
        <v>2.4354737810688802E-2</v>
      </c>
      <c r="S232" s="22"/>
      <c r="T232" s="22">
        <f t="shared" ref="T232:T295" si="107">IF((B231*T231-X231*(B231-B232))/B232&lt;0,0,(B231*T231-X231*(B231-B232))/B232)</f>
        <v>366.7642982863706</v>
      </c>
      <c r="U232" s="22">
        <f t="shared" si="105"/>
        <v>30.361030644034809</v>
      </c>
      <c r="V232" s="22">
        <f t="shared" si="106"/>
        <v>2.3712411540012468</v>
      </c>
      <c r="W232" s="22"/>
      <c r="X232" s="22">
        <f t="shared" ref="X232:X295" si="108">N232</f>
        <v>1474.6210220740161</v>
      </c>
      <c r="Y232" s="19">
        <f t="shared" ref="Y232:Y295" si="109">U231/(Q231+(1-Q231)*(A232-A231))</f>
        <v>44.295963747559085</v>
      </c>
      <c r="Z232" s="19">
        <f t="shared" ref="Z232:Z295" si="110">V231/(R231+(1-R231)*(A232-A231))</f>
        <v>95.802588417485993</v>
      </c>
      <c r="AA232" s="22"/>
      <c r="AB232" s="22">
        <f t="shared" ref="AB232:AB295" si="111">IF(T231&gt;0,X232,(AB231*A231)/A232)</f>
        <v>1474.6210220740161</v>
      </c>
      <c r="AC232" s="19">
        <f t="shared" ref="AC232:AC295" si="112">(AC231*A231+Y232*(A232-A231))/A232</f>
        <v>43.326675842874486</v>
      </c>
      <c r="AD232" s="19">
        <f t="shared" ref="AD232:AD295" si="113">(AD231*A231+Z232*(A232-A231))/A232</f>
        <v>134.36320268729293</v>
      </c>
      <c r="AE232" s="22">
        <f t="shared" ref="AE232:AE295" si="114">AC232/AD232</f>
        <v>0.32245938602483165</v>
      </c>
      <c r="AG232" s="7"/>
      <c r="AH232" s="7"/>
    </row>
    <row r="233" spans="1:34">
      <c r="A233" s="39">
        <v>0.04</v>
      </c>
      <c r="B233" s="39">
        <f t="shared" si="96"/>
        <v>0.96</v>
      </c>
      <c r="C233" s="22">
        <f t="shared" si="97"/>
        <v>0.57999999999999996</v>
      </c>
      <c r="D233" s="22">
        <f t="shared" si="98"/>
        <v>0.25960000000000005</v>
      </c>
      <c r="E233" s="22">
        <f t="shared" si="99"/>
        <v>0.1052</v>
      </c>
      <c r="F233" s="22">
        <f t="shared" si="100"/>
        <v>1.5200000000000002E-2</v>
      </c>
      <c r="G233" s="22"/>
      <c r="H233" s="22">
        <f t="shared" si="101"/>
        <v>0.60358505535239793</v>
      </c>
      <c r="I233" s="22">
        <f>D233/SUM($C233:$F233)*(1-$L233)</f>
        <v>0.27015634546462514</v>
      </c>
      <c r="J233" s="22">
        <f>E233/SUM($C233:$F233)*(1-$L233)</f>
        <v>0.10947784107426253</v>
      </c>
      <c r="K233" s="22">
        <f>F233/SUM($C233:$F233)*(1-$L233)</f>
        <v>1.5818091105786983E-2</v>
      </c>
      <c r="L233" s="23">
        <f t="shared" si="93"/>
        <v>9.6266700292750487E-4</v>
      </c>
      <c r="M233" s="22"/>
      <c r="N233" s="22">
        <f t="shared" si="104"/>
        <v>1474.6210220740161</v>
      </c>
      <c r="O233" s="22">
        <v>625</v>
      </c>
      <c r="P233" s="22"/>
      <c r="Q233" s="22">
        <f t="shared" si="94"/>
        <v>0.64652506838414747</v>
      </c>
      <c r="R233" s="22">
        <f t="shared" si="95"/>
        <v>2.3744619812007924E-2</v>
      </c>
      <c r="S233" s="22"/>
      <c r="T233" s="22">
        <f>IF((B232*T232-X232*(B232-B233))/B233&lt;0,0,(B232*T232-X232*(B232-B233))/B233)</f>
        <v>355.22412408024928</v>
      </c>
      <c r="U233" s="22">
        <f t="shared" si="105"/>
        <v>30.204936298161734</v>
      </c>
      <c r="V233" s="22">
        <f t="shared" si="106"/>
        <v>1.6718264646212313</v>
      </c>
      <c r="W233" s="22"/>
      <c r="X233" s="22">
        <f t="shared" si="108"/>
        <v>1474.6210220740161</v>
      </c>
      <c r="Y233" s="19">
        <f t="shared" si="109"/>
        <v>45.346087847849788</v>
      </c>
      <c r="Z233" s="19">
        <f t="shared" si="110"/>
        <v>69.515051334482692</v>
      </c>
      <c r="AA233" s="22"/>
      <c r="AB233" s="22">
        <f t="shared" si="111"/>
        <v>1474.6210220740161</v>
      </c>
      <c r="AC233" s="19">
        <f t="shared" si="112"/>
        <v>43.83152884411831</v>
      </c>
      <c r="AD233" s="19">
        <f t="shared" si="113"/>
        <v>118.15116484909036</v>
      </c>
      <c r="AE233" s="22">
        <f t="shared" si="114"/>
        <v>0.37097838942258865</v>
      </c>
      <c r="AG233" s="7"/>
      <c r="AH233" s="7"/>
    </row>
    <row r="234" spans="1:34">
      <c r="A234" s="39">
        <v>0.05</v>
      </c>
      <c r="B234" s="39">
        <f t="shared" si="96"/>
        <v>0.95</v>
      </c>
      <c r="C234" s="22">
        <f t="shared" si="97"/>
        <v>0.58249999999999991</v>
      </c>
      <c r="D234" s="22">
        <f t="shared" si="98"/>
        <v>0.2545</v>
      </c>
      <c r="E234" s="22">
        <f t="shared" si="99"/>
        <v>9.9000000000000005E-2</v>
      </c>
      <c r="F234" s="22">
        <f t="shared" si="100"/>
        <v>1.4E-2</v>
      </c>
      <c r="G234" s="22"/>
      <c r="H234" s="22">
        <f t="shared" si="101"/>
        <v>0.61258720758287466</v>
      </c>
      <c r="I234" s="22">
        <f t="shared" si="92"/>
        <v>0.26764539799114445</v>
      </c>
      <c r="J234" s="22">
        <f t="shared" si="102"/>
        <v>0.10411353399262595</v>
      </c>
      <c r="K234" s="22">
        <f t="shared" si="103"/>
        <v>1.4723126019159222E-2</v>
      </c>
      <c r="L234" s="23">
        <f t="shared" si="93"/>
        <v>9.3073441419568991E-4</v>
      </c>
      <c r="M234" s="22"/>
      <c r="N234" s="22">
        <f t="shared" si="104"/>
        <v>1474.6210220740161</v>
      </c>
      <c r="O234" s="22">
        <v>625</v>
      </c>
      <c r="P234" s="22"/>
      <c r="Q234" s="22">
        <f t="shared" si="94"/>
        <v>0.6264336065284849</v>
      </c>
      <c r="R234" s="22">
        <f t="shared" si="95"/>
        <v>2.3121617761231048E-2</v>
      </c>
      <c r="S234" s="22"/>
      <c r="T234" s="22">
        <f t="shared" si="107"/>
        <v>343.44099883820957</v>
      </c>
      <c r="U234" s="22">
        <f>(U233*B233-Y234*(B233-B234))/B234</f>
        <v>30.03377924093936</v>
      </c>
      <c r="V234" s="22">
        <f>IF((V233*B233-Z234*(B233-B234))/B234&gt;0,(V233*B233-Z234*(B233-B234))/B234,0)</f>
        <v>1.164218498060094</v>
      </c>
      <c r="W234" s="22"/>
      <c r="X234" s="22">
        <f>N234</f>
        <v>1474.6210220740161</v>
      </c>
      <c r="Y234" s="19">
        <f t="shared" si="109"/>
        <v>46.464856734287451</v>
      </c>
      <c r="Z234" s="19">
        <f t="shared" si="110"/>
        <v>49.894583287929215</v>
      </c>
      <c r="AA234" s="22"/>
      <c r="AB234" s="22">
        <f t="shared" si="111"/>
        <v>1474.6210220740161</v>
      </c>
      <c r="AC234" s="19">
        <f t="shared" si="112"/>
        <v>44.358194422152138</v>
      </c>
      <c r="AD234" s="19">
        <f t="shared" si="113"/>
        <v>104.49984853685814</v>
      </c>
      <c r="AE234" s="22">
        <f t="shared" si="114"/>
        <v>0.42448094464468589</v>
      </c>
      <c r="AG234" s="7"/>
      <c r="AH234" s="7"/>
    </row>
    <row r="235" spans="1:34">
      <c r="A235" s="39">
        <v>0.06</v>
      </c>
      <c r="B235" s="39">
        <f t="shared" si="96"/>
        <v>0.94</v>
      </c>
      <c r="C235" s="22">
        <f t="shared" si="97"/>
        <v>0.58499999999999996</v>
      </c>
      <c r="D235" s="22">
        <f t="shared" si="98"/>
        <v>0.24940000000000004</v>
      </c>
      <c r="E235" s="22">
        <f t="shared" si="99"/>
        <v>9.2800000000000007E-2</v>
      </c>
      <c r="F235" s="22">
        <f t="shared" si="100"/>
        <v>1.2800000000000001E-2</v>
      </c>
      <c r="G235" s="22"/>
      <c r="H235" s="22">
        <f t="shared" si="101"/>
        <v>0.6217814876499157</v>
      </c>
      <c r="I235" s="22">
        <f t="shared" si="92"/>
        <v>0.26508085986305813</v>
      </c>
      <c r="J235" s="22">
        <f t="shared" si="102"/>
        <v>9.8634738553696047E-2</v>
      </c>
      <c r="K235" s="22">
        <f t="shared" si="103"/>
        <v>1.360479152464773E-2</v>
      </c>
      <c r="L235" s="23">
        <f t="shared" si="93"/>
        <v>8.9812240868234708E-4</v>
      </c>
      <c r="M235" s="22"/>
      <c r="N235" s="22">
        <f t="shared" si="104"/>
        <v>1474.6210220740161</v>
      </c>
      <c r="O235" s="22">
        <v>625</v>
      </c>
      <c r="P235" s="22"/>
      <c r="Q235" s="22">
        <f t="shared" si="94"/>
        <v>0.60591465785196652</v>
      </c>
      <c r="R235" s="22">
        <f t="shared" si="95"/>
        <v>2.2485319192361533E-2</v>
      </c>
      <c r="S235" s="22"/>
      <c r="T235" s="22">
        <f t="shared" si="107"/>
        <v>331.40716880378608</v>
      </c>
      <c r="U235" s="22">
        <f t="shared" si="105"/>
        <v>29.846267742922471</v>
      </c>
      <c r="V235" s="22">
        <f t="shared" si="106"/>
        <v>0.80004095692014121</v>
      </c>
      <c r="W235" s="22"/>
      <c r="X235" s="22">
        <f t="shared" si="108"/>
        <v>1474.6210220740161</v>
      </c>
      <c r="Y235" s="19">
        <f t="shared" si="109"/>
        <v>47.659860054526796</v>
      </c>
      <c r="Z235" s="19">
        <f t="shared" si="110"/>
        <v>35.396907365215633</v>
      </c>
      <c r="AA235" s="22"/>
      <c r="AB235" s="22">
        <f t="shared" si="111"/>
        <v>1474.6210220740161</v>
      </c>
      <c r="AC235" s="19">
        <f t="shared" si="112"/>
        <v>44.908472027547916</v>
      </c>
      <c r="AD235" s="19">
        <f t="shared" si="113"/>
        <v>92.982691674917731</v>
      </c>
      <c r="AE235" s="22">
        <f t="shared" si="114"/>
        <v>0.48297668327945453</v>
      </c>
      <c r="AG235" s="7"/>
      <c r="AH235" s="7"/>
    </row>
    <row r="236" spans="1:34">
      <c r="A236" s="39">
        <v>7.0000000000000007E-2</v>
      </c>
      <c r="B236" s="39">
        <f t="shared" si="96"/>
        <v>0.92999999999999994</v>
      </c>
      <c r="C236" s="22">
        <f t="shared" si="97"/>
        <v>0.58749999999999991</v>
      </c>
      <c r="D236" s="22">
        <f t="shared" si="98"/>
        <v>0.24430000000000002</v>
      </c>
      <c r="E236" s="22">
        <f t="shared" si="99"/>
        <v>8.660000000000001E-2</v>
      </c>
      <c r="F236" s="22">
        <f t="shared" si="100"/>
        <v>1.1599999999999999E-2</v>
      </c>
      <c r="G236" s="22"/>
      <c r="H236" s="22">
        <f t="shared" si="101"/>
        <v>0.6311741125500443</v>
      </c>
      <c r="I236" s="22">
        <f t="shared" si="92"/>
        <v>0.26246099692932062</v>
      </c>
      <c r="J236" s="22">
        <f t="shared" si="102"/>
        <v>9.3037750037163996E-2</v>
      </c>
      <c r="K236" s="22">
        <f t="shared" si="103"/>
        <v>1.2462331413754066E-2</v>
      </c>
      <c r="L236" s="23">
        <f t="shared" si="93"/>
        <v>8.6480906971710451E-4</v>
      </c>
      <c r="M236" s="22"/>
      <c r="N236" s="22">
        <f t="shared" si="104"/>
        <v>1474.6210220740161</v>
      </c>
      <c r="O236" s="22">
        <v>625</v>
      </c>
      <c r="P236" s="22"/>
      <c r="Q236" s="22">
        <f t="shared" si="94"/>
        <v>0.58495443216666709</v>
      </c>
      <c r="R236" s="22">
        <f t="shared" si="95"/>
        <v>2.1835293843595102E-2</v>
      </c>
      <c r="S236" s="22"/>
      <c r="T236" s="22">
        <f t="shared" si="107"/>
        <v>319.11454672561155</v>
      </c>
      <c r="U236" s="22">
        <f t="shared" si="105"/>
        <v>29.64095986907142</v>
      </c>
      <c r="V236" s="22">
        <f>IF((V235*B235-Z236*(B235-B236))/B236&gt;0,(V235*B235-Z236*(B235-B236))/B236,0)</f>
        <v>0.54198308069014445</v>
      </c>
      <c r="W236" s="22"/>
      <c r="X236" s="22">
        <f t="shared" si="108"/>
        <v>1474.6210220740161</v>
      </c>
      <c r="Y236" s="19">
        <f t="shared" si="109"/>
        <v>48.939900011070016</v>
      </c>
      <c r="Z236" s="19">
        <f t="shared" si="110"/>
        <v>24.79942344630982</v>
      </c>
      <c r="AA236" s="22"/>
      <c r="AB236" s="22">
        <f t="shared" si="111"/>
        <v>1474.6210220740161</v>
      </c>
      <c r="AC236" s="19">
        <f t="shared" si="112"/>
        <v>45.484390310908218</v>
      </c>
      <c r="AD236" s="19">
        <f t="shared" si="113"/>
        <v>83.242224785116591</v>
      </c>
      <c r="AE236" s="22">
        <f t="shared" si="114"/>
        <v>0.54641007527517049</v>
      </c>
      <c r="AG236" s="7"/>
      <c r="AH236" s="7"/>
    </row>
    <row r="237" spans="1:34">
      <c r="A237" s="39">
        <v>0.08</v>
      </c>
      <c r="B237" s="39">
        <f t="shared" si="96"/>
        <v>0.92</v>
      </c>
      <c r="C237" s="22">
        <f t="shared" si="97"/>
        <v>0.59</v>
      </c>
      <c r="D237" s="22">
        <f t="shared" si="98"/>
        <v>0.23920000000000002</v>
      </c>
      <c r="E237" s="22">
        <f t="shared" si="99"/>
        <v>8.0399999999999999E-2</v>
      </c>
      <c r="F237" s="22">
        <f t="shared" si="100"/>
        <v>1.0400000000000001E-2</v>
      </c>
      <c r="G237" s="22"/>
      <c r="H237" s="22">
        <f t="shared" si="101"/>
        <v>0.64077157043330291</v>
      </c>
      <c r="I237" s="22">
        <f t="shared" si="92"/>
        <v>0.25978399940279001</v>
      </c>
      <c r="J237" s="22">
        <f t="shared" si="102"/>
        <v>8.7318702140402646E-2</v>
      </c>
      <c r="K237" s="22">
        <f t="shared" si="103"/>
        <v>1.1294956495773478E-2</v>
      </c>
      <c r="L237" s="23">
        <f t="shared" si="93"/>
        <v>8.3077152773087875E-4</v>
      </c>
      <c r="M237" s="22"/>
      <c r="N237" s="22">
        <f t="shared" si="104"/>
        <v>1474.6210220740161</v>
      </c>
      <c r="O237" s="22">
        <v>625</v>
      </c>
      <c r="P237" s="22"/>
      <c r="Q237" s="22">
        <f t="shared" si="94"/>
        <v>0.56353853969850654</v>
      </c>
      <c r="R237" s="22">
        <f t="shared" si="95"/>
        <v>2.1171092687116335E-2</v>
      </c>
      <c r="S237" s="22"/>
      <c r="T237" s="22">
        <f t="shared" si="107"/>
        <v>306.55469373269426</v>
      </c>
      <c r="U237" s="22">
        <f>(U236*B236-Y237*(B236-B237))/B237</f>
        <v>29.416239321200742</v>
      </c>
      <c r="V237" s="22">
        <f t="shared" si="106"/>
        <v>0.36154623031590899</v>
      </c>
      <c r="W237" s="22"/>
      <c r="X237" s="22">
        <f t="shared" si="108"/>
        <v>1474.6210220740161</v>
      </c>
      <c r="Y237" s="19">
        <f t="shared" si="109"/>
        <v>50.315250273174215</v>
      </c>
      <c r="Z237" s="19">
        <f t="shared" si="110"/>
        <v>17.14217331511998</v>
      </c>
      <c r="AA237" s="22"/>
      <c r="AB237" s="22">
        <f t="shared" si="111"/>
        <v>1474.6210220740161</v>
      </c>
      <c r="AC237" s="19">
        <f t="shared" si="112"/>
        <v>46.088247806191468</v>
      </c>
      <c r="AD237" s="19">
        <f t="shared" si="113"/>
        <v>74.979718351367012</v>
      </c>
      <c r="AE237" s="22">
        <f t="shared" si="114"/>
        <v>0.61467619270339924</v>
      </c>
      <c r="AG237" s="7"/>
      <c r="AH237" s="7"/>
    </row>
    <row r="238" spans="1:34">
      <c r="A238" s="39">
        <v>0.09</v>
      </c>
      <c r="B238" s="39">
        <f t="shared" si="96"/>
        <v>0.91</v>
      </c>
      <c r="C238" s="22">
        <f t="shared" si="97"/>
        <v>0.59249999999999992</v>
      </c>
      <c r="D238" s="22">
        <f t="shared" si="98"/>
        <v>0.23410000000000003</v>
      </c>
      <c r="E238" s="22">
        <f t="shared" si="99"/>
        <v>7.4200000000000016E-2</v>
      </c>
      <c r="F238" s="22">
        <f t="shared" si="100"/>
        <v>9.2000000000000016E-3</v>
      </c>
      <c r="G238" s="22"/>
      <c r="H238" s="22">
        <f t="shared" si="101"/>
        <v>0.65058063554897794</v>
      </c>
      <c r="I238" s="22">
        <f t="shared" si="92"/>
        <v>0.25704797769116583</v>
      </c>
      <c r="J238" s="22">
        <f t="shared" si="102"/>
        <v>8.1473558072125196E-2</v>
      </c>
      <c r="K238" s="22">
        <f t="shared" si="103"/>
        <v>1.0101842779832233E-2</v>
      </c>
      <c r="L238" s="23">
        <f t="shared" si="93"/>
        <v>7.9598590789880152E-4</v>
      </c>
      <c r="M238" s="22"/>
      <c r="N238" s="22">
        <f t="shared" si="104"/>
        <v>1474.6210220740161</v>
      </c>
      <c r="O238" s="22">
        <v>625</v>
      </c>
      <c r="P238" s="22"/>
      <c r="Q238" s="22">
        <f t="shared" si="94"/>
        <v>0.54165195814224598</v>
      </c>
      <c r="R238" s="22">
        <f t="shared" si="95"/>
        <v>2.0492246894723155E-2</v>
      </c>
      <c r="S238" s="22"/>
      <c r="T238" s="22">
        <f t="shared" si="107"/>
        <v>293.71880001465775</v>
      </c>
      <c r="U238" s="22">
        <f t="shared" si="105"/>
        <v>29.170286067082976</v>
      </c>
      <c r="V238" s="22">
        <f t="shared" si="106"/>
        <v>0.23718868322199504</v>
      </c>
      <c r="W238" s="22"/>
      <c r="X238" s="22">
        <f t="shared" si="108"/>
        <v>1474.6210220740161</v>
      </c>
      <c r="Y238" s="19">
        <f t="shared" si="109"/>
        <v>51.797985445917305</v>
      </c>
      <c r="Z238" s="19">
        <f t="shared" si="110"/>
        <v>11.678083015862068</v>
      </c>
      <c r="AA238" s="22"/>
      <c r="AB238" s="22">
        <f t="shared" si="111"/>
        <v>1474.6210220740161</v>
      </c>
      <c r="AC238" s="19">
        <f t="shared" si="112"/>
        <v>46.722663099494333</v>
      </c>
      <c r="AD238" s="19">
        <f t="shared" si="113"/>
        <v>67.946203314088677</v>
      </c>
      <c r="AE238" s="22">
        <f t="shared" si="114"/>
        <v>0.68764199941406245</v>
      </c>
      <c r="AG238" s="7"/>
      <c r="AH238" s="7"/>
    </row>
    <row r="239" spans="1:34">
      <c r="A239" s="39">
        <v>0.1</v>
      </c>
      <c r="B239" s="39">
        <f t="shared" si="96"/>
        <v>0.9</v>
      </c>
      <c r="C239" s="22">
        <f t="shared" si="97"/>
        <v>0.59499999999999997</v>
      </c>
      <c r="D239" s="22">
        <f t="shared" si="98"/>
        <v>0.22900000000000004</v>
      </c>
      <c r="E239" s="22">
        <f t="shared" si="99"/>
        <v>6.8000000000000005E-2</v>
      </c>
      <c r="F239" s="22">
        <f t="shared" si="100"/>
        <v>8.0000000000000002E-3</v>
      </c>
      <c r="G239" s="22"/>
      <c r="H239" s="22">
        <f t="shared" si="101"/>
        <v>0.66060838419088419</v>
      </c>
      <c r="I239" s="22">
        <f t="shared" si="92"/>
        <v>0.25425095794909663</v>
      </c>
      <c r="J239" s="22">
        <f t="shared" si="102"/>
        <v>7.5498101050386776E-2</v>
      </c>
      <c r="K239" s="22">
        <f t="shared" si="103"/>
        <v>8.8821295353396189E-3</v>
      </c>
      <c r="L239" s="23">
        <f t="shared" si="93"/>
        <v>7.6042727429267792E-4</v>
      </c>
      <c r="M239" s="22"/>
      <c r="N239" s="22">
        <f t="shared" si="104"/>
        <v>1474.6210220740161</v>
      </c>
      <c r="O239" s="22">
        <v>625</v>
      </c>
      <c r="P239" s="22"/>
      <c r="Q239" s="22">
        <f t="shared" si="94"/>
        <v>0.51927899752010431</v>
      </c>
      <c r="R239" s="22">
        <f t="shared" si="95"/>
        <v>1.9798266734272013E-2</v>
      </c>
      <c r="S239" s="22"/>
      <c r="T239" s="22">
        <f t="shared" si="107"/>
        <v>280.59766421399814</v>
      </c>
      <c r="U239" s="22">
        <f t="shared" si="105"/>
        <v>28.901040302144047</v>
      </c>
      <c r="V239" s="22">
        <f t="shared" si="106"/>
        <v>0.15280983021120909</v>
      </c>
      <c r="W239" s="22"/>
      <c r="X239" s="22">
        <f t="shared" si="108"/>
        <v>1474.6210220740161</v>
      </c>
      <c r="Y239" s="19">
        <f t="shared" si="109"/>
        <v>53.402404911586217</v>
      </c>
      <c r="Z239" s="19">
        <f t="shared" si="110"/>
        <v>7.8312854541927237</v>
      </c>
      <c r="AA239" s="22"/>
      <c r="AB239" s="22">
        <f t="shared" si="111"/>
        <v>1474.6210220740161</v>
      </c>
      <c r="AC239" s="19">
        <f t="shared" si="112"/>
        <v>47.39063728070353</v>
      </c>
      <c r="AD239" s="19">
        <f t="shared" si="113"/>
        <v>61.934711528099079</v>
      </c>
      <c r="AE239" s="22">
        <f t="shared" si="114"/>
        <v>0.76517087286671115</v>
      </c>
      <c r="AG239" s="7"/>
      <c r="AH239" s="7"/>
    </row>
    <row r="240" spans="1:34">
      <c r="A240" s="39">
        <v>0.11</v>
      </c>
      <c r="B240" s="39">
        <f t="shared" si="96"/>
        <v>0.89</v>
      </c>
      <c r="C240" s="22">
        <f t="shared" si="97"/>
        <v>0.59749999999999992</v>
      </c>
      <c r="D240" s="22">
        <f t="shared" si="98"/>
        <v>0.22390000000000002</v>
      </c>
      <c r="E240" s="22">
        <f t="shared" si="99"/>
        <v>6.1800000000000008E-2</v>
      </c>
      <c r="F240" s="22">
        <f t="shared" si="100"/>
        <v>6.8000000000000005E-3</v>
      </c>
      <c r="G240" s="22"/>
      <c r="H240" s="22">
        <f t="shared" si="101"/>
        <v>0.67086221172108385</v>
      </c>
      <c r="I240" s="22">
        <f t="shared" si="92"/>
        <v>0.2513908773294572</v>
      </c>
      <c r="J240" s="22">
        <f t="shared" si="102"/>
        <v>6.9387924157929687E-2</v>
      </c>
      <c r="K240" s="22">
        <f t="shared" si="103"/>
        <v>7.6349172212608713E-3</v>
      </c>
      <c r="L240" s="23">
        <f t="shared" si="93"/>
        <v>7.2406957026843939E-4</v>
      </c>
      <c r="M240" s="22"/>
      <c r="N240" s="22">
        <f t="shared" si="104"/>
        <v>1474.6210220740161</v>
      </c>
      <c r="O240" s="22">
        <v>625</v>
      </c>
      <c r="P240" s="22"/>
      <c r="Q240" s="22">
        <f t="shared" si="94"/>
        <v>0.49640326267123813</v>
      </c>
      <c r="R240" s="22">
        <f t="shared" si="95"/>
        <v>1.9088640391485341E-2</v>
      </c>
      <c r="S240" s="22"/>
      <c r="T240" s="22">
        <f t="shared" si="107"/>
        <v>267.18167142905412</v>
      </c>
      <c r="U240" s="22">
        <f t="shared" si="105"/>
        <v>28.606157781808708</v>
      </c>
      <c r="V240" s="22">
        <f t="shared" si="106"/>
        <v>9.6521797734311882E-2</v>
      </c>
      <c r="W240" s="22"/>
      <c r="X240" s="22">
        <f t="shared" si="108"/>
        <v>1474.6210220740161</v>
      </c>
      <c r="Y240" s="19">
        <f t="shared" si="109"/>
        <v>55.145584611989293</v>
      </c>
      <c r="Z240" s="19">
        <f t="shared" si="110"/>
        <v>5.1624447206550563</v>
      </c>
      <c r="AA240" s="22"/>
      <c r="AB240" s="22">
        <f t="shared" si="111"/>
        <v>1474.6210220740161</v>
      </c>
      <c r="AC240" s="19">
        <f t="shared" si="112"/>
        <v>48.095632492638593</v>
      </c>
      <c r="AD240" s="19">
        <f t="shared" si="113"/>
        <v>56.773596363785991</v>
      </c>
      <c r="AE240" s="22">
        <f t="shared" si="114"/>
        <v>0.84714789220781539</v>
      </c>
      <c r="AG240" s="7"/>
      <c r="AH240" s="7"/>
    </row>
    <row r="241" spans="1:34">
      <c r="A241" s="39">
        <v>0.12</v>
      </c>
      <c r="B241" s="39">
        <f t="shared" si="96"/>
        <v>0.88</v>
      </c>
      <c r="C241" s="22">
        <f t="shared" si="97"/>
        <v>0.6</v>
      </c>
      <c r="D241" s="22">
        <f t="shared" si="98"/>
        <v>0.21880000000000002</v>
      </c>
      <c r="E241" s="22">
        <f t="shared" si="99"/>
        <v>5.5600000000000011E-2</v>
      </c>
      <c r="F241" s="22">
        <f t="shared" si="100"/>
        <v>5.6000000000000008E-3</v>
      </c>
      <c r="G241" s="22"/>
      <c r="H241" s="22">
        <f t="shared" si="101"/>
        <v>0.68134985075809829</v>
      </c>
      <c r="I241" s="22">
        <f t="shared" si="92"/>
        <v>0.24846557890978654</v>
      </c>
      <c r="J241" s="22">
        <f t="shared" si="102"/>
        <v>6.3138419503583801E-2</v>
      </c>
      <c r="K241" s="22">
        <f t="shared" si="103"/>
        <v>6.3592652737422522E-3</v>
      </c>
      <c r="L241" s="23">
        <f t="shared" si="93"/>
        <v>6.8688555478910445E-4</v>
      </c>
      <c r="M241" s="22"/>
      <c r="N241" s="22">
        <f t="shared" si="104"/>
        <v>1474.6210220740161</v>
      </c>
      <c r="O241" s="22">
        <v>625</v>
      </c>
      <c r="P241" s="22"/>
      <c r="Q241" s="22">
        <f t="shared" si="94"/>
        <v>0.47300761318363066</v>
      </c>
      <c r="R241" s="22">
        <f t="shared" si="95"/>
        <v>1.8362832711164592E-2</v>
      </c>
      <c r="S241" s="22"/>
      <c r="T241" s="22">
        <f t="shared" si="107"/>
        <v>253.46076971717955</v>
      </c>
      <c r="U241" s="22">
        <f t="shared" si="105"/>
        <v>28.282953837617995</v>
      </c>
      <c r="V241" s="22">
        <f t="shared" si="106"/>
        <v>5.9662793441395655E-2</v>
      </c>
      <c r="W241" s="22"/>
      <c r="X241" s="22">
        <f t="shared" si="108"/>
        <v>1474.6210220740161</v>
      </c>
      <c r="Y241" s="19">
        <f t="shared" si="109"/>
        <v>57.048104870591395</v>
      </c>
      <c r="Z241" s="19">
        <f t="shared" si="110"/>
        <v>3.3401141755109371</v>
      </c>
      <c r="AA241" s="22"/>
      <c r="AB241" s="22">
        <f t="shared" si="111"/>
        <v>1474.6210220740161</v>
      </c>
      <c r="AC241" s="19">
        <f t="shared" si="112"/>
        <v>48.841671857467993</v>
      </c>
      <c r="AD241" s="19">
        <f t="shared" si="113"/>
        <v>52.320806181429738</v>
      </c>
      <c r="AE241" s="22">
        <f t="shared" si="114"/>
        <v>0.93350380894557783</v>
      </c>
      <c r="AG241" s="7"/>
      <c r="AH241" s="7"/>
    </row>
    <row r="242" spans="1:34">
      <c r="A242" s="39">
        <v>0.13</v>
      </c>
      <c r="B242" s="39">
        <f t="shared" si="96"/>
        <v>0.87</v>
      </c>
      <c r="C242" s="22">
        <f t="shared" si="97"/>
        <v>0.60249999999999992</v>
      </c>
      <c r="D242" s="22">
        <f t="shared" si="98"/>
        <v>0.21370000000000003</v>
      </c>
      <c r="E242" s="22">
        <f t="shared" si="99"/>
        <v>4.9399999999999999E-2</v>
      </c>
      <c r="F242" s="22">
        <f t="shared" si="100"/>
        <v>4.4000000000000011E-3</v>
      </c>
      <c r="G242" s="22"/>
      <c r="H242" s="22">
        <f t="shared" si="101"/>
        <v>0.69207939062362112</v>
      </c>
      <c r="I242" s="22">
        <f t="shared" si="92"/>
        <v>0.24547280626766452</v>
      </c>
      <c r="J242" s="22">
        <f t="shared" si="102"/>
        <v>5.6744766633704383E-2</v>
      </c>
      <c r="K242" s="22">
        <f t="shared" si="103"/>
        <v>5.0541897406538331E-3</v>
      </c>
      <c r="L242" s="23">
        <f t="shared" si="93"/>
        <v>6.4884673435622157E-4</v>
      </c>
      <c r="M242" s="22"/>
      <c r="N242" s="22">
        <f t="shared" si="104"/>
        <v>1474.6210220740161</v>
      </c>
      <c r="O242" s="22">
        <v>625</v>
      </c>
      <c r="P242" s="22"/>
      <c r="Q242" s="22">
        <f t="shared" si="94"/>
        <v>0.44907412056260021</v>
      </c>
      <c r="R242" s="22">
        <f t="shared" si="95"/>
        <v>1.7620283851303074E-2</v>
      </c>
      <c r="S242" s="22"/>
      <c r="T242" s="22">
        <f t="shared" si="107"/>
        <v>239.42444497744577</v>
      </c>
      <c r="U242" s="22">
        <f t="shared" si="105"/>
        <v>27.928332336562384</v>
      </c>
      <c r="V242" s="22">
        <f t="shared" si="106"/>
        <v>3.6012213650310744E-2</v>
      </c>
      <c r="W242" s="22"/>
      <c r="X242" s="22">
        <f t="shared" si="108"/>
        <v>1474.6210220740161</v>
      </c>
      <c r="Y242" s="19">
        <f t="shared" si="109"/>
        <v>59.13502442945618</v>
      </c>
      <c r="Z242" s="19">
        <f t="shared" si="110"/>
        <v>2.1172632352657814</v>
      </c>
      <c r="AA242" s="22"/>
      <c r="AB242" s="22">
        <f>IF(T241&gt;0,X242,(AB241*A241)/A242)</f>
        <v>1474.6210220740161</v>
      </c>
      <c r="AC242" s="19">
        <f t="shared" si="112"/>
        <v>49.633468209159396</v>
      </c>
      <c r="AD242" s="19">
        <f t="shared" si="113"/>
        <v>48.45899518557097</v>
      </c>
      <c r="AE242" s="22">
        <f t="shared" si="114"/>
        <v>1.0242364295646422</v>
      </c>
      <c r="AG242" s="7"/>
      <c r="AH242" s="7"/>
    </row>
    <row r="243" spans="1:34">
      <c r="A243" s="39">
        <v>0.14000000000000001</v>
      </c>
      <c r="B243" s="39">
        <f t="shared" si="96"/>
        <v>0.86</v>
      </c>
      <c r="C243" s="22">
        <f t="shared" si="97"/>
        <v>0.60499999999999998</v>
      </c>
      <c r="D243" s="22">
        <f t="shared" si="98"/>
        <v>0.20860000000000001</v>
      </c>
      <c r="E243" s="22">
        <f t="shared" si="99"/>
        <v>4.3200000000000002E-2</v>
      </c>
      <c r="F243" s="22">
        <f t="shared" si="100"/>
        <v>3.199999999999998E-3</v>
      </c>
      <c r="G243" s="22"/>
      <c r="H243" s="22">
        <f t="shared" si="101"/>
        <v>0.70305929815050427</v>
      </c>
      <c r="I243" s="22">
        <f t="shared" si="92"/>
        <v>0.24241019767635566</v>
      </c>
      <c r="J243" s="22">
        <f t="shared" si="102"/>
        <v>5.0201920132399644E-2</v>
      </c>
      <c r="K243" s="22">
        <f t="shared" si="103"/>
        <v>3.7186607505481188E-3</v>
      </c>
      <c r="L243" s="23">
        <f t="shared" si="93"/>
        <v>6.0992329019234146E-4</v>
      </c>
      <c r="M243" s="22"/>
      <c r="N243" s="22">
        <f t="shared" si="104"/>
        <v>1474.6210220740161</v>
      </c>
      <c r="O243" s="22">
        <v>625</v>
      </c>
      <c r="P243" s="22"/>
      <c r="Q243" s="22">
        <f t="shared" si="94"/>
        <v>0.42458402241099691</v>
      </c>
      <c r="R243" s="22">
        <f t="shared" si="95"/>
        <v>1.6860407842985183E-2</v>
      </c>
      <c r="S243" s="22"/>
      <c r="T243" s="22">
        <f t="shared" si="107"/>
        <v>225.06169408097401</v>
      </c>
      <c r="U243" s="22">
        <f t="shared" si="105"/>
        <v>27.538694280560776</v>
      </c>
      <c r="V243" s="22">
        <f t="shared" si="106"/>
        <v>2.1172782422219514E-2</v>
      </c>
      <c r="W243" s="22"/>
      <c r="X243" s="22">
        <f t="shared" si="108"/>
        <v>1474.6210220740161</v>
      </c>
      <c r="Y243" s="19">
        <f t="shared" si="109"/>
        <v>61.437205152700678</v>
      </c>
      <c r="Z243" s="19">
        <f t="shared" si="110"/>
        <v>1.312203299266155</v>
      </c>
      <c r="AA243" s="22"/>
      <c r="AB243" s="22">
        <f t="shared" si="111"/>
        <v>1474.6210220740161</v>
      </c>
      <c r="AC243" s="19">
        <f t="shared" si="112"/>
        <v>50.476592276555202</v>
      </c>
      <c r="AD243" s="19">
        <f t="shared" si="113"/>
        <v>45.091367193692051</v>
      </c>
      <c r="AE243" s="22">
        <f t="shared" si="114"/>
        <v>1.1194291816375996</v>
      </c>
      <c r="AG243" s="7"/>
      <c r="AH243" s="7"/>
    </row>
    <row r="244" spans="1:34">
      <c r="A244" s="39">
        <v>0.15</v>
      </c>
      <c r="B244" s="39">
        <f t="shared" si="96"/>
        <v>0.85</v>
      </c>
      <c r="C244" s="22">
        <f t="shared" si="97"/>
        <v>0.60749999999999993</v>
      </c>
      <c r="D244" s="22">
        <f t="shared" si="98"/>
        <v>0.20350000000000001</v>
      </c>
      <c r="E244" s="22">
        <f t="shared" si="99"/>
        <v>3.7000000000000005E-2</v>
      </c>
      <c r="F244" s="22">
        <f t="shared" si="100"/>
        <v>2.0000000000000018E-3</v>
      </c>
      <c r="G244" s="22"/>
      <c r="H244" s="22">
        <f t="shared" si="101"/>
        <v>0.71429843996450315</v>
      </c>
      <c r="I244" s="22">
        <f t="shared" si="92"/>
        <v>0.23927527988934394</v>
      </c>
      <c r="J244" s="22">
        <f t="shared" si="102"/>
        <v>4.3504596343517082E-2</v>
      </c>
      <c r="K244" s="22">
        <f t="shared" si="103"/>
        <v>2.351599802352276E-3</v>
      </c>
      <c r="L244" s="23">
        <f t="shared" si="93"/>
        <v>5.7008400028342888E-4</v>
      </c>
      <c r="M244" s="22"/>
      <c r="N244" s="22">
        <f t="shared" si="104"/>
        <v>1474.6210220740161</v>
      </c>
      <c r="O244" s="22">
        <v>625</v>
      </c>
      <c r="P244" s="22"/>
      <c r="Q244" s="22">
        <f t="shared" si="94"/>
        <v>0.39951767337498562</v>
      </c>
      <c r="R244" s="22">
        <f t="shared" si="95"/>
        <v>1.6082591048287204E-2</v>
      </c>
      <c r="S244" s="22"/>
      <c r="T244" s="22">
        <f t="shared" si="107"/>
        <v>210.36099610458524</v>
      </c>
      <c r="U244" s="22">
        <f t="shared" si="105"/>
        <v>27.109818373646004</v>
      </c>
      <c r="V244" s="22">
        <f t="shared" si="106"/>
        <v>1.2089737414698867E-2</v>
      </c>
      <c r="W244" s="22"/>
      <c r="X244" s="22">
        <f t="shared" si="108"/>
        <v>1474.6210220740161</v>
      </c>
      <c r="Y244" s="19">
        <f t="shared" si="109"/>
        <v>63.993146368316658</v>
      </c>
      <c r="Z244" s="19">
        <f t="shared" si="110"/>
        <v>0.79323160806147386</v>
      </c>
      <c r="AA244" s="22"/>
      <c r="AB244" s="22">
        <f t="shared" si="111"/>
        <v>1474.6210220740161</v>
      </c>
      <c r="AC244" s="19">
        <f t="shared" si="112"/>
        <v>51.377695882672633</v>
      </c>
      <c r="AD244" s="19">
        <f t="shared" si="113"/>
        <v>42.138158154650014</v>
      </c>
      <c r="AE244" s="22">
        <f t="shared" si="114"/>
        <v>1.2192677167832742</v>
      </c>
      <c r="AG244" s="7"/>
      <c r="AH244" s="7"/>
    </row>
    <row r="245" spans="1:34">
      <c r="A245" s="39">
        <v>0.16</v>
      </c>
      <c r="B245" s="39">
        <f t="shared" si="96"/>
        <v>0.84</v>
      </c>
      <c r="C245" s="22">
        <f t="shared" si="97"/>
        <v>0.61</v>
      </c>
      <c r="D245" s="22">
        <f t="shared" si="98"/>
        <v>0.19840000000000002</v>
      </c>
      <c r="E245" s="22">
        <f t="shared" si="99"/>
        <v>3.0800000000000008E-2</v>
      </c>
      <c r="F245" s="22">
        <f t="shared" si="100"/>
        <v>8.000000000000021E-4</v>
      </c>
      <c r="G245" s="22"/>
      <c r="H245" s="22">
        <f t="shared" si="101"/>
        <v>0.72580610636301146</v>
      </c>
      <c r="I245" s="22">
        <f t="shared" ref="I245:I308" si="115">D245/SUM($C245:$F245)*(1-$L245)</f>
        <v>0.23606546147937954</v>
      </c>
      <c r="J245" s="22">
        <f t="shared" si="102"/>
        <v>3.6647259140952071E-2</v>
      </c>
      <c r="K245" s="22">
        <f t="shared" si="103"/>
        <v>9.5187686080395204E-4</v>
      </c>
      <c r="L245" s="23">
        <f t="shared" si="93"/>
        <v>5.2929615585287548E-4</v>
      </c>
      <c r="M245" s="22"/>
      <c r="N245" s="22">
        <f t="shared" si="104"/>
        <v>1474.6210220740161</v>
      </c>
      <c r="O245" s="22">
        <v>625</v>
      </c>
      <c r="P245" s="22"/>
      <c r="Q245" s="22">
        <f t="shared" si="94"/>
        <v>0.37385449258587522</v>
      </c>
      <c r="R245" s="22">
        <f t="shared" si="95"/>
        <v>1.5286190507650628E-2</v>
      </c>
      <c r="S245" s="22"/>
      <c r="T245" s="22">
        <f t="shared" si="107"/>
        <v>195.31028150971105</v>
      </c>
      <c r="U245" s="22">
        <f t="shared" si="105"/>
        <v>26.636702200573644</v>
      </c>
      <c r="V245" s="22">
        <f t="shared" si="106"/>
        <v>6.6813617475931578E-3</v>
      </c>
      <c r="W245" s="22"/>
      <c r="X245" s="22">
        <f t="shared" si="108"/>
        <v>1474.6210220740161</v>
      </c>
      <c r="Y245" s="19">
        <f t="shared" si="109"/>
        <v>66.851576911724237</v>
      </c>
      <c r="Z245" s="19">
        <f t="shared" si="110"/>
        <v>0.46639329345157809</v>
      </c>
      <c r="AA245" s="22"/>
      <c r="AB245" s="22">
        <f t="shared" si="111"/>
        <v>1474.6210220740161</v>
      </c>
      <c r="AC245" s="19">
        <f t="shared" si="112"/>
        <v>52.344813446988354</v>
      </c>
      <c r="AD245" s="19">
        <f t="shared" si="113"/>
        <v>39.533672850825113</v>
      </c>
      <c r="AE245" s="22">
        <f t="shared" si="114"/>
        <v>1.3240564225971192</v>
      </c>
      <c r="AG245" s="7"/>
      <c r="AH245" s="7"/>
    </row>
    <row r="246" spans="1:34">
      <c r="A246" s="39">
        <v>0.17</v>
      </c>
      <c r="B246" s="39">
        <f t="shared" si="96"/>
        <v>0.83</v>
      </c>
      <c r="C246" s="22">
        <f t="shared" si="97"/>
        <v>0.61249999999999993</v>
      </c>
      <c r="D246" s="22">
        <f t="shared" si="98"/>
        <v>0.19330000000000003</v>
      </c>
      <c r="E246" s="22">
        <f t="shared" si="99"/>
        <v>2.4599999999999997E-2</v>
      </c>
      <c r="F246" s="22">
        <f t="shared" si="100"/>
        <v>0</v>
      </c>
      <c r="G246" s="22"/>
      <c r="H246" s="22">
        <f t="shared" si="101"/>
        <v>0.73723674211045764</v>
      </c>
      <c r="I246" s="22">
        <f t="shared" si="115"/>
        <v>0.23266589755094122</v>
      </c>
      <c r="J246" s="22">
        <f t="shared" si="102"/>
        <v>2.9609834866803686E-2</v>
      </c>
      <c r="K246" s="22">
        <f t="shared" si="103"/>
        <v>0</v>
      </c>
      <c r="L246" s="23">
        <f t="shared" si="93"/>
        <v>4.8752547179748947E-4</v>
      </c>
      <c r="M246" s="22"/>
      <c r="N246" s="22">
        <f t="shared" si="104"/>
        <v>1474.6210220740161</v>
      </c>
      <c r="O246" s="22">
        <v>625</v>
      </c>
      <c r="P246" s="22"/>
      <c r="Q246" s="22">
        <f t="shared" si="94"/>
        <v>0.3476244763697886</v>
      </c>
      <c r="R246" s="22">
        <f t="shared" si="95"/>
        <v>1.4492449419929394E-2</v>
      </c>
      <c r="S246" s="22"/>
      <c r="T246" s="22">
        <f t="shared" si="107"/>
        <v>179.89689909327362</v>
      </c>
      <c r="U246" s="22">
        <f t="shared" si="105"/>
        <v>26.113346769104361</v>
      </c>
      <c r="V246" s="22">
        <f t="shared" si="106"/>
        <v>3.5590079813601259E-3</v>
      </c>
      <c r="W246" s="22"/>
      <c r="X246" s="22">
        <f t="shared" si="108"/>
        <v>1474.6210220740161</v>
      </c>
      <c r="Y246" s="19">
        <f t="shared" si="109"/>
        <v>70.075203012524113</v>
      </c>
      <c r="Z246" s="19">
        <f t="shared" si="110"/>
        <v>0.26583672434493455</v>
      </c>
      <c r="AA246" s="22"/>
      <c r="AB246" s="22">
        <f t="shared" si="111"/>
        <v>1474.6210220740161</v>
      </c>
      <c r="AC246" s="19">
        <f t="shared" si="112"/>
        <v>53.387777539078698</v>
      </c>
      <c r="AD246" s="19">
        <f t="shared" si="113"/>
        <v>37.223800137502749</v>
      </c>
      <c r="AE246" s="22">
        <f t="shared" si="114"/>
        <v>1.434237701198348</v>
      </c>
      <c r="AG246" s="7"/>
      <c r="AH246" s="7"/>
    </row>
    <row r="247" spans="1:34">
      <c r="A247" s="39">
        <v>0.18</v>
      </c>
      <c r="B247" s="39">
        <f t="shared" si="96"/>
        <v>0.82000000000000006</v>
      </c>
      <c r="C247" s="22">
        <f t="shared" si="97"/>
        <v>0.61499999999999999</v>
      </c>
      <c r="D247" s="22">
        <f t="shared" si="98"/>
        <v>0.18820000000000003</v>
      </c>
      <c r="E247" s="22">
        <f t="shared" si="99"/>
        <v>1.8400000000000014E-2</v>
      </c>
      <c r="F247" s="22">
        <f t="shared" si="100"/>
        <v>0</v>
      </c>
      <c r="G247" s="22"/>
      <c r="H247" s="22">
        <f t="shared" si="101"/>
        <v>0.74820653282108018</v>
      </c>
      <c r="I247" s="22">
        <f t="shared" si="115"/>
        <v>0.22896336500313383</v>
      </c>
      <c r="J247" s="22">
        <f t="shared" si="102"/>
        <v>2.2385366185216072E-2</v>
      </c>
      <c r="K247" s="22">
        <f t="shared" si="103"/>
        <v>0</v>
      </c>
      <c r="L247" s="23">
        <f t="shared" si="93"/>
        <v>4.4473599057002133E-4</v>
      </c>
      <c r="M247" s="22"/>
      <c r="N247" s="22">
        <f t="shared" si="104"/>
        <v>1474.6210220740161</v>
      </c>
      <c r="O247" s="22">
        <v>625</v>
      </c>
      <c r="P247" s="22"/>
      <c r="Q247" s="22">
        <f t="shared" si="94"/>
        <v>0.32085913954017298</v>
      </c>
      <c r="R247" s="22">
        <f t="shared" si="95"/>
        <v>1.3725149301909429E-2</v>
      </c>
      <c r="S247" s="22"/>
      <c r="T247" s="22">
        <f t="shared" si="107"/>
        <v>164.10758052033788</v>
      </c>
      <c r="U247" s="22">
        <f t="shared" si="105"/>
        <v>25.532587086715274</v>
      </c>
      <c r="V247" s="22">
        <f t="shared" si="106"/>
        <v>1.8197842963488427E-3</v>
      </c>
      <c r="W247" s="22"/>
      <c r="X247" s="22">
        <f t="shared" si="108"/>
        <v>1474.6210220740161</v>
      </c>
      <c r="Y247" s="19">
        <f t="shared" si="109"/>
        <v>73.735640725010072</v>
      </c>
      <c r="Z247" s="19">
        <f t="shared" si="110"/>
        <v>0.14617535015228683</v>
      </c>
      <c r="AA247" s="22"/>
      <c r="AB247" s="22">
        <f t="shared" si="111"/>
        <v>1474.6210220740161</v>
      </c>
      <c r="AC247" s="19">
        <f t="shared" si="112"/>
        <v>54.518214382741547</v>
      </c>
      <c r="AD247" s="19">
        <f t="shared" si="113"/>
        <v>35.163932093761062</v>
      </c>
      <c r="AE247" s="22">
        <f t="shared" si="114"/>
        <v>1.5504015375008191</v>
      </c>
      <c r="AG247" s="7"/>
      <c r="AH247" s="7"/>
    </row>
    <row r="248" spans="1:34">
      <c r="A248" s="39">
        <v>0.19</v>
      </c>
      <c r="B248" s="39">
        <f t="shared" si="96"/>
        <v>0.81</v>
      </c>
      <c r="C248" s="22">
        <f t="shared" si="97"/>
        <v>0.61749999999999994</v>
      </c>
      <c r="D248" s="22">
        <f t="shared" si="98"/>
        <v>0.18310000000000004</v>
      </c>
      <c r="E248" s="22">
        <f t="shared" si="99"/>
        <v>1.2200000000000003E-2</v>
      </c>
      <c r="F248" s="22">
        <f t="shared" si="100"/>
        <v>0</v>
      </c>
      <c r="G248" s="22"/>
      <c r="H248" s="22">
        <f t="shared" si="101"/>
        <v>0.75941492425935453</v>
      </c>
      <c r="I248" s="22">
        <f t="shared" si="115"/>
        <v>0.22518036053747023</v>
      </c>
      <c r="J248" s="22">
        <f t="shared" si="102"/>
        <v>1.5003825224233408E-2</v>
      </c>
      <c r="K248" s="22">
        <f t="shared" si="103"/>
        <v>0</v>
      </c>
      <c r="L248" s="23">
        <f t="shared" si="93"/>
        <v>4.0088997894187459E-4</v>
      </c>
      <c r="M248" s="22"/>
      <c r="N248" s="22">
        <f t="shared" si="104"/>
        <v>1474.6210220740161</v>
      </c>
      <c r="O248" s="22">
        <v>625</v>
      </c>
      <c r="P248" s="22"/>
      <c r="Q248" s="22">
        <f t="shared" si="94"/>
        <v>0.29343300023383312</v>
      </c>
      <c r="R248" s="22">
        <f t="shared" si="95"/>
        <v>1.2941168202423218E-2</v>
      </c>
      <c r="S248" s="22"/>
      <c r="T248" s="22">
        <f t="shared" si="107"/>
        <v>147.92840222955172</v>
      </c>
      <c r="U248" s="22">
        <f t="shared" si="105"/>
        <v>24.885751419595614</v>
      </c>
      <c r="V248" s="22">
        <f t="shared" si="106"/>
        <v>8.8979315819150324E-4</v>
      </c>
      <c r="W248" s="22"/>
      <c r="X248" s="22">
        <f t="shared" si="108"/>
        <v>1474.6210220740161</v>
      </c>
      <c r="Y248" s="19">
        <f t="shared" si="109"/>
        <v>77.926276123407519</v>
      </c>
      <c r="Z248" s="19">
        <f t="shared" si="110"/>
        <v>7.7149066487093271E-2</v>
      </c>
      <c r="AA248" s="22"/>
      <c r="AB248" s="22">
        <f t="shared" si="111"/>
        <v>1474.6210220740161</v>
      </c>
      <c r="AC248" s="19">
        <f t="shared" si="112"/>
        <v>55.750217632250283</v>
      </c>
      <c r="AD248" s="19">
        <f t="shared" si="113"/>
        <v>33.317259302851902</v>
      </c>
      <c r="AE248" s="22">
        <f t="shared" si="114"/>
        <v>1.6733134357026227</v>
      </c>
      <c r="AG248" s="7"/>
      <c r="AH248" s="7"/>
    </row>
    <row r="249" spans="1:34">
      <c r="A249" s="39">
        <v>0.2</v>
      </c>
      <c r="B249" s="39">
        <f t="shared" si="96"/>
        <v>0.8</v>
      </c>
      <c r="C249" s="22">
        <f t="shared" si="97"/>
        <v>0.62</v>
      </c>
      <c r="D249" s="22">
        <f t="shared" si="98"/>
        <v>0.17800000000000002</v>
      </c>
      <c r="E249" s="22">
        <f t="shared" si="99"/>
        <v>6.0000000000000053E-3</v>
      </c>
      <c r="F249" s="22">
        <f t="shared" si="100"/>
        <v>0</v>
      </c>
      <c r="G249" s="22"/>
      <c r="H249" s="22">
        <f t="shared" si="101"/>
        <v>0.77086979148438517</v>
      </c>
      <c r="I249" s="22">
        <f t="shared" si="115"/>
        <v>0.2213142304584203</v>
      </c>
      <c r="J249" s="22">
        <f t="shared" si="102"/>
        <v>7.4600302401714759E-3</v>
      </c>
      <c r="K249" s="22">
        <f t="shared" si="103"/>
        <v>0</v>
      </c>
      <c r="L249" s="23">
        <f t="shared" si="93"/>
        <v>3.5594781702302412E-4</v>
      </c>
      <c r="M249" s="22"/>
      <c r="N249" s="22">
        <f t="shared" si="104"/>
        <v>1474.6210220740161</v>
      </c>
      <c r="O249" s="22">
        <v>625</v>
      </c>
      <c r="P249" s="22"/>
      <c r="Q249" s="22">
        <f t="shared" si="94"/>
        <v>0.26532128068638045</v>
      </c>
      <c r="R249" s="22">
        <f t="shared" si="95"/>
        <v>1.2139955877505704E-2</v>
      </c>
      <c r="S249" s="22"/>
      <c r="T249" s="22">
        <f t="shared" si="107"/>
        <v>131.34474448149589</v>
      </c>
      <c r="U249" s="22">
        <f t="shared" si="105"/>
        <v>24.1616377239807</v>
      </c>
      <c r="V249" s="22">
        <f t="shared" si="106"/>
        <v>4.1334178730748566E-4</v>
      </c>
      <c r="W249" s="22"/>
      <c r="X249" s="22">
        <f t="shared" si="108"/>
        <v>1474.6210220740161</v>
      </c>
      <c r="Y249" s="19">
        <f t="shared" si="109"/>
        <v>82.814847068788723</v>
      </c>
      <c r="Z249" s="19">
        <f t="shared" si="110"/>
        <v>3.9005902828912885E-2</v>
      </c>
      <c r="AA249" s="22"/>
      <c r="AB249" s="22">
        <f t="shared" si="111"/>
        <v>1474.6210220740161</v>
      </c>
      <c r="AC249" s="19">
        <f t="shared" si="112"/>
        <v>57.103449104077207</v>
      </c>
      <c r="AD249" s="19">
        <f t="shared" si="113"/>
        <v>31.653346632850752</v>
      </c>
      <c r="AE249" s="22">
        <f>AC249/AD249</f>
        <v>1.8040256458953257</v>
      </c>
      <c r="AG249" s="7"/>
      <c r="AH249" s="7"/>
    </row>
    <row r="250" spans="1:34">
      <c r="A250" s="39">
        <v>0.21</v>
      </c>
      <c r="B250" s="39">
        <f t="shared" si="96"/>
        <v>0.79</v>
      </c>
      <c r="C250" s="22">
        <f t="shared" si="97"/>
        <v>0.62249999999999994</v>
      </c>
      <c r="D250" s="22">
        <f t="shared" si="98"/>
        <v>0.17290000000000003</v>
      </c>
      <c r="E250" s="22">
        <f t="shared" si="99"/>
        <v>0</v>
      </c>
      <c r="F250" s="22">
        <f t="shared" si="100"/>
        <v>0</v>
      </c>
      <c r="G250" s="22"/>
      <c r="H250" s="22">
        <f t="shared" si="101"/>
        <v>0.78238258391427451</v>
      </c>
      <c r="I250" s="22">
        <f t="shared" si="115"/>
        <v>0.21730754820687245</v>
      </c>
      <c r="J250" s="22">
        <f t="shared" si="102"/>
        <v>0</v>
      </c>
      <c r="K250" s="22">
        <f t="shared" si="103"/>
        <v>0</v>
      </c>
      <c r="L250" s="23">
        <f t="shared" si="93"/>
        <v>3.0986787885306348E-4</v>
      </c>
      <c r="M250" s="22"/>
      <c r="N250" s="22">
        <f t="shared" si="104"/>
        <v>1474.6210220740161</v>
      </c>
      <c r="O250" s="22">
        <v>625</v>
      </c>
      <c r="P250" s="22"/>
      <c r="Q250" s="22">
        <f t="shared" si="94"/>
        <v>0.23650228632210729</v>
      </c>
      <c r="R250" s="22">
        <f t="shared" si="95"/>
        <v>1.1343981888985478E-2</v>
      </c>
      <c r="S250" s="22"/>
      <c r="T250" s="22">
        <f t="shared" si="107"/>
        <v>114.34124729678042</v>
      </c>
      <c r="U250" s="22">
        <f t="shared" si="105"/>
        <v>23.345811518953095</v>
      </c>
      <c r="V250" s="22">
        <f t="shared" si="106"/>
        <v>1.8094827706061984E-4</v>
      </c>
      <c r="W250" s="22"/>
      <c r="X250" s="22">
        <f t="shared" si="108"/>
        <v>1474.6210220740161</v>
      </c>
      <c r="Y250" s="19">
        <f t="shared" si="109"/>
        <v>88.611907921161347</v>
      </c>
      <c r="Z250" s="19">
        <f t="shared" si="110"/>
        <v>1.8772429096809869E-2</v>
      </c>
      <c r="AA250" s="22"/>
      <c r="AB250" s="22">
        <f t="shared" si="111"/>
        <v>1474.6210220740161</v>
      </c>
      <c r="AC250" s="19">
        <f t="shared" si="112"/>
        <v>58.603851904890732</v>
      </c>
      <c r="AD250" s="19">
        <f t="shared" si="113"/>
        <v>30.146938337433902</v>
      </c>
      <c r="AE250" s="22">
        <f t="shared" si="114"/>
        <v>1.943940417727974</v>
      </c>
      <c r="AG250" s="7"/>
      <c r="AH250" s="7"/>
    </row>
    <row r="251" spans="1:34">
      <c r="A251" s="39">
        <v>0.22</v>
      </c>
      <c r="B251" s="39">
        <f t="shared" si="96"/>
        <v>0.78</v>
      </c>
      <c r="C251" s="22">
        <f t="shared" si="97"/>
        <v>0.625</v>
      </c>
      <c r="D251" s="22">
        <f t="shared" si="98"/>
        <v>0.1678</v>
      </c>
      <c r="E251" s="22">
        <f t="shared" si="99"/>
        <v>0</v>
      </c>
      <c r="F251" s="22">
        <f t="shared" si="100"/>
        <v>0</v>
      </c>
      <c r="G251" s="22"/>
      <c r="H251" s="22">
        <f t="shared" si="101"/>
        <v>0.78813808148034903</v>
      </c>
      <c r="I251" s="22">
        <f t="shared" si="115"/>
        <v>0.2115993121158441</v>
      </c>
      <c r="J251" s="22">
        <f t="shared" si="102"/>
        <v>0</v>
      </c>
      <c r="K251" s="22">
        <f t="shared" si="103"/>
        <v>0</v>
      </c>
      <c r="L251" s="23">
        <f t="shared" si="93"/>
        <v>2.6260640380694998E-4</v>
      </c>
      <c r="M251" s="22"/>
      <c r="N251" s="22">
        <f t="shared" si="104"/>
        <v>1474.6210220740161</v>
      </c>
      <c r="O251" s="22">
        <v>625</v>
      </c>
      <c r="P251" s="22"/>
      <c r="Q251" s="22">
        <f t="shared" si="94"/>
        <v>0.20707511301695219</v>
      </c>
      <c r="R251" s="22">
        <f t="shared" si="95"/>
        <v>1.1230147997490234E-2</v>
      </c>
      <c r="S251" s="22"/>
      <c r="T251" s="22">
        <f t="shared" si="107"/>
        <v>96.901763004764547</v>
      </c>
      <c r="U251" s="22">
        <f t="shared" si="105"/>
        <v>22.419145504573926</v>
      </c>
      <c r="V251" s="22">
        <f t="shared" si="106"/>
        <v>7.3998674378259607E-5</v>
      </c>
      <c r="W251" s="22"/>
      <c r="X251" s="22">
        <f t="shared" si="108"/>
        <v>1474.6210220740161</v>
      </c>
      <c r="Y251" s="19">
        <f t="shared" si="109"/>
        <v>95.625760640528483</v>
      </c>
      <c r="Z251" s="19">
        <f t="shared" si="110"/>
        <v>8.5230172862847103E-3</v>
      </c>
      <c r="AA251" s="22"/>
      <c r="AB251" s="22">
        <f t="shared" si="111"/>
        <v>1474.6210220740161</v>
      </c>
      <c r="AC251" s="19">
        <f t="shared" si="112"/>
        <v>60.286665938328817</v>
      </c>
      <c r="AD251" s="19">
        <f t="shared" si="113"/>
        <v>28.777010368336278</v>
      </c>
      <c r="AE251" s="22">
        <f t="shared" si="114"/>
        <v>2.0949593153242572</v>
      </c>
      <c r="AG251" s="7"/>
      <c r="AH251" s="7"/>
    </row>
    <row r="252" spans="1:34">
      <c r="A252" s="39">
        <v>0.23</v>
      </c>
      <c r="B252" s="39">
        <f t="shared" si="96"/>
        <v>0.77</v>
      </c>
      <c r="C252" s="22">
        <f t="shared" si="97"/>
        <v>0.62749999999999995</v>
      </c>
      <c r="D252" s="22">
        <f t="shared" si="98"/>
        <v>0.16270000000000001</v>
      </c>
      <c r="E252" s="22">
        <f t="shared" si="99"/>
        <v>0</v>
      </c>
      <c r="F252" s="22">
        <f t="shared" si="100"/>
        <v>0</v>
      </c>
      <c r="G252" s="22"/>
      <c r="H252" s="22">
        <f t="shared" si="101"/>
        <v>0.79393272761056344</v>
      </c>
      <c r="I252" s="22">
        <f t="shared" si="115"/>
        <v>0.2058531550314561</v>
      </c>
      <c r="J252" s="22">
        <f t="shared" si="102"/>
        <v>0</v>
      </c>
      <c r="K252" s="22">
        <f t="shared" si="103"/>
        <v>0</v>
      </c>
      <c r="L252" s="23">
        <f t="shared" si="93"/>
        <v>2.1411735798041806E-4</v>
      </c>
      <c r="M252" s="22"/>
      <c r="N252" s="22">
        <f t="shared" si="104"/>
        <v>1474.6210220740161</v>
      </c>
      <c r="O252" s="22">
        <v>625</v>
      </c>
      <c r="P252" s="22"/>
      <c r="Q252" s="22">
        <f t="shared" si="94"/>
        <v>0.17688148996083539</v>
      </c>
      <c r="R252" s="22">
        <f t="shared" si="95"/>
        <v>1.1115564279123259E-2</v>
      </c>
      <c r="S252" s="22"/>
      <c r="T252" s="22">
        <f t="shared" si="107"/>
        <v>79.009305094774263</v>
      </c>
      <c r="U252" s="22">
        <f t="shared" si="105"/>
        <v>21.356108694295596</v>
      </c>
      <c r="V252" s="22">
        <f t="shared" si="106"/>
        <v>2.9452132443814994E-5</v>
      </c>
      <c r="W252" s="22"/>
      <c r="X252" s="22">
        <f t="shared" si="108"/>
        <v>1474.6210220740161</v>
      </c>
      <c r="Y252" s="19">
        <f t="shared" si="109"/>
        <v>104.27297989600524</v>
      </c>
      <c r="Z252" s="19">
        <f t="shared" si="110"/>
        <v>3.5040824033304918E-3</v>
      </c>
      <c r="AA252" s="22"/>
      <c r="AB252" s="22">
        <f t="shared" si="111"/>
        <v>1474.6210220740161</v>
      </c>
      <c r="AC252" s="19">
        <f t="shared" si="112"/>
        <v>62.199114371271271</v>
      </c>
      <c r="AD252" s="19">
        <f t="shared" si="113"/>
        <v>27.52598835590441</v>
      </c>
      <c r="AE252" s="22">
        <f t="shared" si="114"/>
        <v>2.2596505370507201</v>
      </c>
      <c r="AG252" s="7"/>
      <c r="AH252" s="7"/>
    </row>
    <row r="253" spans="1:34">
      <c r="A253" s="39">
        <v>0.24</v>
      </c>
      <c r="B253" s="39">
        <f t="shared" si="96"/>
        <v>0.76</v>
      </c>
      <c r="C253" s="22">
        <f t="shared" si="97"/>
        <v>0.62999999999999989</v>
      </c>
      <c r="D253" s="22">
        <f t="shared" si="98"/>
        <v>0.15760000000000002</v>
      </c>
      <c r="E253" s="22">
        <f t="shared" si="99"/>
        <v>0</v>
      </c>
      <c r="F253" s="22">
        <f t="shared" si="100"/>
        <v>0</v>
      </c>
      <c r="G253" s="22"/>
      <c r="H253" s="22">
        <f t="shared" si="101"/>
        <v>0.79976696046302909</v>
      </c>
      <c r="I253" s="22">
        <f t="shared" si="115"/>
        <v>0.20006868725233876</v>
      </c>
      <c r="J253" s="22">
        <f t="shared" si="102"/>
        <v>0</v>
      </c>
      <c r="K253" s="22">
        <f t="shared" si="103"/>
        <v>0</v>
      </c>
      <c r="L253" s="23">
        <f t="shared" si="93"/>
        <v>1.6435228463213526E-4</v>
      </c>
      <c r="M253" s="22"/>
      <c r="N253" s="22">
        <f t="shared" si="104"/>
        <v>1474.6210220740161</v>
      </c>
      <c r="O253" s="22">
        <v>625</v>
      </c>
      <c r="P253" s="22"/>
      <c r="Q253" s="22">
        <f t="shared" si="94"/>
        <v>0.14589114141118714</v>
      </c>
      <c r="R253" s="22">
        <f t="shared" si="95"/>
        <v>1.1000223279054349E-2</v>
      </c>
      <c r="S253" s="22"/>
      <c r="T253" s="22">
        <f t="shared" si="107"/>
        <v>60.645993029257909</v>
      </c>
      <c r="U253" s="22">
        <f t="shared" si="105"/>
        <v>20.119108020656082</v>
      </c>
      <c r="V253" s="22">
        <f t="shared" si="106"/>
        <v>1.1389816701355311E-5</v>
      </c>
      <c r="W253" s="22"/>
      <c r="X253" s="22">
        <f t="shared" si="108"/>
        <v>1474.6210220740161</v>
      </c>
      <c r="Y253" s="19">
        <f t="shared" si="109"/>
        <v>115.3681598908986</v>
      </c>
      <c r="Z253" s="19">
        <f t="shared" si="110"/>
        <v>1.4021881288707498E-3</v>
      </c>
      <c r="AA253" s="22"/>
      <c r="AB253" s="22">
        <f t="shared" si="111"/>
        <v>1474.6210220740161</v>
      </c>
      <c r="AC253" s="19">
        <f t="shared" si="112"/>
        <v>64.414491267922401</v>
      </c>
      <c r="AD253" s="19">
        <f t="shared" si="113"/>
        <v>26.379130598913765</v>
      </c>
      <c r="AE253" s="22">
        <f t="shared" si="114"/>
        <v>2.4418731703983774</v>
      </c>
      <c r="AG253" s="7"/>
      <c r="AH253" s="7"/>
    </row>
    <row r="254" spans="1:34">
      <c r="A254" s="39">
        <v>0.25</v>
      </c>
      <c r="B254" s="39">
        <f t="shared" si="96"/>
        <v>0.75</v>
      </c>
      <c r="C254" s="22">
        <f t="shared" si="97"/>
        <v>0.63249999999999995</v>
      </c>
      <c r="D254" s="22">
        <f t="shared" si="98"/>
        <v>0.15250000000000002</v>
      </c>
      <c r="E254" s="22">
        <f t="shared" si="99"/>
        <v>0</v>
      </c>
      <c r="F254" s="22">
        <f t="shared" si="100"/>
        <v>0</v>
      </c>
      <c r="G254" s="22"/>
      <c r="H254" s="22">
        <f t="shared" si="101"/>
        <v>0.80564122670033989</v>
      </c>
      <c r="I254" s="22">
        <f t="shared" si="115"/>
        <v>0.19424551315699898</v>
      </c>
      <c r="J254" s="22">
        <f t="shared" si="102"/>
        <v>0</v>
      </c>
      <c r="K254" s="22">
        <f t="shared" si="103"/>
        <v>0</v>
      </c>
      <c r="L254" s="23">
        <f t="shared" si="93"/>
        <v>1.1326014266123158E-4</v>
      </c>
      <c r="M254" s="22"/>
      <c r="N254" s="22">
        <f t="shared" si="104"/>
        <v>1474.6210220740161</v>
      </c>
      <c r="O254" s="22">
        <v>625</v>
      </c>
      <c r="P254" s="22"/>
      <c r="Q254" s="22">
        <f t="shared" si="94"/>
        <v>0.11407217663526599</v>
      </c>
      <c r="R254" s="22">
        <f t="shared" si="95"/>
        <v>1.088411744214135E-2</v>
      </c>
      <c r="S254" s="22"/>
      <c r="T254" s="22">
        <f t="shared" si="107"/>
        <v>41.792992641994452</v>
      </c>
      <c r="U254" s="22">
        <f t="shared" si="105"/>
        <v>18.650324006352303</v>
      </c>
      <c r="V254" s="22">
        <f t="shared" si="106"/>
        <v>4.2720487670410035E-6</v>
      </c>
      <c r="W254" s="22"/>
      <c r="X254" s="22">
        <f t="shared" si="108"/>
        <v>1474.6210220740161</v>
      </c>
      <c r="Y254" s="19">
        <f t="shared" si="109"/>
        <v>130.27790909343929</v>
      </c>
      <c r="Z254" s="19">
        <f t="shared" si="110"/>
        <v>5.4522241177492779E-4</v>
      </c>
      <c r="AA254" s="22"/>
      <c r="AB254" s="22">
        <f t="shared" si="111"/>
        <v>1474.6210220740161</v>
      </c>
      <c r="AC254" s="19">
        <f t="shared" si="112"/>
        <v>67.04902798094308</v>
      </c>
      <c r="AD254" s="19">
        <f t="shared" si="113"/>
        <v>25.323987183853685</v>
      </c>
      <c r="AE254" s="22">
        <f t="shared" si="114"/>
        <v>2.6476489462012069</v>
      </c>
      <c r="AG254" s="7"/>
      <c r="AH254" s="7"/>
    </row>
    <row r="255" spans="1:34">
      <c r="A255" s="39">
        <v>0.26</v>
      </c>
      <c r="B255" s="39">
        <f t="shared" si="96"/>
        <v>0.74</v>
      </c>
      <c r="C255" s="22">
        <f t="shared" si="97"/>
        <v>0.63500000000000001</v>
      </c>
      <c r="D255" s="22">
        <f t="shared" si="98"/>
        <v>0.14740000000000003</v>
      </c>
      <c r="E255" s="22">
        <f t="shared" si="99"/>
        <v>0</v>
      </c>
      <c r="F255" s="22">
        <f t="shared" si="100"/>
        <v>0</v>
      </c>
      <c r="G255" s="22"/>
      <c r="H255" s="22">
        <f t="shared" si="101"/>
        <v>0.81155598181388988</v>
      </c>
      <c r="I255" s="22">
        <f t="shared" si="115"/>
        <v>0.18838323105412186</v>
      </c>
      <c r="J255" s="22">
        <f t="shared" si="102"/>
        <v>0</v>
      </c>
      <c r="K255" s="22">
        <f t="shared" si="103"/>
        <v>0</v>
      </c>
      <c r="L255" s="23">
        <f t="shared" si="93"/>
        <v>6.0787131988411566E-5</v>
      </c>
      <c r="M255" s="22"/>
      <c r="N255" s="22">
        <f t="shared" si="104"/>
        <v>1474.6210220740161</v>
      </c>
      <c r="O255" s="22">
        <v>625</v>
      </c>
      <c r="P255" s="22"/>
      <c r="Q255" s="22">
        <f t="shared" si="94"/>
        <v>8.1390980784420058E-2</v>
      </c>
      <c r="R255" s="22">
        <f t="shared" si="95"/>
        <v>1.076723911115852E-2</v>
      </c>
      <c r="S255" s="22"/>
      <c r="T255" s="22">
        <f t="shared" si="107"/>
        <v>22.430451703723868</v>
      </c>
      <c r="U255" s="22">
        <f t="shared" si="105"/>
        <v>16.85217707660788</v>
      </c>
      <c r="V255" s="22">
        <f t="shared" si="106"/>
        <v>1.5509766984862048E-6</v>
      </c>
      <c r="W255" s="22"/>
      <c r="X255" s="22">
        <f t="shared" si="108"/>
        <v>1474.6210220740161</v>
      </c>
      <c r="Y255" s="19">
        <f t="shared" si="109"/>
        <v>151.7131968074394</v>
      </c>
      <c r="Z255" s="19">
        <f t="shared" si="110"/>
        <v>2.0563138184009596E-4</v>
      </c>
      <c r="AA255" s="22"/>
      <c r="AB255" s="22">
        <f t="shared" si="111"/>
        <v>1474.6210220740161</v>
      </c>
      <c r="AC255" s="19">
        <f t="shared" si="112"/>
        <v>70.30534216657756</v>
      </c>
      <c r="AD255" s="19">
        <f t="shared" si="113"/>
        <v>24.349995585681693</v>
      </c>
      <c r="AE255" s="22">
        <f t="shared" si="114"/>
        <v>2.887283569279929</v>
      </c>
      <c r="AG255" s="7"/>
      <c r="AH255" s="7"/>
    </row>
    <row r="256" spans="1:34">
      <c r="A256" s="39">
        <v>0.27</v>
      </c>
      <c r="B256" s="39">
        <f t="shared" si="96"/>
        <v>0.73</v>
      </c>
      <c r="C256" s="22">
        <f t="shared" si="97"/>
        <v>0.63749999999999996</v>
      </c>
      <c r="D256" s="22">
        <f t="shared" si="98"/>
        <v>0.14230000000000001</v>
      </c>
      <c r="E256" s="22">
        <f t="shared" si="99"/>
        <v>0</v>
      </c>
      <c r="F256" s="22">
        <f t="shared" si="100"/>
        <v>0</v>
      </c>
      <c r="G256" s="22"/>
      <c r="H256" s="22">
        <f t="shared" si="101"/>
        <v>0.81751169046977068</v>
      </c>
      <c r="I256" s="22">
        <f t="shared" si="115"/>
        <v>0.18248143302564451</v>
      </c>
      <c r="J256" s="22">
        <f t="shared" si="102"/>
        <v>0</v>
      </c>
      <c r="K256" s="22">
        <f t="shared" si="103"/>
        <v>0</v>
      </c>
      <c r="L256" s="23">
        <f t="shared" si="93"/>
        <v>6.8765045848293755E-6</v>
      </c>
      <c r="M256" s="22"/>
      <c r="N256" s="22">
        <f t="shared" si="104"/>
        <v>1474.6210220740161</v>
      </c>
      <c r="O256" s="22">
        <v>625</v>
      </c>
      <c r="P256" s="22"/>
      <c r="Q256" s="22">
        <f t="shared" si="94"/>
        <v>4.7812096799013062E-2</v>
      </c>
      <c r="R256" s="22">
        <f t="shared" si="95"/>
        <v>1.0649580524980797E-2</v>
      </c>
      <c r="S256" s="22"/>
      <c r="T256" s="22">
        <f t="shared" si="107"/>
        <v>2.5374301918020397</v>
      </c>
      <c r="U256" s="22">
        <f t="shared" si="105"/>
        <v>14.534351339888488</v>
      </c>
      <c r="V256" s="22">
        <f t="shared" si="106"/>
        <v>5.4382500071582166E-7</v>
      </c>
      <c r="W256" s="22"/>
      <c r="X256" s="22">
        <f t="shared" si="108"/>
        <v>1474.6210220740161</v>
      </c>
      <c r="Y256" s="19">
        <f t="shared" si="109"/>
        <v>186.05345585712328</v>
      </c>
      <c r="Z256" s="19">
        <f t="shared" si="110"/>
        <v>7.5073050635724107E-5</v>
      </c>
      <c r="AA256" s="22"/>
      <c r="AB256" s="22">
        <f t="shared" si="111"/>
        <v>1474.6210220740161</v>
      </c>
      <c r="AC256" s="19">
        <f t="shared" si="112"/>
        <v>74.592309340301483</v>
      </c>
      <c r="AD256" s="19">
        <f t="shared" si="113"/>
        <v>23.448146677806466</v>
      </c>
      <c r="AE256" s="22">
        <f t="shared" si="114"/>
        <v>3.181160130275996</v>
      </c>
      <c r="AG256" s="7"/>
      <c r="AH256" s="7"/>
    </row>
    <row r="257" spans="1:34">
      <c r="A257" s="39">
        <v>0.28000000000000003</v>
      </c>
      <c r="B257" s="39">
        <f t="shared" si="96"/>
        <v>0.72</v>
      </c>
      <c r="C257" s="22">
        <f t="shared" si="97"/>
        <v>0.6399999999999999</v>
      </c>
      <c r="D257" s="22">
        <f t="shared" si="98"/>
        <v>0.13720000000000002</v>
      </c>
      <c r="E257" s="22">
        <f t="shared" si="99"/>
        <v>0</v>
      </c>
      <c r="F257" s="22">
        <f t="shared" si="100"/>
        <v>0</v>
      </c>
      <c r="G257" s="22"/>
      <c r="H257" s="22">
        <f t="shared" si="101"/>
        <v>0.8234688625836335</v>
      </c>
      <c r="I257" s="22">
        <f t="shared" si="115"/>
        <v>0.1765311374163665</v>
      </c>
      <c r="J257" s="22">
        <f t="shared" si="102"/>
        <v>0</v>
      </c>
      <c r="K257" s="22">
        <f t="shared" si="103"/>
        <v>0</v>
      </c>
      <c r="L257" s="23">
        <f t="shared" si="93"/>
        <v>0</v>
      </c>
      <c r="M257" s="22"/>
      <c r="N257" s="22">
        <f t="shared" si="104"/>
        <v>1474.6210220740161</v>
      </c>
      <c r="O257" s="22">
        <v>625</v>
      </c>
      <c r="P257" s="22"/>
      <c r="Q257" s="22">
        <f t="shared" si="94"/>
        <v>4.3628255275347395E-2</v>
      </c>
      <c r="R257" s="22">
        <f t="shared" si="95"/>
        <v>1.0530622748327331E-2</v>
      </c>
      <c r="S257" s="22"/>
      <c r="T257" s="22">
        <f t="shared" si="107"/>
        <v>0</v>
      </c>
      <c r="U257" s="22">
        <f t="shared" si="105"/>
        <v>11.21533834219988</v>
      </c>
      <c r="V257" s="22">
        <f t="shared" si="106"/>
        <v>1.8370573801042551E-7</v>
      </c>
      <c r="W257" s="22"/>
      <c r="X257" s="22">
        <f t="shared" si="108"/>
        <v>1474.6210220740161</v>
      </c>
      <c r="Y257" s="19">
        <f t="shared" si="109"/>
        <v>253.5032871734681</v>
      </c>
      <c r="Z257" s="19">
        <f t="shared" si="110"/>
        <v>2.647241191550432E-5</v>
      </c>
      <c r="AA257" s="22"/>
      <c r="AB257" s="22">
        <f t="shared" si="111"/>
        <v>1474.6210220740161</v>
      </c>
      <c r="AC257" s="19">
        <f t="shared" si="112"/>
        <v>80.98198712005744</v>
      </c>
      <c r="AD257" s="19">
        <f t="shared" si="113"/>
        <v>22.61071381332809</v>
      </c>
      <c r="AE257" s="22">
        <f t="shared" si="114"/>
        <v>3.5815758754295444</v>
      </c>
      <c r="AG257" s="7"/>
      <c r="AH257" s="7"/>
    </row>
    <row r="258" spans="1:34">
      <c r="A258" s="39">
        <v>0.28999999999999998</v>
      </c>
      <c r="B258" s="39">
        <f t="shared" si="96"/>
        <v>0.71</v>
      </c>
      <c r="C258" s="22">
        <f t="shared" si="97"/>
        <v>0.64249999999999996</v>
      </c>
      <c r="D258" s="22">
        <f t="shared" si="98"/>
        <v>0.13210000000000002</v>
      </c>
      <c r="E258" s="22">
        <f t="shared" si="99"/>
        <v>0</v>
      </c>
      <c r="F258" s="22">
        <f t="shared" si="100"/>
        <v>0</v>
      </c>
      <c r="G258" s="22"/>
      <c r="H258" s="22">
        <f t="shared" si="101"/>
        <v>0.82946036664084688</v>
      </c>
      <c r="I258" s="22">
        <f t="shared" si="115"/>
        <v>0.17053963335915315</v>
      </c>
      <c r="J258" s="22">
        <f t="shared" si="102"/>
        <v>0</v>
      </c>
      <c r="K258" s="22">
        <f t="shared" si="103"/>
        <v>0</v>
      </c>
      <c r="L258" s="23">
        <f t="shared" si="93"/>
        <v>0</v>
      </c>
      <c r="M258" s="22"/>
      <c r="N258" s="22">
        <f t="shared" si="104"/>
        <v>1474.6210220740161</v>
      </c>
      <c r="O258" s="22">
        <v>625</v>
      </c>
      <c r="P258" s="22"/>
      <c r="Q258" s="22">
        <f t="shared" si="94"/>
        <v>4.3742693002840179E-2</v>
      </c>
      <c r="R258" s="22">
        <f t="shared" si="95"/>
        <v>1.0410792667183064E-2</v>
      </c>
      <c r="S258" s="22"/>
      <c r="T258" s="22">
        <f t="shared" si="107"/>
        <v>0</v>
      </c>
      <c r="U258" s="22">
        <f t="shared" si="105"/>
        <v>8.4036326169807687</v>
      </c>
      <c r="V258" s="22">
        <f t="shared" si="106"/>
        <v>5.9616782183539573E-8</v>
      </c>
      <c r="W258" s="22"/>
      <c r="X258" s="22">
        <f t="shared" si="108"/>
        <v>1474.6210220740161</v>
      </c>
      <c r="Y258" s="19">
        <f t="shared" si="109"/>
        <v>210.84644483275653</v>
      </c>
      <c r="Z258" s="19">
        <f t="shared" si="110"/>
        <v>8.9940216017193187E-6</v>
      </c>
      <c r="AA258" s="22"/>
      <c r="AB258" s="22">
        <f t="shared" si="111"/>
        <v>1423.7720213128434</v>
      </c>
      <c r="AC258" s="19">
        <f t="shared" si="112"/>
        <v>85.46007186877118</v>
      </c>
      <c r="AD258" s="19">
        <f t="shared" si="113"/>
        <v>21.831034336800286</v>
      </c>
      <c r="AE258" s="22">
        <f t="shared" si="114"/>
        <v>3.9146139642459481</v>
      </c>
      <c r="AG258" s="7"/>
      <c r="AH258" s="7"/>
    </row>
    <row r="259" spans="1:34">
      <c r="A259" s="39">
        <v>0.3</v>
      </c>
      <c r="B259" s="39">
        <f t="shared" si="96"/>
        <v>0.7</v>
      </c>
      <c r="C259" s="22">
        <f t="shared" si="97"/>
        <v>0.64499999999999991</v>
      </c>
      <c r="D259" s="22">
        <f t="shared" si="98"/>
        <v>0.12700000000000003</v>
      </c>
      <c r="E259" s="22">
        <f t="shared" si="99"/>
        <v>0</v>
      </c>
      <c r="F259" s="22">
        <f t="shared" si="100"/>
        <v>0</v>
      </c>
      <c r="G259" s="22"/>
      <c r="H259" s="22">
        <f t="shared" si="101"/>
        <v>0.83549222797927458</v>
      </c>
      <c r="I259" s="22">
        <f t="shared" si="115"/>
        <v>0.16450777202072545</v>
      </c>
      <c r="J259" s="22">
        <f t="shared" si="102"/>
        <v>0</v>
      </c>
      <c r="K259" s="22">
        <f t="shared" si="103"/>
        <v>0</v>
      </c>
      <c r="L259" s="23">
        <f t="shared" si="93"/>
        <v>0</v>
      </c>
      <c r="M259" s="22"/>
      <c r="N259" s="22">
        <f t="shared" si="104"/>
        <v>1474.6210220740161</v>
      </c>
      <c r="O259" s="22">
        <v>625</v>
      </c>
      <c r="P259" s="22"/>
      <c r="Q259" s="22">
        <f t="shared" si="94"/>
        <v>4.3857901554404145E-2</v>
      </c>
      <c r="R259" s="22">
        <f t="shared" si="95"/>
        <v>1.0290155440414509E-2</v>
      </c>
      <c r="S259" s="22"/>
      <c r="T259" s="22">
        <f t="shared" si="107"/>
        <v>0</v>
      </c>
      <c r="U259" s="22">
        <f t="shared" si="105"/>
        <v>6.2715262657493849</v>
      </c>
      <c r="V259" s="22">
        <f t="shared" si="106"/>
        <v>1.8528157055665741E-8</v>
      </c>
      <c r="W259" s="22"/>
      <c r="X259" s="22">
        <f t="shared" si="108"/>
        <v>1474.6210220740161</v>
      </c>
      <c r="Y259" s="19">
        <f t="shared" si="109"/>
        <v>157.65107720317749</v>
      </c>
      <c r="Z259" s="19">
        <f t="shared" si="110"/>
        <v>2.9358205411347051E-6</v>
      </c>
      <c r="AA259" s="22"/>
      <c r="AB259" s="22">
        <f t="shared" si="111"/>
        <v>1376.3129539357485</v>
      </c>
      <c r="AC259" s="19">
        <f t="shared" si="112"/>
        <v>87.866438713251398</v>
      </c>
      <c r="AD259" s="19">
        <f t="shared" si="113"/>
        <v>21.103333290100959</v>
      </c>
      <c r="AE259" s="22">
        <f t="shared" si="114"/>
        <v>4.1636284422644891</v>
      </c>
      <c r="AG259" s="7"/>
      <c r="AH259" s="7"/>
    </row>
    <row r="260" spans="1:34">
      <c r="A260" s="39">
        <v>0.31</v>
      </c>
      <c r="B260" s="39">
        <f t="shared" si="96"/>
        <v>0.69</v>
      </c>
      <c r="C260" s="22">
        <f t="shared" si="97"/>
        <v>0.64749999999999996</v>
      </c>
      <c r="D260" s="22">
        <f t="shared" si="98"/>
        <v>0.12190000000000004</v>
      </c>
      <c r="E260" s="22">
        <f t="shared" si="99"/>
        <v>0</v>
      </c>
      <c r="F260" s="22">
        <f t="shared" si="100"/>
        <v>0</v>
      </c>
      <c r="G260" s="22"/>
      <c r="H260" s="22">
        <f t="shared" si="101"/>
        <v>0.841564855731739</v>
      </c>
      <c r="I260" s="22">
        <f t="shared" si="115"/>
        <v>0.15843514426826102</v>
      </c>
      <c r="J260" s="22">
        <f t="shared" si="102"/>
        <v>0</v>
      </c>
      <c r="K260" s="22">
        <f t="shared" si="103"/>
        <v>0</v>
      </c>
      <c r="L260" s="23">
        <f t="shared" si="93"/>
        <v>0</v>
      </c>
      <c r="M260" s="22"/>
      <c r="N260" s="22">
        <f t="shared" si="104"/>
        <v>1474.6210220740161</v>
      </c>
      <c r="O260" s="22">
        <v>625</v>
      </c>
      <c r="P260" s="22"/>
      <c r="Q260" s="22">
        <f t="shared" si="94"/>
        <v>4.3973888744476219E-2</v>
      </c>
      <c r="R260" s="22">
        <f t="shared" si="95"/>
        <v>1.016870288536522E-2</v>
      </c>
      <c r="S260" s="22"/>
      <c r="T260" s="22">
        <f t="shared" si="107"/>
        <v>0</v>
      </c>
      <c r="U260" s="22">
        <f t="shared" si="105"/>
        <v>4.6609421421754176</v>
      </c>
      <c r="V260" s="22">
        <f t="shared" si="106"/>
        <v>5.4950196951409171E-9</v>
      </c>
      <c r="W260" s="22"/>
      <c r="X260" s="22">
        <f t="shared" si="108"/>
        <v>1474.6210220740161</v>
      </c>
      <c r="Y260" s="19">
        <f t="shared" si="109"/>
        <v>117.40183079235301</v>
      </c>
      <c r="Z260" s="19">
        <f t="shared" si="110"/>
        <v>9.1781463493187776E-7</v>
      </c>
      <c r="AA260" s="22"/>
      <c r="AB260" s="22">
        <f t="shared" si="111"/>
        <v>1331.915761873305</v>
      </c>
      <c r="AC260" s="19">
        <f t="shared" si="112"/>
        <v>88.819193296448233</v>
      </c>
      <c r="AD260" s="19">
        <f t="shared" si="113"/>
        <v>20.422580632930433</v>
      </c>
      <c r="AE260" s="22">
        <f t="shared" si="114"/>
        <v>4.3490680679811611</v>
      </c>
      <c r="AG260" s="7"/>
      <c r="AH260" s="7"/>
    </row>
    <row r="261" spans="1:34">
      <c r="A261" s="39">
        <v>0.32</v>
      </c>
      <c r="B261" s="39">
        <f t="shared" si="96"/>
        <v>0.67999999999999994</v>
      </c>
      <c r="C261" s="22">
        <f t="shared" si="97"/>
        <v>0.64999999999999991</v>
      </c>
      <c r="D261" s="22">
        <f t="shared" si="98"/>
        <v>0.11680000000000001</v>
      </c>
      <c r="E261" s="22">
        <f t="shared" si="99"/>
        <v>0</v>
      </c>
      <c r="F261" s="22">
        <f t="shared" si="100"/>
        <v>0</v>
      </c>
      <c r="G261" s="22"/>
      <c r="H261" s="22">
        <f t="shared" si="101"/>
        <v>0.84767866458007302</v>
      </c>
      <c r="I261" s="22">
        <f t="shared" si="115"/>
        <v>0.15232133541992701</v>
      </c>
      <c r="J261" s="22">
        <f t="shared" si="102"/>
        <v>0</v>
      </c>
      <c r="K261" s="22">
        <f t="shared" si="103"/>
        <v>0</v>
      </c>
      <c r="L261" s="23">
        <f t="shared" si="93"/>
        <v>0</v>
      </c>
      <c r="M261" s="22"/>
      <c r="N261" s="22">
        <f t="shared" si="104"/>
        <v>1474.6210220740161</v>
      </c>
      <c r="O261" s="22">
        <v>625</v>
      </c>
      <c r="P261" s="22"/>
      <c r="Q261" s="22">
        <f t="shared" si="94"/>
        <v>4.4090662493479399E-2</v>
      </c>
      <c r="R261" s="22">
        <f t="shared" si="95"/>
        <v>1.004642670839854E-2</v>
      </c>
      <c r="S261" s="22"/>
      <c r="T261" s="22">
        <f t="shared" si="107"/>
        <v>0</v>
      </c>
      <c r="U261" s="22">
        <f t="shared" si="105"/>
        <v>3.4491201284969537</v>
      </c>
      <c r="V261" s="22">
        <f t="shared" si="106"/>
        <v>1.5488666659683185E-9</v>
      </c>
      <c r="W261" s="22"/>
      <c r="X261" s="22">
        <f t="shared" si="108"/>
        <v>1474.6210220740161</v>
      </c>
      <c r="Y261" s="19">
        <f t="shared" si="109"/>
        <v>87.064839072310861</v>
      </c>
      <c r="Z261" s="19">
        <f t="shared" si="110"/>
        <v>2.7383342567887737E-7</v>
      </c>
      <c r="AA261" s="22"/>
      <c r="AB261" s="22">
        <f t="shared" si="111"/>
        <v>1290.2933943147643</v>
      </c>
      <c r="AC261" s="19">
        <f t="shared" si="112"/>
        <v>88.76436972694394</v>
      </c>
      <c r="AD261" s="19">
        <f t="shared" si="113"/>
        <v>19.78437499670865</v>
      </c>
      <c r="AE261" s="22">
        <f t="shared" si="114"/>
        <v>4.486589530460825</v>
      </c>
      <c r="AG261" s="7"/>
      <c r="AH261" s="7"/>
    </row>
    <row r="262" spans="1:34">
      <c r="A262" s="39">
        <v>0.33</v>
      </c>
      <c r="B262" s="39">
        <f t="shared" si="96"/>
        <v>0.66999999999999993</v>
      </c>
      <c r="C262" s="22">
        <f t="shared" si="97"/>
        <v>0.65249999999999997</v>
      </c>
      <c r="D262" s="22">
        <f t="shared" si="98"/>
        <v>0.11170000000000002</v>
      </c>
      <c r="E262" s="22">
        <f t="shared" si="99"/>
        <v>0</v>
      </c>
      <c r="F262" s="22">
        <f t="shared" si="100"/>
        <v>0</v>
      </c>
      <c r="G262" s="22"/>
      <c r="H262" s="22">
        <f t="shared" si="101"/>
        <v>0.85383407484951579</v>
      </c>
      <c r="I262" s="22">
        <f t="shared" si="115"/>
        <v>0.14616592515048418</v>
      </c>
      <c r="J262" s="22">
        <f t="shared" si="102"/>
        <v>0</v>
      </c>
      <c r="K262" s="22">
        <f t="shared" si="103"/>
        <v>0</v>
      </c>
      <c r="L262" s="23">
        <f t="shared" si="93"/>
        <v>0</v>
      </c>
      <c r="M262" s="22"/>
      <c r="N262" s="22">
        <f t="shared" si="104"/>
        <v>1474.6210220740161</v>
      </c>
      <c r="O262" s="22">
        <v>625</v>
      </c>
      <c r="P262" s="22"/>
      <c r="Q262" s="22">
        <f t="shared" si="94"/>
        <v>4.4208230829625751E-2</v>
      </c>
      <c r="R262" s="22">
        <f t="shared" si="95"/>
        <v>9.9233185030096829E-3</v>
      </c>
      <c r="S262" s="22"/>
      <c r="T262" s="22">
        <f t="shared" si="107"/>
        <v>0</v>
      </c>
      <c r="U262" s="22">
        <f t="shared" si="105"/>
        <v>2.5410536031429665</v>
      </c>
      <c r="V262" s="22">
        <f t="shared" si="106"/>
        <v>4.1298195037137665E-10</v>
      </c>
      <c r="W262" s="22"/>
      <c r="X262" s="22">
        <f t="shared" si="108"/>
        <v>1474.6210220740161</v>
      </c>
      <c r="Y262" s="19">
        <f t="shared" si="109"/>
        <v>64.289577327214033</v>
      </c>
      <c r="Z262" s="19">
        <f t="shared" si="110"/>
        <v>7.7653142610963342E-8</v>
      </c>
      <c r="AA262" s="22"/>
      <c r="AB262" s="22">
        <f t="shared" si="111"/>
        <v>1251.1935944870443</v>
      </c>
      <c r="AC262" s="19">
        <f t="shared" si="112"/>
        <v>88.02270935119455</v>
      </c>
      <c r="AD262" s="19">
        <f t="shared" si="113"/>
        <v>19.184848484010001</v>
      </c>
      <c r="AE262" s="22">
        <f t="shared" si="114"/>
        <v>4.5881368010051711</v>
      </c>
      <c r="AG262" s="7"/>
      <c r="AH262" s="7"/>
    </row>
    <row r="263" spans="1:34">
      <c r="A263" s="39">
        <v>0.34</v>
      </c>
      <c r="B263" s="39">
        <f t="shared" si="96"/>
        <v>0.65999999999999992</v>
      </c>
      <c r="C263" s="22">
        <f t="shared" si="97"/>
        <v>0.65499999999999992</v>
      </c>
      <c r="D263" s="22">
        <f t="shared" si="98"/>
        <v>0.1066</v>
      </c>
      <c r="E263" s="22">
        <f t="shared" si="99"/>
        <v>0</v>
      </c>
      <c r="F263" s="22">
        <f t="shared" si="100"/>
        <v>0</v>
      </c>
      <c r="G263" s="22"/>
      <c r="H263" s="22">
        <f t="shared" si="101"/>
        <v>0.86003151260504196</v>
      </c>
      <c r="I263" s="22">
        <f t="shared" si="115"/>
        <v>0.13996848739495799</v>
      </c>
      <c r="J263" s="22">
        <f t="shared" si="102"/>
        <v>0</v>
      </c>
      <c r="K263" s="22">
        <f t="shared" si="103"/>
        <v>0</v>
      </c>
      <c r="L263" s="23">
        <f t="shared" si="93"/>
        <v>0</v>
      </c>
      <c r="M263" s="22"/>
      <c r="N263" s="22">
        <f t="shared" si="104"/>
        <v>1474.6210220740161</v>
      </c>
      <c r="O263" s="22">
        <v>625</v>
      </c>
      <c r="P263" s="22"/>
      <c r="Q263" s="22">
        <f t="shared" si="94"/>
        <v>4.4326601890756295E-2</v>
      </c>
      <c r="R263" s="22">
        <f t="shared" si="95"/>
        <v>9.7993697478991598E-3</v>
      </c>
      <c r="S263" s="22"/>
      <c r="T263" s="22">
        <f t="shared" si="107"/>
        <v>0</v>
      </c>
      <c r="U263" s="22">
        <f t="shared" si="105"/>
        <v>1.8634753724999593</v>
      </c>
      <c r="V263" s="22">
        <f t="shared" si="106"/>
        <v>1.035978408021389E-10</v>
      </c>
      <c r="W263" s="22"/>
      <c r="X263" s="22">
        <f t="shared" si="108"/>
        <v>1474.6210220740161</v>
      </c>
      <c r="Y263" s="19">
        <f t="shared" si="109"/>
        <v>47.261216825581407</v>
      </c>
      <c r="Z263" s="19">
        <f t="shared" si="110"/>
        <v>2.0832333181941047E-8</v>
      </c>
      <c r="AA263" s="22"/>
      <c r="AB263" s="22">
        <f t="shared" si="111"/>
        <v>1214.3937828844842</v>
      </c>
      <c r="AC263" s="19">
        <f t="shared" si="112"/>
        <v>86.823841923970633</v>
      </c>
      <c r="AD263" s="19">
        <f t="shared" si="113"/>
        <v>18.62058823509301</v>
      </c>
      <c r="AE263" s="22">
        <f t="shared" si="114"/>
        <v>4.6627872775973529</v>
      </c>
      <c r="AG263" s="7"/>
      <c r="AH263" s="7"/>
    </row>
    <row r="264" spans="1:34">
      <c r="A264" s="39">
        <v>0.35</v>
      </c>
      <c r="B264" s="39">
        <f t="shared" si="96"/>
        <v>0.65</v>
      </c>
      <c r="C264" s="22">
        <f t="shared" si="97"/>
        <v>0.65749999999999997</v>
      </c>
      <c r="D264" s="22">
        <f t="shared" si="98"/>
        <v>0.10150000000000003</v>
      </c>
      <c r="E264" s="22">
        <f t="shared" si="99"/>
        <v>0</v>
      </c>
      <c r="F264" s="22">
        <f t="shared" si="100"/>
        <v>0</v>
      </c>
      <c r="G264" s="22"/>
      <c r="H264" s="22">
        <f t="shared" si="101"/>
        <v>0.86627140974967054</v>
      </c>
      <c r="I264" s="22">
        <f t="shared" si="115"/>
        <v>0.13372859025032943</v>
      </c>
      <c r="J264" s="22">
        <f t="shared" si="102"/>
        <v>0</v>
      </c>
      <c r="K264" s="22">
        <f t="shared" si="103"/>
        <v>0</v>
      </c>
      <c r="L264" s="23">
        <f t="shared" si="93"/>
        <v>0</v>
      </c>
      <c r="M264" s="22"/>
      <c r="N264" s="22">
        <f t="shared" si="104"/>
        <v>1474.6210220740161</v>
      </c>
      <c r="O264" s="22">
        <v>625</v>
      </c>
      <c r="P264" s="22"/>
      <c r="Q264" s="22">
        <f t="shared" si="94"/>
        <v>4.4445783926218708E-2</v>
      </c>
      <c r="R264" s="22">
        <f t="shared" si="95"/>
        <v>9.674571805006589E-3</v>
      </c>
      <c r="S264" s="22"/>
      <c r="T264" s="22">
        <f t="shared" si="107"/>
        <v>0</v>
      </c>
      <c r="U264" s="22">
        <f t="shared" si="105"/>
        <v>1.3600900851828379</v>
      </c>
      <c r="V264" s="22">
        <f t="shared" si="106"/>
        <v>2.4293094604499414E-11</v>
      </c>
      <c r="W264" s="22"/>
      <c r="X264" s="22">
        <f t="shared" si="108"/>
        <v>1474.6210220740161</v>
      </c>
      <c r="Y264" s="19">
        <f t="shared" si="109"/>
        <v>34.583519048113182</v>
      </c>
      <c r="Z264" s="19">
        <f t="shared" si="110"/>
        <v>5.2584063436487587E-9</v>
      </c>
      <c r="AA264" s="22"/>
      <c r="AB264" s="22">
        <f t="shared" si="111"/>
        <v>1179.6968176592134</v>
      </c>
      <c r="AC264" s="19">
        <f t="shared" si="112"/>
        <v>85.331261270374711</v>
      </c>
      <c r="AD264" s="19">
        <f t="shared" si="113"/>
        <v>18.088571428526308</v>
      </c>
      <c r="AE264" s="22">
        <f t="shared" si="114"/>
        <v>4.71741295920165</v>
      </c>
      <c r="AG264" s="7"/>
      <c r="AH264" s="7"/>
    </row>
    <row r="265" spans="1:34">
      <c r="A265" s="39">
        <v>0.36</v>
      </c>
      <c r="B265" s="39">
        <f t="shared" si="96"/>
        <v>0.64</v>
      </c>
      <c r="C265" s="22">
        <f t="shared" si="97"/>
        <v>0.65999999999999992</v>
      </c>
      <c r="D265" s="22">
        <f t="shared" si="98"/>
        <v>9.6400000000000041E-2</v>
      </c>
      <c r="E265" s="22">
        <f t="shared" si="99"/>
        <v>0</v>
      </c>
      <c r="F265" s="22">
        <f t="shared" si="100"/>
        <v>0</v>
      </c>
      <c r="G265" s="22"/>
      <c r="H265" s="22">
        <f t="shared" si="101"/>
        <v>0.87255420412480167</v>
      </c>
      <c r="I265" s="22">
        <f t="shared" si="115"/>
        <v>0.12744579587519836</v>
      </c>
      <c r="J265" s="22">
        <f t="shared" si="102"/>
        <v>0</v>
      </c>
      <c r="K265" s="22">
        <f t="shared" si="103"/>
        <v>0</v>
      </c>
      <c r="L265" s="23">
        <f t="shared" si="93"/>
        <v>0</v>
      </c>
      <c r="M265" s="22"/>
      <c r="N265" s="22">
        <f t="shared" si="104"/>
        <v>1474.6210220740161</v>
      </c>
      <c r="O265" s="22">
        <v>625</v>
      </c>
      <c r="P265" s="22"/>
      <c r="Q265" s="22">
        <f t="shared" si="94"/>
        <v>4.4565785298783717E-2</v>
      </c>
      <c r="R265" s="22">
        <f t="shared" si="95"/>
        <v>9.5489159175039667E-3</v>
      </c>
      <c r="S265" s="22"/>
      <c r="T265" s="22">
        <f t="shared" si="107"/>
        <v>0</v>
      </c>
      <c r="U265" s="22">
        <f t="shared" si="105"/>
        <v>0.98780657203314315</v>
      </c>
      <c r="V265" s="22">
        <f t="shared" si="106"/>
        <v>5.2844335772299484E-12</v>
      </c>
      <c r="W265" s="22"/>
      <c r="X265" s="22">
        <f t="shared" si="108"/>
        <v>1474.6210220740161</v>
      </c>
      <c r="Y265" s="19">
        <f t="shared" si="109"/>
        <v>25.186234926763287</v>
      </c>
      <c r="Z265" s="19">
        <f t="shared" si="110"/>
        <v>1.2408474003497441E-9</v>
      </c>
      <c r="AA265" s="22"/>
      <c r="AB265" s="22">
        <f t="shared" si="111"/>
        <v>1146.9274616131243</v>
      </c>
      <c r="AC265" s="19">
        <f t="shared" si="112"/>
        <v>83.660566094163286</v>
      </c>
      <c r="AD265" s="19">
        <f t="shared" si="113"/>
        <v>17.586111111101712</v>
      </c>
      <c r="AE265" s="22">
        <f t="shared" si="114"/>
        <v>4.7571953552226951</v>
      </c>
      <c r="AG265" s="7"/>
      <c r="AH265" s="7"/>
    </row>
    <row r="266" spans="1:34">
      <c r="A266" s="39">
        <v>0.37</v>
      </c>
      <c r="B266" s="39">
        <f t="shared" si="96"/>
        <v>0.63</v>
      </c>
      <c r="C266" s="22">
        <f t="shared" si="97"/>
        <v>0.66249999999999998</v>
      </c>
      <c r="D266" s="22">
        <f t="shared" si="98"/>
        <v>9.130000000000002E-2</v>
      </c>
      <c r="E266" s="22">
        <f t="shared" si="99"/>
        <v>0</v>
      </c>
      <c r="F266" s="22">
        <f t="shared" si="100"/>
        <v>0</v>
      </c>
      <c r="G266" s="22"/>
      <c r="H266" s="22">
        <f t="shared" si="101"/>
        <v>0.87888033961262924</v>
      </c>
      <c r="I266" s="22">
        <f t="shared" si="115"/>
        <v>0.12111966038737068</v>
      </c>
      <c r="J266" s="22">
        <f t="shared" si="102"/>
        <v>0</v>
      </c>
      <c r="K266" s="22">
        <f t="shared" si="103"/>
        <v>0</v>
      </c>
      <c r="L266" s="23">
        <f t="shared" si="93"/>
        <v>0</v>
      </c>
      <c r="M266" s="22"/>
      <c r="N266" s="22">
        <f t="shared" si="104"/>
        <v>1474.6210220740161</v>
      </c>
      <c r="O266" s="22">
        <v>625</v>
      </c>
      <c r="P266" s="22"/>
      <c r="Q266" s="22">
        <f t="shared" si="94"/>
        <v>4.4686614486601217E-2</v>
      </c>
      <c r="R266" s="22">
        <f t="shared" si="95"/>
        <v>9.4223932077474124E-3</v>
      </c>
      <c r="S266" s="22"/>
      <c r="T266" s="22">
        <f t="shared" si="107"/>
        <v>0</v>
      </c>
      <c r="U266" s="22">
        <f t="shared" si="105"/>
        <v>0.71376999423427756</v>
      </c>
      <c r="V266" s="22">
        <f t="shared" si="106"/>
        <v>1.0564819870136744E-12</v>
      </c>
      <c r="W266" s="22"/>
      <c r="X266" s="22">
        <f t="shared" si="108"/>
        <v>1474.6210220740161</v>
      </c>
      <c r="Y266" s="19">
        <f t="shared" si="109"/>
        <v>18.252110973361667</v>
      </c>
      <c r="Z266" s="19">
        <f t="shared" si="110"/>
        <v>2.7164538376085496E-10</v>
      </c>
      <c r="AA266" s="22"/>
      <c r="AB266" s="22">
        <f t="shared" si="111"/>
        <v>1115.9294221100668</v>
      </c>
      <c r="AC266" s="19">
        <f t="shared" si="112"/>
        <v>81.892770009817298</v>
      </c>
      <c r="AD266" s="19">
        <f t="shared" si="113"/>
        <v>17.110810810809003</v>
      </c>
      <c r="AE266" s="22">
        <f t="shared" si="114"/>
        <v>4.786025099294835</v>
      </c>
      <c r="AG266" s="7"/>
      <c r="AH266" s="7"/>
    </row>
    <row r="267" spans="1:34">
      <c r="A267" s="39">
        <v>0.38</v>
      </c>
      <c r="B267" s="39">
        <f t="shared" si="96"/>
        <v>0.62</v>
      </c>
      <c r="C267" s="22">
        <f t="shared" si="97"/>
        <v>0.66499999999999992</v>
      </c>
      <c r="D267" s="22">
        <f t="shared" si="98"/>
        <v>8.6200000000000027E-2</v>
      </c>
      <c r="E267" s="22">
        <f t="shared" si="99"/>
        <v>0</v>
      </c>
      <c r="F267" s="22">
        <f t="shared" si="100"/>
        <v>0</v>
      </c>
      <c r="G267" s="22"/>
      <c r="H267" s="22">
        <f t="shared" si="101"/>
        <v>0.88525026624068148</v>
      </c>
      <c r="I267" s="22">
        <f t="shared" si="115"/>
        <v>0.11474973375931846</v>
      </c>
      <c r="J267" s="22">
        <f t="shared" si="102"/>
        <v>0</v>
      </c>
      <c r="K267" s="22">
        <f t="shared" si="103"/>
        <v>0</v>
      </c>
      <c r="L267" s="23">
        <f t="shared" si="93"/>
        <v>0</v>
      </c>
      <c r="M267" s="22"/>
      <c r="N267" s="22">
        <f t="shared" si="104"/>
        <v>1474.6210220740161</v>
      </c>
      <c r="O267" s="22">
        <v>625</v>
      </c>
      <c r="P267" s="22"/>
      <c r="Q267" s="22">
        <f t="shared" si="94"/>
        <v>4.4808280085197015E-2</v>
      </c>
      <c r="R267" s="22">
        <f t="shared" si="95"/>
        <v>9.2949946751863695E-3</v>
      </c>
      <c r="S267" s="22"/>
      <c r="T267" s="22">
        <f t="shared" si="107"/>
        <v>0</v>
      </c>
      <c r="U267" s="22">
        <f t="shared" si="105"/>
        <v>0.51303181105398388</v>
      </c>
      <c r="V267" s="22">
        <f t="shared" si="106"/>
        <v>1.9190556560657673E-13</v>
      </c>
      <c r="W267" s="22"/>
      <c r="X267" s="22">
        <f t="shared" si="108"/>
        <v>1474.6210220740161</v>
      </c>
      <c r="Y267" s="19">
        <f t="shared" si="109"/>
        <v>13.159537351412478</v>
      </c>
      <c r="Z267" s="19">
        <f t="shared" si="110"/>
        <v>5.4660220114253682E-11</v>
      </c>
      <c r="AA267" s="22"/>
      <c r="AB267" s="22">
        <f t="shared" si="111"/>
        <v>1086.5628583703281</v>
      </c>
      <c r="AC267" s="19">
        <f t="shared" si="112"/>
        <v>80.084000729332956</v>
      </c>
      <c r="AD267" s="19">
        <f t="shared" si="113"/>
        <v>16.660526315789149</v>
      </c>
      <c r="AE267" s="22">
        <f t="shared" si="114"/>
        <v>4.8068109741189575</v>
      </c>
      <c r="AG267" s="7"/>
      <c r="AH267" s="7"/>
    </row>
    <row r="268" spans="1:34">
      <c r="A268" s="39">
        <v>0.39</v>
      </c>
      <c r="B268" s="39">
        <f t="shared" si="96"/>
        <v>0.61</v>
      </c>
      <c r="C268" s="22">
        <f t="shared" si="97"/>
        <v>0.66749999999999998</v>
      </c>
      <c r="D268" s="22">
        <f t="shared" si="98"/>
        <v>8.1100000000000005E-2</v>
      </c>
      <c r="E268" s="22">
        <f t="shared" si="99"/>
        <v>0</v>
      </c>
      <c r="F268" s="22">
        <f t="shared" si="100"/>
        <v>0</v>
      </c>
      <c r="G268" s="22"/>
      <c r="H268" s="22">
        <f t="shared" si="101"/>
        <v>0.89166444028853864</v>
      </c>
      <c r="I268" s="22">
        <f t="shared" si="115"/>
        <v>0.10833555971146142</v>
      </c>
      <c r="J268" s="22">
        <f t="shared" si="102"/>
        <v>0</v>
      </c>
      <c r="K268" s="22">
        <f t="shared" si="103"/>
        <v>0</v>
      </c>
      <c r="L268" s="23">
        <f t="shared" si="93"/>
        <v>0</v>
      </c>
      <c r="M268" s="22"/>
      <c r="N268" s="22">
        <f t="shared" si="104"/>
        <v>1474.6210220740161</v>
      </c>
      <c r="O268" s="22">
        <v>625</v>
      </c>
      <c r="P268" s="22"/>
      <c r="Q268" s="22">
        <f t="shared" si="94"/>
        <v>4.4930790809511095E-2</v>
      </c>
      <c r="R268" s="22">
        <f t="shared" si="95"/>
        <v>9.1667111942292274E-3</v>
      </c>
      <c r="S268" s="22"/>
      <c r="T268" s="22">
        <f t="shared" si="107"/>
        <v>0</v>
      </c>
      <c r="U268" s="22">
        <f t="shared" si="105"/>
        <v>0.36672680740283953</v>
      </c>
      <c r="V268" s="22">
        <f t="shared" si="106"/>
        <v>3.1215210675093496E-14</v>
      </c>
      <c r="W268" s="22"/>
      <c r="X268" s="22">
        <f t="shared" si="108"/>
        <v>1474.6210220740161</v>
      </c>
      <c r="Y268" s="19">
        <f t="shared" si="109"/>
        <v>9.4376370337737825</v>
      </c>
      <c r="Z268" s="19">
        <f t="shared" si="110"/>
        <v>9.9940172164270443E-12</v>
      </c>
      <c r="AA268" s="22"/>
      <c r="AB268" s="22">
        <f t="shared" si="111"/>
        <v>1058.7022722582683</v>
      </c>
      <c r="AC268" s="19">
        <f t="shared" si="112"/>
        <v>78.272555506369898</v>
      </c>
      <c r="AD268" s="19">
        <f t="shared" si="113"/>
        <v>16.233333333333274</v>
      </c>
      <c r="AE268" s="22">
        <f t="shared" si="114"/>
        <v>4.8217179983390261</v>
      </c>
      <c r="AG268" s="7"/>
      <c r="AH268" s="7"/>
    </row>
    <row r="269" spans="1:34">
      <c r="A269" s="39">
        <v>0.4</v>
      </c>
      <c r="B269" s="39">
        <f t="shared" si="96"/>
        <v>0.6</v>
      </c>
      <c r="C269" s="22">
        <f t="shared" si="97"/>
        <v>0.66999999999999993</v>
      </c>
      <c r="D269" s="22">
        <f t="shared" si="98"/>
        <v>7.6000000000000012E-2</v>
      </c>
      <c r="E269" s="22">
        <f t="shared" si="99"/>
        <v>0</v>
      </c>
      <c r="F269" s="22">
        <f t="shared" si="100"/>
        <v>0</v>
      </c>
      <c r="G269" s="22"/>
      <c r="H269" s="22">
        <f t="shared" si="101"/>
        <v>0.89812332439678277</v>
      </c>
      <c r="I269" s="22">
        <f t="shared" si="115"/>
        <v>0.10187667560321717</v>
      </c>
      <c r="J269" s="22">
        <f t="shared" si="102"/>
        <v>0</v>
      </c>
      <c r="K269" s="22">
        <f t="shared" si="103"/>
        <v>0</v>
      </c>
      <c r="L269" s="23">
        <f t="shared" si="93"/>
        <v>0</v>
      </c>
      <c r="M269" s="22"/>
      <c r="N269" s="22">
        <f t="shared" si="104"/>
        <v>1474.6210220740161</v>
      </c>
      <c r="O269" s="22">
        <v>625</v>
      </c>
      <c r="P269" s="22"/>
      <c r="Q269" s="22">
        <f t="shared" si="94"/>
        <v>4.5054155495978548E-2</v>
      </c>
      <c r="R269" s="22">
        <f t="shared" si="95"/>
        <v>9.0375335120643427E-3</v>
      </c>
      <c r="S269" s="22"/>
      <c r="T269" s="22">
        <f t="shared" si="107"/>
        <v>0</v>
      </c>
      <c r="U269" s="22">
        <f t="shared" si="105"/>
        <v>0.26065193307557855</v>
      </c>
      <c r="V269" s="22">
        <f t="shared" si="106"/>
        <v>4.4614243986904955E-15</v>
      </c>
      <c r="W269" s="22"/>
      <c r="X269" s="22">
        <f t="shared" si="108"/>
        <v>1474.6210220740161</v>
      </c>
      <c r="Y269" s="19">
        <f t="shared" si="109"/>
        <v>6.731219267038492</v>
      </c>
      <c r="Z269" s="19">
        <f t="shared" si="110"/>
        <v>1.6364423872592721E-12</v>
      </c>
      <c r="AA269" s="22"/>
      <c r="AB269" s="22">
        <f t="shared" si="111"/>
        <v>1032.2347154518116</v>
      </c>
      <c r="AC269" s="19">
        <f t="shared" si="112"/>
        <v>76.484022100386611</v>
      </c>
      <c r="AD269" s="19">
        <f t="shared" si="113"/>
        <v>15.827499999999983</v>
      </c>
      <c r="AE269" s="22">
        <f t="shared" si="114"/>
        <v>4.8323501563978324</v>
      </c>
      <c r="AG269" s="7"/>
      <c r="AH269" s="7"/>
    </row>
    <row r="270" spans="1:34">
      <c r="A270" s="39">
        <v>0.41</v>
      </c>
      <c r="B270" s="39">
        <f t="shared" si="96"/>
        <v>0.59000000000000008</v>
      </c>
      <c r="C270" s="22">
        <f t="shared" si="97"/>
        <v>0.67249999999999999</v>
      </c>
      <c r="D270" s="22">
        <f t="shared" si="98"/>
        <v>7.0900000000000046E-2</v>
      </c>
      <c r="E270" s="22">
        <f t="shared" si="99"/>
        <v>0</v>
      </c>
      <c r="F270" s="22">
        <f t="shared" si="100"/>
        <v>0</v>
      </c>
      <c r="G270" s="22"/>
      <c r="H270" s="22">
        <f t="shared" si="101"/>
        <v>0.90462738767823503</v>
      </c>
      <c r="I270" s="22">
        <f t="shared" si="115"/>
        <v>9.5372612321764916E-2</v>
      </c>
      <c r="J270" s="22">
        <f t="shared" si="102"/>
        <v>0</v>
      </c>
      <c r="K270" s="22">
        <f t="shared" si="103"/>
        <v>0</v>
      </c>
      <c r="L270" s="23">
        <f t="shared" si="93"/>
        <v>0</v>
      </c>
      <c r="M270" s="22"/>
      <c r="N270" s="22">
        <f t="shared" si="104"/>
        <v>1474.6210220740161</v>
      </c>
      <c r="O270" s="22">
        <v>625</v>
      </c>
      <c r="P270" s="22"/>
      <c r="Q270" s="22">
        <f t="shared" si="94"/>
        <v>4.5178383104654288E-2</v>
      </c>
      <c r="R270" s="22">
        <f t="shared" si="95"/>
        <v>8.9074522464352972E-3</v>
      </c>
      <c r="S270" s="22"/>
      <c r="T270" s="22">
        <f t="shared" si="107"/>
        <v>0</v>
      </c>
      <c r="U270" s="22">
        <f t="shared" si="105"/>
        <v>0.18416249175270755</v>
      </c>
      <c r="V270" s="22">
        <f t="shared" si="106"/>
        <v>5.4608111263835968E-16</v>
      </c>
      <c r="W270" s="22"/>
      <c r="X270" s="22">
        <f t="shared" si="108"/>
        <v>1474.6210220740161</v>
      </c>
      <c r="Y270" s="19">
        <f t="shared" si="109"/>
        <v>4.773528971125014</v>
      </c>
      <c r="Z270" s="19">
        <f t="shared" si="110"/>
        <v>2.3546667827576892E-13</v>
      </c>
      <c r="AA270" s="22"/>
      <c r="AB270" s="22">
        <f t="shared" si="111"/>
        <v>1007.0582589773771</v>
      </c>
      <c r="AC270" s="19">
        <f t="shared" si="112"/>
        <v>74.734985682599742</v>
      </c>
      <c r="AD270" s="19">
        <f t="shared" si="113"/>
        <v>15.441463414634137</v>
      </c>
      <c r="AE270" s="22">
        <f t="shared" si="114"/>
        <v>4.839890085273403</v>
      </c>
      <c r="AG270" s="7"/>
      <c r="AH270" s="7"/>
    </row>
    <row r="271" spans="1:34">
      <c r="A271" s="39">
        <v>0.42</v>
      </c>
      <c r="B271" s="39">
        <f t="shared" si="96"/>
        <v>0.58000000000000007</v>
      </c>
      <c r="C271" s="22">
        <f t="shared" si="97"/>
        <v>0.67499999999999993</v>
      </c>
      <c r="D271" s="22">
        <f t="shared" si="98"/>
        <v>6.5800000000000025E-2</v>
      </c>
      <c r="E271" s="22">
        <f t="shared" si="99"/>
        <v>0</v>
      </c>
      <c r="F271" s="22">
        <f t="shared" si="100"/>
        <v>0</v>
      </c>
      <c r="G271" s="22"/>
      <c r="H271" s="22">
        <f t="shared" si="101"/>
        <v>0.91117710583153355</v>
      </c>
      <c r="I271" s="22">
        <f t="shared" si="115"/>
        <v>8.8822894168466573E-2</v>
      </c>
      <c r="J271" s="22">
        <f t="shared" si="102"/>
        <v>0</v>
      </c>
      <c r="K271" s="22">
        <f t="shared" si="103"/>
        <v>0</v>
      </c>
      <c r="L271" s="23">
        <f t="shared" si="93"/>
        <v>0</v>
      </c>
      <c r="M271" s="22"/>
      <c r="N271" s="22">
        <f t="shared" si="104"/>
        <v>1474.6210220740161</v>
      </c>
      <c r="O271" s="22">
        <v>625</v>
      </c>
      <c r="P271" s="22"/>
      <c r="Q271" s="22">
        <f t="shared" si="94"/>
        <v>4.5303482721382293E-2</v>
      </c>
      <c r="R271" s="22">
        <f t="shared" si="95"/>
        <v>8.7764578833693322E-3</v>
      </c>
      <c r="S271" s="22"/>
      <c r="T271" s="22">
        <f t="shared" si="107"/>
        <v>0</v>
      </c>
      <c r="U271" s="22">
        <f t="shared" si="105"/>
        <v>0.12931810756937365</v>
      </c>
      <c r="V271" s="22">
        <f t="shared" si="106"/>
        <v>5.5177321626355454E-17</v>
      </c>
      <c r="W271" s="22"/>
      <c r="X271" s="22">
        <f t="shared" si="108"/>
        <v>1474.6210220740161</v>
      </c>
      <c r="Y271" s="19">
        <f t="shared" si="109"/>
        <v>3.3651367743860718</v>
      </c>
      <c r="Z271" s="19">
        <f t="shared" si="110"/>
        <v>2.9018500991334581E-14</v>
      </c>
      <c r="AA271" s="22"/>
      <c r="AB271" s="22">
        <f t="shared" si="111"/>
        <v>983.08068138267765</v>
      </c>
      <c r="AC271" s="19">
        <f t="shared" si="112"/>
        <v>73.035703565737506</v>
      </c>
      <c r="AD271" s="19">
        <f t="shared" si="113"/>
        <v>15.073809523809516</v>
      </c>
      <c r="AE271" s="22">
        <f t="shared" si="114"/>
        <v>4.8452054174079562</v>
      </c>
      <c r="AG271" s="7"/>
      <c r="AH271" s="7"/>
    </row>
    <row r="272" spans="1:34">
      <c r="A272" s="39">
        <v>0.43</v>
      </c>
      <c r="B272" s="39">
        <f t="shared" si="96"/>
        <v>0.57000000000000006</v>
      </c>
      <c r="C272" s="22">
        <f t="shared" si="97"/>
        <v>0.67749999999999999</v>
      </c>
      <c r="D272" s="22">
        <f t="shared" si="98"/>
        <v>6.0700000000000032E-2</v>
      </c>
      <c r="E272" s="22">
        <f t="shared" si="99"/>
        <v>0</v>
      </c>
      <c r="F272" s="22">
        <f t="shared" si="100"/>
        <v>0</v>
      </c>
      <c r="G272" s="22"/>
      <c r="H272" s="22">
        <f t="shared" si="101"/>
        <v>0.91777296125711194</v>
      </c>
      <c r="I272" s="22">
        <f t="shared" si="115"/>
        <v>8.2227038742888156E-2</v>
      </c>
      <c r="J272" s="22">
        <f t="shared" si="102"/>
        <v>0</v>
      </c>
      <c r="K272" s="22">
        <f t="shared" si="103"/>
        <v>0</v>
      </c>
      <c r="L272" s="23">
        <f t="shared" si="93"/>
        <v>0</v>
      </c>
      <c r="M272" s="22"/>
      <c r="N272" s="22">
        <f t="shared" si="104"/>
        <v>1474.6210220740161</v>
      </c>
      <c r="O272" s="22">
        <v>625</v>
      </c>
      <c r="P272" s="22"/>
      <c r="Q272" s="22">
        <f t="shared" si="94"/>
        <v>4.542946356001084E-2</v>
      </c>
      <c r="R272" s="22">
        <f t="shared" si="95"/>
        <v>8.6445407748577639E-3</v>
      </c>
      <c r="S272" s="22"/>
      <c r="T272" s="22">
        <f t="shared" si="107"/>
        <v>0</v>
      </c>
      <c r="U272" s="22">
        <f t="shared" si="105"/>
        <v>9.0224581879878196E-2</v>
      </c>
      <c r="V272" s="22">
        <f t="shared" si="106"/>
        <v>4.3480805175655129E-18</v>
      </c>
      <c r="W272" s="22"/>
      <c r="X272" s="22">
        <f t="shared" si="108"/>
        <v>1474.6210220740161</v>
      </c>
      <c r="Y272" s="19">
        <f t="shared" si="109"/>
        <v>2.3576490718706116</v>
      </c>
      <c r="Z272" s="19">
        <f t="shared" si="110"/>
        <v>2.9524440648273795E-15</v>
      </c>
      <c r="AA272" s="22"/>
      <c r="AB272" s="22">
        <f t="shared" si="111"/>
        <v>960.21833995517352</v>
      </c>
      <c r="AC272" s="19">
        <f t="shared" si="112"/>
        <v>71.39202787983362</v>
      </c>
      <c r="AD272" s="19">
        <f t="shared" si="113"/>
        <v>14.723255813953479</v>
      </c>
      <c r="AE272" s="22">
        <f t="shared" si="114"/>
        <v>4.8489293931967268</v>
      </c>
      <c r="AG272" s="7"/>
      <c r="AH272" s="7"/>
    </row>
    <row r="273" spans="1:34">
      <c r="A273" s="39">
        <v>0.44</v>
      </c>
      <c r="B273" s="39">
        <f t="shared" si="96"/>
        <v>0.56000000000000005</v>
      </c>
      <c r="C273" s="22">
        <f t="shared" si="97"/>
        <v>0.67999999999999994</v>
      </c>
      <c r="D273" s="22">
        <f t="shared" si="98"/>
        <v>5.5600000000000011E-2</v>
      </c>
      <c r="E273" s="22">
        <f t="shared" si="99"/>
        <v>0</v>
      </c>
      <c r="F273" s="22">
        <f t="shared" si="100"/>
        <v>0</v>
      </c>
      <c r="G273" s="22"/>
      <c r="H273" s="22">
        <f t="shared" si="101"/>
        <v>0.92441544317563895</v>
      </c>
      <c r="I273" s="22">
        <f t="shared" si="115"/>
        <v>7.558455682436109E-2</v>
      </c>
      <c r="J273" s="22">
        <f t="shared" si="102"/>
        <v>0</v>
      </c>
      <c r="K273" s="22">
        <f t="shared" si="103"/>
        <v>0</v>
      </c>
      <c r="L273" s="23">
        <f t="shared" si="93"/>
        <v>0</v>
      </c>
      <c r="M273" s="22"/>
      <c r="N273" s="22">
        <f t="shared" si="104"/>
        <v>1474.6210220740161</v>
      </c>
      <c r="O273" s="22">
        <v>625</v>
      </c>
      <c r="P273" s="22"/>
      <c r="Q273" s="22">
        <f t="shared" si="94"/>
        <v>4.5556334964654707E-2</v>
      </c>
      <c r="R273" s="22">
        <f t="shared" si="95"/>
        <v>8.5116911364872226E-3</v>
      </c>
      <c r="S273" s="22"/>
      <c r="T273" s="22">
        <f t="shared" si="107"/>
        <v>0</v>
      </c>
      <c r="U273" s="22">
        <f t="shared" si="105"/>
        <v>6.252880839376973E-2</v>
      </c>
      <c r="V273" s="22">
        <f t="shared" si="106"/>
        <v>2.4187440004181881E-19</v>
      </c>
      <c r="W273" s="22"/>
      <c r="X273" s="22">
        <f t="shared" si="108"/>
        <v>1474.6210220740161</v>
      </c>
      <c r="Y273" s="19">
        <f t="shared" si="109"/>
        <v>1.6411878971019511</v>
      </c>
      <c r="Z273" s="19">
        <f t="shared" si="110"/>
        <v>2.3429562309889219E-16</v>
      </c>
      <c r="AA273" s="22"/>
      <c r="AB273" s="22">
        <f t="shared" si="111"/>
        <v>938.3951958652832</v>
      </c>
      <c r="AC273" s="19">
        <f t="shared" si="112"/>
        <v>69.806781516589723</v>
      </c>
      <c r="AD273" s="19">
        <f t="shared" si="113"/>
        <v>14.388636363636355</v>
      </c>
      <c r="AE273" s="22">
        <f t="shared" si="114"/>
        <v>4.8515216975674456</v>
      </c>
      <c r="AG273" s="7"/>
      <c r="AH273" s="7"/>
    </row>
    <row r="274" spans="1:34">
      <c r="A274" s="39">
        <v>0.45</v>
      </c>
      <c r="B274" s="39">
        <f t="shared" si="96"/>
        <v>0.55000000000000004</v>
      </c>
      <c r="C274" s="22">
        <f t="shared" si="97"/>
        <v>0.6825</v>
      </c>
      <c r="D274" s="22">
        <f t="shared" si="98"/>
        <v>5.0500000000000017E-2</v>
      </c>
      <c r="E274" s="22">
        <f t="shared" si="99"/>
        <v>0</v>
      </c>
      <c r="F274" s="22">
        <f t="shared" si="100"/>
        <v>0</v>
      </c>
      <c r="G274" s="22"/>
      <c r="H274" s="22">
        <f t="shared" si="101"/>
        <v>0.93110504774897684</v>
      </c>
      <c r="I274" s="22">
        <f t="shared" si="115"/>
        <v>6.8894952251023212E-2</v>
      </c>
      <c r="J274" s="22">
        <f t="shared" si="102"/>
        <v>0</v>
      </c>
      <c r="K274" s="22">
        <f t="shared" si="103"/>
        <v>0</v>
      </c>
      <c r="L274" s="23">
        <f t="shared" si="93"/>
        <v>0</v>
      </c>
      <c r="M274" s="22"/>
      <c r="N274" s="22">
        <f t="shared" si="104"/>
        <v>1474.6210220740161</v>
      </c>
      <c r="O274" s="22">
        <v>625</v>
      </c>
      <c r="P274" s="22"/>
      <c r="Q274" s="22">
        <f t="shared" si="94"/>
        <v>4.568410641200546E-2</v>
      </c>
      <c r="R274" s="22">
        <f t="shared" si="95"/>
        <v>8.3778990450204642E-3</v>
      </c>
      <c r="S274" s="22"/>
      <c r="T274" s="22">
        <f t="shared" si="107"/>
        <v>0</v>
      </c>
      <c r="U274" s="22">
        <f t="shared" si="105"/>
        <v>4.3032819145717785E-2</v>
      </c>
      <c r="V274" s="22">
        <f t="shared" si="106"/>
        <v>7.6104796489627453E-21</v>
      </c>
      <c r="W274" s="22"/>
      <c r="X274" s="22">
        <f t="shared" si="108"/>
        <v>1474.6210220740161</v>
      </c>
      <c r="Y274" s="19">
        <f t="shared" si="109"/>
        <v>1.1348082170366256</v>
      </c>
      <c r="Z274" s="19">
        <f t="shared" si="110"/>
        <v>1.3126390021648893E-17</v>
      </c>
      <c r="AA274" s="22"/>
      <c r="AB274" s="22">
        <f t="shared" si="111"/>
        <v>917.54196929049908</v>
      </c>
      <c r="AC274" s="19">
        <f t="shared" si="112"/>
        <v>68.28073766548853</v>
      </c>
      <c r="AD274" s="19">
        <f t="shared" si="113"/>
        <v>14.06888888888888</v>
      </c>
      <c r="AE274" s="22">
        <f t="shared" si="114"/>
        <v>4.8533141603964394</v>
      </c>
      <c r="AG274" s="7"/>
      <c r="AH274" s="7"/>
    </row>
    <row r="275" spans="1:34">
      <c r="A275" s="39">
        <v>0.46</v>
      </c>
      <c r="B275" s="39">
        <f t="shared" si="96"/>
        <v>0.54</v>
      </c>
      <c r="C275" s="22">
        <f t="shared" si="97"/>
        <v>0.68499999999999994</v>
      </c>
      <c r="D275" s="22">
        <f t="shared" si="98"/>
        <v>4.5400000000000024E-2</v>
      </c>
      <c r="E275" s="22">
        <f t="shared" si="99"/>
        <v>0</v>
      </c>
      <c r="F275" s="22">
        <f t="shared" si="100"/>
        <v>0</v>
      </c>
      <c r="G275" s="22"/>
      <c r="H275" s="22">
        <f t="shared" si="101"/>
        <v>0.93784227820372401</v>
      </c>
      <c r="I275" s="22">
        <f t="shared" si="115"/>
        <v>6.2157721796276051E-2</v>
      </c>
      <c r="J275" s="22">
        <f t="shared" si="102"/>
        <v>0</v>
      </c>
      <c r="K275" s="22">
        <f t="shared" si="103"/>
        <v>0</v>
      </c>
      <c r="L275" s="23">
        <f t="shared" si="93"/>
        <v>0</v>
      </c>
      <c r="M275" s="22"/>
      <c r="N275" s="22">
        <f t="shared" si="104"/>
        <v>1474.6210220740161</v>
      </c>
      <c r="O275" s="22">
        <v>625</v>
      </c>
      <c r="P275" s="22"/>
      <c r="Q275" s="22">
        <f t="shared" si="94"/>
        <v>4.5812787513691132E-2</v>
      </c>
      <c r="R275" s="22">
        <f t="shared" si="95"/>
        <v>8.2431544359255222E-3</v>
      </c>
      <c r="S275" s="22"/>
      <c r="T275" s="22">
        <f t="shared" si="107"/>
        <v>0</v>
      </c>
      <c r="U275" s="22">
        <f t="shared" si="105"/>
        <v>2.940018277255254E-2</v>
      </c>
      <c r="V275" s="22">
        <f t="shared" si="106"/>
        <v>4.7583505379489802E-23</v>
      </c>
      <c r="W275" s="22"/>
      <c r="X275" s="22">
        <f t="shared" si="108"/>
        <v>1474.6210220740161</v>
      </c>
      <c r="Y275" s="19">
        <f t="shared" si="109"/>
        <v>0.77919518329664061</v>
      </c>
      <c r="Z275" s="19">
        <f t="shared" si="110"/>
        <v>4.160068714024582E-19</v>
      </c>
      <c r="AA275" s="22"/>
      <c r="AB275" s="22">
        <f t="shared" si="111"/>
        <v>897.5954047407057</v>
      </c>
      <c r="AC275" s="19">
        <f t="shared" si="112"/>
        <v>66.813312828919138</v>
      </c>
      <c r="AD275" s="19">
        <f t="shared" si="113"/>
        <v>13.76304347826086</v>
      </c>
      <c r="AE275" s="22">
        <f t="shared" si="114"/>
        <v>4.8545449220190848</v>
      </c>
      <c r="AG275" s="7"/>
      <c r="AH275" s="7"/>
    </row>
    <row r="276" spans="1:34">
      <c r="A276" s="39">
        <v>0.47</v>
      </c>
      <c r="B276" s="39">
        <f t="shared" si="96"/>
        <v>0.53</v>
      </c>
      <c r="C276" s="22">
        <f t="shared" si="97"/>
        <v>0.6875</v>
      </c>
      <c r="D276" s="22">
        <f t="shared" si="98"/>
        <v>4.030000000000003E-2</v>
      </c>
      <c r="E276" s="22">
        <f t="shared" si="99"/>
        <v>0</v>
      </c>
      <c r="F276" s="22">
        <f t="shared" si="100"/>
        <v>0</v>
      </c>
      <c r="G276" s="22"/>
      <c r="H276" s="22">
        <f t="shared" si="101"/>
        <v>0.94462764495740592</v>
      </c>
      <c r="I276" s="22">
        <f t="shared" si="115"/>
        <v>5.5372355042594162E-2</v>
      </c>
      <c r="J276" s="22">
        <f t="shared" si="102"/>
        <v>0</v>
      </c>
      <c r="K276" s="22">
        <f t="shared" si="103"/>
        <v>0</v>
      </c>
      <c r="L276" s="23">
        <f t="shared" si="93"/>
        <v>0</v>
      </c>
      <c r="M276" s="22"/>
      <c r="N276" s="22">
        <f t="shared" si="104"/>
        <v>1474.6210220740161</v>
      </c>
      <c r="O276" s="22">
        <v>625</v>
      </c>
      <c r="P276" s="22"/>
      <c r="Q276" s="22">
        <f t="shared" si="94"/>
        <v>4.5942388018686456E-2</v>
      </c>
      <c r="R276" s="22">
        <f t="shared" si="95"/>
        <v>8.1074471008518844E-3</v>
      </c>
      <c r="S276" s="22"/>
      <c r="T276" s="22">
        <f t="shared" si="107"/>
        <v>0</v>
      </c>
      <c r="U276" s="22">
        <f t="shared" si="105"/>
        <v>1.9933697520661466E-2</v>
      </c>
      <c r="V276" s="22">
        <f t="shared" si="106"/>
        <v>0</v>
      </c>
      <c r="W276" s="22"/>
      <c r="X276" s="22">
        <f t="shared" si="108"/>
        <v>1474.6210220740161</v>
      </c>
      <c r="Y276" s="19">
        <f t="shared" si="109"/>
        <v>0.53112390112277907</v>
      </c>
      <c r="Z276" s="19">
        <f t="shared" si="110"/>
        <v>2.6201327812554984E-21</v>
      </c>
      <c r="AA276" s="22"/>
      <c r="AB276" s="22">
        <f t="shared" si="111"/>
        <v>878.49763017175451</v>
      </c>
      <c r="AC276" s="19">
        <f t="shared" si="112"/>
        <v>65.403053490029862</v>
      </c>
      <c r="AD276" s="19">
        <f t="shared" si="113"/>
        <v>13.47021276595744</v>
      </c>
      <c r="AE276" s="22">
        <f t="shared" si="114"/>
        <v>4.8553838477829805</v>
      </c>
      <c r="AG276" s="7"/>
      <c r="AH276" s="7"/>
    </row>
    <row r="277" spans="1:34">
      <c r="A277" s="39">
        <v>0.48</v>
      </c>
      <c r="B277" s="39">
        <f t="shared" si="96"/>
        <v>0.52</v>
      </c>
      <c r="C277" s="22">
        <f t="shared" si="97"/>
        <v>0.69</v>
      </c>
      <c r="D277" s="22">
        <f t="shared" si="98"/>
        <v>3.5200000000000037E-2</v>
      </c>
      <c r="E277" s="22">
        <f t="shared" si="99"/>
        <v>0</v>
      </c>
      <c r="F277" s="22">
        <f t="shared" si="100"/>
        <v>0</v>
      </c>
      <c r="G277" s="22"/>
      <c r="H277" s="22">
        <f>C277/SUM($C277:$F277)*(1-$L277)</f>
        <v>0.95146166574738</v>
      </c>
      <c r="I277" s="22">
        <f t="shared" si="115"/>
        <v>4.8538334252620018E-2</v>
      </c>
      <c r="J277" s="22">
        <f t="shared" si="102"/>
        <v>0</v>
      </c>
      <c r="K277" s="22">
        <f t="shared" si="103"/>
        <v>0</v>
      </c>
      <c r="L277" s="23">
        <f t="shared" si="93"/>
        <v>0</v>
      </c>
      <c r="M277" s="22"/>
      <c r="N277" s="22">
        <f t="shared" si="104"/>
        <v>1474.6210220740161</v>
      </c>
      <c r="O277" s="22">
        <v>625</v>
      </c>
      <c r="P277" s="22"/>
      <c r="Q277" s="22">
        <f t="shared" si="94"/>
        <v>4.6072917815774959E-2</v>
      </c>
      <c r="R277" s="22">
        <f t="shared" si="95"/>
        <v>7.9707666850524009E-3</v>
      </c>
      <c r="S277" s="22"/>
      <c r="T277" s="22">
        <f t="shared" si="107"/>
        <v>0</v>
      </c>
      <c r="U277" s="22">
        <f t="shared" si="105"/>
        <v>1.3407883977878747E-2</v>
      </c>
      <c r="V277" s="22">
        <f t="shared" si="106"/>
        <v>0</v>
      </c>
      <c r="W277" s="22"/>
      <c r="X277" s="22">
        <f t="shared" si="108"/>
        <v>1474.6210220740161</v>
      </c>
      <c r="Y277" s="19">
        <f t="shared" si="109"/>
        <v>0.35927600174536251</v>
      </c>
      <c r="Z277" s="19">
        <f t="shared" si="110"/>
        <v>0</v>
      </c>
      <c r="AA277" s="22"/>
      <c r="AB277" s="22">
        <f t="shared" si="111"/>
        <v>860.19559620984296</v>
      </c>
      <c r="AC277" s="19">
        <f t="shared" si="112"/>
        <v>64.047974792357266</v>
      </c>
      <c r="AD277" s="19">
        <f t="shared" si="113"/>
        <v>13.189583333333326</v>
      </c>
      <c r="AE277" s="22">
        <f t="shared" si="114"/>
        <v>4.8559513347546206</v>
      </c>
      <c r="AG277" s="7"/>
      <c r="AH277" s="7"/>
    </row>
    <row r="278" spans="1:34">
      <c r="A278" s="39">
        <v>0.49</v>
      </c>
      <c r="B278" s="39">
        <f t="shared" si="96"/>
        <v>0.51</v>
      </c>
      <c r="C278" s="22">
        <f t="shared" si="97"/>
        <v>0.69249999999999989</v>
      </c>
      <c r="D278" s="22">
        <f t="shared" si="98"/>
        <v>3.0100000000000016E-2</v>
      </c>
      <c r="E278" s="22">
        <f t="shared" si="99"/>
        <v>0</v>
      </c>
      <c r="F278" s="22">
        <f t="shared" si="100"/>
        <v>0</v>
      </c>
      <c r="G278" s="22"/>
      <c r="H278" s="22">
        <f t="shared" si="101"/>
        <v>0.9583448657625242</v>
      </c>
      <c r="I278" s="22">
        <f t="shared" si="115"/>
        <v>4.1655134237475806E-2</v>
      </c>
      <c r="J278" s="22">
        <f t="shared" si="102"/>
        <v>0</v>
      </c>
      <c r="K278" s="22">
        <f t="shared" si="103"/>
        <v>0</v>
      </c>
      <c r="L278" s="23">
        <f t="shared" si="93"/>
        <v>0</v>
      </c>
      <c r="M278" s="22"/>
      <c r="N278" s="22">
        <f t="shared" si="104"/>
        <v>1474.6210220740161</v>
      </c>
      <c r="O278" s="22">
        <v>625</v>
      </c>
      <c r="P278" s="22"/>
      <c r="Q278" s="22">
        <f t="shared" si="94"/>
        <v>4.6204386936064212E-2</v>
      </c>
      <c r="R278" s="22">
        <f t="shared" si="95"/>
        <v>7.8331026847495173E-3</v>
      </c>
      <c r="S278" s="22"/>
      <c r="T278" s="22">
        <f t="shared" si="107"/>
        <v>0</v>
      </c>
      <c r="U278" s="22">
        <f t="shared" si="105"/>
        <v>8.9434083835650182E-3</v>
      </c>
      <c r="V278" s="22">
        <f t="shared" si="106"/>
        <v>0</v>
      </c>
      <c r="W278" s="22"/>
      <c r="X278" s="22">
        <f t="shared" si="108"/>
        <v>1474.6210220740161</v>
      </c>
      <c r="Y278" s="19">
        <f t="shared" si="109"/>
        <v>0.24109613928787874</v>
      </c>
      <c r="Z278" s="19">
        <f t="shared" si="110"/>
        <v>0</v>
      </c>
      <c r="AA278" s="22"/>
      <c r="AB278" s="22">
        <f t="shared" si="111"/>
        <v>842.64058404229513</v>
      </c>
      <c r="AC278" s="19">
        <f t="shared" si="112"/>
        <v>62.745793595355849</v>
      </c>
      <c r="AD278" s="19">
        <f t="shared" si="113"/>
        <v>12.920408163265298</v>
      </c>
      <c r="AE278" s="22">
        <f t="shared" si="114"/>
        <v>4.8563321531708077</v>
      </c>
      <c r="AG278" s="7"/>
      <c r="AH278" s="7"/>
    </row>
    <row r="279" spans="1:34">
      <c r="A279" s="39">
        <v>0.5</v>
      </c>
      <c r="B279" s="39">
        <f t="shared" si="96"/>
        <v>0.5</v>
      </c>
      <c r="C279" s="22">
        <f t="shared" si="97"/>
        <v>0.69499999999999995</v>
      </c>
      <c r="D279" s="22">
        <f t="shared" si="98"/>
        <v>2.5000000000000022E-2</v>
      </c>
      <c r="E279" s="22">
        <f t="shared" si="99"/>
        <v>0</v>
      </c>
      <c r="F279" s="22">
        <f t="shared" si="100"/>
        <v>0</v>
      </c>
      <c r="G279" s="22"/>
      <c r="H279" s="22">
        <f t="shared" si="101"/>
        <v>0.96527777777777779</v>
      </c>
      <c r="I279" s="22">
        <f t="shared" si="115"/>
        <v>3.4722222222222252E-2</v>
      </c>
      <c r="J279" s="22">
        <f t="shared" si="102"/>
        <v>0</v>
      </c>
      <c r="K279" s="22">
        <f t="shared" si="103"/>
        <v>0</v>
      </c>
      <c r="L279" s="23">
        <f t="shared" si="93"/>
        <v>0</v>
      </c>
      <c r="M279" s="22"/>
      <c r="N279" s="22">
        <f t="shared" si="104"/>
        <v>1474.6210220740161</v>
      </c>
      <c r="O279" s="22">
        <v>625</v>
      </c>
      <c r="P279" s="22"/>
      <c r="Q279" s="22">
        <f t="shared" si="94"/>
        <v>4.6336805555555555E-2</v>
      </c>
      <c r="R279" s="22">
        <f t="shared" si="95"/>
        <v>7.6944444444444456E-3</v>
      </c>
      <c r="S279" s="22"/>
      <c r="T279" s="22">
        <f t="shared" si="107"/>
        <v>0</v>
      </c>
      <c r="U279" s="22">
        <f t="shared" si="105"/>
        <v>5.9134382098472698E-3</v>
      </c>
      <c r="V279" s="22">
        <f t="shared" si="106"/>
        <v>0</v>
      </c>
      <c r="W279" s="22"/>
      <c r="X279" s="22">
        <f t="shared" si="108"/>
        <v>1474.6210220740161</v>
      </c>
      <c r="Y279" s="19">
        <f t="shared" si="109"/>
        <v>0.16044191706945235</v>
      </c>
      <c r="Z279" s="19">
        <f t="shared" si="110"/>
        <v>0</v>
      </c>
      <c r="AA279" s="22"/>
      <c r="AB279" s="22">
        <f t="shared" si="111"/>
        <v>825.78777236144924</v>
      </c>
      <c r="AC279" s="19">
        <f t="shared" si="112"/>
        <v>61.49408656179012</v>
      </c>
      <c r="AD279" s="19">
        <f t="shared" si="113"/>
        <v>12.661999999999992</v>
      </c>
      <c r="AE279" s="22">
        <f t="shared" si="114"/>
        <v>4.8565855758798104</v>
      </c>
      <c r="AG279" s="7"/>
      <c r="AH279" s="7"/>
    </row>
    <row r="280" spans="1:34">
      <c r="A280" s="39">
        <v>0.51</v>
      </c>
      <c r="B280" s="39">
        <f t="shared" si="96"/>
        <v>0.49</v>
      </c>
      <c r="C280" s="22">
        <f t="shared" si="97"/>
        <v>0.69750000000000001</v>
      </c>
      <c r="D280" s="22">
        <f t="shared" si="98"/>
        <v>1.9900000000000029E-2</v>
      </c>
      <c r="E280" s="22">
        <f t="shared" si="99"/>
        <v>0</v>
      </c>
      <c r="F280" s="22">
        <f t="shared" si="100"/>
        <v>0</v>
      </c>
      <c r="G280" s="22"/>
      <c r="H280" s="22">
        <f t="shared" si="101"/>
        <v>0.97226094229160853</v>
      </c>
      <c r="I280" s="22">
        <f t="shared" si="115"/>
        <v>2.7739057708391451E-2</v>
      </c>
      <c r="J280" s="22">
        <f t="shared" si="102"/>
        <v>0</v>
      </c>
      <c r="K280" s="22">
        <f t="shared" si="103"/>
        <v>0</v>
      </c>
      <c r="L280" s="23">
        <f t="shared" si="93"/>
        <v>0</v>
      </c>
      <c r="M280" s="22"/>
      <c r="N280" s="22">
        <f t="shared" si="104"/>
        <v>1474.6210220740161</v>
      </c>
      <c r="O280" s="22">
        <v>625</v>
      </c>
      <c r="P280" s="22"/>
      <c r="Q280" s="22">
        <f t="shared" si="94"/>
        <v>4.6470183997769726E-2</v>
      </c>
      <c r="R280" s="22">
        <f t="shared" si="95"/>
        <v>7.5547811541678287E-3</v>
      </c>
      <c r="S280" s="22"/>
      <c r="T280" s="22">
        <f t="shared" si="107"/>
        <v>0</v>
      </c>
      <c r="U280" s="22">
        <f t="shared" si="105"/>
        <v>3.8741960168692633E-3</v>
      </c>
      <c r="V280" s="22">
        <f t="shared" si="106"/>
        <v>0</v>
      </c>
      <c r="W280" s="22"/>
      <c r="X280" s="22">
        <f t="shared" si="108"/>
        <v>1474.6210220740161</v>
      </c>
      <c r="Y280" s="19">
        <f t="shared" si="109"/>
        <v>0.10583630566576951</v>
      </c>
      <c r="Z280" s="19">
        <f t="shared" si="110"/>
        <v>0</v>
      </c>
      <c r="AA280" s="22"/>
      <c r="AB280" s="22">
        <f t="shared" si="111"/>
        <v>809.59585525632281</v>
      </c>
      <c r="AC280" s="19">
        <f t="shared" si="112"/>
        <v>60.290395380297483</v>
      </c>
      <c r="AD280" s="19">
        <f t="shared" si="113"/>
        <v>12.41372549019607</v>
      </c>
      <c r="AE280" s="22">
        <f t="shared" si="114"/>
        <v>4.8567527474256416</v>
      </c>
      <c r="AG280" s="7"/>
      <c r="AH280" s="7"/>
    </row>
    <row r="281" spans="1:34">
      <c r="A281" s="39">
        <v>0.52</v>
      </c>
      <c r="B281" s="39">
        <f t="shared" si="96"/>
        <v>0.48</v>
      </c>
      <c r="C281" s="22">
        <f t="shared" si="97"/>
        <v>0.7</v>
      </c>
      <c r="D281" s="22">
        <f t="shared" si="98"/>
        <v>1.4800000000000035E-2</v>
      </c>
      <c r="E281" s="22">
        <f t="shared" si="99"/>
        <v>0</v>
      </c>
      <c r="F281" s="22">
        <f t="shared" si="100"/>
        <v>0</v>
      </c>
      <c r="G281" s="22"/>
      <c r="H281" s="22">
        <f t="shared" si="101"/>
        <v>0.97929490766648009</v>
      </c>
      <c r="I281" s="22">
        <f t="shared" si="115"/>
        <v>2.0705092333519914E-2</v>
      </c>
      <c r="J281" s="22">
        <f t="shared" si="102"/>
        <v>0</v>
      </c>
      <c r="K281" s="22">
        <f t="shared" si="103"/>
        <v>0</v>
      </c>
      <c r="L281" s="23">
        <f t="shared" si="93"/>
        <v>0</v>
      </c>
      <c r="M281" s="22"/>
      <c r="N281" s="22">
        <f t="shared" si="104"/>
        <v>1474.6210220740161</v>
      </c>
      <c r="O281" s="22">
        <v>625</v>
      </c>
      <c r="P281" s="22"/>
      <c r="Q281" s="22">
        <f t="shared" si="94"/>
        <v>4.6604532736429768E-2</v>
      </c>
      <c r="R281" s="22">
        <f t="shared" si="95"/>
        <v>7.4141018466703989E-3</v>
      </c>
      <c r="S281" s="22"/>
      <c r="T281" s="22">
        <f t="shared" si="107"/>
        <v>0</v>
      </c>
      <c r="U281" s="22">
        <f t="shared" si="105"/>
        <v>2.5137563554049952E-3</v>
      </c>
      <c r="V281" s="22">
        <f t="shared" si="106"/>
        <v>0</v>
      </c>
      <c r="W281" s="22"/>
      <c r="X281" s="22">
        <f t="shared" si="108"/>
        <v>1474.6210220740161</v>
      </c>
      <c r="Y281" s="19">
        <f t="shared" si="109"/>
        <v>6.9175299767154072E-2</v>
      </c>
      <c r="Z281" s="19">
        <f t="shared" si="110"/>
        <v>0</v>
      </c>
      <c r="AA281" s="22"/>
      <c r="AB281" s="22">
        <f t="shared" si="111"/>
        <v>794.02670419370122</v>
      </c>
      <c r="AC281" s="19">
        <f t="shared" si="112"/>
        <v>59.132294994133439</v>
      </c>
      <c r="AD281" s="19">
        <f t="shared" si="113"/>
        <v>12.174999999999992</v>
      </c>
      <c r="AE281" s="22">
        <f t="shared" si="114"/>
        <v>4.8568620118384791</v>
      </c>
      <c r="AG281" s="7"/>
      <c r="AH281" s="7"/>
    </row>
    <row r="282" spans="1:34">
      <c r="A282" s="39">
        <v>0.53</v>
      </c>
      <c r="B282" s="39">
        <f t="shared" si="96"/>
        <v>0.47</v>
      </c>
      <c r="C282" s="22">
        <f t="shared" si="97"/>
        <v>0.7024999999999999</v>
      </c>
      <c r="D282" s="22">
        <f t="shared" si="98"/>
        <v>9.6999999999999864E-3</v>
      </c>
      <c r="E282" s="22">
        <f t="shared" si="99"/>
        <v>0</v>
      </c>
      <c r="F282" s="22">
        <f t="shared" si="100"/>
        <v>0</v>
      </c>
      <c r="G282" s="22"/>
      <c r="H282" s="22">
        <f t="shared" si="101"/>
        <v>0.9863802302723953</v>
      </c>
      <c r="I282" s="22">
        <f t="shared" si="115"/>
        <v>1.3619769727604588E-2</v>
      </c>
      <c r="J282" s="22">
        <f t="shared" si="102"/>
        <v>0</v>
      </c>
      <c r="K282" s="22">
        <f t="shared" si="103"/>
        <v>0</v>
      </c>
      <c r="L282" s="23">
        <f t="shared" si="93"/>
        <v>0</v>
      </c>
      <c r="M282" s="22"/>
      <c r="N282" s="22">
        <f t="shared" si="104"/>
        <v>1474.6210220740161</v>
      </c>
      <c r="O282" s="22">
        <v>625</v>
      </c>
      <c r="P282" s="22"/>
      <c r="Q282" s="22">
        <f t="shared" si="94"/>
        <v>4.6739862398202749E-2</v>
      </c>
      <c r="R282" s="22">
        <f t="shared" si="95"/>
        <v>7.2723953945520907E-3</v>
      </c>
      <c r="S282" s="22"/>
      <c r="T282" s="22">
        <f t="shared" si="107"/>
        <v>0</v>
      </c>
      <c r="U282" s="22">
        <f t="shared" si="105"/>
        <v>1.6145219929586667E-3</v>
      </c>
      <c r="V282" s="22">
        <f t="shared" si="106"/>
        <v>0</v>
      </c>
      <c r="W282" s="22"/>
      <c r="X282" s="22">
        <f t="shared" si="108"/>
        <v>1474.6210220740161</v>
      </c>
      <c r="Y282" s="19">
        <f t="shared" si="109"/>
        <v>4.4777771390382408E-2</v>
      </c>
      <c r="Z282" s="19">
        <f t="shared" si="110"/>
        <v>0</v>
      </c>
      <c r="AA282" s="22"/>
      <c r="AB282" s="22">
        <f t="shared" si="111"/>
        <v>779.04506826551813</v>
      </c>
      <c r="AC282" s="19">
        <f t="shared" si="112"/>
        <v>58.017436178609984</v>
      </c>
      <c r="AD282" s="19">
        <f t="shared" si="113"/>
        <v>11.945283018867917</v>
      </c>
      <c r="AE282" s="22">
        <f t="shared" si="114"/>
        <v>4.8569327396403903</v>
      </c>
      <c r="AG282" s="7"/>
      <c r="AH282" s="7"/>
    </row>
    <row r="283" spans="1:34">
      <c r="A283" s="39">
        <v>0.54</v>
      </c>
      <c r="B283" s="39">
        <f t="shared" si="96"/>
        <v>0.45999999999999996</v>
      </c>
      <c r="C283" s="22">
        <f t="shared" si="97"/>
        <v>0.70499999999999996</v>
      </c>
      <c r="D283" s="22">
        <f t="shared" si="98"/>
        <v>4.599999999999993E-3</v>
      </c>
      <c r="E283" s="22">
        <f t="shared" si="99"/>
        <v>0</v>
      </c>
      <c r="F283" s="22">
        <f t="shared" si="100"/>
        <v>0</v>
      </c>
      <c r="G283" s="22"/>
      <c r="H283" s="22">
        <f t="shared" si="101"/>
        <v>0.9935174746335963</v>
      </c>
      <c r="I283" s="22">
        <f t="shared" si="115"/>
        <v>6.4825253664035978E-3</v>
      </c>
      <c r="J283" s="22">
        <f t="shared" si="102"/>
        <v>0</v>
      </c>
      <c r="K283" s="22">
        <f t="shared" si="103"/>
        <v>0</v>
      </c>
      <c r="L283" s="23">
        <f t="shared" si="93"/>
        <v>0</v>
      </c>
      <c r="M283" s="22"/>
      <c r="N283" s="22">
        <f t="shared" si="104"/>
        <v>1474.6210220740161</v>
      </c>
      <c r="O283" s="22">
        <v>625</v>
      </c>
      <c r="P283" s="22"/>
      <c r="Q283" s="22">
        <f t="shared" si="94"/>
        <v>4.6876183765501692E-2</v>
      </c>
      <c r="R283" s="22">
        <f t="shared" si="95"/>
        <v>7.1296505073280714E-3</v>
      </c>
      <c r="S283" s="22"/>
      <c r="T283" s="22">
        <f t="shared" si="107"/>
        <v>0</v>
      </c>
      <c r="U283" s="22">
        <f t="shared" si="105"/>
        <v>1.0258995314237221E-3</v>
      </c>
      <c r="V283" s="22">
        <f t="shared" si="106"/>
        <v>0</v>
      </c>
      <c r="W283" s="22"/>
      <c r="X283" s="22">
        <f t="shared" si="108"/>
        <v>1474.6210220740161</v>
      </c>
      <c r="Y283" s="19">
        <f t="shared" si="109"/>
        <v>2.8691155223566092E-2</v>
      </c>
      <c r="Z283" s="19">
        <f t="shared" si="110"/>
        <v>0</v>
      </c>
      <c r="AA283" s="22"/>
      <c r="AB283" s="22">
        <f t="shared" si="111"/>
        <v>764.61830774208261</v>
      </c>
      <c r="AC283" s="19">
        <f t="shared" si="112"/>
        <v>56.943570530028758</v>
      </c>
      <c r="AD283" s="19">
        <f t="shared" si="113"/>
        <v>11.724074074074066</v>
      </c>
      <c r="AE283" s="22">
        <f t="shared" si="114"/>
        <v>4.8569780581607249</v>
      </c>
      <c r="AG283" s="7"/>
      <c r="AH283" s="7"/>
    </row>
    <row r="284" spans="1:34">
      <c r="A284" s="39">
        <v>0.55000000000000004</v>
      </c>
      <c r="B284" s="39">
        <f t="shared" si="96"/>
        <v>0.44999999999999996</v>
      </c>
      <c r="C284" s="22">
        <f t="shared" si="97"/>
        <v>0.70750000000000002</v>
      </c>
      <c r="D284" s="22">
        <f t="shared" si="98"/>
        <v>0</v>
      </c>
      <c r="E284" s="22">
        <f t="shared" si="99"/>
        <v>0</v>
      </c>
      <c r="F284" s="22">
        <f t="shared" si="100"/>
        <v>0</v>
      </c>
      <c r="G284" s="22"/>
      <c r="H284" s="22">
        <f t="shared" si="101"/>
        <v>1</v>
      </c>
      <c r="I284" s="22">
        <f t="shared" si="115"/>
        <v>0</v>
      </c>
      <c r="J284" s="22">
        <f t="shared" si="102"/>
        <v>0</v>
      </c>
      <c r="K284" s="22">
        <f t="shared" si="103"/>
        <v>0</v>
      </c>
      <c r="L284" s="23">
        <f t="shared" si="93"/>
        <v>0</v>
      </c>
      <c r="M284" s="22"/>
      <c r="N284" s="22">
        <f t="shared" si="104"/>
        <v>1474.6210220740161</v>
      </c>
      <c r="O284" s="22">
        <v>625</v>
      </c>
      <c r="P284" s="22"/>
      <c r="Q284" s="22">
        <f t="shared" si="94"/>
        <v>4.7E-2</v>
      </c>
      <c r="R284" s="22">
        <f t="shared" si="95"/>
        <v>7.0000000000000001E-3</v>
      </c>
      <c r="S284" s="22"/>
      <c r="T284" s="22">
        <f t="shared" si="107"/>
        <v>0</v>
      </c>
      <c r="U284" s="22">
        <f t="shared" si="105"/>
        <v>6.4453475092161872E-4</v>
      </c>
      <c r="V284" s="22">
        <f t="shared" si="106"/>
        <v>0</v>
      </c>
      <c r="W284" s="22"/>
      <c r="X284" s="22">
        <f t="shared" si="108"/>
        <v>1474.6210220740161</v>
      </c>
      <c r="Y284" s="19">
        <f t="shared" si="109"/>
        <v>1.8187314654018353E-2</v>
      </c>
      <c r="Z284" s="19">
        <f t="shared" si="110"/>
        <v>0</v>
      </c>
      <c r="AA284" s="22"/>
      <c r="AB284" s="22">
        <f t="shared" si="111"/>
        <v>750.71615669222649</v>
      </c>
      <c r="AC284" s="19">
        <f t="shared" si="112"/>
        <v>55.908563562476488</v>
      </c>
      <c r="AD284" s="19">
        <f t="shared" si="113"/>
        <v>11.510909090909083</v>
      </c>
      <c r="AE284" s="22">
        <f t="shared" si="114"/>
        <v>4.8570067855571146</v>
      </c>
      <c r="AG284" s="7"/>
      <c r="AH284" s="7"/>
    </row>
    <row r="285" spans="1:34">
      <c r="A285" s="39">
        <v>0.56000000000000005</v>
      </c>
      <c r="B285" s="39">
        <f t="shared" si="96"/>
        <v>0.43999999999999995</v>
      </c>
      <c r="C285" s="22">
        <f t="shared" si="97"/>
        <v>0.71</v>
      </c>
      <c r="D285" s="22">
        <f t="shared" si="98"/>
        <v>0</v>
      </c>
      <c r="E285" s="22">
        <f t="shared" si="99"/>
        <v>0</v>
      </c>
      <c r="F285" s="22">
        <f t="shared" si="100"/>
        <v>0</v>
      </c>
      <c r="G285" s="22"/>
      <c r="H285" s="22">
        <f t="shared" si="101"/>
        <v>1</v>
      </c>
      <c r="I285" s="22">
        <f t="shared" si="115"/>
        <v>0</v>
      </c>
      <c r="J285" s="22">
        <f t="shared" si="102"/>
        <v>0</v>
      </c>
      <c r="K285" s="22">
        <f t="shared" si="103"/>
        <v>0</v>
      </c>
      <c r="L285" s="23">
        <f t="shared" si="93"/>
        <v>0</v>
      </c>
      <c r="M285" s="22"/>
      <c r="N285" s="22">
        <f t="shared" si="104"/>
        <v>1474.6210220740161</v>
      </c>
      <c r="O285" s="22">
        <v>625</v>
      </c>
      <c r="P285" s="22"/>
      <c r="Q285" s="22">
        <f t="shared" si="94"/>
        <v>4.7E-2</v>
      </c>
      <c r="R285" s="22">
        <f t="shared" si="95"/>
        <v>7.0000000000000001E-3</v>
      </c>
      <c r="S285" s="22"/>
      <c r="T285" s="22">
        <f t="shared" si="107"/>
        <v>0</v>
      </c>
      <c r="U285" s="22">
        <f t="shared" si="105"/>
        <v>4.0005506939611333E-4</v>
      </c>
      <c r="V285" s="22">
        <f t="shared" si="106"/>
        <v>0</v>
      </c>
      <c r="W285" s="22"/>
      <c r="X285" s="22">
        <f t="shared" si="108"/>
        <v>1474.6210220740161</v>
      </c>
      <c r="Y285" s="19">
        <f t="shared" si="109"/>
        <v>1.1401640738043846E-2</v>
      </c>
      <c r="Z285" s="19">
        <f t="shared" si="110"/>
        <v>0</v>
      </c>
      <c r="AA285" s="22"/>
      <c r="AB285" s="22">
        <f t="shared" si="111"/>
        <v>737.31051103700815</v>
      </c>
      <c r="AC285" s="19">
        <f t="shared" si="112"/>
        <v>54.910399956731162</v>
      </c>
      <c r="AD285" s="19">
        <f t="shared" si="113"/>
        <v>11.305357142857135</v>
      </c>
      <c r="AE285" s="22">
        <f t="shared" si="114"/>
        <v>4.8570247947827312</v>
      </c>
      <c r="AG285" s="7"/>
      <c r="AH285" s="7"/>
    </row>
    <row r="286" spans="1:34">
      <c r="A286" s="39">
        <v>0.56999999999999995</v>
      </c>
      <c r="B286" s="39">
        <f t="shared" si="96"/>
        <v>0.43000000000000005</v>
      </c>
      <c r="C286" s="22">
        <f t="shared" si="97"/>
        <v>0.71249999999999991</v>
      </c>
      <c r="D286" s="22">
        <f t="shared" si="98"/>
        <v>0</v>
      </c>
      <c r="E286" s="22">
        <f t="shared" si="99"/>
        <v>0</v>
      </c>
      <c r="F286" s="22">
        <f t="shared" si="100"/>
        <v>0</v>
      </c>
      <c r="G286" s="22"/>
      <c r="H286" s="22">
        <f t="shared" si="101"/>
        <v>1</v>
      </c>
      <c r="I286" s="22">
        <f t="shared" si="115"/>
        <v>0</v>
      </c>
      <c r="J286" s="22">
        <f t="shared" si="102"/>
        <v>0</v>
      </c>
      <c r="K286" s="22">
        <f t="shared" si="103"/>
        <v>0</v>
      </c>
      <c r="L286" s="23">
        <f t="shared" si="93"/>
        <v>0</v>
      </c>
      <c r="M286" s="22"/>
      <c r="N286" s="22">
        <f t="shared" si="104"/>
        <v>1474.6210220740161</v>
      </c>
      <c r="O286" s="22">
        <v>625</v>
      </c>
      <c r="P286" s="22"/>
      <c r="Q286" s="22">
        <f t="shared" si="94"/>
        <v>4.7E-2</v>
      </c>
      <c r="R286" s="22">
        <f t="shared" si="95"/>
        <v>7.0000000000000001E-3</v>
      </c>
      <c r="S286" s="22"/>
      <c r="T286" s="22">
        <f t="shared" si="107"/>
        <v>0</v>
      </c>
      <c r="U286" s="22">
        <f t="shared" si="105"/>
        <v>2.4478046471074444E-4</v>
      </c>
      <c r="V286" s="22">
        <f t="shared" si="106"/>
        <v>0</v>
      </c>
      <c r="W286" s="22"/>
      <c r="X286" s="22">
        <f t="shared" si="108"/>
        <v>1474.6210220740161</v>
      </c>
      <c r="Y286" s="19">
        <f t="shared" si="109"/>
        <v>7.0768630708670449E-3</v>
      </c>
      <c r="Z286" s="19">
        <f t="shared" si="110"/>
        <v>0</v>
      </c>
      <c r="AA286" s="22"/>
      <c r="AB286" s="22">
        <f t="shared" si="111"/>
        <v>724.37523891355204</v>
      </c>
      <c r="AC286" s="19">
        <f t="shared" si="112"/>
        <v>53.947183762105553</v>
      </c>
      <c r="AD286" s="19">
        <f t="shared" si="113"/>
        <v>11.107017543859643</v>
      </c>
      <c r="AE286" s="22">
        <f t="shared" si="114"/>
        <v>4.8570359728953063</v>
      </c>
      <c r="AG286" s="7"/>
      <c r="AH286" s="7"/>
    </row>
    <row r="287" spans="1:34">
      <c r="A287" s="39">
        <v>0.57999999999999996</v>
      </c>
      <c r="B287" s="39">
        <f t="shared" si="96"/>
        <v>0.42000000000000004</v>
      </c>
      <c r="C287" s="22">
        <f t="shared" si="97"/>
        <v>0.71499999999999997</v>
      </c>
      <c r="D287" s="22">
        <f t="shared" si="98"/>
        <v>0</v>
      </c>
      <c r="E287" s="22">
        <f t="shared" si="99"/>
        <v>0</v>
      </c>
      <c r="F287" s="22">
        <f t="shared" si="100"/>
        <v>0</v>
      </c>
      <c r="G287" s="22"/>
      <c r="H287" s="22">
        <f t="shared" si="101"/>
        <v>1</v>
      </c>
      <c r="I287" s="22">
        <f t="shared" si="115"/>
        <v>0</v>
      </c>
      <c r="J287" s="22">
        <f t="shared" si="102"/>
        <v>0</v>
      </c>
      <c r="K287" s="22">
        <f t="shared" si="103"/>
        <v>0</v>
      </c>
      <c r="L287" s="23">
        <f t="shared" si="93"/>
        <v>0</v>
      </c>
      <c r="M287" s="22"/>
      <c r="N287" s="22">
        <f t="shared" si="104"/>
        <v>1474.6210220740161</v>
      </c>
      <c r="O287" s="22">
        <v>625</v>
      </c>
      <c r="P287" s="22"/>
      <c r="Q287" s="22">
        <f t="shared" si="94"/>
        <v>4.7E-2</v>
      </c>
      <c r="R287" s="22">
        <f t="shared" si="95"/>
        <v>7.0000000000000001E-3</v>
      </c>
      <c r="S287" s="22"/>
      <c r="T287" s="22">
        <f t="shared" si="107"/>
        <v>0</v>
      </c>
      <c r="U287" s="22">
        <f t="shared" si="105"/>
        <v>1.4751098915177189E-4</v>
      </c>
      <c r="V287" s="22">
        <f t="shared" si="106"/>
        <v>0</v>
      </c>
      <c r="W287" s="22"/>
      <c r="X287" s="22">
        <f t="shared" si="108"/>
        <v>1474.6210220740161</v>
      </c>
      <c r="Y287" s="19">
        <f t="shared" si="109"/>
        <v>4.3300984381875888E-3</v>
      </c>
      <c r="Z287" s="19">
        <f t="shared" si="110"/>
        <v>0</v>
      </c>
      <c r="AA287" s="22"/>
      <c r="AB287" s="22">
        <f t="shared" si="111"/>
        <v>711.88601065642183</v>
      </c>
      <c r="AC287" s="19">
        <f t="shared" si="112"/>
        <v>53.017134561007836</v>
      </c>
      <c r="AD287" s="19">
        <f t="shared" si="113"/>
        <v>10.915517241379304</v>
      </c>
      <c r="AE287" s="22">
        <f t="shared" si="114"/>
        <v>4.8570428124126623</v>
      </c>
      <c r="AG287" s="7"/>
      <c r="AH287" s="7"/>
    </row>
    <row r="288" spans="1:34">
      <c r="A288" s="39">
        <v>0.59</v>
      </c>
      <c r="B288" s="39">
        <f t="shared" si="96"/>
        <v>0.41000000000000003</v>
      </c>
      <c r="C288" s="22">
        <f t="shared" si="97"/>
        <v>0.71749999999999992</v>
      </c>
      <c r="D288" s="22">
        <f t="shared" si="98"/>
        <v>0</v>
      </c>
      <c r="E288" s="22">
        <f t="shared" si="99"/>
        <v>0</v>
      </c>
      <c r="F288" s="22">
        <f t="shared" si="100"/>
        <v>0</v>
      </c>
      <c r="G288" s="22"/>
      <c r="H288" s="22">
        <f t="shared" si="101"/>
        <v>1</v>
      </c>
      <c r="I288" s="22">
        <f t="shared" si="115"/>
        <v>0</v>
      </c>
      <c r="J288" s="22">
        <f t="shared" si="102"/>
        <v>0</v>
      </c>
      <c r="K288" s="22">
        <f t="shared" si="103"/>
        <v>0</v>
      </c>
      <c r="L288" s="23">
        <f t="shared" si="93"/>
        <v>0</v>
      </c>
      <c r="M288" s="22"/>
      <c r="N288" s="22">
        <f t="shared" si="104"/>
        <v>1474.6210220740161</v>
      </c>
      <c r="O288" s="22">
        <v>625</v>
      </c>
      <c r="P288" s="22"/>
      <c r="Q288" s="22">
        <f t="shared" si="94"/>
        <v>4.7E-2</v>
      </c>
      <c r="R288" s="22">
        <f t="shared" si="95"/>
        <v>7.0000000000000001E-3</v>
      </c>
      <c r="S288" s="22"/>
      <c r="T288" s="22">
        <f t="shared" si="107"/>
        <v>0</v>
      </c>
      <c r="U288" s="22">
        <f t="shared" si="105"/>
        <v>8.7464222300144494E-5</v>
      </c>
      <c r="V288" s="22">
        <f t="shared" si="106"/>
        <v>0</v>
      </c>
      <c r="W288" s="22"/>
      <c r="X288" s="22">
        <f t="shared" si="108"/>
        <v>1474.6210220740161</v>
      </c>
      <c r="Y288" s="19">
        <f t="shared" si="109"/>
        <v>2.6094284300684921E-3</v>
      </c>
      <c r="Z288" s="19">
        <f t="shared" si="110"/>
        <v>0</v>
      </c>
      <c r="AA288" s="22"/>
      <c r="AB288" s="22">
        <f t="shared" si="111"/>
        <v>699.82014606902487</v>
      </c>
      <c r="AC288" s="19">
        <f t="shared" si="112"/>
        <v>52.118583287574317</v>
      </c>
      <c r="AD288" s="19">
        <f t="shared" si="113"/>
        <v>10.730508474576265</v>
      </c>
      <c r="AE288" s="22">
        <f t="shared" si="114"/>
        <v>4.8570469340813247</v>
      </c>
      <c r="AG288" s="7"/>
      <c r="AH288" s="7"/>
    </row>
    <row r="289" spans="1:34">
      <c r="A289" s="39">
        <v>0.6</v>
      </c>
      <c r="B289" s="39">
        <f t="shared" si="96"/>
        <v>0.4</v>
      </c>
      <c r="C289" s="22">
        <f t="shared" si="97"/>
        <v>0.72</v>
      </c>
      <c r="D289" s="22">
        <f t="shared" si="98"/>
        <v>0</v>
      </c>
      <c r="E289" s="22">
        <f t="shared" si="99"/>
        <v>0</v>
      </c>
      <c r="F289" s="22">
        <f t="shared" si="100"/>
        <v>0</v>
      </c>
      <c r="G289" s="22"/>
      <c r="H289" s="22">
        <f t="shared" si="101"/>
        <v>1</v>
      </c>
      <c r="I289" s="22">
        <f t="shared" si="115"/>
        <v>0</v>
      </c>
      <c r="J289" s="22">
        <f t="shared" si="102"/>
        <v>0</v>
      </c>
      <c r="K289" s="22">
        <f t="shared" si="103"/>
        <v>0</v>
      </c>
      <c r="L289" s="23">
        <f t="shared" si="93"/>
        <v>0</v>
      </c>
      <c r="M289" s="22"/>
      <c r="N289" s="22">
        <f t="shared" si="104"/>
        <v>1474.6210220740161</v>
      </c>
      <c r="O289" s="22">
        <v>625</v>
      </c>
      <c r="P289" s="22"/>
      <c r="Q289" s="22">
        <f t="shared" si="94"/>
        <v>4.7E-2</v>
      </c>
      <c r="R289" s="22">
        <f t="shared" si="95"/>
        <v>7.0000000000000001E-3</v>
      </c>
      <c r="S289" s="22"/>
      <c r="T289" s="22">
        <f t="shared" si="107"/>
        <v>0</v>
      </c>
      <c r="U289" s="22">
        <f t="shared" si="105"/>
        <v>5.0970382828396149E-5</v>
      </c>
      <c r="V289" s="22">
        <f t="shared" si="106"/>
        <v>0</v>
      </c>
      <c r="W289" s="22"/>
      <c r="X289" s="22">
        <f t="shared" si="108"/>
        <v>1474.6210220740161</v>
      </c>
      <c r="Y289" s="19">
        <f t="shared" si="109"/>
        <v>1.5472178011700774E-3</v>
      </c>
      <c r="Z289" s="19">
        <f t="shared" si="110"/>
        <v>0</v>
      </c>
      <c r="AA289" s="22"/>
      <c r="AB289" s="22">
        <f t="shared" si="111"/>
        <v>688.15647696787448</v>
      </c>
      <c r="AC289" s="19">
        <f t="shared" si="112"/>
        <v>51.249966019744761</v>
      </c>
      <c r="AD289" s="19">
        <f t="shared" si="113"/>
        <v>10.551666666666661</v>
      </c>
      <c r="AE289" s="22">
        <f t="shared" si="114"/>
        <v>4.8570493779571748</v>
      </c>
      <c r="AG289" s="7"/>
      <c r="AH289" s="7"/>
    </row>
    <row r="290" spans="1:34">
      <c r="A290" s="39">
        <v>0.61</v>
      </c>
      <c r="B290" s="39">
        <f t="shared" si="96"/>
        <v>0.39</v>
      </c>
      <c r="C290" s="22">
        <f t="shared" si="97"/>
        <v>0.72249999999999992</v>
      </c>
      <c r="D290" s="22">
        <f t="shared" si="98"/>
        <v>0</v>
      </c>
      <c r="E290" s="22">
        <f t="shared" si="99"/>
        <v>0</v>
      </c>
      <c r="F290" s="22">
        <f t="shared" si="100"/>
        <v>0</v>
      </c>
      <c r="G290" s="22"/>
      <c r="H290" s="22">
        <f t="shared" si="101"/>
        <v>1</v>
      </c>
      <c r="I290" s="22">
        <f t="shared" si="115"/>
        <v>0</v>
      </c>
      <c r="J290" s="22">
        <f t="shared" si="102"/>
        <v>0</v>
      </c>
      <c r="K290" s="22">
        <f t="shared" si="103"/>
        <v>0</v>
      </c>
      <c r="L290" s="23">
        <f t="shared" si="93"/>
        <v>0</v>
      </c>
      <c r="M290" s="22"/>
      <c r="N290" s="22">
        <f t="shared" si="104"/>
        <v>1474.6210220740161</v>
      </c>
      <c r="O290" s="22">
        <v>625</v>
      </c>
      <c r="P290" s="22"/>
      <c r="Q290" s="22">
        <f t="shared" si="94"/>
        <v>4.7E-2</v>
      </c>
      <c r="R290" s="22">
        <f t="shared" si="95"/>
        <v>7.0000000000000001E-3</v>
      </c>
      <c r="S290" s="22"/>
      <c r="T290" s="22">
        <f t="shared" si="107"/>
        <v>0</v>
      </c>
      <c r="U290" s="22">
        <f t="shared" si="105"/>
        <v>2.9158035816323161E-5</v>
      </c>
      <c r="V290" s="22">
        <f t="shared" si="106"/>
        <v>0</v>
      </c>
      <c r="W290" s="22"/>
      <c r="X290" s="22">
        <f t="shared" si="108"/>
        <v>1474.6210220740161</v>
      </c>
      <c r="Y290" s="19">
        <f t="shared" si="109"/>
        <v>9.0165191629924184E-4</v>
      </c>
      <c r="Z290" s="19">
        <f t="shared" si="110"/>
        <v>0</v>
      </c>
      <c r="AA290" s="22"/>
      <c r="AB290" s="22">
        <f t="shared" si="111"/>
        <v>676.87522324708971</v>
      </c>
      <c r="AC290" s="19">
        <f t="shared" si="112"/>
        <v>50.409817423550848</v>
      </c>
      <c r="AD290" s="19">
        <f t="shared" si="113"/>
        <v>10.378688524590158</v>
      </c>
      <c r="AE290" s="22">
        <f t="shared" si="114"/>
        <v>4.8570508021427949</v>
      </c>
      <c r="AG290" s="7"/>
      <c r="AH290" s="7"/>
    </row>
    <row r="291" spans="1:34">
      <c r="A291" s="39">
        <v>0.62</v>
      </c>
      <c r="B291" s="39">
        <f t="shared" si="96"/>
        <v>0.38</v>
      </c>
      <c r="C291" s="22">
        <f t="shared" si="97"/>
        <v>0.72499999999999998</v>
      </c>
      <c r="D291" s="22">
        <f t="shared" si="98"/>
        <v>0</v>
      </c>
      <c r="E291" s="22">
        <f t="shared" si="99"/>
        <v>0</v>
      </c>
      <c r="F291" s="22">
        <f t="shared" si="100"/>
        <v>0</v>
      </c>
      <c r="G291" s="22"/>
      <c r="H291" s="22">
        <f t="shared" si="101"/>
        <v>1</v>
      </c>
      <c r="I291" s="22">
        <f t="shared" si="115"/>
        <v>0</v>
      </c>
      <c r="J291" s="22">
        <f t="shared" si="102"/>
        <v>0</v>
      </c>
      <c r="K291" s="22">
        <f t="shared" si="103"/>
        <v>0</v>
      </c>
      <c r="L291" s="23">
        <f t="shared" si="93"/>
        <v>0</v>
      </c>
      <c r="M291" s="22"/>
      <c r="N291" s="22">
        <f t="shared" si="104"/>
        <v>1474.6210220740161</v>
      </c>
      <c r="O291" s="22">
        <v>625</v>
      </c>
      <c r="P291" s="22"/>
      <c r="Q291" s="22">
        <f t="shared" si="94"/>
        <v>4.7E-2</v>
      </c>
      <c r="R291" s="22">
        <f t="shared" si="95"/>
        <v>7.0000000000000001E-3</v>
      </c>
      <c r="S291" s="22"/>
      <c r="T291" s="22">
        <f t="shared" si="107"/>
        <v>0</v>
      </c>
      <c r="U291" s="22">
        <f t="shared" si="105"/>
        <v>1.6351732664933385E-5</v>
      </c>
      <c r="V291" s="22">
        <f t="shared" si="106"/>
        <v>0</v>
      </c>
      <c r="W291" s="22"/>
      <c r="X291" s="22">
        <f t="shared" si="108"/>
        <v>1474.6210220740161</v>
      </c>
      <c r="Y291" s="19">
        <f t="shared" si="109"/>
        <v>5.1579755556913423E-4</v>
      </c>
      <c r="Z291" s="19">
        <f t="shared" si="110"/>
        <v>0</v>
      </c>
      <c r="AA291" s="22"/>
      <c r="AB291" s="22">
        <f t="shared" si="111"/>
        <v>665.95788093665283</v>
      </c>
      <c r="AC291" s="19">
        <f t="shared" si="112"/>
        <v>49.596764171518664</v>
      </c>
      <c r="AD291" s="19">
        <f t="shared" si="113"/>
        <v>10.21129032258064</v>
      </c>
      <c r="AE291" s="22">
        <f t="shared" si="114"/>
        <v>4.8570516168601463</v>
      </c>
      <c r="AG291" s="7"/>
      <c r="AH291" s="7"/>
    </row>
    <row r="292" spans="1:34">
      <c r="A292" s="39">
        <v>0.63</v>
      </c>
      <c r="B292" s="39">
        <f t="shared" si="96"/>
        <v>0.37</v>
      </c>
      <c r="C292" s="22">
        <f t="shared" si="97"/>
        <v>0.72749999999999992</v>
      </c>
      <c r="D292" s="22">
        <f t="shared" si="98"/>
        <v>0</v>
      </c>
      <c r="E292" s="22">
        <f t="shared" si="99"/>
        <v>0</v>
      </c>
      <c r="F292" s="22">
        <f t="shared" si="100"/>
        <v>0</v>
      </c>
      <c r="G292" s="22"/>
      <c r="H292" s="22">
        <f t="shared" si="101"/>
        <v>1</v>
      </c>
      <c r="I292" s="22">
        <f t="shared" si="115"/>
        <v>0</v>
      </c>
      <c r="J292" s="22">
        <f t="shared" si="102"/>
        <v>0</v>
      </c>
      <c r="K292" s="22">
        <f t="shared" si="103"/>
        <v>0</v>
      </c>
      <c r="L292" s="23">
        <f t="shared" si="93"/>
        <v>0</v>
      </c>
      <c r="M292" s="22"/>
      <c r="N292" s="22">
        <f t="shared" si="104"/>
        <v>1474.6210220740161</v>
      </c>
      <c r="O292" s="22">
        <v>625</v>
      </c>
      <c r="P292" s="22"/>
      <c r="Q292" s="22">
        <f t="shared" si="94"/>
        <v>4.7E-2</v>
      </c>
      <c r="R292" s="22">
        <f t="shared" si="95"/>
        <v>7.0000000000000001E-3</v>
      </c>
      <c r="S292" s="22"/>
      <c r="T292" s="22">
        <f t="shared" si="107"/>
        <v>0</v>
      </c>
      <c r="U292" s="22">
        <f t="shared" si="105"/>
        <v>8.975898155926107E-6</v>
      </c>
      <c r="V292" s="22">
        <f t="shared" si="106"/>
        <v>0</v>
      </c>
      <c r="W292" s="22"/>
      <c r="X292" s="22">
        <f t="shared" si="108"/>
        <v>1474.6210220740161</v>
      </c>
      <c r="Y292" s="19">
        <f t="shared" si="109"/>
        <v>2.8925760949820241E-4</v>
      </c>
      <c r="Z292" s="19">
        <f t="shared" si="110"/>
        <v>0</v>
      </c>
      <c r="AA292" s="22"/>
      <c r="AB292" s="22">
        <f t="shared" si="111"/>
        <v>655.38712092178525</v>
      </c>
      <c r="AC292" s="19">
        <f t="shared" si="112"/>
        <v>48.80951853796455</v>
      </c>
      <c r="AD292" s="19">
        <f t="shared" si="113"/>
        <v>10.049206349206344</v>
      </c>
      <c r="AE292" s="22">
        <f t="shared" si="114"/>
        <v>4.8570520737510163</v>
      </c>
      <c r="AG292" s="7"/>
      <c r="AH292" s="7"/>
    </row>
    <row r="293" spans="1:34">
      <c r="A293" s="39">
        <v>0.64</v>
      </c>
      <c r="B293" s="39">
        <f t="shared" si="96"/>
        <v>0.36</v>
      </c>
      <c r="C293" s="22">
        <f t="shared" si="97"/>
        <v>0.73</v>
      </c>
      <c r="D293" s="22">
        <f t="shared" si="98"/>
        <v>0</v>
      </c>
      <c r="E293" s="22">
        <f t="shared" si="99"/>
        <v>0</v>
      </c>
      <c r="F293" s="22">
        <f t="shared" si="100"/>
        <v>0</v>
      </c>
      <c r="G293" s="22"/>
      <c r="H293" s="22">
        <f t="shared" si="101"/>
        <v>1</v>
      </c>
      <c r="I293" s="22">
        <f t="shared" si="115"/>
        <v>0</v>
      </c>
      <c r="J293" s="22">
        <f t="shared" si="102"/>
        <v>0</v>
      </c>
      <c r="K293" s="22">
        <f t="shared" si="103"/>
        <v>0</v>
      </c>
      <c r="L293" s="23">
        <f t="shared" ref="L293:L328" si="116">T293/$X$5</f>
        <v>0</v>
      </c>
      <c r="M293" s="22"/>
      <c r="N293" s="22">
        <f t="shared" si="104"/>
        <v>1474.6210220740161</v>
      </c>
      <c r="O293" s="22">
        <v>625</v>
      </c>
      <c r="P293" s="22"/>
      <c r="Q293" s="22">
        <f t="shared" ref="Q293:Q328" si="117">$M$7*H293+$O$7*I293+$Q$7*J293+$S$7*K293+O293*L293</f>
        <v>4.7E-2</v>
      </c>
      <c r="R293" s="22">
        <f t="shared" ref="R293:R328" si="118">$M$6*H293+$O$6*I293+$Q$6*J293+$S$6*K293</f>
        <v>7.0000000000000001E-3</v>
      </c>
      <c r="S293" s="22"/>
      <c r="T293" s="22">
        <f t="shared" si="107"/>
        <v>0</v>
      </c>
      <c r="U293" s="22">
        <f t="shared" si="105"/>
        <v>4.8146412848588218E-6</v>
      </c>
      <c r="V293" s="22">
        <f t="shared" si="106"/>
        <v>0</v>
      </c>
      <c r="W293" s="22"/>
      <c r="X293" s="22">
        <f t="shared" si="108"/>
        <v>1474.6210220740161</v>
      </c>
      <c r="Y293" s="19">
        <f t="shared" si="109"/>
        <v>1.5878114551434822E-4</v>
      </c>
      <c r="Z293" s="19">
        <f t="shared" si="110"/>
        <v>0</v>
      </c>
      <c r="AA293" s="22"/>
      <c r="AB293" s="22">
        <f t="shared" si="111"/>
        <v>645.14669715738239</v>
      </c>
      <c r="AC293" s="19">
        <f t="shared" si="112"/>
        <v>48.046872291764252</v>
      </c>
      <c r="AD293" s="19">
        <f t="shared" si="113"/>
        <v>9.892187499999995</v>
      </c>
      <c r="AE293" s="22">
        <f t="shared" si="114"/>
        <v>4.8570523245504873</v>
      </c>
      <c r="AG293" s="7"/>
      <c r="AH293" s="7"/>
    </row>
    <row r="294" spans="1:34">
      <c r="A294" s="39">
        <v>0.65</v>
      </c>
      <c r="B294" s="39">
        <f t="shared" ref="B294:B325" si="119">1-A294</f>
        <v>0.35</v>
      </c>
      <c r="C294" s="22">
        <f t="shared" ref="C294:C328" si="120">IF($F$5+$A294*$F$6&gt;0, $F$5+$A294*$F$6, 0)</f>
        <v>0.73249999999999993</v>
      </c>
      <c r="D294" s="22">
        <f t="shared" ref="D294:D328" si="121">IF($G$5+$A294*$G$6&gt;0, $G$5+$A294*$G$6, 0)</f>
        <v>0</v>
      </c>
      <c r="E294" s="22">
        <f t="shared" ref="E294:E328" si="122">IF($H$5+$A294*$H$6&gt;0, $H$5+$A294*$H$6, 0)</f>
        <v>0</v>
      </c>
      <c r="F294" s="22">
        <f t="shared" ref="F294:F328" si="123">IF($I$5+$A294*$I$6&gt;0, $I$5+$A294*$I$6, 0)</f>
        <v>0</v>
      </c>
      <c r="G294" s="22"/>
      <c r="H294" s="22">
        <f t="shared" ref="H294:H328" si="124">C294/SUM($C294:$F294)*(1-$L294)</f>
        <v>1</v>
      </c>
      <c r="I294" s="22">
        <f t="shared" si="115"/>
        <v>0</v>
      </c>
      <c r="J294" s="22">
        <f t="shared" ref="J294:K328" si="125">E294/SUM($C294:$F294)*(1-$L294)</f>
        <v>0</v>
      </c>
      <c r="K294" s="22">
        <f t="shared" si="125"/>
        <v>0</v>
      </c>
      <c r="L294" s="23">
        <f t="shared" si="116"/>
        <v>0</v>
      </c>
      <c r="M294" s="22"/>
      <c r="N294" s="22">
        <f t="shared" si="104"/>
        <v>1474.6210220740161</v>
      </c>
      <c r="O294" s="22">
        <v>625</v>
      </c>
      <c r="P294" s="22"/>
      <c r="Q294" s="22">
        <f t="shared" si="117"/>
        <v>4.7E-2</v>
      </c>
      <c r="R294" s="22">
        <f t="shared" si="118"/>
        <v>7.0000000000000001E-3</v>
      </c>
      <c r="S294" s="22"/>
      <c r="T294" s="22">
        <f t="shared" si="107"/>
        <v>0</v>
      </c>
      <c r="U294" s="22">
        <f t="shared" si="105"/>
        <v>2.5187834025582706E-6</v>
      </c>
      <c r="V294" s="22">
        <f t="shared" si="106"/>
        <v>0</v>
      </c>
      <c r="W294" s="22"/>
      <c r="X294" s="22">
        <f t="shared" si="108"/>
        <v>1474.6210220740161</v>
      </c>
      <c r="Y294" s="19">
        <f t="shared" si="109"/>
        <v>8.5169667165378048E-5</v>
      </c>
      <c r="Z294" s="19">
        <f t="shared" si="110"/>
        <v>0</v>
      </c>
      <c r="AA294" s="22"/>
      <c r="AB294" s="22">
        <f t="shared" si="111"/>
        <v>635.22136335496111</v>
      </c>
      <c r="AC294" s="19">
        <f t="shared" si="112"/>
        <v>47.307690951424298</v>
      </c>
      <c r="AD294" s="19">
        <f t="shared" si="113"/>
        <v>9.7399999999999949</v>
      </c>
      <c r="AE294" s="22">
        <f t="shared" si="114"/>
        <v>4.8570524590784725</v>
      </c>
      <c r="AG294" s="7"/>
      <c r="AH294" s="7"/>
    </row>
    <row r="295" spans="1:34">
      <c r="A295" s="39">
        <v>0.66</v>
      </c>
      <c r="B295" s="39">
        <f t="shared" si="119"/>
        <v>0.33999999999999997</v>
      </c>
      <c r="C295" s="22">
        <f t="shared" si="120"/>
        <v>0.73499999999999999</v>
      </c>
      <c r="D295" s="22">
        <f t="shared" si="121"/>
        <v>0</v>
      </c>
      <c r="E295" s="22">
        <f t="shared" si="122"/>
        <v>0</v>
      </c>
      <c r="F295" s="22">
        <f t="shared" si="123"/>
        <v>0</v>
      </c>
      <c r="G295" s="22"/>
      <c r="H295" s="22">
        <f t="shared" si="124"/>
        <v>1</v>
      </c>
      <c r="I295" s="22">
        <f t="shared" si="115"/>
        <v>0</v>
      </c>
      <c r="J295" s="22">
        <f t="shared" si="125"/>
        <v>0</v>
      </c>
      <c r="K295" s="22">
        <f t="shared" si="125"/>
        <v>0</v>
      </c>
      <c r="L295" s="23">
        <f t="shared" si="116"/>
        <v>0</v>
      </c>
      <c r="M295" s="22"/>
      <c r="N295" s="22">
        <f t="shared" ref="N295:N328" si="126">(1+10^(2*$A$5-2.1))*(1463)</f>
        <v>1474.6210220740161</v>
      </c>
      <c r="O295" s="22">
        <v>625</v>
      </c>
      <c r="P295" s="22"/>
      <c r="Q295" s="22">
        <f t="shared" si="117"/>
        <v>4.7E-2</v>
      </c>
      <c r="R295" s="22">
        <f t="shared" si="118"/>
        <v>7.0000000000000001E-3</v>
      </c>
      <c r="S295" s="22"/>
      <c r="T295" s="22">
        <f t="shared" si="107"/>
        <v>0</v>
      </c>
      <c r="U295" s="22">
        <f t="shared" ref="U295:U328" si="127">(U294*B294-Y295*(B294-B295))/B295</f>
        <v>1.2823776540168124E-6</v>
      </c>
      <c r="V295" s="22">
        <f t="shared" ref="V295:V328" si="128">IF((V294*B294-Z295*(B294-B295))/B295&gt;0,(V294*B294-Z295*(B294-B295))/B295,0)</f>
        <v>0</v>
      </c>
      <c r="W295" s="22"/>
      <c r="X295" s="22">
        <f t="shared" si="108"/>
        <v>1474.6210220740161</v>
      </c>
      <c r="Y295" s="19">
        <f t="shared" si="109"/>
        <v>4.4556578852967808E-5</v>
      </c>
      <c r="Z295" s="19">
        <f t="shared" si="110"/>
        <v>0</v>
      </c>
      <c r="AA295" s="22"/>
      <c r="AB295" s="22">
        <f t="shared" si="111"/>
        <v>625.59679724352225</v>
      </c>
      <c r="AC295" s="19">
        <f t="shared" si="112"/>
        <v>46.590908430290277</v>
      </c>
      <c r="AD295" s="19">
        <f t="shared" si="113"/>
        <v>9.5924242424242365</v>
      </c>
      <c r="AE295" s="22">
        <f t="shared" si="114"/>
        <v>4.8570525294568947</v>
      </c>
      <c r="AG295" s="7"/>
      <c r="AH295" s="7"/>
    </row>
    <row r="296" spans="1:34">
      <c r="A296" s="39">
        <v>0.67</v>
      </c>
      <c r="B296" s="39">
        <f t="shared" si="119"/>
        <v>0.32999999999999996</v>
      </c>
      <c r="C296" s="22">
        <f t="shared" si="120"/>
        <v>0.73749999999999993</v>
      </c>
      <c r="D296" s="22">
        <f t="shared" si="121"/>
        <v>0</v>
      </c>
      <c r="E296" s="22">
        <f t="shared" si="122"/>
        <v>0</v>
      </c>
      <c r="F296" s="22">
        <f t="shared" si="123"/>
        <v>0</v>
      </c>
      <c r="G296" s="22"/>
      <c r="H296" s="22">
        <f t="shared" si="124"/>
        <v>1</v>
      </c>
      <c r="I296" s="22">
        <f t="shared" si="115"/>
        <v>0</v>
      </c>
      <c r="J296" s="22">
        <f t="shared" si="125"/>
        <v>0</v>
      </c>
      <c r="K296" s="22">
        <f t="shared" si="125"/>
        <v>0</v>
      </c>
      <c r="L296" s="23">
        <f t="shared" si="116"/>
        <v>0</v>
      </c>
      <c r="M296" s="22"/>
      <c r="N296" s="22">
        <f t="shared" si="126"/>
        <v>1474.6210220740161</v>
      </c>
      <c r="O296" s="22">
        <v>625</v>
      </c>
      <c r="P296" s="22"/>
      <c r="Q296" s="22">
        <f t="shared" si="117"/>
        <v>4.7E-2</v>
      </c>
      <c r="R296" s="22">
        <f t="shared" si="118"/>
        <v>7.0000000000000001E-3</v>
      </c>
      <c r="S296" s="22"/>
      <c r="T296" s="22">
        <f t="shared" ref="T296:T328" si="129">IF((B295*T295-X295*(B295-B296))/B296&lt;0,0,(B295*T295-X295*(B295-B296))/B296)</f>
        <v>0</v>
      </c>
      <c r="U296" s="22">
        <f t="shared" si="127"/>
        <v>6.3381623303077502E-7</v>
      </c>
      <c r="V296" s="22">
        <f t="shared" si="128"/>
        <v>0</v>
      </c>
      <c r="W296" s="22"/>
      <c r="X296" s="22">
        <f t="shared" ref="X296:X328" si="130">N296</f>
        <v>1474.6210220740161</v>
      </c>
      <c r="Y296" s="19">
        <f t="shared" ref="Y296:Y328" si="131">U295/(Q295+(1-Q295)*(A296-A295))</f>
        <v>2.2684904546556027E-5</v>
      </c>
      <c r="Z296" s="19">
        <f t="shared" ref="Z296:Z328" si="132">V295/(R295+(1-R295)*(A296-A295))</f>
        <v>0</v>
      </c>
      <c r="AA296" s="22"/>
      <c r="AB296" s="22">
        <f t="shared" ref="AB296:AB328" si="133">IF(T295&gt;0,X296,(AB295*A295)/A296)</f>
        <v>616.25953161302186</v>
      </c>
      <c r="AC296" s="19">
        <f t="shared" ref="AC296:AC328" si="134">(AC295*A295+Y296*(A296-A295))/A296</f>
        <v>45.89552207588153</v>
      </c>
      <c r="AD296" s="19">
        <f t="shared" ref="AD296:AD328" si="135">(AD295*A295+Z296*(A296-A295))/A296</f>
        <v>9.4492537313432763</v>
      </c>
      <c r="AE296" s="22">
        <f t="shared" ref="AE296:AE327" si="136">AC296/AD296</f>
        <v>4.8570525652883667</v>
      </c>
      <c r="AG296" s="7"/>
      <c r="AH296" s="7"/>
    </row>
    <row r="297" spans="1:34">
      <c r="A297" s="39">
        <v>0.68</v>
      </c>
      <c r="B297" s="39">
        <f t="shared" si="119"/>
        <v>0.31999999999999995</v>
      </c>
      <c r="C297" s="22">
        <f t="shared" si="120"/>
        <v>0.74</v>
      </c>
      <c r="D297" s="22">
        <f t="shared" si="121"/>
        <v>0</v>
      </c>
      <c r="E297" s="22">
        <f t="shared" si="122"/>
        <v>0</v>
      </c>
      <c r="F297" s="22">
        <f t="shared" si="123"/>
        <v>0</v>
      </c>
      <c r="G297" s="22"/>
      <c r="H297" s="22">
        <f t="shared" si="124"/>
        <v>1</v>
      </c>
      <c r="I297" s="22">
        <f t="shared" si="115"/>
        <v>0</v>
      </c>
      <c r="J297" s="22">
        <f t="shared" si="125"/>
        <v>0</v>
      </c>
      <c r="K297" s="22">
        <f t="shared" si="125"/>
        <v>0</v>
      </c>
      <c r="L297" s="23">
        <f t="shared" si="116"/>
        <v>0</v>
      </c>
      <c r="M297" s="22"/>
      <c r="N297" s="22">
        <f t="shared" si="126"/>
        <v>1474.6210220740161</v>
      </c>
      <c r="O297" s="22">
        <v>625</v>
      </c>
      <c r="P297" s="22"/>
      <c r="Q297" s="22">
        <f t="shared" si="117"/>
        <v>4.7E-2</v>
      </c>
      <c r="R297" s="22">
        <f t="shared" si="118"/>
        <v>7.0000000000000001E-3</v>
      </c>
      <c r="S297" s="22"/>
      <c r="T297" s="22">
        <f t="shared" si="129"/>
        <v>0</v>
      </c>
      <c r="U297" s="22">
        <f t="shared" si="127"/>
        <v>3.0324695489441722E-7</v>
      </c>
      <c r="V297" s="22">
        <f t="shared" si="128"/>
        <v>0</v>
      </c>
      <c r="W297" s="22"/>
      <c r="X297" s="22">
        <f t="shared" si="130"/>
        <v>1474.6210220740161</v>
      </c>
      <c r="Y297" s="19">
        <f t="shared" si="131"/>
        <v>1.1212033133394214E-5</v>
      </c>
      <c r="Z297" s="19">
        <f t="shared" si="132"/>
        <v>0</v>
      </c>
      <c r="AA297" s="22"/>
      <c r="AB297" s="22">
        <f t="shared" si="133"/>
        <v>607.19689144224208</v>
      </c>
      <c r="AC297" s="19">
        <f t="shared" si="134"/>
        <v>45.220588092589644</v>
      </c>
      <c r="AD297" s="19">
        <f t="shared" si="135"/>
        <v>9.3102941176470502</v>
      </c>
      <c r="AE297" s="22">
        <f t="shared" si="136"/>
        <v>4.8570525829981026</v>
      </c>
      <c r="AG297" s="7"/>
      <c r="AH297" s="7"/>
    </row>
    <row r="298" spans="1:34">
      <c r="A298" s="39">
        <v>0.69</v>
      </c>
      <c r="B298" s="39">
        <f t="shared" si="119"/>
        <v>0.31000000000000005</v>
      </c>
      <c r="C298" s="22">
        <f t="shared" si="120"/>
        <v>0.74249999999999994</v>
      </c>
      <c r="D298" s="22">
        <f t="shared" si="121"/>
        <v>0</v>
      </c>
      <c r="E298" s="22">
        <f t="shared" si="122"/>
        <v>0</v>
      </c>
      <c r="F298" s="22">
        <f t="shared" si="123"/>
        <v>0</v>
      </c>
      <c r="G298" s="22"/>
      <c r="H298" s="22">
        <f t="shared" si="124"/>
        <v>1</v>
      </c>
      <c r="I298" s="22">
        <f t="shared" si="115"/>
        <v>0</v>
      </c>
      <c r="J298" s="22">
        <f t="shared" si="125"/>
        <v>0</v>
      </c>
      <c r="K298" s="22">
        <f t="shared" si="125"/>
        <v>0</v>
      </c>
      <c r="L298" s="23">
        <f t="shared" si="116"/>
        <v>0</v>
      </c>
      <c r="M298" s="22"/>
      <c r="N298" s="22">
        <f t="shared" si="126"/>
        <v>1474.6210220740161</v>
      </c>
      <c r="O298" s="22">
        <v>625</v>
      </c>
      <c r="P298" s="22"/>
      <c r="Q298" s="22">
        <f t="shared" si="117"/>
        <v>4.7E-2</v>
      </c>
      <c r="R298" s="22">
        <f t="shared" si="118"/>
        <v>7.0000000000000001E-3</v>
      </c>
      <c r="S298" s="22"/>
      <c r="T298" s="22">
        <f t="shared" si="129"/>
        <v>0</v>
      </c>
      <c r="U298" s="22">
        <f t="shared" si="127"/>
        <v>1.3998542402914248E-7</v>
      </c>
      <c r="V298" s="22">
        <f t="shared" si="128"/>
        <v>0</v>
      </c>
      <c r="W298" s="22"/>
      <c r="X298" s="22">
        <f t="shared" si="130"/>
        <v>1474.6210220740161</v>
      </c>
      <c r="Y298" s="19">
        <f t="shared" si="131"/>
        <v>5.3643544117179864E-6</v>
      </c>
      <c r="Z298" s="19">
        <f t="shared" si="132"/>
        <v>0</v>
      </c>
      <c r="AA298" s="22"/>
      <c r="AB298" s="22">
        <f t="shared" si="133"/>
        <v>598.39693649380388</v>
      </c>
      <c r="AC298" s="19">
        <f t="shared" si="134"/>
        <v>44.565217328412324</v>
      </c>
      <c r="AD298" s="19">
        <f t="shared" si="135"/>
        <v>9.1753623188405715</v>
      </c>
      <c r="AE298" s="22">
        <f t="shared" si="136"/>
        <v>4.8570525914712572</v>
      </c>
      <c r="AG298" s="7"/>
      <c r="AH298" s="7"/>
    </row>
    <row r="299" spans="1:34">
      <c r="A299" s="39">
        <v>0.7</v>
      </c>
      <c r="B299" s="39">
        <f t="shared" si="119"/>
        <v>0.30000000000000004</v>
      </c>
      <c r="C299" s="22">
        <f t="shared" si="120"/>
        <v>0.74499999999999988</v>
      </c>
      <c r="D299" s="22">
        <f t="shared" si="121"/>
        <v>0</v>
      </c>
      <c r="E299" s="22">
        <f t="shared" si="122"/>
        <v>0</v>
      </c>
      <c r="F299" s="22">
        <f t="shared" si="123"/>
        <v>0</v>
      </c>
      <c r="G299" s="22"/>
      <c r="H299" s="22">
        <f t="shared" si="124"/>
        <v>1</v>
      </c>
      <c r="I299" s="22">
        <f t="shared" si="115"/>
        <v>0</v>
      </c>
      <c r="J299" s="22">
        <f t="shared" si="125"/>
        <v>0</v>
      </c>
      <c r="K299" s="22">
        <f t="shared" si="125"/>
        <v>0</v>
      </c>
      <c r="L299" s="23">
        <f t="shared" si="116"/>
        <v>0</v>
      </c>
      <c r="M299" s="22"/>
      <c r="N299" s="22">
        <f t="shared" si="126"/>
        <v>1474.6210220740161</v>
      </c>
      <c r="O299" s="22">
        <v>625</v>
      </c>
      <c r="P299" s="22"/>
      <c r="Q299" s="22">
        <f t="shared" si="117"/>
        <v>4.7E-2</v>
      </c>
      <c r="R299" s="22">
        <f t="shared" si="118"/>
        <v>7.0000000000000001E-3</v>
      </c>
      <c r="S299" s="22"/>
      <c r="T299" s="22">
        <f t="shared" si="129"/>
        <v>0</v>
      </c>
      <c r="U299" s="22">
        <f t="shared" si="127"/>
        <v>6.2108162392975769E-8</v>
      </c>
      <c r="V299" s="22">
        <f t="shared" si="128"/>
        <v>0</v>
      </c>
      <c r="W299" s="22"/>
      <c r="X299" s="22">
        <f t="shared" si="130"/>
        <v>1474.6210220740161</v>
      </c>
      <c r="Y299" s="19">
        <f t="shared" si="131"/>
        <v>2.4763032731141422E-6</v>
      </c>
      <c r="Z299" s="19">
        <f t="shared" si="132"/>
        <v>0</v>
      </c>
      <c r="AA299" s="22"/>
      <c r="AB299" s="22">
        <f t="shared" si="133"/>
        <v>589.84840882960668</v>
      </c>
      <c r="AC299" s="19">
        <f t="shared" si="134"/>
        <v>43.928571401953626</v>
      </c>
      <c r="AD299" s="19">
        <f t="shared" si="135"/>
        <v>9.0442857142857065</v>
      </c>
      <c r="AE299" s="22">
        <f t="shared" si="136"/>
        <v>4.8570525953826511</v>
      </c>
      <c r="AG299" s="7"/>
      <c r="AH299" s="7"/>
    </row>
    <row r="300" spans="1:34">
      <c r="A300" s="39">
        <v>0.71</v>
      </c>
      <c r="B300" s="39">
        <f t="shared" si="119"/>
        <v>0.29000000000000004</v>
      </c>
      <c r="C300" s="22">
        <f t="shared" si="120"/>
        <v>0.74749999999999994</v>
      </c>
      <c r="D300" s="22">
        <f t="shared" si="121"/>
        <v>0</v>
      </c>
      <c r="E300" s="22">
        <f t="shared" si="122"/>
        <v>0</v>
      </c>
      <c r="F300" s="22">
        <f t="shared" si="123"/>
        <v>0</v>
      </c>
      <c r="G300" s="22"/>
      <c r="H300" s="22">
        <f t="shared" si="124"/>
        <v>1</v>
      </c>
      <c r="I300" s="22">
        <f t="shared" si="115"/>
        <v>0</v>
      </c>
      <c r="J300" s="22">
        <f t="shared" si="125"/>
        <v>0</v>
      </c>
      <c r="K300" s="22">
        <f t="shared" si="125"/>
        <v>0</v>
      </c>
      <c r="L300" s="23">
        <f t="shared" si="116"/>
        <v>0</v>
      </c>
      <c r="M300" s="22"/>
      <c r="N300" s="22">
        <f t="shared" si="126"/>
        <v>1474.6210220740161</v>
      </c>
      <c r="O300" s="22">
        <v>625</v>
      </c>
      <c r="P300" s="22"/>
      <c r="Q300" s="22">
        <f t="shared" si="117"/>
        <v>4.7E-2</v>
      </c>
      <c r="R300" s="22">
        <f t="shared" si="118"/>
        <v>7.0000000000000001E-3</v>
      </c>
      <c r="S300" s="22"/>
      <c r="T300" s="22">
        <f t="shared" si="129"/>
        <v>0</v>
      </c>
      <c r="U300" s="22">
        <f t="shared" si="127"/>
        <v>2.6364438905964984E-8</v>
      </c>
      <c r="V300" s="22">
        <f t="shared" si="128"/>
        <v>0</v>
      </c>
      <c r="W300" s="22"/>
      <c r="X300" s="22">
        <f t="shared" si="130"/>
        <v>1474.6210220740161</v>
      </c>
      <c r="Y300" s="19">
        <f t="shared" si="131"/>
        <v>1.0986761435162879E-6</v>
      </c>
      <c r="Z300" s="19">
        <f t="shared" si="132"/>
        <v>0</v>
      </c>
      <c r="AA300" s="22"/>
      <c r="AB300" s="22">
        <f t="shared" si="133"/>
        <v>581.54068476158409</v>
      </c>
      <c r="AC300" s="19">
        <f t="shared" si="134"/>
        <v>43.309859144160981</v>
      </c>
      <c r="AD300" s="19">
        <f t="shared" si="135"/>
        <v>8.9169014084506966</v>
      </c>
      <c r="AE300" s="22">
        <f t="shared" si="136"/>
        <v>4.8570525971180416</v>
      </c>
      <c r="AG300" s="7"/>
      <c r="AH300" s="7"/>
    </row>
    <row r="301" spans="1:34">
      <c r="A301" s="39">
        <v>0.72</v>
      </c>
      <c r="B301" s="39">
        <f t="shared" si="119"/>
        <v>0.28000000000000003</v>
      </c>
      <c r="C301" s="22">
        <f t="shared" si="120"/>
        <v>0.75</v>
      </c>
      <c r="D301" s="22">
        <f t="shared" si="121"/>
        <v>0</v>
      </c>
      <c r="E301" s="22">
        <f t="shared" si="122"/>
        <v>0</v>
      </c>
      <c r="F301" s="22">
        <f t="shared" si="123"/>
        <v>0</v>
      </c>
      <c r="G301" s="22"/>
      <c r="H301" s="22">
        <f t="shared" si="124"/>
        <v>1</v>
      </c>
      <c r="I301" s="22">
        <f t="shared" si="115"/>
        <v>0</v>
      </c>
      <c r="J301" s="22">
        <f t="shared" si="125"/>
        <v>0</v>
      </c>
      <c r="K301" s="22">
        <f t="shared" si="125"/>
        <v>0</v>
      </c>
      <c r="L301" s="23">
        <f t="shared" si="116"/>
        <v>0</v>
      </c>
      <c r="M301" s="22"/>
      <c r="N301" s="22">
        <f t="shared" si="126"/>
        <v>1474.6210220740161</v>
      </c>
      <c r="O301" s="22">
        <v>625</v>
      </c>
      <c r="P301" s="22"/>
      <c r="Q301" s="22">
        <f t="shared" si="117"/>
        <v>4.7E-2</v>
      </c>
      <c r="R301" s="22">
        <f t="shared" si="118"/>
        <v>7.0000000000000001E-3</v>
      </c>
      <c r="S301" s="22"/>
      <c r="T301" s="22">
        <f t="shared" si="129"/>
        <v>0</v>
      </c>
      <c r="U301" s="22">
        <f t="shared" si="127"/>
        <v>1.0649611649507729E-8</v>
      </c>
      <c r="V301" s="22">
        <f t="shared" si="128"/>
        <v>0</v>
      </c>
      <c r="W301" s="22"/>
      <c r="X301" s="22">
        <f t="shared" si="130"/>
        <v>1474.6210220740161</v>
      </c>
      <c r="Y301" s="19">
        <f t="shared" si="131"/>
        <v>4.6637960208676774E-7</v>
      </c>
      <c r="Z301" s="19">
        <f t="shared" si="132"/>
        <v>0</v>
      </c>
      <c r="AA301" s="22"/>
      <c r="AB301" s="22">
        <f t="shared" si="133"/>
        <v>573.46373080656213</v>
      </c>
      <c r="AC301" s="19">
        <f t="shared" si="134"/>
        <v>42.708333329191795</v>
      </c>
      <c r="AD301" s="19">
        <f t="shared" si="135"/>
        <v>8.7930555555555472</v>
      </c>
      <c r="AE301" s="22">
        <f t="shared" si="136"/>
        <v>4.8570525978547021</v>
      </c>
      <c r="AG301" s="7"/>
      <c r="AH301" s="7"/>
    </row>
    <row r="302" spans="1:34">
      <c r="A302" s="39">
        <v>0.73</v>
      </c>
      <c r="B302" s="39">
        <f t="shared" si="119"/>
        <v>0.27</v>
      </c>
      <c r="C302" s="22">
        <f t="shared" si="120"/>
        <v>0.75249999999999995</v>
      </c>
      <c r="D302" s="22">
        <f t="shared" si="121"/>
        <v>0</v>
      </c>
      <c r="E302" s="22">
        <f t="shared" si="122"/>
        <v>0</v>
      </c>
      <c r="F302" s="22">
        <f t="shared" si="123"/>
        <v>0</v>
      </c>
      <c r="G302" s="22"/>
      <c r="H302" s="22">
        <f t="shared" si="124"/>
        <v>1</v>
      </c>
      <c r="I302" s="22">
        <f t="shared" si="115"/>
        <v>0</v>
      </c>
      <c r="J302" s="22">
        <f t="shared" si="125"/>
        <v>0</v>
      </c>
      <c r="K302" s="22">
        <f t="shared" si="125"/>
        <v>0</v>
      </c>
      <c r="L302" s="23">
        <f t="shared" si="116"/>
        <v>0</v>
      </c>
      <c r="M302" s="22"/>
      <c r="N302" s="22">
        <f t="shared" si="126"/>
        <v>1474.6210220740161</v>
      </c>
      <c r="O302" s="22">
        <v>625</v>
      </c>
      <c r="P302" s="22"/>
      <c r="Q302" s="22">
        <f t="shared" si="117"/>
        <v>4.7E-2</v>
      </c>
      <c r="R302" s="22">
        <f t="shared" si="118"/>
        <v>7.0000000000000001E-3</v>
      </c>
      <c r="S302" s="22"/>
      <c r="T302" s="22">
        <f t="shared" si="129"/>
        <v>0</v>
      </c>
      <c r="U302" s="22">
        <f t="shared" si="127"/>
        <v>4.0666834743918863E-9</v>
      </c>
      <c r="V302" s="22">
        <f t="shared" si="128"/>
        <v>0</v>
      </c>
      <c r="W302" s="22"/>
      <c r="X302" s="22">
        <f t="shared" si="130"/>
        <v>1474.6210220740161</v>
      </c>
      <c r="Y302" s="19">
        <f t="shared" si="131"/>
        <v>1.8838867237763535E-7</v>
      </c>
      <c r="Z302" s="19">
        <f t="shared" si="132"/>
        <v>0</v>
      </c>
      <c r="AA302" s="22"/>
      <c r="AB302" s="22">
        <f t="shared" si="133"/>
        <v>565.60806326126681</v>
      </c>
      <c r="AC302" s="19">
        <f t="shared" si="134"/>
        <v>42.12328766972874</v>
      </c>
      <c r="AD302" s="19">
        <f t="shared" si="135"/>
        <v>8.6726027397260186</v>
      </c>
      <c r="AE302" s="22">
        <f t="shared" si="136"/>
        <v>4.8570525981522685</v>
      </c>
      <c r="AG302" s="7"/>
      <c r="AH302" s="7"/>
    </row>
    <row r="303" spans="1:34">
      <c r="A303" s="39">
        <v>0.74</v>
      </c>
      <c r="B303" s="39">
        <f t="shared" si="119"/>
        <v>0.26</v>
      </c>
      <c r="C303" s="22">
        <f t="shared" si="120"/>
        <v>0.75499999999999989</v>
      </c>
      <c r="D303" s="22">
        <f t="shared" si="121"/>
        <v>0</v>
      </c>
      <c r="E303" s="22">
        <f t="shared" si="122"/>
        <v>0</v>
      </c>
      <c r="F303" s="22">
        <f t="shared" si="123"/>
        <v>0</v>
      </c>
      <c r="G303" s="22"/>
      <c r="H303" s="22">
        <f t="shared" si="124"/>
        <v>1</v>
      </c>
      <c r="I303" s="22">
        <f t="shared" si="115"/>
        <v>0</v>
      </c>
      <c r="J303" s="22">
        <f t="shared" si="125"/>
        <v>0</v>
      </c>
      <c r="K303" s="22">
        <f t="shared" si="125"/>
        <v>0</v>
      </c>
      <c r="L303" s="23">
        <f t="shared" si="116"/>
        <v>0</v>
      </c>
      <c r="M303" s="22"/>
      <c r="N303" s="22">
        <f t="shared" si="126"/>
        <v>1474.6210220740161</v>
      </c>
      <c r="O303" s="22">
        <v>625</v>
      </c>
      <c r="P303" s="22"/>
      <c r="Q303" s="22">
        <f t="shared" si="117"/>
        <v>4.7E-2</v>
      </c>
      <c r="R303" s="22">
        <f t="shared" si="118"/>
        <v>7.0000000000000001E-3</v>
      </c>
      <c r="S303" s="22"/>
      <c r="T303" s="22">
        <f t="shared" si="129"/>
        <v>0</v>
      </c>
      <c r="U303" s="22">
        <f t="shared" si="127"/>
        <v>1.4562289454252959E-9</v>
      </c>
      <c r="V303" s="22">
        <f t="shared" si="128"/>
        <v>0</v>
      </c>
      <c r="W303" s="22"/>
      <c r="X303" s="22">
        <f t="shared" si="130"/>
        <v>1474.6210220740161</v>
      </c>
      <c r="Y303" s="19">
        <f t="shared" si="131"/>
        <v>7.1938501227523184E-8</v>
      </c>
      <c r="Z303" s="19">
        <f t="shared" si="132"/>
        <v>0</v>
      </c>
      <c r="AA303" s="22"/>
      <c r="AB303" s="22">
        <f t="shared" si="133"/>
        <v>557.96471105503338</v>
      </c>
      <c r="AC303" s="19">
        <f t="shared" si="134"/>
        <v>41.554054053542387</v>
      </c>
      <c r="AD303" s="19">
        <f t="shared" si="135"/>
        <v>8.5554054054053967</v>
      </c>
      <c r="AE303" s="22">
        <f t="shared" si="136"/>
        <v>4.8570525982658976</v>
      </c>
      <c r="AG303" s="7"/>
      <c r="AH303" s="7"/>
    </row>
    <row r="304" spans="1:34">
      <c r="A304" s="39">
        <v>0.75</v>
      </c>
      <c r="B304" s="39">
        <f t="shared" si="119"/>
        <v>0.25</v>
      </c>
      <c r="C304" s="22">
        <f t="shared" si="120"/>
        <v>0.75749999999999995</v>
      </c>
      <c r="D304" s="22">
        <f t="shared" si="121"/>
        <v>0</v>
      </c>
      <c r="E304" s="22">
        <f t="shared" si="122"/>
        <v>0</v>
      </c>
      <c r="F304" s="22">
        <f t="shared" si="123"/>
        <v>0</v>
      </c>
      <c r="G304" s="22"/>
      <c r="H304" s="22">
        <f t="shared" si="124"/>
        <v>1</v>
      </c>
      <c r="I304" s="22">
        <f t="shared" si="115"/>
        <v>0</v>
      </c>
      <c r="J304" s="22">
        <f t="shared" si="125"/>
        <v>0</v>
      </c>
      <c r="K304" s="22">
        <f t="shared" si="125"/>
        <v>0</v>
      </c>
      <c r="L304" s="23">
        <f t="shared" si="116"/>
        <v>0</v>
      </c>
      <c r="M304" s="22"/>
      <c r="N304" s="22">
        <f t="shared" si="126"/>
        <v>1474.6210220740161</v>
      </c>
      <c r="O304" s="22">
        <v>625</v>
      </c>
      <c r="P304" s="22"/>
      <c r="Q304" s="22">
        <f t="shared" si="117"/>
        <v>4.7E-2</v>
      </c>
      <c r="R304" s="22">
        <f t="shared" si="118"/>
        <v>7.0000000000000001E-3</v>
      </c>
      <c r="S304" s="22"/>
      <c r="T304" s="22">
        <f t="shared" si="129"/>
        <v>0</v>
      </c>
      <c r="U304" s="22">
        <f t="shared" si="127"/>
        <v>4.8406667891872963E-10</v>
      </c>
      <c r="V304" s="22">
        <f t="shared" si="128"/>
        <v>0</v>
      </c>
      <c r="W304" s="22"/>
      <c r="X304" s="22">
        <f t="shared" si="130"/>
        <v>1474.6210220740161</v>
      </c>
      <c r="Y304" s="19">
        <f t="shared" si="131"/>
        <v>2.5760285608089435E-8</v>
      </c>
      <c r="Z304" s="19">
        <f t="shared" si="132"/>
        <v>0</v>
      </c>
      <c r="AA304" s="22"/>
      <c r="AB304" s="22">
        <f t="shared" si="133"/>
        <v>550.52518157429961</v>
      </c>
      <c r="AC304" s="19">
        <f t="shared" si="134"/>
        <v>40.999999999838629</v>
      </c>
      <c r="AD304" s="19">
        <f t="shared" si="135"/>
        <v>8.4413333333333238</v>
      </c>
      <c r="AE304" s="22">
        <f t="shared" si="136"/>
        <v>4.8570525983065878</v>
      </c>
      <c r="AG304" s="7"/>
      <c r="AH304" s="7"/>
    </row>
    <row r="305" spans="1:34">
      <c r="A305" s="39">
        <v>0.76</v>
      </c>
      <c r="B305" s="39">
        <f t="shared" si="119"/>
        <v>0.24</v>
      </c>
      <c r="C305" s="22">
        <f t="shared" si="120"/>
        <v>0.76</v>
      </c>
      <c r="D305" s="22">
        <f t="shared" si="121"/>
        <v>0</v>
      </c>
      <c r="E305" s="22">
        <f t="shared" si="122"/>
        <v>0</v>
      </c>
      <c r="F305" s="22">
        <f t="shared" si="123"/>
        <v>0</v>
      </c>
      <c r="G305" s="22"/>
      <c r="H305" s="22">
        <f>C305/SUM($C305:$F305)*(1-$L305)</f>
        <v>1</v>
      </c>
      <c r="I305" s="22">
        <f t="shared" si="115"/>
        <v>0</v>
      </c>
      <c r="J305" s="22">
        <f t="shared" si="125"/>
        <v>0</v>
      </c>
      <c r="K305" s="22">
        <f t="shared" si="125"/>
        <v>0</v>
      </c>
      <c r="L305" s="23">
        <f t="shared" si="116"/>
        <v>0</v>
      </c>
      <c r="M305" s="22"/>
      <c r="N305" s="22">
        <f t="shared" si="126"/>
        <v>1474.6210220740161</v>
      </c>
      <c r="O305" s="22">
        <v>625</v>
      </c>
      <c r="P305" s="22"/>
      <c r="Q305" s="22">
        <f t="shared" si="117"/>
        <v>4.7E-2</v>
      </c>
      <c r="R305" s="22">
        <f t="shared" si="118"/>
        <v>7.0000000000000001E-3</v>
      </c>
      <c r="S305" s="22"/>
      <c r="T305" s="22">
        <f t="shared" si="129"/>
        <v>0</v>
      </c>
      <c r="U305" s="22">
        <f t="shared" si="127"/>
        <v>1.4744424425317285E-10</v>
      </c>
      <c r="V305" s="22">
        <f t="shared" si="128"/>
        <v>0</v>
      </c>
      <c r="W305" s="22"/>
      <c r="X305" s="22">
        <f t="shared" si="130"/>
        <v>1474.6210220740161</v>
      </c>
      <c r="Y305" s="19">
        <f t="shared" si="131"/>
        <v>8.5630051108920846E-9</v>
      </c>
      <c r="Z305" s="19">
        <f t="shared" si="132"/>
        <v>0</v>
      </c>
      <c r="AA305" s="22"/>
      <c r="AB305" s="22">
        <f t="shared" si="133"/>
        <v>543.28142918516414</v>
      </c>
      <c r="AC305" s="19">
        <f t="shared" si="134"/>
        <v>40.460526315742896</v>
      </c>
      <c r="AD305" s="19">
        <f t="shared" si="135"/>
        <v>8.330263157894727</v>
      </c>
      <c r="AE305" s="22">
        <f t="shared" si="136"/>
        <v>4.8570525983201129</v>
      </c>
      <c r="AG305" s="7"/>
      <c r="AH305" s="7"/>
    </row>
    <row r="306" spans="1:34">
      <c r="A306" s="39">
        <v>0.77</v>
      </c>
      <c r="B306" s="39">
        <f t="shared" si="119"/>
        <v>0.22999999999999998</v>
      </c>
      <c r="C306" s="22">
        <f t="shared" si="120"/>
        <v>0.76249999999999996</v>
      </c>
      <c r="D306" s="22">
        <f t="shared" si="121"/>
        <v>0</v>
      </c>
      <c r="E306" s="22">
        <f t="shared" si="122"/>
        <v>0</v>
      </c>
      <c r="F306" s="22">
        <f t="shared" si="123"/>
        <v>0</v>
      </c>
      <c r="G306" s="22"/>
      <c r="H306" s="22">
        <f t="shared" si="124"/>
        <v>1</v>
      </c>
      <c r="I306" s="22">
        <f t="shared" si="115"/>
        <v>0</v>
      </c>
      <c r="J306" s="22">
        <f t="shared" si="125"/>
        <v>0</v>
      </c>
      <c r="K306" s="22">
        <f t="shared" si="125"/>
        <v>0</v>
      </c>
      <c r="L306" s="23">
        <f t="shared" si="116"/>
        <v>0</v>
      </c>
      <c r="M306" s="22"/>
      <c r="N306" s="22">
        <f t="shared" si="126"/>
        <v>1474.6210220740161</v>
      </c>
      <c r="O306" s="22">
        <v>625</v>
      </c>
      <c r="P306" s="22"/>
      <c r="Q306" s="22">
        <f t="shared" si="117"/>
        <v>4.7E-2</v>
      </c>
      <c r="R306" s="22">
        <f t="shared" si="118"/>
        <v>7.0000000000000001E-3</v>
      </c>
      <c r="S306" s="22"/>
      <c r="T306" s="22">
        <f t="shared" si="129"/>
        <v>0</v>
      </c>
      <c r="U306" s="22">
        <f t="shared" si="127"/>
        <v>4.0452788292473959E-11</v>
      </c>
      <c r="V306" s="22">
        <f t="shared" si="128"/>
        <v>0</v>
      </c>
      <c r="W306" s="22"/>
      <c r="X306" s="37">
        <f t="shared" si="130"/>
        <v>1474.6210220740161</v>
      </c>
      <c r="Y306" s="37">
        <f t="shared" si="131"/>
        <v>2.6082477313492449E-9</v>
      </c>
      <c r="Z306" s="37">
        <f t="shared" si="132"/>
        <v>0</v>
      </c>
      <c r="AA306" s="22"/>
      <c r="AB306" s="22">
        <f t="shared" si="133"/>
        <v>536.22582620873345</v>
      </c>
      <c r="AC306" s="19">
        <f t="shared" si="134"/>
        <v>39.935064935052836</v>
      </c>
      <c r="AD306" s="19">
        <f t="shared" si="135"/>
        <v>8.2220779220779114</v>
      </c>
      <c r="AE306" s="22">
        <f t="shared" si="136"/>
        <v>4.8570525983242341</v>
      </c>
      <c r="AG306" s="7"/>
      <c r="AH306" s="7"/>
    </row>
    <row r="307" spans="1:34">
      <c r="A307" s="39">
        <v>0.78</v>
      </c>
      <c r="B307" s="39">
        <f t="shared" si="119"/>
        <v>0.21999999999999997</v>
      </c>
      <c r="C307" s="22">
        <f t="shared" si="120"/>
        <v>0.7649999999999999</v>
      </c>
      <c r="D307" s="22">
        <f t="shared" si="121"/>
        <v>0</v>
      </c>
      <c r="E307" s="22">
        <f t="shared" si="122"/>
        <v>0</v>
      </c>
      <c r="F307" s="22">
        <f t="shared" si="123"/>
        <v>0</v>
      </c>
      <c r="G307" s="22"/>
      <c r="H307" s="22">
        <f t="shared" si="124"/>
        <v>1</v>
      </c>
      <c r="I307" s="22">
        <f t="shared" si="115"/>
        <v>0</v>
      </c>
      <c r="J307" s="22">
        <f t="shared" si="125"/>
        <v>0</v>
      </c>
      <c r="K307" s="22">
        <f t="shared" si="125"/>
        <v>0</v>
      </c>
      <c r="L307" s="23">
        <f t="shared" si="116"/>
        <v>0</v>
      </c>
      <c r="M307" s="22"/>
      <c r="N307" s="22">
        <f t="shared" si="126"/>
        <v>1474.6210220740161</v>
      </c>
      <c r="O307" s="22">
        <v>625</v>
      </c>
      <c r="P307" s="22"/>
      <c r="Q307" s="22">
        <f t="shared" si="117"/>
        <v>4.7E-2</v>
      </c>
      <c r="R307" s="22">
        <f t="shared" si="118"/>
        <v>7.0000000000000001E-3</v>
      </c>
      <c r="S307" s="22"/>
      <c r="T307" s="22">
        <f t="shared" si="129"/>
        <v>0</v>
      </c>
      <c r="U307" s="22">
        <f t="shared" si="127"/>
        <v>9.7643427604954178E-12</v>
      </c>
      <c r="V307" s="22">
        <f t="shared" si="128"/>
        <v>0</v>
      </c>
      <c r="W307" s="22"/>
      <c r="X307" s="37">
        <f t="shared" si="130"/>
        <v>1474.6210220740161</v>
      </c>
      <c r="Y307" s="37">
        <f t="shared" si="131"/>
        <v>7.1559858999600122E-10</v>
      </c>
      <c r="Z307" s="37">
        <f t="shared" si="132"/>
        <v>0</v>
      </c>
      <c r="AA307" s="22"/>
      <c r="AB307" s="22">
        <f t="shared" si="133"/>
        <v>529.35113612913437</v>
      </c>
      <c r="AC307" s="19">
        <f t="shared" si="134"/>
        <v>39.423076923074156</v>
      </c>
      <c r="AD307" s="19">
        <f t="shared" si="135"/>
        <v>8.1166666666666547</v>
      </c>
      <c r="AE307" s="22">
        <f t="shared" si="136"/>
        <v>4.8570525983253647</v>
      </c>
      <c r="AG307" s="7"/>
      <c r="AH307" s="7"/>
    </row>
    <row r="308" spans="1:34">
      <c r="A308" s="39">
        <v>0.79</v>
      </c>
      <c r="B308" s="39">
        <f t="shared" si="119"/>
        <v>0.20999999999999996</v>
      </c>
      <c r="C308" s="22">
        <f t="shared" si="120"/>
        <v>0.76749999999999996</v>
      </c>
      <c r="D308" s="22">
        <f t="shared" si="121"/>
        <v>0</v>
      </c>
      <c r="E308" s="22">
        <f t="shared" si="122"/>
        <v>0</v>
      </c>
      <c r="F308" s="22">
        <f t="shared" si="123"/>
        <v>0</v>
      </c>
      <c r="G308" s="22"/>
      <c r="H308" s="22">
        <f t="shared" si="124"/>
        <v>1</v>
      </c>
      <c r="I308" s="22">
        <f t="shared" si="115"/>
        <v>0</v>
      </c>
      <c r="J308" s="22">
        <f t="shared" si="125"/>
        <v>0</v>
      </c>
      <c r="K308" s="22">
        <f t="shared" si="125"/>
        <v>0</v>
      </c>
      <c r="L308" s="23">
        <f t="shared" si="116"/>
        <v>0</v>
      </c>
      <c r="M308" s="22"/>
      <c r="N308" s="22">
        <f t="shared" si="126"/>
        <v>1474.6210220740161</v>
      </c>
      <c r="O308" s="22">
        <v>625</v>
      </c>
      <c r="P308" s="22"/>
      <c r="Q308" s="22">
        <f t="shared" si="117"/>
        <v>4.7E-2</v>
      </c>
      <c r="R308" s="22">
        <f t="shared" si="118"/>
        <v>7.0000000000000001E-3</v>
      </c>
      <c r="S308" s="22"/>
      <c r="T308" s="22">
        <f t="shared" si="129"/>
        <v>0</v>
      </c>
      <c r="U308" s="22">
        <f t="shared" si="127"/>
        <v>2.0041442445412922E-12</v>
      </c>
      <c r="V308" s="22">
        <f t="shared" si="128"/>
        <v>0</v>
      </c>
      <c r="W308" s="22"/>
      <c r="X308" s="37">
        <f t="shared" si="130"/>
        <v>1474.6210220740161</v>
      </c>
      <c r="Y308" s="37">
        <f t="shared" si="131"/>
        <v>1.7272851159553187E-10</v>
      </c>
      <c r="Z308" s="37">
        <f t="shared" si="132"/>
        <v>0</v>
      </c>
      <c r="AA308" s="22"/>
      <c r="AB308" s="22">
        <f t="shared" si="133"/>
        <v>522.65048883636052</v>
      </c>
      <c r="AC308" s="19">
        <f t="shared" si="134"/>
        <v>38.924050632910848</v>
      </c>
      <c r="AD308" s="19">
        <f t="shared" si="135"/>
        <v>8.0139240506328999</v>
      </c>
      <c r="AE308" s="22">
        <f t="shared" si="136"/>
        <v>4.8570525983256383</v>
      </c>
      <c r="AG308" s="7"/>
      <c r="AH308" s="7"/>
    </row>
    <row r="309" spans="1:34">
      <c r="A309" s="39">
        <v>0.8</v>
      </c>
      <c r="B309" s="39">
        <f t="shared" si="119"/>
        <v>0.19999999999999996</v>
      </c>
      <c r="C309" s="22">
        <f t="shared" si="120"/>
        <v>0.77</v>
      </c>
      <c r="D309" s="22">
        <f t="shared" si="121"/>
        <v>0</v>
      </c>
      <c r="E309" s="22">
        <f t="shared" si="122"/>
        <v>0</v>
      </c>
      <c r="F309" s="22">
        <f t="shared" si="123"/>
        <v>0</v>
      </c>
      <c r="G309" s="22"/>
      <c r="H309" s="22">
        <f t="shared" si="124"/>
        <v>1</v>
      </c>
      <c r="I309" s="22">
        <f t="shared" ref="I309:I328" si="137">D309/SUM($C309:$F309)*(1-$L309)</f>
        <v>0</v>
      </c>
      <c r="J309" s="22">
        <f t="shared" si="125"/>
        <v>0</v>
      </c>
      <c r="K309" s="22">
        <f t="shared" si="125"/>
        <v>0</v>
      </c>
      <c r="L309" s="23">
        <f t="shared" si="116"/>
        <v>0</v>
      </c>
      <c r="M309" s="22"/>
      <c r="N309" s="22">
        <f t="shared" si="126"/>
        <v>1474.6210220740161</v>
      </c>
      <c r="O309" s="22">
        <v>625</v>
      </c>
      <c r="P309" s="22"/>
      <c r="Q309" s="22">
        <f t="shared" si="117"/>
        <v>4.7E-2</v>
      </c>
      <c r="R309" s="22">
        <f t="shared" si="118"/>
        <v>7.0000000000000001E-3</v>
      </c>
      <c r="S309" s="22"/>
      <c r="T309" s="22">
        <f t="shared" si="129"/>
        <v>0</v>
      </c>
      <c r="U309" s="22">
        <f t="shared" si="127"/>
        <v>3.3171370288431828E-13</v>
      </c>
      <c r="V309" s="22">
        <f t="shared" si="128"/>
        <v>0</v>
      </c>
      <c r="W309" s="22"/>
      <c r="X309" s="37">
        <f t="shared" si="130"/>
        <v>1474.6210220740161</v>
      </c>
      <c r="Y309" s="37">
        <f t="shared" si="131"/>
        <v>3.545275507768073E-11</v>
      </c>
      <c r="Z309" s="37">
        <f t="shared" si="132"/>
        <v>0</v>
      </c>
      <c r="AA309" s="22"/>
      <c r="AB309" s="22">
        <f t="shared" si="133"/>
        <v>516.117357725906</v>
      </c>
      <c r="AC309" s="19">
        <f t="shared" si="134"/>
        <v>38.437499999999908</v>
      </c>
      <c r="AD309" s="19">
        <f t="shared" si="135"/>
        <v>7.9137499999999887</v>
      </c>
      <c r="AE309" s="22">
        <f t="shared" si="136"/>
        <v>4.8570525983256942</v>
      </c>
      <c r="AG309" s="7"/>
      <c r="AH309" s="7"/>
    </row>
    <row r="310" spans="1:34">
      <c r="A310" s="39">
        <v>0.81</v>
      </c>
      <c r="B310" s="39">
        <f t="shared" si="119"/>
        <v>0.18999999999999995</v>
      </c>
      <c r="C310" s="22">
        <f t="shared" si="120"/>
        <v>0.77249999999999996</v>
      </c>
      <c r="D310" s="22">
        <f t="shared" si="121"/>
        <v>0</v>
      </c>
      <c r="E310" s="22">
        <f t="shared" si="122"/>
        <v>0</v>
      </c>
      <c r="F310" s="22">
        <f t="shared" si="123"/>
        <v>0</v>
      </c>
      <c r="G310" s="22"/>
      <c r="H310" s="22">
        <f t="shared" si="124"/>
        <v>1</v>
      </c>
      <c r="I310" s="22">
        <f t="shared" si="137"/>
        <v>0</v>
      </c>
      <c r="J310" s="22">
        <f t="shared" si="125"/>
        <v>0</v>
      </c>
      <c r="K310" s="22">
        <f t="shared" si="125"/>
        <v>0</v>
      </c>
      <c r="L310" s="23">
        <f t="shared" si="116"/>
        <v>0</v>
      </c>
      <c r="M310" s="22"/>
      <c r="N310" s="22">
        <f t="shared" si="126"/>
        <v>1474.6210220740161</v>
      </c>
      <c r="O310" s="22">
        <v>625</v>
      </c>
      <c r="P310" s="22"/>
      <c r="Q310" s="22">
        <f t="shared" si="117"/>
        <v>4.7E-2</v>
      </c>
      <c r="R310" s="22">
        <f t="shared" si="118"/>
        <v>7.0000000000000001E-3</v>
      </c>
      <c r="S310" s="22"/>
      <c r="T310" s="22">
        <f t="shared" si="129"/>
        <v>0</v>
      </c>
      <c r="U310" s="22">
        <f t="shared" si="127"/>
        <v>4.0334251582012054E-14</v>
      </c>
      <c r="V310" s="22">
        <f t="shared" si="128"/>
        <v>0</v>
      </c>
      <c r="W310" s="22"/>
      <c r="X310" s="37">
        <f t="shared" si="130"/>
        <v>1474.6210220740161</v>
      </c>
      <c r="Y310" s="37">
        <f t="shared" si="131"/>
        <v>5.8679232776281303E-12</v>
      </c>
      <c r="Z310" s="37">
        <f t="shared" si="132"/>
        <v>0</v>
      </c>
      <c r="AA310" s="22"/>
      <c r="AB310" s="22">
        <f t="shared" si="133"/>
        <v>509.74553849472198</v>
      </c>
      <c r="AC310" s="19">
        <f t="shared" si="134"/>
        <v>37.962962962962948</v>
      </c>
      <c r="AD310" s="19">
        <f t="shared" si="135"/>
        <v>7.816049382716038</v>
      </c>
      <c r="AE310" s="22">
        <f t="shared" si="136"/>
        <v>4.857052598325704</v>
      </c>
      <c r="AG310" s="7"/>
      <c r="AH310" s="7"/>
    </row>
    <row r="311" spans="1:34">
      <c r="A311" s="39">
        <v>0.82</v>
      </c>
      <c r="B311" s="39">
        <f t="shared" si="119"/>
        <v>0.18000000000000005</v>
      </c>
      <c r="C311" s="22">
        <f t="shared" si="120"/>
        <v>0.77499999999999991</v>
      </c>
      <c r="D311" s="22">
        <f t="shared" si="121"/>
        <v>0</v>
      </c>
      <c r="E311" s="22">
        <f t="shared" si="122"/>
        <v>0</v>
      </c>
      <c r="F311" s="22">
        <f t="shared" si="123"/>
        <v>0</v>
      </c>
      <c r="G311" s="22"/>
      <c r="H311" s="22">
        <f t="shared" si="124"/>
        <v>1</v>
      </c>
      <c r="I311" s="22">
        <f t="shared" si="137"/>
        <v>0</v>
      </c>
      <c r="J311" s="22">
        <f t="shared" si="125"/>
        <v>0</v>
      </c>
      <c r="K311" s="22">
        <f t="shared" si="125"/>
        <v>0</v>
      </c>
      <c r="L311" s="23">
        <f t="shared" si="116"/>
        <v>0</v>
      </c>
      <c r="M311" s="22"/>
      <c r="N311" s="22">
        <f t="shared" si="126"/>
        <v>1474.6210220740161</v>
      </c>
      <c r="O311" s="22">
        <v>625</v>
      </c>
      <c r="P311" s="22"/>
      <c r="Q311" s="22">
        <f t="shared" si="117"/>
        <v>4.7E-2</v>
      </c>
      <c r="R311" s="22">
        <f t="shared" si="118"/>
        <v>7.0000000000000001E-3</v>
      </c>
      <c r="S311" s="22"/>
      <c r="T311" s="22">
        <f t="shared" si="129"/>
        <v>0</v>
      </c>
      <c r="U311" s="22">
        <f t="shared" si="127"/>
        <v>2.936059530514738E-15</v>
      </c>
      <c r="V311" s="22">
        <f t="shared" si="128"/>
        <v>0</v>
      </c>
      <c r="W311" s="22"/>
      <c r="X311" s="37">
        <f t="shared" si="130"/>
        <v>1474.6210220740161</v>
      </c>
      <c r="Y311" s="37">
        <f t="shared" si="131"/>
        <v>7.1350170850897089E-13</v>
      </c>
      <c r="Z311" s="37">
        <f t="shared" si="132"/>
        <v>0</v>
      </c>
      <c r="AA311" s="22"/>
      <c r="AB311" s="22">
        <f t="shared" si="133"/>
        <v>503.52912948868885</v>
      </c>
      <c r="AC311" s="19">
        <f t="shared" si="134"/>
        <v>37.5</v>
      </c>
      <c r="AD311" s="19">
        <f t="shared" si="135"/>
        <v>7.7207317073170634</v>
      </c>
      <c r="AE311" s="22">
        <f t="shared" si="136"/>
        <v>4.8570525983257049</v>
      </c>
      <c r="AG311" s="7"/>
      <c r="AH311" s="7"/>
    </row>
    <row r="312" spans="1:34">
      <c r="A312" s="39">
        <v>0.83</v>
      </c>
      <c r="B312" s="39">
        <f t="shared" si="119"/>
        <v>0.17000000000000004</v>
      </c>
      <c r="C312" s="22">
        <f t="shared" si="120"/>
        <v>0.77749999999999997</v>
      </c>
      <c r="D312" s="22">
        <f t="shared" si="121"/>
        <v>0</v>
      </c>
      <c r="E312" s="22">
        <f t="shared" si="122"/>
        <v>0</v>
      </c>
      <c r="F312" s="22">
        <f t="shared" si="123"/>
        <v>0</v>
      </c>
      <c r="G312" s="22"/>
      <c r="H312" s="22">
        <f t="shared" si="124"/>
        <v>1</v>
      </c>
      <c r="I312" s="22">
        <f t="shared" si="137"/>
        <v>0</v>
      </c>
      <c r="J312" s="22">
        <f t="shared" si="125"/>
        <v>0</v>
      </c>
      <c r="K312" s="22">
        <f t="shared" si="125"/>
        <v>0</v>
      </c>
      <c r="L312" s="23">
        <f t="shared" si="116"/>
        <v>0</v>
      </c>
      <c r="M312" s="22"/>
      <c r="N312" s="22">
        <f t="shared" si="126"/>
        <v>1474.6210220740161</v>
      </c>
      <c r="O312" s="22">
        <v>625</v>
      </c>
      <c r="P312" s="22"/>
      <c r="Q312" s="22">
        <f t="shared" si="117"/>
        <v>4.7E-2</v>
      </c>
      <c r="R312" s="22">
        <f t="shared" si="118"/>
        <v>7.0000000000000001E-3</v>
      </c>
      <c r="S312" s="22"/>
      <c r="T312" s="22">
        <f t="shared" si="129"/>
        <v>0</v>
      </c>
      <c r="U312" s="22">
        <f t="shared" si="127"/>
        <v>5.35878754281715E-17</v>
      </c>
      <c r="V312" s="22">
        <f t="shared" si="128"/>
        <v>0</v>
      </c>
      <c r="W312" s="22"/>
      <c r="X312" s="37">
        <f t="shared" si="130"/>
        <v>1474.6210220740161</v>
      </c>
      <c r="Y312" s="37">
        <f t="shared" si="131"/>
        <v>5.1938077666986335E-14</v>
      </c>
      <c r="Z312" s="37">
        <f t="shared" si="132"/>
        <v>0</v>
      </c>
      <c r="AA312" s="22"/>
      <c r="AB312" s="22">
        <f t="shared" si="133"/>
        <v>497.46251347075287</v>
      </c>
      <c r="AC312" s="19">
        <f t="shared" si="134"/>
        <v>37.048192771084338</v>
      </c>
      <c r="AD312" s="19">
        <f t="shared" si="135"/>
        <v>7.6277108433734844</v>
      </c>
      <c r="AE312" s="22">
        <f t="shared" si="136"/>
        <v>4.8570525983257049</v>
      </c>
      <c r="AG312" s="7"/>
      <c r="AH312" s="7"/>
    </row>
    <row r="313" spans="1:34">
      <c r="A313" s="39">
        <v>0.84</v>
      </c>
      <c r="B313" s="39">
        <f t="shared" si="119"/>
        <v>0.16000000000000003</v>
      </c>
      <c r="C313" s="22">
        <f t="shared" si="120"/>
        <v>0.77999999999999992</v>
      </c>
      <c r="D313" s="22">
        <f t="shared" si="121"/>
        <v>0</v>
      </c>
      <c r="E313" s="22">
        <f t="shared" si="122"/>
        <v>0</v>
      </c>
      <c r="F313" s="22">
        <f t="shared" si="123"/>
        <v>0</v>
      </c>
      <c r="G313" s="22"/>
      <c r="H313" s="22">
        <f t="shared" si="124"/>
        <v>1</v>
      </c>
      <c r="I313" s="22">
        <f t="shared" si="137"/>
        <v>0</v>
      </c>
      <c r="J313" s="22">
        <f t="shared" si="125"/>
        <v>0</v>
      </c>
      <c r="K313" s="22">
        <f t="shared" si="125"/>
        <v>0</v>
      </c>
      <c r="L313" s="23">
        <f t="shared" si="116"/>
        <v>0</v>
      </c>
      <c r="M313" s="22"/>
      <c r="N313" s="22">
        <f t="shared" si="126"/>
        <v>1474.6210220740161</v>
      </c>
      <c r="O313" s="22">
        <v>625</v>
      </c>
      <c r="P313" s="22"/>
      <c r="Q313" s="22">
        <f t="shared" si="117"/>
        <v>4.7E-2</v>
      </c>
      <c r="R313" s="22">
        <f t="shared" si="118"/>
        <v>7.0000000000000001E-3</v>
      </c>
      <c r="S313" s="22"/>
      <c r="T313" s="22">
        <f t="shared" si="129"/>
        <v>0</v>
      </c>
      <c r="U313" s="22">
        <f t="shared" si="127"/>
        <v>-2.3100469473558692E-18</v>
      </c>
      <c r="V313" s="22">
        <f t="shared" si="128"/>
        <v>0</v>
      </c>
      <c r="W313" s="22"/>
      <c r="X313" s="37">
        <f t="shared" si="130"/>
        <v>1474.6210220740161</v>
      </c>
      <c r="Y313" s="37">
        <f t="shared" si="131"/>
        <v>9.4795463343660874E-16</v>
      </c>
      <c r="Z313" s="37">
        <f t="shared" si="132"/>
        <v>0</v>
      </c>
      <c r="AA313" s="22"/>
      <c r="AB313" s="22">
        <f t="shared" si="133"/>
        <v>491.54034069133911</v>
      </c>
      <c r="AC313" s="19">
        <f t="shared" si="134"/>
        <v>36.607142857142861</v>
      </c>
      <c r="AD313" s="19">
        <f t="shared" si="135"/>
        <v>7.5369047619047524</v>
      </c>
      <c r="AE313" s="22">
        <f t="shared" si="136"/>
        <v>4.8570525983257058</v>
      </c>
      <c r="AG313" s="7"/>
      <c r="AH313" s="7"/>
    </row>
    <row r="314" spans="1:34">
      <c r="A314" s="39">
        <v>0.85</v>
      </c>
      <c r="B314" s="39">
        <f t="shared" si="119"/>
        <v>0.15000000000000002</v>
      </c>
      <c r="C314" s="22">
        <f t="shared" si="120"/>
        <v>0.78249999999999997</v>
      </c>
      <c r="D314" s="22">
        <f t="shared" si="121"/>
        <v>0</v>
      </c>
      <c r="E314" s="22">
        <f t="shared" si="122"/>
        <v>0</v>
      </c>
      <c r="F314" s="22">
        <f t="shared" si="123"/>
        <v>0</v>
      </c>
      <c r="G314" s="22"/>
      <c r="H314" s="22">
        <f t="shared" si="124"/>
        <v>1</v>
      </c>
      <c r="I314" s="22">
        <f t="shared" si="137"/>
        <v>0</v>
      </c>
      <c r="J314" s="22">
        <f t="shared" si="125"/>
        <v>0</v>
      </c>
      <c r="K314" s="22">
        <f t="shared" si="125"/>
        <v>0</v>
      </c>
      <c r="L314" s="23">
        <f t="shared" si="116"/>
        <v>0</v>
      </c>
      <c r="M314" s="22"/>
      <c r="N314" s="22">
        <f t="shared" si="126"/>
        <v>1474.6210220740161</v>
      </c>
      <c r="O314" s="22">
        <v>625</v>
      </c>
      <c r="P314" s="22"/>
      <c r="Q314" s="22">
        <f t="shared" si="117"/>
        <v>4.7E-2</v>
      </c>
      <c r="R314" s="22">
        <f t="shared" si="118"/>
        <v>7.0000000000000001E-3</v>
      </c>
      <c r="S314" s="22"/>
      <c r="T314" s="22">
        <f t="shared" si="129"/>
        <v>0</v>
      </c>
      <c r="U314" s="22">
        <f t="shared" si="127"/>
        <v>2.6022251832234686E-19</v>
      </c>
      <c r="V314" s="22">
        <f t="shared" si="128"/>
        <v>0</v>
      </c>
      <c r="W314" s="22"/>
      <c r="X314" s="37">
        <f t="shared" si="130"/>
        <v>1474.6210220740161</v>
      </c>
      <c r="Y314" s="37">
        <f t="shared" si="131"/>
        <v>-4.086408893252908E-17</v>
      </c>
      <c r="Z314" s="37">
        <f t="shared" si="132"/>
        <v>0</v>
      </c>
      <c r="AA314" s="22"/>
      <c r="AB314" s="22">
        <f t="shared" si="133"/>
        <v>485.75751315379398</v>
      </c>
      <c r="AC314" s="19">
        <f t="shared" si="134"/>
        <v>36.176470588235297</v>
      </c>
      <c r="AD314" s="19">
        <f t="shared" si="135"/>
        <v>7.4482352941176373</v>
      </c>
      <c r="AE314" s="22">
        <f t="shared" si="136"/>
        <v>4.8570525983257058</v>
      </c>
      <c r="AG314" s="7"/>
      <c r="AH314" s="7"/>
    </row>
    <row r="315" spans="1:34">
      <c r="A315" s="39">
        <v>0.86</v>
      </c>
      <c r="B315" s="39">
        <f t="shared" si="119"/>
        <v>0.14000000000000001</v>
      </c>
      <c r="C315" s="22">
        <f t="shared" si="120"/>
        <v>0.78499999999999992</v>
      </c>
      <c r="D315" s="22">
        <f t="shared" si="121"/>
        <v>0</v>
      </c>
      <c r="E315" s="22">
        <f t="shared" si="122"/>
        <v>0</v>
      </c>
      <c r="F315" s="22">
        <f t="shared" si="123"/>
        <v>0</v>
      </c>
      <c r="G315" s="22"/>
      <c r="H315" s="22">
        <f t="shared" si="124"/>
        <v>1</v>
      </c>
      <c r="I315" s="22">
        <f t="shared" si="137"/>
        <v>0</v>
      </c>
      <c r="J315" s="22">
        <f t="shared" si="125"/>
        <v>0</v>
      </c>
      <c r="K315" s="22">
        <f t="shared" si="125"/>
        <v>0</v>
      </c>
      <c r="L315" s="23">
        <f t="shared" si="116"/>
        <v>0</v>
      </c>
      <c r="M315" s="22"/>
      <c r="N315" s="22">
        <f t="shared" si="126"/>
        <v>1474.6210220740161</v>
      </c>
      <c r="O315" s="22">
        <v>625</v>
      </c>
      <c r="P315" s="22"/>
      <c r="Q315" s="22">
        <f t="shared" si="117"/>
        <v>4.7E-2</v>
      </c>
      <c r="R315" s="22">
        <f t="shared" si="118"/>
        <v>7.0000000000000001E-3</v>
      </c>
      <c r="S315" s="22"/>
      <c r="T315" s="22">
        <f t="shared" si="129"/>
        <v>0</v>
      </c>
      <c r="U315" s="22">
        <f t="shared" si="127"/>
        <v>-4.999473593150659E-20</v>
      </c>
      <c r="V315" s="22">
        <f t="shared" si="128"/>
        <v>0</v>
      </c>
      <c r="W315" s="22"/>
      <c r="X315" s="37">
        <f t="shared" si="130"/>
        <v>1474.6210220740161</v>
      </c>
      <c r="Y315" s="37">
        <f t="shared" si="131"/>
        <v>4.6032640778762922E-18</v>
      </c>
      <c r="Z315" s="37">
        <f t="shared" si="132"/>
        <v>0</v>
      </c>
      <c r="AA315" s="22"/>
      <c r="AB315" s="22">
        <f t="shared" si="133"/>
        <v>480.10916997758704</v>
      </c>
      <c r="AC315" s="19">
        <f t="shared" si="134"/>
        <v>35.755813953488371</v>
      </c>
      <c r="AD315" s="19">
        <f t="shared" si="135"/>
        <v>7.3616279069767341</v>
      </c>
      <c r="AE315" s="22">
        <f t="shared" si="136"/>
        <v>4.8570525983257058</v>
      </c>
      <c r="AG315" s="7"/>
      <c r="AH315" s="7"/>
    </row>
    <row r="316" spans="1:34">
      <c r="A316" s="39">
        <v>0.87</v>
      </c>
      <c r="B316" s="39">
        <f t="shared" si="119"/>
        <v>0.13</v>
      </c>
      <c r="C316" s="22">
        <f t="shared" si="120"/>
        <v>0.78749999999999998</v>
      </c>
      <c r="D316" s="22">
        <f t="shared" si="121"/>
        <v>0</v>
      </c>
      <c r="E316" s="22">
        <f t="shared" si="122"/>
        <v>0</v>
      </c>
      <c r="F316" s="22">
        <f t="shared" si="123"/>
        <v>0</v>
      </c>
      <c r="G316" s="22"/>
      <c r="H316" s="22">
        <f t="shared" si="124"/>
        <v>1</v>
      </c>
      <c r="I316" s="22">
        <f t="shared" si="137"/>
        <v>0</v>
      </c>
      <c r="J316" s="22">
        <f t="shared" si="125"/>
        <v>0</v>
      </c>
      <c r="K316" s="22">
        <f t="shared" si="125"/>
        <v>0</v>
      </c>
      <c r="L316" s="23">
        <f t="shared" si="116"/>
        <v>0</v>
      </c>
      <c r="M316" s="22"/>
      <c r="N316" s="22">
        <f t="shared" si="126"/>
        <v>1474.6210220740161</v>
      </c>
      <c r="O316" s="22">
        <v>625</v>
      </c>
      <c r="P316" s="22"/>
      <c r="Q316" s="22">
        <f t="shared" si="117"/>
        <v>4.7E-2</v>
      </c>
      <c r="R316" s="22">
        <f t="shared" si="118"/>
        <v>7.0000000000000001E-3</v>
      </c>
      <c r="S316" s="22"/>
      <c r="T316" s="22">
        <f t="shared" si="129"/>
        <v>0</v>
      </c>
      <c r="U316" s="22">
        <f t="shared" si="127"/>
        <v>1.4189745432096885E-20</v>
      </c>
      <c r="V316" s="22">
        <f t="shared" si="128"/>
        <v>0</v>
      </c>
      <c r="W316" s="22"/>
      <c r="X316" s="37">
        <f t="shared" si="130"/>
        <v>1474.6210220740161</v>
      </c>
      <c r="Y316" s="37">
        <f t="shared" si="131"/>
        <v>-8.8439299365835107E-19</v>
      </c>
      <c r="Z316" s="37">
        <f t="shared" si="132"/>
        <v>0</v>
      </c>
      <c r="AA316" s="22"/>
      <c r="AB316" s="22">
        <f t="shared" si="133"/>
        <v>474.59067377094811</v>
      </c>
      <c r="AC316" s="19">
        <f t="shared" si="134"/>
        <v>35.344827586206897</v>
      </c>
      <c r="AD316" s="19">
        <f t="shared" si="135"/>
        <v>7.2770114942528634</v>
      </c>
      <c r="AE316" s="22">
        <f t="shared" si="136"/>
        <v>4.8570525983257058</v>
      </c>
      <c r="AG316" s="7"/>
      <c r="AH316" s="7"/>
    </row>
    <row r="317" spans="1:34">
      <c r="A317" s="39">
        <v>0.88</v>
      </c>
      <c r="B317" s="39">
        <f t="shared" si="119"/>
        <v>0.12</v>
      </c>
      <c r="C317" s="22">
        <f t="shared" si="120"/>
        <v>0.78999999999999992</v>
      </c>
      <c r="D317" s="22">
        <f t="shared" si="121"/>
        <v>0</v>
      </c>
      <c r="E317" s="22">
        <f t="shared" si="122"/>
        <v>0</v>
      </c>
      <c r="F317" s="22">
        <f t="shared" si="123"/>
        <v>0</v>
      </c>
      <c r="G317" s="22"/>
      <c r="H317" s="22">
        <f t="shared" si="124"/>
        <v>1</v>
      </c>
      <c r="I317" s="22">
        <f t="shared" si="137"/>
        <v>0</v>
      </c>
      <c r="J317" s="22">
        <f t="shared" si="125"/>
        <v>0</v>
      </c>
      <c r="K317" s="22">
        <f t="shared" si="125"/>
        <v>0</v>
      </c>
      <c r="L317" s="23">
        <f t="shared" si="116"/>
        <v>0</v>
      </c>
      <c r="M317" s="22"/>
      <c r="N317" s="22">
        <f t="shared" si="126"/>
        <v>1474.6210220740161</v>
      </c>
      <c r="O317" s="22">
        <v>625</v>
      </c>
      <c r="P317" s="22"/>
      <c r="Q317" s="22">
        <f t="shared" si="117"/>
        <v>4.7E-2</v>
      </c>
      <c r="R317" s="22">
        <f t="shared" si="118"/>
        <v>7.0000000000000001E-3</v>
      </c>
      <c r="S317" s="22"/>
      <c r="T317" s="22">
        <f t="shared" si="129"/>
        <v>0</v>
      </c>
      <c r="U317" s="22">
        <f t="shared" si="127"/>
        <v>-5.5454970981532166E-21</v>
      </c>
      <c r="V317" s="22">
        <f t="shared" si="128"/>
        <v>0</v>
      </c>
      <c r="W317" s="22"/>
      <c r="X317" s="37">
        <f t="shared" si="130"/>
        <v>1474.6210220740161</v>
      </c>
      <c r="Y317" s="37">
        <f t="shared" si="131"/>
        <v>2.5101265579509789E-19</v>
      </c>
      <c r="Z317" s="37">
        <f t="shared" si="132"/>
        <v>0</v>
      </c>
      <c r="AA317" s="22"/>
      <c r="AB317" s="22">
        <f t="shared" si="133"/>
        <v>469.19759793264188</v>
      </c>
      <c r="AC317" s="19">
        <f t="shared" si="134"/>
        <v>34.94318181818182</v>
      </c>
      <c r="AD317" s="19">
        <f t="shared" si="135"/>
        <v>7.1943181818181721</v>
      </c>
      <c r="AE317" s="22">
        <f t="shared" si="136"/>
        <v>4.8570525983257058</v>
      </c>
      <c r="AG317" s="7"/>
      <c r="AH317" s="7"/>
    </row>
    <row r="318" spans="1:34">
      <c r="A318" s="39">
        <v>0.89</v>
      </c>
      <c r="B318" s="39">
        <f t="shared" si="119"/>
        <v>0.10999999999999999</v>
      </c>
      <c r="C318" s="22">
        <f t="shared" si="120"/>
        <v>0.79249999999999998</v>
      </c>
      <c r="D318" s="22">
        <f t="shared" si="121"/>
        <v>0</v>
      </c>
      <c r="E318" s="22">
        <f t="shared" si="122"/>
        <v>0</v>
      </c>
      <c r="F318" s="22">
        <f t="shared" si="123"/>
        <v>0</v>
      </c>
      <c r="G318" s="22"/>
      <c r="H318" s="22">
        <f t="shared" si="124"/>
        <v>1</v>
      </c>
      <c r="I318" s="22">
        <f t="shared" si="137"/>
        <v>0</v>
      </c>
      <c r="J318" s="22">
        <f t="shared" si="125"/>
        <v>0</v>
      </c>
      <c r="K318" s="22">
        <f t="shared" si="125"/>
        <v>0</v>
      </c>
      <c r="L318" s="23">
        <f t="shared" si="116"/>
        <v>0</v>
      </c>
      <c r="M318" s="22"/>
      <c r="N318" s="22">
        <f t="shared" si="126"/>
        <v>1474.6210220740161</v>
      </c>
      <c r="O318" s="22">
        <v>625</v>
      </c>
      <c r="P318" s="22"/>
      <c r="Q318" s="22">
        <f t="shared" si="117"/>
        <v>4.7E-2</v>
      </c>
      <c r="R318" s="22">
        <f t="shared" si="118"/>
        <v>7.0000000000000001E-3</v>
      </c>
      <c r="S318" s="22"/>
      <c r="T318" s="22">
        <f t="shared" si="129"/>
        <v>0</v>
      </c>
      <c r="U318" s="22">
        <f t="shared" si="127"/>
        <v>2.8683943950115057E-21</v>
      </c>
      <c r="V318" s="22">
        <f t="shared" si="128"/>
        <v>0</v>
      </c>
      <c r="W318" s="22"/>
      <c r="X318" s="37">
        <f t="shared" si="130"/>
        <v>1474.6210220740161</v>
      </c>
      <c r="Y318" s="37">
        <f t="shared" si="131"/>
        <v>-9.8098303522965073E-20</v>
      </c>
      <c r="Z318" s="37">
        <f t="shared" si="132"/>
        <v>0</v>
      </c>
      <c r="AA318" s="22"/>
      <c r="AB318" s="22">
        <f t="shared" si="133"/>
        <v>463.9257148098032</v>
      </c>
      <c r="AC318" s="19">
        <f t="shared" si="134"/>
        <v>34.550561797752813</v>
      </c>
      <c r="AD318" s="19">
        <f t="shared" si="135"/>
        <v>7.1134831460674057</v>
      </c>
      <c r="AE318" s="22">
        <f t="shared" si="136"/>
        <v>4.8570525983257067</v>
      </c>
      <c r="AG318" s="7"/>
      <c r="AH318" s="7"/>
    </row>
    <row r="319" spans="1:34">
      <c r="A319" s="39">
        <v>0.9</v>
      </c>
      <c r="B319" s="39">
        <f t="shared" si="119"/>
        <v>9.9999999999999978E-2</v>
      </c>
      <c r="C319" s="22">
        <f t="shared" si="120"/>
        <v>0.79499999999999993</v>
      </c>
      <c r="D319" s="22">
        <f t="shared" si="121"/>
        <v>0</v>
      </c>
      <c r="E319" s="22">
        <f t="shared" si="122"/>
        <v>0</v>
      </c>
      <c r="F319" s="22">
        <f t="shared" si="123"/>
        <v>0</v>
      </c>
      <c r="G319" s="22"/>
      <c r="H319" s="22">
        <f t="shared" si="124"/>
        <v>1</v>
      </c>
      <c r="I319" s="22">
        <f t="shared" si="137"/>
        <v>0</v>
      </c>
      <c r="J319" s="22">
        <f t="shared" si="125"/>
        <v>0</v>
      </c>
      <c r="K319" s="22">
        <f t="shared" si="125"/>
        <v>0</v>
      </c>
      <c r="L319" s="23">
        <f t="shared" si="116"/>
        <v>0</v>
      </c>
      <c r="M319" s="22"/>
      <c r="N319" s="22">
        <f t="shared" si="126"/>
        <v>1474.6210220740161</v>
      </c>
      <c r="O319" s="22">
        <v>625</v>
      </c>
      <c r="P319" s="22"/>
      <c r="Q319" s="22">
        <f t="shared" si="117"/>
        <v>4.7E-2</v>
      </c>
      <c r="R319" s="22">
        <f t="shared" si="118"/>
        <v>7.0000000000000001E-3</v>
      </c>
      <c r="S319" s="22"/>
      <c r="T319" s="22">
        <f t="shared" si="129"/>
        <v>0</v>
      </c>
      <c r="U319" s="22">
        <f t="shared" si="127"/>
        <v>-1.9188761867353675E-21</v>
      </c>
      <c r="V319" s="22">
        <f t="shared" si="128"/>
        <v>0</v>
      </c>
      <c r="W319" s="22"/>
      <c r="X319" s="37">
        <f t="shared" si="130"/>
        <v>1474.6210220740161</v>
      </c>
      <c r="Y319" s="37">
        <f t="shared" si="131"/>
        <v>5.0741100212480187E-20</v>
      </c>
      <c r="Z319" s="37">
        <f t="shared" si="132"/>
        <v>0</v>
      </c>
      <c r="AA319" s="22"/>
      <c r="AB319" s="22">
        <f t="shared" si="133"/>
        <v>458.77098464524983</v>
      </c>
      <c r="AC319" s="19">
        <f t="shared" si="134"/>
        <v>34.166666666666671</v>
      </c>
      <c r="AD319" s="19">
        <f t="shared" si="135"/>
        <v>7.0344444444444347</v>
      </c>
      <c r="AE319" s="22">
        <f t="shared" si="136"/>
        <v>4.8570525983257067</v>
      </c>
      <c r="AG319" s="7"/>
      <c r="AH319" s="7"/>
    </row>
    <row r="320" spans="1:34">
      <c r="A320" s="39">
        <v>0.91</v>
      </c>
      <c r="B320" s="39">
        <f t="shared" si="119"/>
        <v>8.9999999999999969E-2</v>
      </c>
      <c r="C320" s="22">
        <f t="shared" si="120"/>
        <v>0.79749999999999999</v>
      </c>
      <c r="D320" s="22">
        <f t="shared" si="121"/>
        <v>0</v>
      </c>
      <c r="E320" s="22">
        <f t="shared" si="122"/>
        <v>0</v>
      </c>
      <c r="F320" s="22">
        <f t="shared" si="123"/>
        <v>0</v>
      </c>
      <c r="G320" s="22"/>
      <c r="H320" s="22">
        <f t="shared" si="124"/>
        <v>1</v>
      </c>
      <c r="I320" s="22">
        <f t="shared" si="137"/>
        <v>0</v>
      </c>
      <c r="J320" s="22">
        <f t="shared" si="125"/>
        <v>0</v>
      </c>
      <c r="K320" s="22">
        <f t="shared" si="125"/>
        <v>0</v>
      </c>
      <c r="L320" s="23">
        <f t="shared" si="116"/>
        <v>0</v>
      </c>
      <c r="M320" s="22"/>
      <c r="N320" s="22">
        <f t="shared" si="126"/>
        <v>1474.6210220740161</v>
      </c>
      <c r="O320" s="22">
        <v>625</v>
      </c>
      <c r="P320" s="22"/>
      <c r="Q320" s="22">
        <f t="shared" si="117"/>
        <v>4.7E-2</v>
      </c>
      <c r="R320" s="22">
        <f t="shared" si="118"/>
        <v>7.0000000000000001E-3</v>
      </c>
      <c r="S320" s="22"/>
      <c r="T320" s="22">
        <f t="shared" si="129"/>
        <v>0</v>
      </c>
      <c r="U320" s="22">
        <f t="shared" si="127"/>
        <v>1.6395138832357765E-21</v>
      </c>
      <c r="V320" s="22">
        <f t="shared" si="128"/>
        <v>0</v>
      </c>
      <c r="W320" s="22"/>
      <c r="X320" s="37">
        <f t="shared" si="130"/>
        <v>1474.6210220740161</v>
      </c>
      <c r="Y320" s="37">
        <f t="shared" si="131"/>
        <v>-3.3944386816475625E-20</v>
      </c>
      <c r="Z320" s="37">
        <f t="shared" si="132"/>
        <v>0</v>
      </c>
      <c r="AA320" s="22"/>
      <c r="AB320" s="22">
        <f t="shared" si="133"/>
        <v>453.72954525354379</v>
      </c>
      <c r="AC320" s="19">
        <f t="shared" si="134"/>
        <v>33.791208791208796</v>
      </c>
      <c r="AD320" s="19">
        <f t="shared" si="135"/>
        <v>6.9571428571428475</v>
      </c>
      <c r="AE320" s="22">
        <f t="shared" si="136"/>
        <v>4.8570525983257067</v>
      </c>
      <c r="AG320" s="7"/>
      <c r="AH320" s="7"/>
    </row>
    <row r="321" spans="1:34">
      <c r="A321" s="39">
        <v>0.92</v>
      </c>
      <c r="B321" s="39">
        <f t="shared" si="119"/>
        <v>7.999999999999996E-2</v>
      </c>
      <c r="C321" s="22">
        <f t="shared" si="120"/>
        <v>0.79999999999999993</v>
      </c>
      <c r="D321" s="22">
        <f t="shared" si="121"/>
        <v>0</v>
      </c>
      <c r="E321" s="22">
        <f t="shared" si="122"/>
        <v>0</v>
      </c>
      <c r="F321" s="22">
        <f t="shared" si="123"/>
        <v>0</v>
      </c>
      <c r="G321" s="22"/>
      <c r="H321" s="22">
        <f t="shared" si="124"/>
        <v>1</v>
      </c>
      <c r="I321" s="22">
        <f t="shared" si="137"/>
        <v>0</v>
      </c>
      <c r="J321" s="22">
        <f t="shared" si="125"/>
        <v>0</v>
      </c>
      <c r="K321" s="22">
        <f t="shared" si="125"/>
        <v>0</v>
      </c>
      <c r="L321" s="23">
        <f t="shared" si="116"/>
        <v>0</v>
      </c>
      <c r="M321" s="22"/>
      <c r="N321" s="22">
        <f t="shared" si="126"/>
        <v>1474.6210220740161</v>
      </c>
      <c r="O321" s="22">
        <v>625</v>
      </c>
      <c r="P321" s="22"/>
      <c r="Q321" s="22">
        <f t="shared" si="117"/>
        <v>4.7E-2</v>
      </c>
      <c r="R321" s="22">
        <f t="shared" si="118"/>
        <v>7.0000000000000001E-3</v>
      </c>
      <c r="S321" s="22"/>
      <c r="T321" s="22">
        <f t="shared" si="129"/>
        <v>0</v>
      </c>
      <c r="U321" s="22">
        <f t="shared" si="127"/>
        <v>-1.7808650381698049E-21</v>
      </c>
      <c r="V321" s="22">
        <f t="shared" si="128"/>
        <v>0</v>
      </c>
      <c r="W321" s="22"/>
      <c r="X321" s="37">
        <f t="shared" si="130"/>
        <v>1474.6210220740161</v>
      </c>
      <c r="Y321" s="37">
        <f t="shared" si="131"/>
        <v>2.9002545254480387E-20</v>
      </c>
      <c r="Z321" s="37">
        <f t="shared" si="132"/>
        <v>0</v>
      </c>
      <c r="AA321" s="22"/>
      <c r="AB321" s="22">
        <f t="shared" si="133"/>
        <v>448.79770237035308</v>
      </c>
      <c r="AC321" s="19">
        <f t="shared" si="134"/>
        <v>33.423913043478265</v>
      </c>
      <c r="AD321" s="19">
        <f t="shared" si="135"/>
        <v>6.8815217391304255</v>
      </c>
      <c r="AE321" s="22">
        <f t="shared" si="136"/>
        <v>4.8570525983257058</v>
      </c>
      <c r="AG321" s="7"/>
      <c r="AH321" s="7"/>
    </row>
    <row r="322" spans="1:34">
      <c r="A322" s="39">
        <v>0.93</v>
      </c>
      <c r="B322" s="39">
        <f t="shared" si="119"/>
        <v>6.9999999999999951E-2</v>
      </c>
      <c r="C322" s="22">
        <f t="shared" si="120"/>
        <v>0.80249999999999999</v>
      </c>
      <c r="D322" s="22">
        <f t="shared" si="121"/>
        <v>0</v>
      </c>
      <c r="E322" s="22">
        <f t="shared" si="122"/>
        <v>0</v>
      </c>
      <c r="F322" s="22">
        <f t="shared" si="123"/>
        <v>0</v>
      </c>
      <c r="G322" s="22"/>
      <c r="H322" s="22">
        <f t="shared" si="124"/>
        <v>1</v>
      </c>
      <c r="I322" s="22">
        <f t="shared" si="137"/>
        <v>0</v>
      </c>
      <c r="J322" s="22">
        <f t="shared" si="125"/>
        <v>0</v>
      </c>
      <c r="K322" s="22">
        <f t="shared" si="125"/>
        <v>0</v>
      </c>
      <c r="L322" s="23">
        <f t="shared" si="116"/>
        <v>0</v>
      </c>
      <c r="M322" s="22"/>
      <c r="N322" s="22">
        <f t="shared" si="126"/>
        <v>1474.6210220740161</v>
      </c>
      <c r="O322" s="22">
        <v>625</v>
      </c>
      <c r="P322" s="22"/>
      <c r="Q322" s="22">
        <f t="shared" si="117"/>
        <v>4.7E-2</v>
      </c>
      <c r="R322" s="22">
        <f t="shared" si="118"/>
        <v>7.0000000000000001E-3</v>
      </c>
      <c r="S322" s="22"/>
      <c r="T322" s="22">
        <f t="shared" si="129"/>
        <v>0</v>
      </c>
      <c r="U322" s="22">
        <f t="shared" si="127"/>
        <v>2.4651553746629971E-21</v>
      </c>
      <c r="V322" s="22">
        <f t="shared" si="128"/>
        <v>0</v>
      </c>
      <c r="W322" s="22"/>
      <c r="X322" s="37">
        <f t="shared" si="130"/>
        <v>1474.6210220740161</v>
      </c>
      <c r="Y322" s="37">
        <f t="shared" si="131"/>
        <v>-3.1503007927999372E-20</v>
      </c>
      <c r="Z322" s="37">
        <f t="shared" si="132"/>
        <v>0</v>
      </c>
      <c r="AA322" s="22"/>
      <c r="AB322" s="22">
        <f t="shared" si="133"/>
        <v>443.97192062443531</v>
      </c>
      <c r="AC322" s="19">
        <f t="shared" si="134"/>
        <v>33.064516129032263</v>
      </c>
      <c r="AD322" s="19">
        <f t="shared" si="135"/>
        <v>6.8075268817204204</v>
      </c>
      <c r="AE322" s="22">
        <f t="shared" si="136"/>
        <v>4.8570525983257067</v>
      </c>
      <c r="AG322" s="7"/>
      <c r="AH322" s="7"/>
    </row>
    <row r="323" spans="1:34">
      <c r="A323" s="39">
        <v>0.94</v>
      </c>
      <c r="B323" s="39">
        <f t="shared" si="119"/>
        <v>6.0000000000000053E-2</v>
      </c>
      <c r="C323" s="22">
        <f t="shared" si="120"/>
        <v>0.80499999999999994</v>
      </c>
      <c r="D323" s="22">
        <f t="shared" si="121"/>
        <v>0</v>
      </c>
      <c r="E323" s="22">
        <f t="shared" si="122"/>
        <v>0</v>
      </c>
      <c r="F323" s="22">
        <f t="shared" si="123"/>
        <v>0</v>
      </c>
      <c r="G323" s="22"/>
      <c r="H323" s="22">
        <f t="shared" si="124"/>
        <v>1</v>
      </c>
      <c r="I323" s="22">
        <f t="shared" si="137"/>
        <v>0</v>
      </c>
      <c r="J323" s="22">
        <f t="shared" si="125"/>
        <v>0</v>
      </c>
      <c r="K323" s="22">
        <f t="shared" si="125"/>
        <v>0</v>
      </c>
      <c r="L323" s="23">
        <f t="shared" si="116"/>
        <v>0</v>
      </c>
      <c r="M323" s="22"/>
      <c r="N323" s="22">
        <f t="shared" si="126"/>
        <v>1474.6210220740161</v>
      </c>
      <c r="O323" s="22">
        <v>625</v>
      </c>
      <c r="P323" s="22"/>
      <c r="Q323" s="22">
        <f t="shared" si="117"/>
        <v>4.7E-2</v>
      </c>
      <c r="R323" s="22">
        <f t="shared" si="118"/>
        <v>7.0000000000000001E-3</v>
      </c>
      <c r="S323" s="22"/>
      <c r="T323" s="22">
        <f t="shared" si="129"/>
        <v>0</v>
      </c>
      <c r="U323" s="22">
        <f t="shared" si="127"/>
        <v>-4.391971051816384E-21</v>
      </c>
      <c r="V323" s="22">
        <f t="shared" si="128"/>
        <v>0</v>
      </c>
      <c r="W323" s="22"/>
      <c r="X323" s="37">
        <f t="shared" si="130"/>
        <v>1474.6210220740161</v>
      </c>
      <c r="Y323" s="37">
        <f t="shared" si="131"/>
        <v>4.360791393353974E-20</v>
      </c>
      <c r="Z323" s="37">
        <f t="shared" si="132"/>
        <v>0</v>
      </c>
      <c r="AA323" s="22"/>
      <c r="AB323" s="22">
        <f>IF(T322&gt;0,X323,(AB322*A322)/A323)</f>
        <v>439.24881508587754</v>
      </c>
      <c r="AC323" s="19">
        <f t="shared" si="134"/>
        <v>32.71276595744682</v>
      </c>
      <c r="AD323" s="19">
        <f t="shared" si="135"/>
        <v>6.7351063829787146</v>
      </c>
      <c r="AE323" s="22">
        <f t="shared" si="136"/>
        <v>4.8570525983257067</v>
      </c>
      <c r="AG323" s="7"/>
      <c r="AH323" s="7"/>
    </row>
    <row r="324" spans="1:34">
      <c r="A324" s="39">
        <v>0.95</v>
      </c>
      <c r="B324" s="39">
        <f t="shared" si="119"/>
        <v>5.0000000000000044E-2</v>
      </c>
      <c r="C324" s="22">
        <f t="shared" si="120"/>
        <v>0.80749999999999988</v>
      </c>
      <c r="D324" s="22">
        <f t="shared" si="121"/>
        <v>0</v>
      </c>
      <c r="E324" s="22">
        <f t="shared" si="122"/>
        <v>0</v>
      </c>
      <c r="F324" s="22">
        <f t="shared" si="123"/>
        <v>0</v>
      </c>
      <c r="G324" s="22"/>
      <c r="H324" s="22">
        <f t="shared" si="124"/>
        <v>1</v>
      </c>
      <c r="I324" s="22">
        <f t="shared" si="137"/>
        <v>0</v>
      </c>
      <c r="J324" s="22">
        <f t="shared" si="125"/>
        <v>0</v>
      </c>
      <c r="K324" s="22">
        <f t="shared" si="125"/>
        <v>0</v>
      </c>
      <c r="L324" s="23">
        <f t="shared" si="116"/>
        <v>0</v>
      </c>
      <c r="M324" s="22"/>
      <c r="N324" s="22">
        <f t="shared" si="126"/>
        <v>1474.6210220740161</v>
      </c>
      <c r="O324" s="22">
        <v>625</v>
      </c>
      <c r="P324" s="22"/>
      <c r="Q324" s="22">
        <f t="shared" si="117"/>
        <v>4.7E-2</v>
      </c>
      <c r="R324" s="22">
        <f t="shared" si="118"/>
        <v>7.0000000000000001E-3</v>
      </c>
      <c r="S324" s="22"/>
      <c r="T324" s="22">
        <f t="shared" si="129"/>
        <v>0</v>
      </c>
      <c r="U324" s="22">
        <f t="shared" si="127"/>
        <v>1.0268184363917572E-20</v>
      </c>
      <c r="V324" s="22">
        <f t="shared" si="128"/>
        <v>0</v>
      </c>
      <c r="W324" s="22"/>
      <c r="X324" s="37">
        <f t="shared" si="130"/>
        <v>1474.6210220740161</v>
      </c>
      <c r="Y324" s="37">
        <f t="shared" si="131"/>
        <v>-7.7692748130486169E-20</v>
      </c>
      <c r="Z324" s="37">
        <f t="shared" si="132"/>
        <v>0</v>
      </c>
      <c r="AA324" s="22"/>
      <c r="AB324" s="22">
        <f t="shared" si="133"/>
        <v>434.62514334813142</v>
      </c>
      <c r="AC324" s="19">
        <f t="shared" si="134"/>
        <v>32.368421052631589</v>
      </c>
      <c r="AD324" s="19">
        <f t="shared" si="135"/>
        <v>6.6642105263157809</v>
      </c>
      <c r="AE324" s="22">
        <f t="shared" si="136"/>
        <v>4.8570525983257067</v>
      </c>
      <c r="AG324" s="7"/>
      <c r="AH324" s="7"/>
    </row>
    <row r="325" spans="1:34">
      <c r="A325" s="39">
        <v>0.96</v>
      </c>
      <c r="B325" s="39">
        <f t="shared" si="119"/>
        <v>4.0000000000000036E-2</v>
      </c>
      <c r="C325" s="22">
        <f t="shared" si="120"/>
        <v>0.80999999999999994</v>
      </c>
      <c r="D325" s="22">
        <f t="shared" si="121"/>
        <v>0</v>
      </c>
      <c r="E325" s="22">
        <f t="shared" si="122"/>
        <v>0</v>
      </c>
      <c r="F325" s="22">
        <f t="shared" si="123"/>
        <v>0</v>
      </c>
      <c r="G325" s="22"/>
      <c r="H325" s="22">
        <f t="shared" si="124"/>
        <v>1</v>
      </c>
      <c r="I325" s="22">
        <f t="shared" si="137"/>
        <v>0</v>
      </c>
      <c r="J325" s="22">
        <f t="shared" si="125"/>
        <v>0</v>
      </c>
      <c r="K325" s="22">
        <f t="shared" si="125"/>
        <v>0</v>
      </c>
      <c r="L325" s="23">
        <f t="shared" si="116"/>
        <v>0</v>
      </c>
      <c r="M325" s="22"/>
      <c r="N325" s="22">
        <f t="shared" si="126"/>
        <v>1474.6210220740161</v>
      </c>
      <c r="O325" s="22">
        <v>625</v>
      </c>
      <c r="P325" s="22"/>
      <c r="Q325" s="22">
        <f t="shared" si="117"/>
        <v>4.7E-2</v>
      </c>
      <c r="R325" s="22">
        <f t="shared" si="118"/>
        <v>7.0000000000000001E-3</v>
      </c>
      <c r="S325" s="22"/>
      <c r="T325" s="22">
        <f t="shared" si="129"/>
        <v>0</v>
      </c>
      <c r="U325" s="22">
        <f t="shared" si="127"/>
        <v>-3.2575101952309704E-20</v>
      </c>
      <c r="V325" s="22">
        <f t="shared" si="128"/>
        <v>0</v>
      </c>
      <c r="W325" s="22"/>
      <c r="X325" s="37">
        <f t="shared" si="130"/>
        <v>1474.6210220740161</v>
      </c>
      <c r="Y325" s="37">
        <f t="shared" si="131"/>
        <v>1.8164132962882666E-19</v>
      </c>
      <c r="Z325" s="37">
        <f t="shared" si="132"/>
        <v>0</v>
      </c>
      <c r="AA325" s="22"/>
      <c r="AB325" s="22">
        <f t="shared" si="133"/>
        <v>430.09779810492171</v>
      </c>
      <c r="AC325" s="19">
        <f t="shared" si="134"/>
        <v>32.031250000000007</v>
      </c>
      <c r="AD325" s="19">
        <f t="shared" si="135"/>
        <v>6.5947916666666577</v>
      </c>
      <c r="AE325" s="22">
        <f t="shared" si="136"/>
        <v>4.8570525983257067</v>
      </c>
      <c r="AG325" s="7"/>
      <c r="AH325" s="7"/>
    </row>
    <row r="326" spans="1:34">
      <c r="A326" s="39">
        <v>0.97</v>
      </c>
      <c r="B326" s="39">
        <f>1-A326</f>
        <v>3.0000000000000027E-2</v>
      </c>
      <c r="C326" s="22">
        <f t="shared" si="120"/>
        <v>0.8125</v>
      </c>
      <c r="D326" s="22">
        <f t="shared" si="121"/>
        <v>0</v>
      </c>
      <c r="E326" s="22">
        <f t="shared" si="122"/>
        <v>0</v>
      </c>
      <c r="F326" s="22">
        <f t="shared" si="123"/>
        <v>0</v>
      </c>
      <c r="G326" s="22"/>
      <c r="H326" s="22">
        <f t="shared" si="124"/>
        <v>1</v>
      </c>
      <c r="I326" s="22">
        <f t="shared" si="137"/>
        <v>0</v>
      </c>
      <c r="J326" s="22">
        <f t="shared" si="125"/>
        <v>0</v>
      </c>
      <c r="K326" s="22">
        <f t="shared" si="125"/>
        <v>0</v>
      </c>
      <c r="L326" s="23">
        <f t="shared" si="116"/>
        <v>0</v>
      </c>
      <c r="M326" s="22"/>
      <c r="N326" s="22">
        <f t="shared" si="126"/>
        <v>1474.6210220740161</v>
      </c>
      <c r="O326" s="22">
        <v>625</v>
      </c>
      <c r="P326" s="22"/>
      <c r="Q326" s="22">
        <f t="shared" si="117"/>
        <v>4.7E-2</v>
      </c>
      <c r="R326" s="22">
        <f t="shared" si="118"/>
        <v>7.0000000000000001E-3</v>
      </c>
      <c r="S326" s="22"/>
      <c r="T326" s="22">
        <f t="shared" si="129"/>
        <v>0</v>
      </c>
      <c r="U326" s="22">
        <f t="shared" si="127"/>
        <v>1.4864803289612258E-19</v>
      </c>
      <c r="V326" s="22">
        <f t="shared" si="128"/>
        <v>0</v>
      </c>
      <c r="W326" s="22"/>
      <c r="X326" s="37">
        <f t="shared" si="130"/>
        <v>1474.6210220740161</v>
      </c>
      <c r="Y326" s="37">
        <f t="shared" si="131"/>
        <v>-5.7624450649760654E-19</v>
      </c>
      <c r="Z326" s="37">
        <f t="shared" si="132"/>
        <v>0</v>
      </c>
      <c r="AA326" s="22"/>
      <c r="AB326" s="22">
        <f t="shared" si="133"/>
        <v>425.66380018631429</v>
      </c>
      <c r="AC326" s="19">
        <f t="shared" si="134"/>
        <v>31.70103092783506</v>
      </c>
      <c r="AD326" s="19">
        <f t="shared" si="135"/>
        <v>6.5268041237113312</v>
      </c>
      <c r="AE326" s="22">
        <f t="shared" si="136"/>
        <v>4.8570525983257067</v>
      </c>
      <c r="AG326" s="7"/>
      <c r="AH326" s="7"/>
    </row>
    <row r="327" spans="1:34">
      <c r="A327" s="39">
        <v>0.98</v>
      </c>
      <c r="B327" s="39">
        <f>1-A327</f>
        <v>2.0000000000000018E-2</v>
      </c>
      <c r="C327" s="22">
        <f t="shared" si="120"/>
        <v>0.81499999999999995</v>
      </c>
      <c r="D327" s="22">
        <f t="shared" si="121"/>
        <v>0</v>
      </c>
      <c r="E327" s="22">
        <f t="shared" si="122"/>
        <v>0</v>
      </c>
      <c r="F327" s="22">
        <f t="shared" si="123"/>
        <v>0</v>
      </c>
      <c r="G327" s="22"/>
      <c r="H327" s="22">
        <f t="shared" si="124"/>
        <v>1</v>
      </c>
      <c r="I327" s="22">
        <f t="shared" si="137"/>
        <v>0</v>
      </c>
      <c r="J327" s="22">
        <f t="shared" si="125"/>
        <v>0</v>
      </c>
      <c r="K327" s="22">
        <f t="shared" si="125"/>
        <v>0</v>
      </c>
      <c r="L327" s="23">
        <f t="shared" si="116"/>
        <v>0</v>
      </c>
      <c r="M327" s="22"/>
      <c r="N327" s="22">
        <f t="shared" si="126"/>
        <v>1474.6210220740161</v>
      </c>
      <c r="O327" s="22">
        <v>625</v>
      </c>
      <c r="P327" s="22"/>
      <c r="Q327" s="22">
        <f t="shared" si="117"/>
        <v>4.7E-2</v>
      </c>
      <c r="R327" s="22">
        <f t="shared" si="118"/>
        <v>7.0000000000000001E-3</v>
      </c>
      <c r="S327" s="22"/>
      <c r="T327" s="22">
        <f t="shared" si="129"/>
        <v>0</v>
      </c>
      <c r="U327" s="22">
        <f t="shared" si="127"/>
        <v>-1.091799159714038E-18</v>
      </c>
      <c r="V327" s="22">
        <f t="shared" si="128"/>
        <v>0</v>
      </c>
      <c r="W327" s="22"/>
      <c r="X327" s="37">
        <f t="shared" si="130"/>
        <v>1474.6210220740161</v>
      </c>
      <c r="Y327" s="37">
        <f t="shared" si="131"/>
        <v>2.6295424181164435E-18</v>
      </c>
      <c r="Z327" s="37">
        <f t="shared" si="132"/>
        <v>0</v>
      </c>
      <c r="AA327" s="22"/>
      <c r="AB327" s="22">
        <f t="shared" si="133"/>
        <v>421.32029202114779</v>
      </c>
      <c r="AC327" s="19">
        <f t="shared" si="134"/>
        <v>31.37755102040817</v>
      </c>
      <c r="AD327" s="19">
        <f t="shared" si="135"/>
        <v>6.4602040816326447</v>
      </c>
      <c r="AE327" s="22">
        <f t="shared" si="136"/>
        <v>4.8570525983257058</v>
      </c>
      <c r="AG327" s="7"/>
      <c r="AH327" s="7"/>
    </row>
    <row r="328" spans="1:34">
      <c r="A328" s="40">
        <v>0.99</v>
      </c>
      <c r="B328" s="40">
        <f>1-A328</f>
        <v>1.0000000000000009E-2</v>
      </c>
      <c r="C328" s="33">
        <f t="shared" si="120"/>
        <v>0.81749999999999989</v>
      </c>
      <c r="D328" s="33">
        <f t="shared" si="121"/>
        <v>0</v>
      </c>
      <c r="E328" s="33">
        <f t="shared" si="122"/>
        <v>0</v>
      </c>
      <c r="F328" s="33">
        <f t="shared" si="123"/>
        <v>0</v>
      </c>
      <c r="G328" s="33"/>
      <c r="H328" s="33">
        <f t="shared" si="124"/>
        <v>1</v>
      </c>
      <c r="I328" s="33">
        <f t="shared" si="137"/>
        <v>0</v>
      </c>
      <c r="J328" s="33">
        <f t="shared" si="125"/>
        <v>0</v>
      </c>
      <c r="K328" s="33">
        <f t="shared" si="125"/>
        <v>0</v>
      </c>
      <c r="L328" s="34">
        <f t="shared" si="116"/>
        <v>0</v>
      </c>
      <c r="M328" s="33"/>
      <c r="N328" s="33">
        <f t="shared" si="126"/>
        <v>1474.6210220740161</v>
      </c>
      <c r="O328" s="33">
        <v>625</v>
      </c>
      <c r="P328" s="33"/>
      <c r="Q328" s="33">
        <f t="shared" si="117"/>
        <v>4.7E-2</v>
      </c>
      <c r="R328" s="33">
        <f t="shared" si="118"/>
        <v>7.0000000000000001E-3</v>
      </c>
      <c r="S328" s="33"/>
      <c r="T328" s="33">
        <f t="shared" si="129"/>
        <v>0</v>
      </c>
      <c r="U328" s="33">
        <f t="shared" si="127"/>
        <v>1.7130025592017842E-17</v>
      </c>
      <c r="V328" s="33">
        <f t="shared" si="128"/>
        <v>0</v>
      </c>
      <c r="W328" s="33"/>
      <c r="X328" s="38">
        <f t="shared" si="130"/>
        <v>1474.6210220740161</v>
      </c>
      <c r="Y328" s="38">
        <f t="shared" si="131"/>
        <v>-1.9313623911445919E-17</v>
      </c>
      <c r="Z328" s="38">
        <f t="shared" si="132"/>
        <v>0</v>
      </c>
      <c r="AA328" s="33"/>
      <c r="AB328" s="33">
        <f t="shared" si="133"/>
        <v>417.06453149568165</v>
      </c>
      <c r="AC328" s="36">
        <f t="shared" si="134"/>
        <v>31.060606060606069</v>
      </c>
      <c r="AD328" s="36">
        <f t="shared" si="135"/>
        <v>6.3949494949494863</v>
      </c>
      <c r="AE328" s="33">
        <f>AC328/AD328</f>
        <v>4.8570525983257067</v>
      </c>
      <c r="AG328" s="7"/>
      <c r="AH328" s="7"/>
    </row>
    <row r="330" spans="1:34" s="6" customFormat="1" ht="18">
      <c r="A330" s="1" t="s">
        <v>1</v>
      </c>
      <c r="B330" s="31"/>
      <c r="C330" s="31"/>
      <c r="D330" s="31"/>
      <c r="E330" s="55" t="s">
        <v>2</v>
      </c>
      <c r="F330" s="55"/>
      <c r="G330" s="55"/>
      <c r="H330" s="55"/>
      <c r="I330" s="55"/>
      <c r="J330" s="55"/>
      <c r="K330" s="11"/>
      <c r="L330" s="55" t="s">
        <v>46</v>
      </c>
      <c r="M330" s="55"/>
      <c r="N330" s="55"/>
      <c r="O330" s="55"/>
      <c r="P330" s="55"/>
      <c r="Q330" s="55"/>
      <c r="R330" s="55"/>
      <c r="S330" s="55"/>
      <c r="T330" s="55"/>
      <c r="U330" s="32"/>
      <c r="V330" s="32"/>
      <c r="W330" s="54" t="s">
        <v>3</v>
      </c>
      <c r="X330" s="54"/>
      <c r="Y330" s="54"/>
      <c r="Z330" s="54"/>
      <c r="AA330" s="55" t="s">
        <v>4</v>
      </c>
      <c r="AB330" s="55"/>
      <c r="AC330" s="55"/>
      <c r="AD330" s="55"/>
      <c r="AE330" s="31"/>
    </row>
    <row r="331" spans="1:34" s="6" customFormat="1" ht="17.25" customHeight="1">
      <c r="A331" s="24" t="s">
        <v>32</v>
      </c>
      <c r="C331" s="13"/>
      <c r="F331" s="7" t="s">
        <v>33</v>
      </c>
      <c r="G331" s="7" t="s">
        <v>5</v>
      </c>
      <c r="H331" s="7" t="s">
        <v>6</v>
      </c>
      <c r="I331" s="7" t="s">
        <v>34</v>
      </c>
      <c r="J331" s="6" t="s">
        <v>7</v>
      </c>
      <c r="L331" s="7" t="s">
        <v>8</v>
      </c>
      <c r="M331" s="56" t="s">
        <v>33</v>
      </c>
      <c r="N331" s="56"/>
      <c r="O331" s="57" t="s">
        <v>5</v>
      </c>
      <c r="P331" s="57"/>
      <c r="Q331" s="7" t="s">
        <v>6</v>
      </c>
      <c r="S331" s="56" t="s">
        <v>34</v>
      </c>
      <c r="T331" s="56"/>
      <c r="U331" s="58" t="s">
        <v>22</v>
      </c>
      <c r="V331" s="58"/>
      <c r="W331" s="25" t="s">
        <v>9</v>
      </c>
      <c r="X331" s="26" t="s">
        <v>10</v>
      </c>
      <c r="Y331" s="26" t="s">
        <v>11</v>
      </c>
      <c r="Z331" s="26" t="s">
        <v>12</v>
      </c>
      <c r="AA331" s="27" t="s">
        <v>45</v>
      </c>
      <c r="AB331" s="7" t="s">
        <v>47</v>
      </c>
      <c r="AC331" s="56" t="s">
        <v>48</v>
      </c>
      <c r="AD331" s="56"/>
      <c r="AE331" s="6" t="s">
        <v>12</v>
      </c>
    </row>
    <row r="332" spans="1:34" s="6" customFormat="1">
      <c r="A332" s="2">
        <v>1.2</v>
      </c>
      <c r="C332" s="13"/>
      <c r="E332" s="14" t="s">
        <v>13</v>
      </c>
      <c r="F332" s="7">
        <v>0.56999999999999995</v>
      </c>
      <c r="G332" s="7">
        <v>0.28000000000000003</v>
      </c>
      <c r="H332" s="7">
        <v>0.13</v>
      </c>
      <c r="I332" s="7">
        <v>0.02</v>
      </c>
      <c r="J332" s="5" t="s">
        <v>37</v>
      </c>
      <c r="K332" s="5"/>
      <c r="L332" s="7"/>
      <c r="M332" s="7" t="s">
        <v>40</v>
      </c>
      <c r="N332" s="8" t="s">
        <v>12</v>
      </c>
      <c r="O332" s="7" t="s">
        <v>40</v>
      </c>
      <c r="P332" s="8" t="s">
        <v>12</v>
      </c>
      <c r="Q332" s="7" t="s">
        <v>40</v>
      </c>
      <c r="R332" s="8" t="s">
        <v>12</v>
      </c>
      <c r="S332" s="7" t="s">
        <v>40</v>
      </c>
      <c r="T332" s="8" t="s">
        <v>12</v>
      </c>
      <c r="U332" s="58"/>
      <c r="V332" s="58"/>
      <c r="W332" s="25" t="s">
        <v>14</v>
      </c>
      <c r="X332" s="25">
        <v>369000</v>
      </c>
      <c r="Y332" s="25">
        <v>36.9</v>
      </c>
      <c r="Z332" s="25" t="s">
        <v>44</v>
      </c>
      <c r="AA332" s="3" t="s">
        <v>15</v>
      </c>
      <c r="AB332" s="7">
        <v>400</v>
      </c>
      <c r="AC332" s="7">
        <v>300</v>
      </c>
      <c r="AD332" s="7"/>
      <c r="AE332" s="6" t="s">
        <v>49</v>
      </c>
    </row>
    <row r="333" spans="1:34" s="6" customFormat="1">
      <c r="E333" s="14" t="s">
        <v>16</v>
      </c>
      <c r="F333" s="7">
        <v>0.25</v>
      </c>
      <c r="G333" s="7">
        <v>-0.51</v>
      </c>
      <c r="H333" s="7">
        <v>-0.62</v>
      </c>
      <c r="I333" s="7">
        <v>-0.12</v>
      </c>
      <c r="J333" s="5" t="s">
        <v>38</v>
      </c>
      <c r="K333" s="5"/>
      <c r="L333" s="7" t="s">
        <v>17</v>
      </c>
      <c r="M333" s="6">
        <v>7.0000000000000001E-3</v>
      </c>
      <c r="N333" s="8" t="s">
        <v>41</v>
      </c>
      <c r="O333" s="15">
        <v>2.7E-2</v>
      </c>
      <c r="P333" s="8" t="s">
        <v>42</v>
      </c>
      <c r="Q333" s="6">
        <v>0.10299999999999999</v>
      </c>
      <c r="R333" s="8" t="s">
        <v>42</v>
      </c>
      <c r="S333" s="6">
        <v>0.06</v>
      </c>
      <c r="T333" s="8" t="s">
        <v>43</v>
      </c>
      <c r="U333" s="7" t="s">
        <v>17</v>
      </c>
      <c r="V333" s="16">
        <f>M333*F332+O333*G332+Q333*H332+S333*I332</f>
        <v>2.614E-2</v>
      </c>
      <c r="AA333" s="3" t="s">
        <v>18</v>
      </c>
      <c r="AB333" s="7">
        <v>30.75</v>
      </c>
      <c r="AC333" s="7"/>
      <c r="AD333" s="7"/>
      <c r="AE333" s="6" t="s">
        <v>51</v>
      </c>
    </row>
    <row r="334" spans="1:34" s="6" customFormat="1">
      <c r="A334" s="9"/>
      <c r="B334" s="9"/>
      <c r="C334" s="9"/>
      <c r="D334" s="9"/>
      <c r="E334" s="28" t="s">
        <v>19</v>
      </c>
      <c r="F334" s="10">
        <v>-0.19</v>
      </c>
      <c r="G334" s="10">
        <v>-0.81</v>
      </c>
      <c r="H334" s="10"/>
      <c r="I334" s="10"/>
      <c r="J334" s="9" t="s">
        <v>39</v>
      </c>
      <c r="K334" s="9"/>
      <c r="L334" s="10" t="s">
        <v>18</v>
      </c>
      <c r="M334" s="9">
        <v>4.7E-2</v>
      </c>
      <c r="N334" s="17" t="s">
        <v>65</v>
      </c>
      <c r="O334" s="29">
        <v>2.7900000000000001E-2</v>
      </c>
      <c r="P334" s="17" t="s">
        <v>65</v>
      </c>
      <c r="Q334" s="9">
        <v>6.0100000000000001E-2</v>
      </c>
      <c r="R334" s="17" t="s">
        <v>65</v>
      </c>
      <c r="S334" s="9">
        <v>0.15</v>
      </c>
      <c r="T334" s="17" t="s">
        <v>65</v>
      </c>
      <c r="U334" s="10" t="s">
        <v>18</v>
      </c>
      <c r="V334" s="30">
        <f>M334*F332+O334*G332+Q334*H332+S334*I332</f>
        <v>4.5415000000000004E-2</v>
      </c>
      <c r="W334" s="9"/>
      <c r="X334" s="9"/>
      <c r="Y334" s="9"/>
      <c r="Z334" s="9"/>
      <c r="AA334" s="12" t="s">
        <v>17</v>
      </c>
      <c r="AB334" s="10">
        <v>6.3310000000000004</v>
      </c>
      <c r="AC334" s="10">
        <v>6.7759999999999998</v>
      </c>
      <c r="AD334" s="10">
        <v>5.5259999999999998</v>
      </c>
      <c r="AE334" s="35" t="s">
        <v>50</v>
      </c>
    </row>
    <row r="335" spans="1:34" s="3" customFormat="1">
      <c r="C335" s="46" t="s">
        <v>20</v>
      </c>
      <c r="D335" s="46"/>
      <c r="E335" s="46"/>
      <c r="F335" s="46"/>
      <c r="H335" s="47" t="s">
        <v>21</v>
      </c>
      <c r="I335" s="47"/>
      <c r="J335" s="47"/>
      <c r="K335" s="47"/>
      <c r="L335" s="47"/>
      <c r="Q335" s="47" t="s">
        <v>22</v>
      </c>
      <c r="R335" s="47"/>
      <c r="T335" s="47" t="s">
        <v>23</v>
      </c>
      <c r="U335" s="47"/>
      <c r="V335" s="47"/>
      <c r="X335" s="47" t="s">
        <v>36</v>
      </c>
      <c r="Y335" s="47"/>
      <c r="Z335" s="47"/>
      <c r="AB335" s="47" t="s">
        <v>24</v>
      </c>
      <c r="AC335" s="47"/>
      <c r="AD335" s="47"/>
      <c r="AE335" s="47"/>
    </row>
    <row r="336" spans="1:34" s="3" customFormat="1" ht="18" customHeight="1">
      <c r="A336" s="50" t="s">
        <v>25</v>
      </c>
      <c r="B336" s="52" t="s">
        <v>26</v>
      </c>
      <c r="C336" s="52" t="s">
        <v>33</v>
      </c>
      <c r="D336" s="52" t="s">
        <v>5</v>
      </c>
      <c r="E336" s="52" t="s">
        <v>6</v>
      </c>
      <c r="F336" s="52" t="s">
        <v>34</v>
      </c>
      <c r="G336" s="59"/>
      <c r="H336" s="48" t="s">
        <v>33</v>
      </c>
      <c r="I336" s="48" t="s">
        <v>5</v>
      </c>
      <c r="J336" s="48" t="s">
        <v>6</v>
      </c>
      <c r="K336" s="48" t="s">
        <v>34</v>
      </c>
      <c r="L336" s="48" t="s">
        <v>27</v>
      </c>
      <c r="N336" s="48" t="s">
        <v>28</v>
      </c>
      <c r="O336" s="48" t="s">
        <v>35</v>
      </c>
      <c r="P336" s="48"/>
      <c r="Q336" s="48" t="s">
        <v>18</v>
      </c>
      <c r="R336" s="48" t="s">
        <v>17</v>
      </c>
      <c r="S336" s="4"/>
      <c r="T336" s="48" t="s">
        <v>15</v>
      </c>
      <c r="U336" s="48" t="s">
        <v>18</v>
      </c>
      <c r="V336" s="48" t="s">
        <v>17</v>
      </c>
      <c r="W336" s="4"/>
      <c r="X336" s="48" t="s">
        <v>15</v>
      </c>
      <c r="Y336" s="48" t="s">
        <v>18</v>
      </c>
      <c r="Z336" s="48" t="s">
        <v>17</v>
      </c>
      <c r="AA336" s="4"/>
      <c r="AB336" s="48" t="s">
        <v>15</v>
      </c>
      <c r="AC336" s="48" t="s">
        <v>18</v>
      </c>
      <c r="AD336" s="48" t="s">
        <v>17</v>
      </c>
      <c r="AE336" s="48" t="s">
        <v>30</v>
      </c>
    </row>
    <row r="337" spans="1:34" ht="16" customHeight="1" thickBot="1">
      <c r="A337" s="51"/>
      <c r="B337" s="53"/>
      <c r="C337" s="53"/>
      <c r="D337" s="53"/>
      <c r="E337" s="53"/>
      <c r="F337" s="53"/>
      <c r="G337" s="59"/>
      <c r="H337" s="49"/>
      <c r="I337" s="49"/>
      <c r="J337" s="49"/>
      <c r="K337" s="49"/>
      <c r="L337" s="49"/>
      <c r="N337" s="49"/>
      <c r="O337" s="49"/>
      <c r="P337" s="48"/>
      <c r="Q337" s="49"/>
      <c r="R337" s="49"/>
      <c r="S337" s="4"/>
      <c r="T337" s="49"/>
      <c r="U337" s="49"/>
      <c r="V337" s="49"/>
      <c r="W337" s="4"/>
      <c r="X337" s="49"/>
      <c r="Y337" s="49"/>
      <c r="Z337" s="49"/>
      <c r="AA337" s="4"/>
      <c r="AB337" s="49"/>
      <c r="AC337" s="49"/>
      <c r="AD337" s="49"/>
      <c r="AE337" s="49"/>
      <c r="AG337" s="7"/>
      <c r="AH337" s="7"/>
    </row>
    <row r="338" spans="1:34" ht="17" thickTop="1">
      <c r="A338" s="39">
        <v>0</v>
      </c>
      <c r="B338" s="39">
        <f>1-A338</f>
        <v>1</v>
      </c>
      <c r="C338" s="22">
        <f>F332</f>
        <v>0.56999999999999995</v>
      </c>
      <c r="D338" s="22">
        <f>G332</f>
        <v>0.28000000000000003</v>
      </c>
      <c r="E338" s="22">
        <f>H332</f>
        <v>0.13</v>
      </c>
      <c r="F338" s="22">
        <f>I332</f>
        <v>0.02</v>
      </c>
      <c r="G338" s="22"/>
      <c r="H338" s="22">
        <f>C338/SUM($C338:$F338)*(1-$L338)</f>
        <v>0.56938211382113812</v>
      </c>
      <c r="I338" s="22">
        <f t="shared" ref="I338:K353" si="138">D338/SUM($C338:$F338)*(1-$L338)</f>
        <v>0.27969647696476968</v>
      </c>
      <c r="J338" s="22">
        <f t="shared" si="138"/>
        <v>0.12985907859078591</v>
      </c>
      <c r="K338" s="22">
        <f t="shared" si="138"/>
        <v>1.9978319783197831E-2</v>
      </c>
      <c r="L338" s="23">
        <f t="shared" ref="L338:L401" si="139">T338/$X$5</f>
        <v>1.0840108401084011E-3</v>
      </c>
      <c r="M338" s="22"/>
      <c r="N338" s="44">
        <f>(1+10^(2*$A$5-2.1))*(1463)</f>
        <v>1474.6210220740161</v>
      </c>
      <c r="O338" s="22">
        <v>625</v>
      </c>
      <c r="P338" s="22"/>
      <c r="Q338" s="22">
        <f t="shared" ref="Q338:Q401" si="140">$M$7*H338+$O$7*I338+$Q$7*J338+$S$7*K338+O338*L338</f>
        <v>0.72287254471544715</v>
      </c>
      <c r="R338" s="22">
        <f t="shared" ref="R338:R401" si="141">$M$6*H338+$O$6*I338+$Q$6*J338+$S$6*K338</f>
        <v>2.6111663956639566E-2</v>
      </c>
      <c r="S338" s="22"/>
      <c r="T338" s="22">
        <f>AB332</f>
        <v>400</v>
      </c>
      <c r="U338" s="22">
        <f>AB333</f>
        <v>30.75</v>
      </c>
      <c r="V338" s="22">
        <f>AB334</f>
        <v>6.3310000000000004</v>
      </c>
      <c r="W338" s="22"/>
      <c r="X338" s="22">
        <f>N338</f>
        <v>1474.6210220740161</v>
      </c>
      <c r="Y338" s="22"/>
      <c r="Z338" s="22"/>
      <c r="AA338" s="22"/>
      <c r="AB338" s="22"/>
      <c r="AC338" s="22"/>
      <c r="AD338" s="22"/>
      <c r="AE338" s="22"/>
      <c r="AG338" s="7"/>
      <c r="AH338" s="7"/>
    </row>
    <row r="339" spans="1:34">
      <c r="A339" s="39">
        <v>0.01</v>
      </c>
      <c r="B339" s="39">
        <f t="shared" ref="B339:B402" si="142">1-A339</f>
        <v>0.99</v>
      </c>
      <c r="C339" s="22">
        <f t="shared" ref="C339:C402" si="143">IF($F$5+$A339*$F$6&gt;0, $F$5+$A339*$F$6, 0)</f>
        <v>0.5724999999999999</v>
      </c>
      <c r="D339" s="22">
        <f t="shared" ref="D339:D402" si="144">IF($G$5+$A339*$G$6&gt;0, $G$5+$A339*$G$6, 0)</f>
        <v>0.27490000000000003</v>
      </c>
      <c r="E339" s="22">
        <f t="shared" ref="E339:E402" si="145">IF($H$5+$A339*$H$6&gt;0, $H$5+$A339*$H$6, 0)</f>
        <v>0.12380000000000001</v>
      </c>
      <c r="F339" s="22">
        <f t="shared" ref="F339:F402" si="146">IF($I$5+$A339*$I$6&gt;0, $I$5+$A339*$I$6, 0)</f>
        <v>1.8800000000000001E-2</v>
      </c>
      <c r="G339" s="22"/>
      <c r="H339" s="22">
        <f t="shared" ref="H339:H402" si="147">C339/SUM($C339:$F339)*(1-$L339)</f>
        <v>0.57767297459374156</v>
      </c>
      <c r="I339" s="22">
        <f>D339/SUM($C339:$F339)*(1-$L339)</f>
        <v>0.27738393138134426</v>
      </c>
      <c r="J339" s="22">
        <f>E339/SUM($C339:$F339)*(1-$L339)</f>
        <v>0.12491862751913575</v>
      </c>
      <c r="K339" s="22">
        <f>F339/SUM($C339:$F339)*(1-$L339)</f>
        <v>1.8969872353471341E-2</v>
      </c>
      <c r="L339" s="23">
        <f t="shared" si="139"/>
        <v>1.0545941523069716E-3</v>
      </c>
      <c r="M339" s="22"/>
      <c r="N339" s="22">
        <f>(1+10^(2*$A$5-2.1))*(1463)</f>
        <v>1474.6210220740161</v>
      </c>
      <c r="O339" s="22">
        <v>625</v>
      </c>
      <c r="P339" s="22"/>
      <c r="Q339" s="22">
        <f t="shared" si="140"/>
        <v>0.70436407705022341</v>
      </c>
      <c r="R339" s="22">
        <f t="shared" si="141"/>
        <v>2.5537887945131749E-2</v>
      </c>
      <c r="S339" s="22"/>
      <c r="T339" s="22">
        <f>IF((B338*T338-X338*(B338-B339))/B339&lt;0,0,(B338*T338-X338*(B338-B339))/B339)</f>
        <v>389.14524220127254</v>
      </c>
      <c r="U339" s="22">
        <f>(U338*B338-Y339*(B338-B339))/B339</f>
        <v>30.632564020753421</v>
      </c>
      <c r="V339" s="22">
        <f>IF((V338*B338-Z339*(B338-B339))/B339&gt;0,(V338*B338-Z339*(B338-B339))/B339,0)</f>
        <v>4.6111693371765563</v>
      </c>
      <c r="W339" s="22"/>
      <c r="X339" s="22">
        <f>N339</f>
        <v>1474.6210220740161</v>
      </c>
      <c r="Y339" s="19">
        <f>U338/(Q338+(1-Q338)*(A339-A338))</f>
        <v>42.376161945411383</v>
      </c>
      <c r="Z339" s="19">
        <f>V338/(R338+(1-R338)*(A339-A338))</f>
        <v>176.59423561952084</v>
      </c>
      <c r="AA339" s="22"/>
      <c r="AB339" s="22">
        <f>X339</f>
        <v>1474.6210220740161</v>
      </c>
      <c r="AC339" s="19">
        <f>Y339</f>
        <v>42.376161945411383</v>
      </c>
      <c r="AD339" s="19">
        <f>Z339</f>
        <v>176.59423561952084</v>
      </c>
      <c r="AE339" s="22">
        <f>AC339/AD339</f>
        <v>0.23996344952455001</v>
      </c>
      <c r="AG339" s="7"/>
      <c r="AH339" s="7"/>
    </row>
    <row r="340" spans="1:34">
      <c r="A340" s="39">
        <v>0.02</v>
      </c>
      <c r="B340" s="39">
        <f t="shared" si="142"/>
        <v>0.98</v>
      </c>
      <c r="C340" s="22">
        <f t="shared" si="143"/>
        <v>0.57499999999999996</v>
      </c>
      <c r="D340" s="22">
        <f t="shared" si="144"/>
        <v>0.26980000000000004</v>
      </c>
      <c r="E340" s="22">
        <f t="shared" si="145"/>
        <v>0.11760000000000001</v>
      </c>
      <c r="F340" s="22">
        <f t="shared" si="146"/>
        <v>1.7600000000000001E-2</v>
      </c>
      <c r="G340" s="22"/>
      <c r="H340" s="22">
        <f t="shared" si="147"/>
        <v>0.58613353893238307</v>
      </c>
      <c r="I340" s="22">
        <f t="shared" si="138"/>
        <v>0.27502405009383823</v>
      </c>
      <c r="J340" s="22">
        <f t="shared" ref="J340:J402" si="148">E340/SUM($C340:$F340)*(1-$L340)</f>
        <v>0.11987705074512742</v>
      </c>
      <c r="K340" s="22">
        <f t="shared" ref="K340:K402" si="149">F340/SUM($C340:$F340)*(1-$L340)</f>
        <v>1.7940783104712945E-2</v>
      </c>
      <c r="L340" s="23">
        <f t="shared" si="139"/>
        <v>1.0245771239381662E-3</v>
      </c>
      <c r="M340" s="22"/>
      <c r="N340" s="22">
        <f t="shared" ref="N340:N403" si="150">(1+10^(2*$A$5-2.1))*(1463)</f>
        <v>1474.6210220740161</v>
      </c>
      <c r="O340" s="22">
        <v>625</v>
      </c>
      <c r="P340" s="22"/>
      <c r="Q340" s="22">
        <f t="shared" si="140"/>
        <v>0.68547787800428306</v>
      </c>
      <c r="R340" s="22">
        <f t="shared" si="141"/>
        <v>2.4952367338091214E-2</v>
      </c>
      <c r="S340" s="22"/>
      <c r="T340" s="22">
        <f>IF((B339*T339-X339*(B339-B340))/B340&lt;0,0,(B339*T339-X339*(B339-B340))/B340)</f>
        <v>378.06895873318331</v>
      </c>
      <c r="U340" s="22">
        <f t="shared" ref="U340:U403" si="151">(U339*B339-Y340*(B339-B340))/B340</f>
        <v>30.503223838968729</v>
      </c>
      <c r="V340" s="22">
        <f t="shared" ref="V340:V403" si="152">IF((V339*B339-Z340*(B339-B340))/B340&gt;0,(V339*B339-Z340*(B339-B340))/B340,0)</f>
        <v>3.3246222485266022</v>
      </c>
      <c r="W340" s="22"/>
      <c r="X340" s="22">
        <f>N340</f>
        <v>1474.6210220740161</v>
      </c>
      <c r="Y340" s="19">
        <f>U339/(Q339+(1-Q339)*(A340-A339))</f>
        <v>43.307901835653006</v>
      </c>
      <c r="Z340" s="19">
        <f>V339/(R339+(1-R339)*(A340-A339))</f>
        <v>130.69278402487188</v>
      </c>
      <c r="AA340" s="22"/>
      <c r="AB340" s="22">
        <f>IF(T339&gt;0,X340,(AB339*A339)/A340)</f>
        <v>1474.6210220740161</v>
      </c>
      <c r="AC340" s="19">
        <f>(AC339*A339+Y340*(A340-A339))/A340</f>
        <v>42.842031890532191</v>
      </c>
      <c r="AD340" s="19">
        <f>(AD339*A339+Z340*(A340-A339))/A340</f>
        <v>153.64350982219636</v>
      </c>
      <c r="AE340" s="22">
        <f>AC340/AD340</f>
        <v>0.27884049212434059</v>
      </c>
      <c r="AG340" s="7"/>
      <c r="AH340" s="7"/>
    </row>
    <row r="341" spans="1:34">
      <c r="A341" s="39">
        <v>0.03</v>
      </c>
      <c r="B341" s="39">
        <f t="shared" si="142"/>
        <v>0.97</v>
      </c>
      <c r="C341" s="22">
        <f t="shared" si="143"/>
        <v>0.5774999999999999</v>
      </c>
      <c r="D341" s="22">
        <f t="shared" si="144"/>
        <v>0.26470000000000005</v>
      </c>
      <c r="E341" s="22">
        <f t="shared" si="145"/>
        <v>0.1114</v>
      </c>
      <c r="F341" s="22">
        <f t="shared" si="146"/>
        <v>1.6400000000000001E-2</v>
      </c>
      <c r="G341" s="22"/>
      <c r="H341" s="22">
        <f t="shared" si="147"/>
        <v>0.59476907109697308</v>
      </c>
      <c r="I341" s="22">
        <f>D341/SUM($C341:$F341)*(1-$L341)</f>
        <v>0.27261536470886383</v>
      </c>
      <c r="J341" s="22">
        <f t="shared" si="148"/>
        <v>0.11473121129039449</v>
      </c>
      <c r="K341" s="22">
        <f t="shared" si="149"/>
        <v>1.6890411716000624E-2</v>
      </c>
      <c r="L341" s="23">
        <f t="shared" si="139"/>
        <v>9.9394118776794196E-4</v>
      </c>
      <c r="M341" s="22"/>
      <c r="N341" s="22">
        <f t="shared" si="150"/>
        <v>1474.6210220740161</v>
      </c>
      <c r="O341" s="22">
        <v>625</v>
      </c>
      <c r="P341" s="22"/>
      <c r="Q341" s="22">
        <f t="shared" si="140"/>
        <v>0.66620226492785162</v>
      </c>
      <c r="R341" s="22">
        <f t="shared" si="141"/>
        <v>2.4354737810688802E-2</v>
      </c>
      <c r="S341" s="22"/>
      <c r="T341" s="22">
        <f t="shared" ref="T341:T404" si="153">IF((B340*T340-X340*(B340-B341))/B341&lt;0,0,(B340*T340-X340*(B340-B341))/B341)</f>
        <v>366.7642982863706</v>
      </c>
      <c r="U341" s="22">
        <f t="shared" si="151"/>
        <v>30.361030644034809</v>
      </c>
      <c r="V341" s="22">
        <f t="shared" si="152"/>
        <v>2.3712411540012468</v>
      </c>
      <c r="W341" s="22"/>
      <c r="X341" s="22">
        <f t="shared" ref="X341:X404" si="154">N341</f>
        <v>1474.6210220740161</v>
      </c>
      <c r="Y341" s="19">
        <f t="shared" ref="Y341:Y404" si="155">U340/(Q340+(1-Q340)*(A341-A340))</f>
        <v>44.295963747559085</v>
      </c>
      <c r="Z341" s="19">
        <f t="shared" ref="Z341:Z404" si="156">V340/(R340+(1-R340)*(A341-A340))</f>
        <v>95.802588417485993</v>
      </c>
      <c r="AA341" s="22"/>
      <c r="AB341" s="22">
        <f t="shared" ref="AB341:AB404" si="157">IF(T340&gt;0,X341,(AB340*A340)/A341)</f>
        <v>1474.6210220740161</v>
      </c>
      <c r="AC341" s="19">
        <f t="shared" ref="AC341:AC404" si="158">(AC340*A340+Y341*(A341-A340))/A341</f>
        <v>43.326675842874486</v>
      </c>
      <c r="AD341" s="19">
        <f t="shared" ref="AD341:AD404" si="159">(AD340*A340+Z341*(A341-A340))/A341</f>
        <v>134.36320268729293</v>
      </c>
      <c r="AE341" s="22">
        <f t="shared" ref="AE341:AE404" si="160">AC341/AD341</f>
        <v>0.32245938602483165</v>
      </c>
      <c r="AG341" s="7"/>
      <c r="AH341" s="7"/>
    </row>
    <row r="342" spans="1:34">
      <c r="A342" s="39">
        <v>0.04</v>
      </c>
      <c r="B342" s="39">
        <f t="shared" si="142"/>
        <v>0.96</v>
      </c>
      <c r="C342" s="22">
        <f t="shared" si="143"/>
        <v>0.57999999999999996</v>
      </c>
      <c r="D342" s="22">
        <f t="shared" si="144"/>
        <v>0.25960000000000005</v>
      </c>
      <c r="E342" s="22">
        <f t="shared" si="145"/>
        <v>0.1052</v>
      </c>
      <c r="F342" s="22">
        <f t="shared" si="146"/>
        <v>1.5200000000000002E-2</v>
      </c>
      <c r="G342" s="22"/>
      <c r="H342" s="22">
        <f t="shared" si="147"/>
        <v>0.60358505535239793</v>
      </c>
      <c r="I342" s="22">
        <f>D342/SUM($C342:$F342)*(1-$L342)</f>
        <v>0.27015634546462514</v>
      </c>
      <c r="J342" s="22">
        <f>E342/SUM($C342:$F342)*(1-$L342)</f>
        <v>0.10947784107426253</v>
      </c>
      <c r="K342" s="22">
        <f>F342/SUM($C342:$F342)*(1-$L342)</f>
        <v>1.5818091105786983E-2</v>
      </c>
      <c r="L342" s="23">
        <f t="shared" si="139"/>
        <v>9.6266700292750487E-4</v>
      </c>
      <c r="M342" s="22"/>
      <c r="N342" s="22">
        <f t="shared" si="150"/>
        <v>1474.6210220740161</v>
      </c>
      <c r="O342" s="22">
        <v>625</v>
      </c>
      <c r="P342" s="22"/>
      <c r="Q342" s="22">
        <f t="shared" si="140"/>
        <v>0.64652506838414747</v>
      </c>
      <c r="R342" s="22">
        <f t="shared" si="141"/>
        <v>2.3744619812007924E-2</v>
      </c>
      <c r="S342" s="22"/>
      <c r="T342" s="22">
        <f>IF((B341*T341-X341*(B341-B342))/B342&lt;0,0,(B341*T341-X341*(B341-B342))/B342)</f>
        <v>355.22412408024928</v>
      </c>
      <c r="U342" s="22">
        <f t="shared" si="151"/>
        <v>30.204936298161734</v>
      </c>
      <c r="V342" s="22">
        <f t="shared" si="152"/>
        <v>1.6718264646212313</v>
      </c>
      <c r="W342" s="22"/>
      <c r="X342" s="22">
        <f t="shared" si="154"/>
        <v>1474.6210220740161</v>
      </c>
      <c r="Y342" s="19">
        <f t="shared" si="155"/>
        <v>45.346087847849788</v>
      </c>
      <c r="Z342" s="19">
        <f t="shared" si="156"/>
        <v>69.515051334482692</v>
      </c>
      <c r="AA342" s="22"/>
      <c r="AB342" s="22">
        <f t="shared" si="157"/>
        <v>1474.6210220740161</v>
      </c>
      <c r="AC342" s="19">
        <f t="shared" si="158"/>
        <v>43.83152884411831</v>
      </c>
      <c r="AD342" s="19">
        <f t="shared" si="159"/>
        <v>118.15116484909036</v>
      </c>
      <c r="AE342" s="22">
        <f t="shared" si="160"/>
        <v>0.37097838942258865</v>
      </c>
      <c r="AG342" s="7"/>
      <c r="AH342" s="7"/>
    </row>
    <row r="343" spans="1:34">
      <c r="A343" s="39">
        <v>0.05</v>
      </c>
      <c r="B343" s="39">
        <f t="shared" si="142"/>
        <v>0.95</v>
      </c>
      <c r="C343" s="22">
        <f t="shared" si="143"/>
        <v>0.58249999999999991</v>
      </c>
      <c r="D343" s="22">
        <f t="shared" si="144"/>
        <v>0.2545</v>
      </c>
      <c r="E343" s="22">
        <f t="shared" si="145"/>
        <v>9.9000000000000005E-2</v>
      </c>
      <c r="F343" s="22">
        <f t="shared" si="146"/>
        <v>1.4E-2</v>
      </c>
      <c r="G343" s="22"/>
      <c r="H343" s="22">
        <f t="shared" si="147"/>
        <v>0.61258720758287466</v>
      </c>
      <c r="I343" s="22">
        <f t="shared" si="138"/>
        <v>0.26764539799114445</v>
      </c>
      <c r="J343" s="22">
        <f t="shared" si="148"/>
        <v>0.10411353399262595</v>
      </c>
      <c r="K343" s="22">
        <f t="shared" si="149"/>
        <v>1.4723126019159222E-2</v>
      </c>
      <c r="L343" s="23">
        <f t="shared" si="139"/>
        <v>9.3073441419568991E-4</v>
      </c>
      <c r="M343" s="22"/>
      <c r="N343" s="22">
        <f t="shared" si="150"/>
        <v>1474.6210220740161</v>
      </c>
      <c r="O343" s="22">
        <v>625</v>
      </c>
      <c r="P343" s="22"/>
      <c r="Q343" s="22">
        <f t="shared" si="140"/>
        <v>0.6264336065284849</v>
      </c>
      <c r="R343" s="22">
        <f t="shared" si="141"/>
        <v>2.3121617761231048E-2</v>
      </c>
      <c r="S343" s="22"/>
      <c r="T343" s="22">
        <f t="shared" si="153"/>
        <v>343.44099883820957</v>
      </c>
      <c r="U343" s="22">
        <f>(U342*B342-Y343*(B342-B343))/B343</f>
        <v>30.03377924093936</v>
      </c>
      <c r="V343" s="22">
        <f>IF((V342*B342-Z343*(B342-B343))/B343&gt;0,(V342*B342-Z343*(B342-B343))/B343,0)</f>
        <v>1.164218498060094</v>
      </c>
      <c r="W343" s="22"/>
      <c r="X343" s="22">
        <f>N343</f>
        <v>1474.6210220740161</v>
      </c>
      <c r="Y343" s="19">
        <f t="shared" si="155"/>
        <v>46.464856734287451</v>
      </c>
      <c r="Z343" s="19">
        <f t="shared" si="156"/>
        <v>49.894583287929215</v>
      </c>
      <c r="AA343" s="22"/>
      <c r="AB343" s="22">
        <f t="shared" si="157"/>
        <v>1474.6210220740161</v>
      </c>
      <c r="AC343" s="19">
        <f t="shared" si="158"/>
        <v>44.358194422152138</v>
      </c>
      <c r="AD343" s="19">
        <f t="shared" si="159"/>
        <v>104.49984853685814</v>
      </c>
      <c r="AE343" s="22">
        <f t="shared" si="160"/>
        <v>0.42448094464468589</v>
      </c>
      <c r="AG343" s="7"/>
      <c r="AH343" s="7"/>
    </row>
    <row r="344" spans="1:34">
      <c r="A344" s="39">
        <v>0.06</v>
      </c>
      <c r="B344" s="39">
        <f t="shared" si="142"/>
        <v>0.94</v>
      </c>
      <c r="C344" s="22">
        <f t="shared" si="143"/>
        <v>0.58499999999999996</v>
      </c>
      <c r="D344" s="22">
        <f t="shared" si="144"/>
        <v>0.24940000000000004</v>
      </c>
      <c r="E344" s="22">
        <f t="shared" si="145"/>
        <v>9.2800000000000007E-2</v>
      </c>
      <c r="F344" s="22">
        <f t="shared" si="146"/>
        <v>1.2800000000000001E-2</v>
      </c>
      <c r="G344" s="22"/>
      <c r="H344" s="22">
        <f t="shared" si="147"/>
        <v>0.6217814876499157</v>
      </c>
      <c r="I344" s="22">
        <f t="shared" si="138"/>
        <v>0.26508085986305813</v>
      </c>
      <c r="J344" s="22">
        <f t="shared" si="148"/>
        <v>9.8634738553696047E-2</v>
      </c>
      <c r="K344" s="22">
        <f t="shared" si="149"/>
        <v>1.360479152464773E-2</v>
      </c>
      <c r="L344" s="23">
        <f t="shared" si="139"/>
        <v>8.9812240868234708E-4</v>
      </c>
      <c r="M344" s="22"/>
      <c r="N344" s="22">
        <f t="shared" si="150"/>
        <v>1474.6210220740161</v>
      </c>
      <c r="O344" s="22">
        <v>625</v>
      </c>
      <c r="P344" s="22"/>
      <c r="Q344" s="22">
        <f t="shared" si="140"/>
        <v>0.60591465785196652</v>
      </c>
      <c r="R344" s="22">
        <f t="shared" si="141"/>
        <v>2.2485319192361533E-2</v>
      </c>
      <c r="S344" s="22"/>
      <c r="T344" s="22">
        <f t="shared" si="153"/>
        <v>331.40716880378608</v>
      </c>
      <c r="U344" s="22">
        <f t="shared" si="151"/>
        <v>29.846267742922471</v>
      </c>
      <c r="V344" s="22">
        <f t="shared" si="152"/>
        <v>0.80004095692014121</v>
      </c>
      <c r="W344" s="22"/>
      <c r="X344" s="22">
        <f t="shared" si="154"/>
        <v>1474.6210220740161</v>
      </c>
      <c r="Y344" s="19">
        <f t="shared" si="155"/>
        <v>47.659860054526796</v>
      </c>
      <c r="Z344" s="19">
        <f t="shared" si="156"/>
        <v>35.396907365215633</v>
      </c>
      <c r="AA344" s="22"/>
      <c r="AB344" s="22">
        <f t="shared" si="157"/>
        <v>1474.6210220740161</v>
      </c>
      <c r="AC344" s="19">
        <f t="shared" si="158"/>
        <v>44.908472027547916</v>
      </c>
      <c r="AD344" s="19">
        <f t="shared" si="159"/>
        <v>92.982691674917731</v>
      </c>
      <c r="AE344" s="22">
        <f t="shared" si="160"/>
        <v>0.48297668327945453</v>
      </c>
      <c r="AG344" s="7"/>
      <c r="AH344" s="7"/>
    </row>
    <row r="345" spans="1:34">
      <c r="A345" s="39">
        <v>7.0000000000000007E-2</v>
      </c>
      <c r="B345" s="39">
        <f t="shared" si="142"/>
        <v>0.92999999999999994</v>
      </c>
      <c r="C345" s="22">
        <f t="shared" si="143"/>
        <v>0.58749999999999991</v>
      </c>
      <c r="D345" s="22">
        <f t="shared" si="144"/>
        <v>0.24430000000000002</v>
      </c>
      <c r="E345" s="22">
        <f t="shared" si="145"/>
        <v>8.660000000000001E-2</v>
      </c>
      <c r="F345" s="22">
        <f t="shared" si="146"/>
        <v>1.1599999999999999E-2</v>
      </c>
      <c r="G345" s="22"/>
      <c r="H345" s="22">
        <f t="shared" si="147"/>
        <v>0.6311741125500443</v>
      </c>
      <c r="I345" s="22">
        <f t="shared" si="138"/>
        <v>0.26246099692932062</v>
      </c>
      <c r="J345" s="22">
        <f t="shared" si="148"/>
        <v>9.3037750037163996E-2</v>
      </c>
      <c r="K345" s="22">
        <f t="shared" si="149"/>
        <v>1.2462331413754066E-2</v>
      </c>
      <c r="L345" s="23">
        <f t="shared" si="139"/>
        <v>8.6480906971710451E-4</v>
      </c>
      <c r="M345" s="22"/>
      <c r="N345" s="22">
        <f t="shared" si="150"/>
        <v>1474.6210220740161</v>
      </c>
      <c r="O345" s="22">
        <v>625</v>
      </c>
      <c r="P345" s="22"/>
      <c r="Q345" s="22">
        <f t="shared" si="140"/>
        <v>0.58495443216666709</v>
      </c>
      <c r="R345" s="22">
        <f t="shared" si="141"/>
        <v>2.1835293843595102E-2</v>
      </c>
      <c r="S345" s="22"/>
      <c r="T345" s="22">
        <f t="shared" si="153"/>
        <v>319.11454672561155</v>
      </c>
      <c r="U345" s="22">
        <f t="shared" si="151"/>
        <v>29.64095986907142</v>
      </c>
      <c r="V345" s="22">
        <f>IF((V344*B344-Z345*(B344-B345))/B345&gt;0,(V344*B344-Z345*(B344-B345))/B345,0)</f>
        <v>0.54198308069014445</v>
      </c>
      <c r="W345" s="22"/>
      <c r="X345" s="22">
        <f t="shared" si="154"/>
        <v>1474.6210220740161</v>
      </c>
      <c r="Y345" s="19">
        <f t="shared" si="155"/>
        <v>48.939900011070016</v>
      </c>
      <c r="Z345" s="19">
        <f t="shared" si="156"/>
        <v>24.79942344630982</v>
      </c>
      <c r="AA345" s="22"/>
      <c r="AB345" s="22">
        <f t="shared" si="157"/>
        <v>1474.6210220740161</v>
      </c>
      <c r="AC345" s="19">
        <f t="shared" si="158"/>
        <v>45.484390310908218</v>
      </c>
      <c r="AD345" s="19">
        <f t="shared" si="159"/>
        <v>83.242224785116591</v>
      </c>
      <c r="AE345" s="22">
        <f t="shared" si="160"/>
        <v>0.54641007527517049</v>
      </c>
      <c r="AG345" s="7"/>
      <c r="AH345" s="7"/>
    </row>
    <row r="346" spans="1:34">
      <c r="A346" s="39">
        <v>0.08</v>
      </c>
      <c r="B346" s="39">
        <f t="shared" si="142"/>
        <v>0.92</v>
      </c>
      <c r="C346" s="22">
        <f t="shared" si="143"/>
        <v>0.59</v>
      </c>
      <c r="D346" s="22">
        <f t="shared" si="144"/>
        <v>0.23920000000000002</v>
      </c>
      <c r="E346" s="22">
        <f t="shared" si="145"/>
        <v>8.0399999999999999E-2</v>
      </c>
      <c r="F346" s="22">
        <f t="shared" si="146"/>
        <v>1.0400000000000001E-2</v>
      </c>
      <c r="G346" s="22"/>
      <c r="H346" s="22">
        <f t="shared" si="147"/>
        <v>0.64077157043330291</v>
      </c>
      <c r="I346" s="22">
        <f t="shared" si="138"/>
        <v>0.25978399940279001</v>
      </c>
      <c r="J346" s="22">
        <f t="shared" si="148"/>
        <v>8.7318702140402646E-2</v>
      </c>
      <c r="K346" s="22">
        <f t="shared" si="149"/>
        <v>1.1294956495773478E-2</v>
      </c>
      <c r="L346" s="23">
        <f t="shared" si="139"/>
        <v>8.3077152773087875E-4</v>
      </c>
      <c r="M346" s="22"/>
      <c r="N346" s="22">
        <f t="shared" si="150"/>
        <v>1474.6210220740161</v>
      </c>
      <c r="O346" s="22">
        <v>625</v>
      </c>
      <c r="P346" s="22"/>
      <c r="Q346" s="22">
        <f t="shared" si="140"/>
        <v>0.56353853969850654</v>
      </c>
      <c r="R346" s="22">
        <f t="shared" si="141"/>
        <v>2.1171092687116335E-2</v>
      </c>
      <c r="S346" s="22"/>
      <c r="T346" s="22">
        <f t="shared" si="153"/>
        <v>306.55469373269426</v>
      </c>
      <c r="U346" s="22">
        <f>(U345*B345-Y346*(B345-B346))/B346</f>
        <v>29.416239321200742</v>
      </c>
      <c r="V346" s="22">
        <f t="shared" si="152"/>
        <v>0.36154623031590899</v>
      </c>
      <c r="W346" s="22"/>
      <c r="X346" s="22">
        <f t="shared" si="154"/>
        <v>1474.6210220740161</v>
      </c>
      <c r="Y346" s="19">
        <f t="shared" si="155"/>
        <v>50.315250273174215</v>
      </c>
      <c r="Z346" s="19">
        <f t="shared" si="156"/>
        <v>17.14217331511998</v>
      </c>
      <c r="AA346" s="22"/>
      <c r="AB346" s="22">
        <f t="shared" si="157"/>
        <v>1474.6210220740161</v>
      </c>
      <c r="AC346" s="19">
        <f t="shared" si="158"/>
        <v>46.088247806191468</v>
      </c>
      <c r="AD346" s="19">
        <f t="shared" si="159"/>
        <v>74.979718351367012</v>
      </c>
      <c r="AE346" s="22">
        <f t="shared" si="160"/>
        <v>0.61467619270339924</v>
      </c>
      <c r="AG346" s="7"/>
      <c r="AH346" s="7"/>
    </row>
    <row r="347" spans="1:34">
      <c r="A347" s="39">
        <v>0.09</v>
      </c>
      <c r="B347" s="39">
        <f t="shared" si="142"/>
        <v>0.91</v>
      </c>
      <c r="C347" s="22">
        <f t="shared" si="143"/>
        <v>0.59249999999999992</v>
      </c>
      <c r="D347" s="22">
        <f t="shared" si="144"/>
        <v>0.23410000000000003</v>
      </c>
      <c r="E347" s="22">
        <f t="shared" si="145"/>
        <v>7.4200000000000016E-2</v>
      </c>
      <c r="F347" s="22">
        <f t="shared" si="146"/>
        <v>9.2000000000000016E-3</v>
      </c>
      <c r="G347" s="22"/>
      <c r="H347" s="22">
        <f t="shared" si="147"/>
        <v>0.65058063554897794</v>
      </c>
      <c r="I347" s="22">
        <f t="shared" si="138"/>
        <v>0.25704797769116583</v>
      </c>
      <c r="J347" s="22">
        <f t="shared" si="148"/>
        <v>8.1473558072125196E-2</v>
      </c>
      <c r="K347" s="22">
        <f t="shared" si="149"/>
        <v>1.0101842779832233E-2</v>
      </c>
      <c r="L347" s="23">
        <f t="shared" si="139"/>
        <v>7.9598590789880152E-4</v>
      </c>
      <c r="M347" s="22"/>
      <c r="N347" s="22">
        <f t="shared" si="150"/>
        <v>1474.6210220740161</v>
      </c>
      <c r="O347" s="22">
        <v>625</v>
      </c>
      <c r="P347" s="22"/>
      <c r="Q347" s="22">
        <f t="shared" si="140"/>
        <v>0.54165195814224598</v>
      </c>
      <c r="R347" s="22">
        <f t="shared" si="141"/>
        <v>2.0492246894723155E-2</v>
      </c>
      <c r="S347" s="22"/>
      <c r="T347" s="22">
        <f t="shared" si="153"/>
        <v>293.71880001465775</v>
      </c>
      <c r="U347" s="22">
        <f t="shared" si="151"/>
        <v>29.170286067082976</v>
      </c>
      <c r="V347" s="22">
        <f t="shared" si="152"/>
        <v>0.23718868322199504</v>
      </c>
      <c r="W347" s="22"/>
      <c r="X347" s="22">
        <f t="shared" si="154"/>
        <v>1474.6210220740161</v>
      </c>
      <c r="Y347" s="19">
        <f t="shared" si="155"/>
        <v>51.797985445917305</v>
      </c>
      <c r="Z347" s="19">
        <f t="shared" si="156"/>
        <v>11.678083015862068</v>
      </c>
      <c r="AA347" s="22"/>
      <c r="AB347" s="22">
        <f t="shared" si="157"/>
        <v>1474.6210220740161</v>
      </c>
      <c r="AC347" s="19">
        <f t="shared" si="158"/>
        <v>46.722663099494333</v>
      </c>
      <c r="AD347" s="19">
        <f t="shared" si="159"/>
        <v>67.946203314088677</v>
      </c>
      <c r="AE347" s="22">
        <f t="shared" si="160"/>
        <v>0.68764199941406245</v>
      </c>
      <c r="AG347" s="7"/>
      <c r="AH347" s="7"/>
    </row>
    <row r="348" spans="1:34">
      <c r="A348" s="39">
        <v>0.1</v>
      </c>
      <c r="B348" s="39">
        <f t="shared" si="142"/>
        <v>0.9</v>
      </c>
      <c r="C348" s="22">
        <f t="shared" si="143"/>
        <v>0.59499999999999997</v>
      </c>
      <c r="D348" s="22">
        <f t="shared" si="144"/>
        <v>0.22900000000000004</v>
      </c>
      <c r="E348" s="22">
        <f t="shared" si="145"/>
        <v>6.8000000000000005E-2</v>
      </c>
      <c r="F348" s="22">
        <f t="shared" si="146"/>
        <v>8.0000000000000002E-3</v>
      </c>
      <c r="G348" s="22"/>
      <c r="H348" s="22">
        <f t="shared" si="147"/>
        <v>0.66060838419088419</v>
      </c>
      <c r="I348" s="22">
        <f t="shared" si="138"/>
        <v>0.25425095794909663</v>
      </c>
      <c r="J348" s="22">
        <f t="shared" si="148"/>
        <v>7.5498101050386776E-2</v>
      </c>
      <c r="K348" s="22">
        <f t="shared" si="149"/>
        <v>8.8821295353396189E-3</v>
      </c>
      <c r="L348" s="23">
        <f t="shared" si="139"/>
        <v>7.6042727429267792E-4</v>
      </c>
      <c r="M348" s="22"/>
      <c r="N348" s="22">
        <f t="shared" si="150"/>
        <v>1474.6210220740161</v>
      </c>
      <c r="O348" s="22">
        <v>625</v>
      </c>
      <c r="P348" s="22"/>
      <c r="Q348" s="22">
        <f t="shared" si="140"/>
        <v>0.51927899752010431</v>
      </c>
      <c r="R348" s="22">
        <f t="shared" si="141"/>
        <v>1.9798266734272013E-2</v>
      </c>
      <c r="S348" s="22"/>
      <c r="T348" s="22">
        <f t="shared" si="153"/>
        <v>280.59766421399814</v>
      </c>
      <c r="U348" s="22">
        <f t="shared" si="151"/>
        <v>28.901040302144047</v>
      </c>
      <c r="V348" s="22">
        <f t="shared" si="152"/>
        <v>0.15280983021120909</v>
      </c>
      <c r="W348" s="22"/>
      <c r="X348" s="22">
        <f t="shared" si="154"/>
        <v>1474.6210220740161</v>
      </c>
      <c r="Y348" s="19">
        <f t="shared" si="155"/>
        <v>53.402404911586217</v>
      </c>
      <c r="Z348" s="19">
        <f t="shared" si="156"/>
        <v>7.8312854541927237</v>
      </c>
      <c r="AA348" s="22"/>
      <c r="AB348" s="22">
        <f t="shared" si="157"/>
        <v>1474.6210220740161</v>
      </c>
      <c r="AC348" s="19">
        <f t="shared" si="158"/>
        <v>47.39063728070353</v>
      </c>
      <c r="AD348" s="19">
        <f t="shared" si="159"/>
        <v>61.934711528099079</v>
      </c>
      <c r="AE348" s="22">
        <f t="shared" si="160"/>
        <v>0.76517087286671115</v>
      </c>
      <c r="AG348" s="7"/>
      <c r="AH348" s="7"/>
    </row>
    <row r="349" spans="1:34">
      <c r="A349" s="39">
        <v>0.11</v>
      </c>
      <c r="B349" s="39">
        <f t="shared" si="142"/>
        <v>0.89</v>
      </c>
      <c r="C349" s="22">
        <f t="shared" si="143"/>
        <v>0.59749999999999992</v>
      </c>
      <c r="D349" s="22">
        <f t="shared" si="144"/>
        <v>0.22390000000000002</v>
      </c>
      <c r="E349" s="22">
        <f t="shared" si="145"/>
        <v>6.1800000000000008E-2</v>
      </c>
      <c r="F349" s="22">
        <f t="shared" si="146"/>
        <v>6.8000000000000005E-3</v>
      </c>
      <c r="G349" s="22"/>
      <c r="H349" s="22">
        <f t="shared" si="147"/>
        <v>0.67086221172108385</v>
      </c>
      <c r="I349" s="22">
        <f t="shared" si="138"/>
        <v>0.2513908773294572</v>
      </c>
      <c r="J349" s="22">
        <f t="shared" si="148"/>
        <v>6.9387924157929687E-2</v>
      </c>
      <c r="K349" s="22">
        <f t="shared" si="149"/>
        <v>7.6349172212608713E-3</v>
      </c>
      <c r="L349" s="23">
        <f t="shared" si="139"/>
        <v>7.2406957026843939E-4</v>
      </c>
      <c r="M349" s="22"/>
      <c r="N349" s="22">
        <f t="shared" si="150"/>
        <v>1474.6210220740161</v>
      </c>
      <c r="O349" s="22">
        <v>625</v>
      </c>
      <c r="P349" s="22"/>
      <c r="Q349" s="22">
        <f t="shared" si="140"/>
        <v>0.49640326267123813</v>
      </c>
      <c r="R349" s="22">
        <f t="shared" si="141"/>
        <v>1.9088640391485341E-2</v>
      </c>
      <c r="S349" s="22"/>
      <c r="T349" s="22">
        <f t="shared" si="153"/>
        <v>267.18167142905412</v>
      </c>
      <c r="U349" s="22">
        <f t="shared" si="151"/>
        <v>28.606157781808708</v>
      </c>
      <c r="V349" s="22">
        <f t="shared" si="152"/>
        <v>9.6521797734311882E-2</v>
      </c>
      <c r="W349" s="22"/>
      <c r="X349" s="22">
        <f t="shared" si="154"/>
        <v>1474.6210220740161</v>
      </c>
      <c r="Y349" s="19">
        <f t="shared" si="155"/>
        <v>55.145584611989293</v>
      </c>
      <c r="Z349" s="19">
        <f t="shared" si="156"/>
        <v>5.1624447206550563</v>
      </c>
      <c r="AA349" s="22"/>
      <c r="AB349" s="22">
        <f t="shared" si="157"/>
        <v>1474.6210220740161</v>
      </c>
      <c r="AC349" s="19">
        <f t="shared" si="158"/>
        <v>48.095632492638593</v>
      </c>
      <c r="AD349" s="19">
        <f t="shared" si="159"/>
        <v>56.773596363785991</v>
      </c>
      <c r="AE349" s="22">
        <f t="shared" si="160"/>
        <v>0.84714789220781539</v>
      </c>
      <c r="AG349" s="7"/>
      <c r="AH349" s="7"/>
    </row>
    <row r="350" spans="1:34">
      <c r="A350" s="39">
        <v>0.12</v>
      </c>
      <c r="B350" s="39">
        <f t="shared" si="142"/>
        <v>0.88</v>
      </c>
      <c r="C350" s="22">
        <f t="shared" si="143"/>
        <v>0.6</v>
      </c>
      <c r="D350" s="22">
        <f t="shared" si="144"/>
        <v>0.21880000000000002</v>
      </c>
      <c r="E350" s="22">
        <f t="shared" si="145"/>
        <v>5.5600000000000011E-2</v>
      </c>
      <c r="F350" s="22">
        <f t="shared" si="146"/>
        <v>5.6000000000000008E-3</v>
      </c>
      <c r="G350" s="22"/>
      <c r="H350" s="22">
        <f t="shared" si="147"/>
        <v>0.68134985075809829</v>
      </c>
      <c r="I350" s="22">
        <f t="shared" si="138"/>
        <v>0.24846557890978654</v>
      </c>
      <c r="J350" s="22">
        <f t="shared" si="148"/>
        <v>6.3138419503583801E-2</v>
      </c>
      <c r="K350" s="22">
        <f t="shared" si="149"/>
        <v>6.3592652737422522E-3</v>
      </c>
      <c r="L350" s="23">
        <f t="shared" si="139"/>
        <v>6.8688555478910445E-4</v>
      </c>
      <c r="M350" s="22"/>
      <c r="N350" s="22">
        <f t="shared" si="150"/>
        <v>1474.6210220740161</v>
      </c>
      <c r="O350" s="22">
        <v>625</v>
      </c>
      <c r="P350" s="22"/>
      <c r="Q350" s="22">
        <f t="shared" si="140"/>
        <v>0.47300761318363066</v>
      </c>
      <c r="R350" s="22">
        <f t="shared" si="141"/>
        <v>1.8362832711164592E-2</v>
      </c>
      <c r="S350" s="22"/>
      <c r="T350" s="22">
        <f t="shared" si="153"/>
        <v>253.46076971717955</v>
      </c>
      <c r="U350" s="22">
        <f t="shared" si="151"/>
        <v>28.282953837617995</v>
      </c>
      <c r="V350" s="22">
        <f t="shared" si="152"/>
        <v>5.9662793441395655E-2</v>
      </c>
      <c r="W350" s="22"/>
      <c r="X350" s="22">
        <f t="shared" si="154"/>
        <v>1474.6210220740161</v>
      </c>
      <c r="Y350" s="19">
        <f t="shared" si="155"/>
        <v>57.048104870591395</v>
      </c>
      <c r="Z350" s="19">
        <f t="shared" si="156"/>
        <v>3.3401141755109371</v>
      </c>
      <c r="AA350" s="22"/>
      <c r="AB350" s="22">
        <f t="shared" si="157"/>
        <v>1474.6210220740161</v>
      </c>
      <c r="AC350" s="19">
        <f t="shared" si="158"/>
        <v>48.841671857467993</v>
      </c>
      <c r="AD350" s="19">
        <f t="shared" si="159"/>
        <v>52.320806181429738</v>
      </c>
      <c r="AE350" s="22">
        <f t="shared" si="160"/>
        <v>0.93350380894557783</v>
      </c>
      <c r="AG350" s="7"/>
      <c r="AH350" s="7"/>
    </row>
    <row r="351" spans="1:34">
      <c r="A351" s="39">
        <v>0.13</v>
      </c>
      <c r="B351" s="39">
        <f t="shared" si="142"/>
        <v>0.87</v>
      </c>
      <c r="C351" s="22">
        <f t="shared" si="143"/>
        <v>0.60249999999999992</v>
      </c>
      <c r="D351" s="22">
        <f t="shared" si="144"/>
        <v>0.21370000000000003</v>
      </c>
      <c r="E351" s="22">
        <f t="shared" si="145"/>
        <v>4.9399999999999999E-2</v>
      </c>
      <c r="F351" s="22">
        <f t="shared" si="146"/>
        <v>4.4000000000000011E-3</v>
      </c>
      <c r="G351" s="22"/>
      <c r="H351" s="22">
        <f t="shared" si="147"/>
        <v>0.69207939062362112</v>
      </c>
      <c r="I351" s="22">
        <f t="shared" si="138"/>
        <v>0.24547280626766452</v>
      </c>
      <c r="J351" s="22">
        <f t="shared" si="148"/>
        <v>5.6744766633704383E-2</v>
      </c>
      <c r="K351" s="22">
        <f t="shared" si="149"/>
        <v>5.0541897406538331E-3</v>
      </c>
      <c r="L351" s="23">
        <f t="shared" si="139"/>
        <v>6.4884673435622157E-4</v>
      </c>
      <c r="M351" s="22"/>
      <c r="N351" s="22">
        <f t="shared" si="150"/>
        <v>1474.6210220740161</v>
      </c>
      <c r="O351" s="22">
        <v>625</v>
      </c>
      <c r="P351" s="22"/>
      <c r="Q351" s="22">
        <f t="shared" si="140"/>
        <v>0.44907412056260021</v>
      </c>
      <c r="R351" s="22">
        <f t="shared" si="141"/>
        <v>1.7620283851303074E-2</v>
      </c>
      <c r="S351" s="22"/>
      <c r="T351" s="22">
        <f t="shared" si="153"/>
        <v>239.42444497744577</v>
      </c>
      <c r="U351" s="22">
        <f t="shared" si="151"/>
        <v>27.928332336562384</v>
      </c>
      <c r="V351" s="22">
        <f t="shared" si="152"/>
        <v>3.6012213650310744E-2</v>
      </c>
      <c r="W351" s="22"/>
      <c r="X351" s="22">
        <f t="shared" si="154"/>
        <v>1474.6210220740161</v>
      </c>
      <c r="Y351" s="19">
        <f t="shared" si="155"/>
        <v>59.13502442945618</v>
      </c>
      <c r="Z351" s="19">
        <f t="shared" si="156"/>
        <v>2.1172632352657814</v>
      </c>
      <c r="AA351" s="22"/>
      <c r="AB351" s="22">
        <f>IF(T350&gt;0,X351,(AB350*A350)/A351)</f>
        <v>1474.6210220740161</v>
      </c>
      <c r="AC351" s="19">
        <f t="shared" si="158"/>
        <v>49.633468209159396</v>
      </c>
      <c r="AD351" s="19">
        <f t="shared" si="159"/>
        <v>48.45899518557097</v>
      </c>
      <c r="AE351" s="22">
        <f t="shared" si="160"/>
        <v>1.0242364295646422</v>
      </c>
      <c r="AG351" s="7"/>
      <c r="AH351" s="7"/>
    </row>
    <row r="352" spans="1:34">
      <c r="A352" s="39">
        <v>0.14000000000000001</v>
      </c>
      <c r="B352" s="39">
        <f t="shared" si="142"/>
        <v>0.86</v>
      </c>
      <c r="C352" s="22">
        <f t="shared" si="143"/>
        <v>0.60499999999999998</v>
      </c>
      <c r="D352" s="22">
        <f t="shared" si="144"/>
        <v>0.20860000000000001</v>
      </c>
      <c r="E352" s="22">
        <f t="shared" si="145"/>
        <v>4.3200000000000002E-2</v>
      </c>
      <c r="F352" s="22">
        <f t="shared" si="146"/>
        <v>3.199999999999998E-3</v>
      </c>
      <c r="G352" s="22"/>
      <c r="H352" s="22">
        <f t="shared" si="147"/>
        <v>0.70305929815050427</v>
      </c>
      <c r="I352" s="22">
        <f t="shared" si="138"/>
        <v>0.24241019767635566</v>
      </c>
      <c r="J352" s="22">
        <f t="shared" si="148"/>
        <v>5.0201920132399644E-2</v>
      </c>
      <c r="K352" s="22">
        <f t="shared" si="149"/>
        <v>3.7186607505481188E-3</v>
      </c>
      <c r="L352" s="23">
        <f t="shared" si="139"/>
        <v>6.0992329019234146E-4</v>
      </c>
      <c r="M352" s="22"/>
      <c r="N352" s="22">
        <f t="shared" si="150"/>
        <v>1474.6210220740161</v>
      </c>
      <c r="O352" s="22">
        <v>625</v>
      </c>
      <c r="P352" s="22"/>
      <c r="Q352" s="22">
        <f t="shared" si="140"/>
        <v>0.42458402241099691</v>
      </c>
      <c r="R352" s="22">
        <f t="shared" si="141"/>
        <v>1.6860407842985183E-2</v>
      </c>
      <c r="S352" s="22"/>
      <c r="T352" s="22">
        <f t="shared" si="153"/>
        <v>225.06169408097401</v>
      </c>
      <c r="U352" s="22">
        <f t="shared" si="151"/>
        <v>27.538694280560776</v>
      </c>
      <c r="V352" s="22">
        <f t="shared" si="152"/>
        <v>2.1172782422219514E-2</v>
      </c>
      <c r="W352" s="22"/>
      <c r="X352" s="22">
        <f t="shared" si="154"/>
        <v>1474.6210220740161</v>
      </c>
      <c r="Y352" s="19">
        <f t="shared" si="155"/>
        <v>61.437205152700678</v>
      </c>
      <c r="Z352" s="19">
        <f t="shared" si="156"/>
        <v>1.312203299266155</v>
      </c>
      <c r="AA352" s="22"/>
      <c r="AB352" s="22">
        <f t="shared" si="157"/>
        <v>1474.6210220740161</v>
      </c>
      <c r="AC352" s="19">
        <f t="shared" si="158"/>
        <v>50.476592276555202</v>
      </c>
      <c r="AD352" s="19">
        <f t="shared" si="159"/>
        <v>45.091367193692051</v>
      </c>
      <c r="AE352" s="22">
        <f t="shared" si="160"/>
        <v>1.1194291816375996</v>
      </c>
      <c r="AG352" s="7"/>
      <c r="AH352" s="7"/>
    </row>
    <row r="353" spans="1:34">
      <c r="A353" s="39">
        <v>0.15</v>
      </c>
      <c r="B353" s="39">
        <f t="shared" si="142"/>
        <v>0.85</v>
      </c>
      <c r="C353" s="22">
        <f t="shared" si="143"/>
        <v>0.60749999999999993</v>
      </c>
      <c r="D353" s="22">
        <f t="shared" si="144"/>
        <v>0.20350000000000001</v>
      </c>
      <c r="E353" s="22">
        <f t="shared" si="145"/>
        <v>3.7000000000000005E-2</v>
      </c>
      <c r="F353" s="22">
        <f t="shared" si="146"/>
        <v>2.0000000000000018E-3</v>
      </c>
      <c r="G353" s="22"/>
      <c r="H353" s="22">
        <f t="shared" si="147"/>
        <v>0.71429843996450315</v>
      </c>
      <c r="I353" s="22">
        <f t="shared" si="138"/>
        <v>0.23927527988934394</v>
      </c>
      <c r="J353" s="22">
        <f t="shared" si="148"/>
        <v>4.3504596343517082E-2</v>
      </c>
      <c r="K353" s="22">
        <f t="shared" si="149"/>
        <v>2.351599802352276E-3</v>
      </c>
      <c r="L353" s="23">
        <f t="shared" si="139"/>
        <v>5.7008400028342888E-4</v>
      </c>
      <c r="M353" s="22"/>
      <c r="N353" s="22">
        <f t="shared" si="150"/>
        <v>1474.6210220740161</v>
      </c>
      <c r="O353" s="22">
        <v>625</v>
      </c>
      <c r="P353" s="22"/>
      <c r="Q353" s="22">
        <f t="shared" si="140"/>
        <v>0.39951767337498562</v>
      </c>
      <c r="R353" s="22">
        <f t="shared" si="141"/>
        <v>1.6082591048287204E-2</v>
      </c>
      <c r="S353" s="22"/>
      <c r="T353" s="22">
        <f t="shared" si="153"/>
        <v>210.36099610458524</v>
      </c>
      <c r="U353" s="22">
        <f t="shared" si="151"/>
        <v>27.109818373646004</v>
      </c>
      <c r="V353" s="22">
        <f t="shared" si="152"/>
        <v>1.2089737414698867E-2</v>
      </c>
      <c r="W353" s="22"/>
      <c r="X353" s="22">
        <f t="shared" si="154"/>
        <v>1474.6210220740161</v>
      </c>
      <c r="Y353" s="19">
        <f t="shared" si="155"/>
        <v>63.993146368316658</v>
      </c>
      <c r="Z353" s="19">
        <f t="shared" si="156"/>
        <v>0.79323160806147386</v>
      </c>
      <c r="AA353" s="22"/>
      <c r="AB353" s="22">
        <f t="shared" si="157"/>
        <v>1474.6210220740161</v>
      </c>
      <c r="AC353" s="19">
        <f t="shared" si="158"/>
        <v>51.377695882672633</v>
      </c>
      <c r="AD353" s="19">
        <f t="shared" si="159"/>
        <v>42.138158154650014</v>
      </c>
      <c r="AE353" s="22">
        <f t="shared" si="160"/>
        <v>1.2192677167832742</v>
      </c>
      <c r="AG353" s="7"/>
      <c r="AH353" s="7"/>
    </row>
    <row r="354" spans="1:34">
      <c r="A354" s="39">
        <v>0.16</v>
      </c>
      <c r="B354" s="39">
        <f t="shared" si="142"/>
        <v>0.84</v>
      </c>
      <c r="C354" s="22">
        <f t="shared" si="143"/>
        <v>0.61</v>
      </c>
      <c r="D354" s="22">
        <f t="shared" si="144"/>
        <v>0.19840000000000002</v>
      </c>
      <c r="E354" s="22">
        <f t="shared" si="145"/>
        <v>3.0800000000000008E-2</v>
      </c>
      <c r="F354" s="22">
        <f t="shared" si="146"/>
        <v>8.000000000000021E-4</v>
      </c>
      <c r="G354" s="22"/>
      <c r="H354" s="22">
        <f t="shared" si="147"/>
        <v>0.72580610636301146</v>
      </c>
      <c r="I354" s="22">
        <f t="shared" ref="I354:I417" si="161">D354/SUM($C354:$F354)*(1-$L354)</f>
        <v>0.23606546147937954</v>
      </c>
      <c r="J354" s="22">
        <f t="shared" si="148"/>
        <v>3.6647259140952071E-2</v>
      </c>
      <c r="K354" s="22">
        <f t="shared" si="149"/>
        <v>9.5187686080395204E-4</v>
      </c>
      <c r="L354" s="23">
        <f t="shared" si="139"/>
        <v>5.2929615585287548E-4</v>
      </c>
      <c r="M354" s="22"/>
      <c r="N354" s="22">
        <f t="shared" si="150"/>
        <v>1474.6210220740161</v>
      </c>
      <c r="O354" s="22">
        <v>625</v>
      </c>
      <c r="P354" s="22"/>
      <c r="Q354" s="22">
        <f t="shared" si="140"/>
        <v>0.37385449258587522</v>
      </c>
      <c r="R354" s="22">
        <f t="shared" si="141"/>
        <v>1.5286190507650628E-2</v>
      </c>
      <c r="S354" s="22"/>
      <c r="T354" s="22">
        <f t="shared" si="153"/>
        <v>195.31028150971105</v>
      </c>
      <c r="U354" s="22">
        <f t="shared" si="151"/>
        <v>26.636702200573644</v>
      </c>
      <c r="V354" s="22">
        <f t="shared" si="152"/>
        <v>6.6813617475931578E-3</v>
      </c>
      <c r="W354" s="22"/>
      <c r="X354" s="22">
        <f t="shared" si="154"/>
        <v>1474.6210220740161</v>
      </c>
      <c r="Y354" s="19">
        <f t="shared" si="155"/>
        <v>66.851576911724237</v>
      </c>
      <c r="Z354" s="19">
        <f t="shared" si="156"/>
        <v>0.46639329345157809</v>
      </c>
      <c r="AA354" s="22"/>
      <c r="AB354" s="22">
        <f t="shared" si="157"/>
        <v>1474.6210220740161</v>
      </c>
      <c r="AC354" s="19">
        <f t="shared" si="158"/>
        <v>52.344813446988354</v>
      </c>
      <c r="AD354" s="19">
        <f t="shared" si="159"/>
        <v>39.533672850825113</v>
      </c>
      <c r="AE354" s="22">
        <f t="shared" si="160"/>
        <v>1.3240564225971192</v>
      </c>
      <c r="AG354" s="7"/>
      <c r="AH354" s="7"/>
    </row>
    <row r="355" spans="1:34">
      <c r="A355" s="39">
        <v>0.17</v>
      </c>
      <c r="B355" s="39">
        <f t="shared" si="142"/>
        <v>0.83</v>
      </c>
      <c r="C355" s="22">
        <f t="shared" si="143"/>
        <v>0.61249999999999993</v>
      </c>
      <c r="D355" s="22">
        <f t="shared" si="144"/>
        <v>0.19330000000000003</v>
      </c>
      <c r="E355" s="22">
        <f t="shared" si="145"/>
        <v>2.4599999999999997E-2</v>
      </c>
      <c r="F355" s="22">
        <f t="shared" si="146"/>
        <v>0</v>
      </c>
      <c r="G355" s="22"/>
      <c r="H355" s="22">
        <f t="shared" si="147"/>
        <v>0.73723674211045764</v>
      </c>
      <c r="I355" s="22">
        <f t="shared" si="161"/>
        <v>0.23266589755094122</v>
      </c>
      <c r="J355" s="22">
        <f t="shared" si="148"/>
        <v>2.9609834866803686E-2</v>
      </c>
      <c r="K355" s="22">
        <f t="shared" si="149"/>
        <v>0</v>
      </c>
      <c r="L355" s="23">
        <f t="shared" si="139"/>
        <v>4.8752547179748947E-4</v>
      </c>
      <c r="M355" s="22"/>
      <c r="N355" s="22">
        <f t="shared" si="150"/>
        <v>1474.6210220740161</v>
      </c>
      <c r="O355" s="22">
        <v>625</v>
      </c>
      <c r="P355" s="22"/>
      <c r="Q355" s="22">
        <f t="shared" si="140"/>
        <v>0.3476244763697886</v>
      </c>
      <c r="R355" s="22">
        <f t="shared" si="141"/>
        <v>1.4492449419929394E-2</v>
      </c>
      <c r="S355" s="22"/>
      <c r="T355" s="22">
        <f t="shared" si="153"/>
        <v>179.89689909327362</v>
      </c>
      <c r="U355" s="22">
        <f t="shared" si="151"/>
        <v>26.113346769104361</v>
      </c>
      <c r="V355" s="22">
        <f t="shared" si="152"/>
        <v>3.5590079813601259E-3</v>
      </c>
      <c r="W355" s="22"/>
      <c r="X355" s="22">
        <f t="shared" si="154"/>
        <v>1474.6210220740161</v>
      </c>
      <c r="Y355" s="19">
        <f t="shared" si="155"/>
        <v>70.075203012524113</v>
      </c>
      <c r="Z355" s="19">
        <f t="shared" si="156"/>
        <v>0.26583672434493455</v>
      </c>
      <c r="AA355" s="22"/>
      <c r="AB355" s="22">
        <f t="shared" si="157"/>
        <v>1474.6210220740161</v>
      </c>
      <c r="AC355" s="19">
        <f t="shared" si="158"/>
        <v>53.387777539078698</v>
      </c>
      <c r="AD355" s="19">
        <f t="shared" si="159"/>
        <v>37.223800137502749</v>
      </c>
      <c r="AE355" s="22">
        <f t="shared" si="160"/>
        <v>1.434237701198348</v>
      </c>
      <c r="AG355" s="7"/>
      <c r="AH355" s="7"/>
    </row>
    <row r="356" spans="1:34">
      <c r="A356" s="39">
        <v>0.18</v>
      </c>
      <c r="B356" s="39">
        <f t="shared" si="142"/>
        <v>0.82000000000000006</v>
      </c>
      <c r="C356" s="22">
        <f t="shared" si="143"/>
        <v>0.61499999999999999</v>
      </c>
      <c r="D356" s="22">
        <f t="shared" si="144"/>
        <v>0.18820000000000003</v>
      </c>
      <c r="E356" s="22">
        <f t="shared" si="145"/>
        <v>1.8400000000000014E-2</v>
      </c>
      <c r="F356" s="22">
        <f t="shared" si="146"/>
        <v>0</v>
      </c>
      <c r="G356" s="22"/>
      <c r="H356" s="22">
        <f t="shared" si="147"/>
        <v>0.74820653282108018</v>
      </c>
      <c r="I356" s="22">
        <f t="shared" si="161"/>
        <v>0.22896336500313383</v>
      </c>
      <c r="J356" s="22">
        <f t="shared" si="148"/>
        <v>2.2385366185216072E-2</v>
      </c>
      <c r="K356" s="22">
        <f t="shared" si="149"/>
        <v>0</v>
      </c>
      <c r="L356" s="23">
        <f t="shared" si="139"/>
        <v>4.4473599057002133E-4</v>
      </c>
      <c r="M356" s="22"/>
      <c r="N356" s="22">
        <f t="shared" si="150"/>
        <v>1474.6210220740161</v>
      </c>
      <c r="O356" s="22">
        <v>625</v>
      </c>
      <c r="P356" s="22"/>
      <c r="Q356" s="22">
        <f t="shared" si="140"/>
        <v>0.32085913954017298</v>
      </c>
      <c r="R356" s="22">
        <f t="shared" si="141"/>
        <v>1.3725149301909429E-2</v>
      </c>
      <c r="S356" s="22"/>
      <c r="T356" s="22">
        <f t="shared" si="153"/>
        <v>164.10758052033788</v>
      </c>
      <c r="U356" s="22">
        <f t="shared" si="151"/>
        <v>25.532587086715274</v>
      </c>
      <c r="V356" s="22">
        <f t="shared" si="152"/>
        <v>1.8197842963488427E-3</v>
      </c>
      <c r="W356" s="22"/>
      <c r="X356" s="22">
        <f t="shared" si="154"/>
        <v>1474.6210220740161</v>
      </c>
      <c r="Y356" s="19">
        <f t="shared" si="155"/>
        <v>73.735640725010072</v>
      </c>
      <c r="Z356" s="19">
        <f t="shared" si="156"/>
        <v>0.14617535015228683</v>
      </c>
      <c r="AA356" s="22"/>
      <c r="AB356" s="22">
        <f t="shared" si="157"/>
        <v>1474.6210220740161</v>
      </c>
      <c r="AC356" s="19">
        <f t="shared" si="158"/>
        <v>54.518214382741547</v>
      </c>
      <c r="AD356" s="19">
        <f t="shared" si="159"/>
        <v>35.163932093761062</v>
      </c>
      <c r="AE356" s="22">
        <f t="shared" si="160"/>
        <v>1.5504015375008191</v>
      </c>
      <c r="AG356" s="7"/>
      <c r="AH356" s="7"/>
    </row>
    <row r="357" spans="1:34">
      <c r="A357" s="39">
        <v>0.19</v>
      </c>
      <c r="B357" s="39">
        <f t="shared" si="142"/>
        <v>0.81</v>
      </c>
      <c r="C357" s="22">
        <f t="shared" si="143"/>
        <v>0.61749999999999994</v>
      </c>
      <c r="D357" s="22">
        <f t="shared" si="144"/>
        <v>0.18310000000000004</v>
      </c>
      <c r="E357" s="22">
        <f t="shared" si="145"/>
        <v>1.2200000000000003E-2</v>
      </c>
      <c r="F357" s="22">
        <f t="shared" si="146"/>
        <v>0</v>
      </c>
      <c r="G357" s="22"/>
      <c r="H357" s="22">
        <f t="shared" si="147"/>
        <v>0.75941492425935453</v>
      </c>
      <c r="I357" s="22">
        <f t="shared" si="161"/>
        <v>0.22518036053747023</v>
      </c>
      <c r="J357" s="22">
        <f t="shared" si="148"/>
        <v>1.5003825224233408E-2</v>
      </c>
      <c r="K357" s="22">
        <f t="shared" si="149"/>
        <v>0</v>
      </c>
      <c r="L357" s="23">
        <f t="shared" si="139"/>
        <v>4.0088997894187459E-4</v>
      </c>
      <c r="M357" s="22"/>
      <c r="N357" s="22">
        <f t="shared" si="150"/>
        <v>1474.6210220740161</v>
      </c>
      <c r="O357" s="22">
        <v>625</v>
      </c>
      <c r="P357" s="22"/>
      <c r="Q357" s="22">
        <f t="shared" si="140"/>
        <v>0.29343300023383312</v>
      </c>
      <c r="R357" s="22">
        <f t="shared" si="141"/>
        <v>1.2941168202423218E-2</v>
      </c>
      <c r="S357" s="22"/>
      <c r="T357" s="22">
        <f t="shared" si="153"/>
        <v>147.92840222955172</v>
      </c>
      <c r="U357" s="22">
        <f t="shared" si="151"/>
        <v>24.885751419595614</v>
      </c>
      <c r="V357" s="22">
        <f t="shared" si="152"/>
        <v>8.8979315819150324E-4</v>
      </c>
      <c r="W357" s="22"/>
      <c r="X357" s="22">
        <f t="shared" si="154"/>
        <v>1474.6210220740161</v>
      </c>
      <c r="Y357" s="19">
        <f t="shared" si="155"/>
        <v>77.926276123407519</v>
      </c>
      <c r="Z357" s="19">
        <f t="shared" si="156"/>
        <v>7.7149066487093271E-2</v>
      </c>
      <c r="AA357" s="22"/>
      <c r="AB357" s="22">
        <f t="shared" si="157"/>
        <v>1474.6210220740161</v>
      </c>
      <c r="AC357" s="19">
        <f t="shared" si="158"/>
        <v>55.750217632250283</v>
      </c>
      <c r="AD357" s="19">
        <f t="shared" si="159"/>
        <v>33.317259302851902</v>
      </c>
      <c r="AE357" s="22">
        <f t="shared" si="160"/>
        <v>1.6733134357026227</v>
      </c>
      <c r="AG357" s="7"/>
      <c r="AH357" s="7"/>
    </row>
    <row r="358" spans="1:34">
      <c r="A358" s="39">
        <v>0.2</v>
      </c>
      <c r="B358" s="39">
        <f t="shared" si="142"/>
        <v>0.8</v>
      </c>
      <c r="C358" s="22">
        <f t="shared" si="143"/>
        <v>0.62</v>
      </c>
      <c r="D358" s="22">
        <f t="shared" si="144"/>
        <v>0.17800000000000002</v>
      </c>
      <c r="E358" s="22">
        <f t="shared" si="145"/>
        <v>6.0000000000000053E-3</v>
      </c>
      <c r="F358" s="22">
        <f t="shared" si="146"/>
        <v>0</v>
      </c>
      <c r="G358" s="22"/>
      <c r="H358" s="22">
        <f t="shared" si="147"/>
        <v>0.77086979148438517</v>
      </c>
      <c r="I358" s="22">
        <f t="shared" si="161"/>
        <v>0.2213142304584203</v>
      </c>
      <c r="J358" s="22">
        <f t="shared" si="148"/>
        <v>7.4600302401714759E-3</v>
      </c>
      <c r="K358" s="22">
        <f t="shared" si="149"/>
        <v>0</v>
      </c>
      <c r="L358" s="23">
        <f t="shared" si="139"/>
        <v>3.5594781702302412E-4</v>
      </c>
      <c r="M358" s="22"/>
      <c r="N358" s="22">
        <f t="shared" si="150"/>
        <v>1474.6210220740161</v>
      </c>
      <c r="O358" s="22">
        <v>625</v>
      </c>
      <c r="P358" s="22"/>
      <c r="Q358" s="22">
        <f t="shared" si="140"/>
        <v>0.26532128068638045</v>
      </c>
      <c r="R358" s="22">
        <f t="shared" si="141"/>
        <v>1.2139955877505704E-2</v>
      </c>
      <c r="S358" s="22"/>
      <c r="T358" s="22">
        <f t="shared" si="153"/>
        <v>131.34474448149589</v>
      </c>
      <c r="U358" s="22">
        <f t="shared" si="151"/>
        <v>24.1616377239807</v>
      </c>
      <c r="V358" s="22">
        <f t="shared" si="152"/>
        <v>4.1334178730748566E-4</v>
      </c>
      <c r="W358" s="22"/>
      <c r="X358" s="22">
        <f t="shared" si="154"/>
        <v>1474.6210220740161</v>
      </c>
      <c r="Y358" s="19">
        <f t="shared" si="155"/>
        <v>82.814847068788723</v>
      </c>
      <c r="Z358" s="19">
        <f t="shared" si="156"/>
        <v>3.9005902828912885E-2</v>
      </c>
      <c r="AA358" s="22"/>
      <c r="AB358" s="22">
        <f t="shared" si="157"/>
        <v>1474.6210220740161</v>
      </c>
      <c r="AC358" s="19">
        <f t="shared" si="158"/>
        <v>57.103449104077207</v>
      </c>
      <c r="AD358" s="19">
        <f t="shared" si="159"/>
        <v>31.653346632850752</v>
      </c>
      <c r="AE358" s="22">
        <f>AC358/AD358</f>
        <v>1.8040256458953257</v>
      </c>
      <c r="AG358" s="7"/>
      <c r="AH358" s="7"/>
    </row>
    <row r="359" spans="1:34">
      <c r="A359" s="39">
        <v>0.21</v>
      </c>
      <c r="B359" s="39">
        <f t="shared" si="142"/>
        <v>0.79</v>
      </c>
      <c r="C359" s="22">
        <f t="shared" si="143"/>
        <v>0.62249999999999994</v>
      </c>
      <c r="D359" s="22">
        <f t="shared" si="144"/>
        <v>0.17290000000000003</v>
      </c>
      <c r="E359" s="22">
        <f t="shared" si="145"/>
        <v>0</v>
      </c>
      <c r="F359" s="22">
        <f t="shared" si="146"/>
        <v>0</v>
      </c>
      <c r="G359" s="22"/>
      <c r="H359" s="22">
        <f t="shared" si="147"/>
        <v>0.78238258391427451</v>
      </c>
      <c r="I359" s="22">
        <f t="shared" si="161"/>
        <v>0.21730754820687245</v>
      </c>
      <c r="J359" s="22">
        <f t="shared" si="148"/>
        <v>0</v>
      </c>
      <c r="K359" s="22">
        <f t="shared" si="149"/>
        <v>0</v>
      </c>
      <c r="L359" s="23">
        <f t="shared" si="139"/>
        <v>3.0986787885306348E-4</v>
      </c>
      <c r="M359" s="22"/>
      <c r="N359" s="22">
        <f t="shared" si="150"/>
        <v>1474.6210220740161</v>
      </c>
      <c r="O359" s="22">
        <v>625</v>
      </c>
      <c r="P359" s="22"/>
      <c r="Q359" s="22">
        <f t="shared" si="140"/>
        <v>0.23650228632210729</v>
      </c>
      <c r="R359" s="22">
        <f t="shared" si="141"/>
        <v>1.1343981888985478E-2</v>
      </c>
      <c r="S359" s="22"/>
      <c r="T359" s="22">
        <f t="shared" si="153"/>
        <v>114.34124729678042</v>
      </c>
      <c r="U359" s="22">
        <f t="shared" si="151"/>
        <v>23.345811518953095</v>
      </c>
      <c r="V359" s="22">
        <f t="shared" si="152"/>
        <v>1.8094827706061984E-4</v>
      </c>
      <c r="W359" s="22"/>
      <c r="X359" s="22">
        <f t="shared" si="154"/>
        <v>1474.6210220740161</v>
      </c>
      <c r="Y359" s="19">
        <f t="shared" si="155"/>
        <v>88.611907921161347</v>
      </c>
      <c r="Z359" s="19">
        <f t="shared" si="156"/>
        <v>1.8772429096809869E-2</v>
      </c>
      <c r="AA359" s="22"/>
      <c r="AB359" s="22">
        <f t="shared" si="157"/>
        <v>1474.6210220740161</v>
      </c>
      <c r="AC359" s="19">
        <f t="shared" si="158"/>
        <v>58.603851904890732</v>
      </c>
      <c r="AD359" s="19">
        <f t="shared" si="159"/>
        <v>30.146938337433902</v>
      </c>
      <c r="AE359" s="22">
        <f t="shared" si="160"/>
        <v>1.943940417727974</v>
      </c>
      <c r="AG359" s="7"/>
      <c r="AH359" s="7"/>
    </row>
    <row r="360" spans="1:34">
      <c r="A360" s="39">
        <v>0.22</v>
      </c>
      <c r="B360" s="39">
        <f t="shared" si="142"/>
        <v>0.78</v>
      </c>
      <c r="C360" s="22">
        <f t="shared" si="143"/>
        <v>0.625</v>
      </c>
      <c r="D360" s="22">
        <f t="shared" si="144"/>
        <v>0.1678</v>
      </c>
      <c r="E360" s="22">
        <f t="shared" si="145"/>
        <v>0</v>
      </c>
      <c r="F360" s="22">
        <f t="shared" si="146"/>
        <v>0</v>
      </c>
      <c r="G360" s="22"/>
      <c r="H360" s="22">
        <f t="shared" si="147"/>
        <v>0.78813808148034903</v>
      </c>
      <c r="I360" s="22">
        <f t="shared" si="161"/>
        <v>0.2115993121158441</v>
      </c>
      <c r="J360" s="22">
        <f t="shared" si="148"/>
        <v>0</v>
      </c>
      <c r="K360" s="22">
        <f t="shared" si="149"/>
        <v>0</v>
      </c>
      <c r="L360" s="23">
        <f t="shared" si="139"/>
        <v>2.6260640380694998E-4</v>
      </c>
      <c r="M360" s="22"/>
      <c r="N360" s="22">
        <f t="shared" si="150"/>
        <v>1474.6210220740161</v>
      </c>
      <c r="O360" s="22">
        <v>625</v>
      </c>
      <c r="P360" s="22"/>
      <c r="Q360" s="22">
        <f t="shared" si="140"/>
        <v>0.20707511301695219</v>
      </c>
      <c r="R360" s="22">
        <f t="shared" si="141"/>
        <v>1.1230147997490234E-2</v>
      </c>
      <c r="S360" s="22"/>
      <c r="T360" s="22">
        <f t="shared" si="153"/>
        <v>96.901763004764547</v>
      </c>
      <c r="U360" s="22">
        <f t="shared" si="151"/>
        <v>22.419145504573926</v>
      </c>
      <c r="V360" s="22">
        <f t="shared" si="152"/>
        <v>7.3998674378259607E-5</v>
      </c>
      <c r="W360" s="22"/>
      <c r="X360" s="22">
        <f t="shared" si="154"/>
        <v>1474.6210220740161</v>
      </c>
      <c r="Y360" s="19">
        <f t="shared" si="155"/>
        <v>95.625760640528483</v>
      </c>
      <c r="Z360" s="19">
        <f t="shared" si="156"/>
        <v>8.5230172862847103E-3</v>
      </c>
      <c r="AA360" s="22"/>
      <c r="AB360" s="22">
        <f t="shared" si="157"/>
        <v>1474.6210220740161</v>
      </c>
      <c r="AC360" s="19">
        <f t="shared" si="158"/>
        <v>60.286665938328817</v>
      </c>
      <c r="AD360" s="19">
        <f t="shared" si="159"/>
        <v>28.777010368336278</v>
      </c>
      <c r="AE360" s="22">
        <f t="shared" si="160"/>
        <v>2.0949593153242572</v>
      </c>
      <c r="AG360" s="7"/>
      <c r="AH360" s="7"/>
    </row>
    <row r="361" spans="1:34">
      <c r="A361" s="39">
        <v>0.23</v>
      </c>
      <c r="B361" s="39">
        <f t="shared" si="142"/>
        <v>0.77</v>
      </c>
      <c r="C361" s="22">
        <f t="shared" si="143"/>
        <v>0.62749999999999995</v>
      </c>
      <c r="D361" s="22">
        <f t="shared" si="144"/>
        <v>0.16270000000000001</v>
      </c>
      <c r="E361" s="22">
        <f t="shared" si="145"/>
        <v>0</v>
      </c>
      <c r="F361" s="22">
        <f t="shared" si="146"/>
        <v>0</v>
      </c>
      <c r="G361" s="22"/>
      <c r="H361" s="22">
        <f t="shared" si="147"/>
        <v>0.79393272761056344</v>
      </c>
      <c r="I361" s="22">
        <f t="shared" si="161"/>
        <v>0.2058531550314561</v>
      </c>
      <c r="J361" s="22">
        <f t="shared" si="148"/>
        <v>0</v>
      </c>
      <c r="K361" s="22">
        <f t="shared" si="149"/>
        <v>0</v>
      </c>
      <c r="L361" s="23">
        <f t="shared" si="139"/>
        <v>2.1411735798041806E-4</v>
      </c>
      <c r="M361" s="22"/>
      <c r="N361" s="22">
        <f t="shared" si="150"/>
        <v>1474.6210220740161</v>
      </c>
      <c r="O361" s="22">
        <v>625</v>
      </c>
      <c r="P361" s="22"/>
      <c r="Q361" s="22">
        <f t="shared" si="140"/>
        <v>0.17688148996083539</v>
      </c>
      <c r="R361" s="22">
        <f t="shared" si="141"/>
        <v>1.1115564279123259E-2</v>
      </c>
      <c r="S361" s="22"/>
      <c r="T361" s="22">
        <f t="shared" si="153"/>
        <v>79.009305094774263</v>
      </c>
      <c r="U361" s="22">
        <f t="shared" si="151"/>
        <v>21.356108694295596</v>
      </c>
      <c r="V361" s="22">
        <f t="shared" si="152"/>
        <v>2.9452132443814994E-5</v>
      </c>
      <c r="W361" s="22"/>
      <c r="X361" s="22">
        <f t="shared" si="154"/>
        <v>1474.6210220740161</v>
      </c>
      <c r="Y361" s="19">
        <f t="shared" si="155"/>
        <v>104.27297989600524</v>
      </c>
      <c r="Z361" s="19">
        <f t="shared" si="156"/>
        <v>3.5040824033304918E-3</v>
      </c>
      <c r="AA361" s="22"/>
      <c r="AB361" s="22">
        <f t="shared" si="157"/>
        <v>1474.6210220740161</v>
      </c>
      <c r="AC361" s="19">
        <f t="shared" si="158"/>
        <v>62.199114371271271</v>
      </c>
      <c r="AD361" s="19">
        <f t="shared" si="159"/>
        <v>27.52598835590441</v>
      </c>
      <c r="AE361" s="22">
        <f t="shared" si="160"/>
        <v>2.2596505370507201</v>
      </c>
      <c r="AG361" s="7"/>
      <c r="AH361" s="7"/>
    </row>
    <row r="362" spans="1:34">
      <c r="A362" s="39">
        <v>0.24</v>
      </c>
      <c r="B362" s="39">
        <f t="shared" si="142"/>
        <v>0.76</v>
      </c>
      <c r="C362" s="22">
        <f t="shared" si="143"/>
        <v>0.62999999999999989</v>
      </c>
      <c r="D362" s="22">
        <f t="shared" si="144"/>
        <v>0.15760000000000002</v>
      </c>
      <c r="E362" s="22">
        <f t="shared" si="145"/>
        <v>0</v>
      </c>
      <c r="F362" s="22">
        <f t="shared" si="146"/>
        <v>0</v>
      </c>
      <c r="G362" s="22"/>
      <c r="H362" s="22">
        <f t="shared" si="147"/>
        <v>0.79976696046302909</v>
      </c>
      <c r="I362" s="22">
        <f t="shared" si="161"/>
        <v>0.20006868725233876</v>
      </c>
      <c r="J362" s="22">
        <f t="shared" si="148"/>
        <v>0</v>
      </c>
      <c r="K362" s="22">
        <f t="shared" si="149"/>
        <v>0</v>
      </c>
      <c r="L362" s="23">
        <f t="shared" si="139"/>
        <v>1.6435228463213526E-4</v>
      </c>
      <c r="M362" s="22"/>
      <c r="N362" s="22">
        <f t="shared" si="150"/>
        <v>1474.6210220740161</v>
      </c>
      <c r="O362" s="22">
        <v>625</v>
      </c>
      <c r="P362" s="22"/>
      <c r="Q362" s="22">
        <f t="shared" si="140"/>
        <v>0.14589114141118714</v>
      </c>
      <c r="R362" s="22">
        <f t="shared" si="141"/>
        <v>1.1000223279054349E-2</v>
      </c>
      <c r="S362" s="22"/>
      <c r="T362" s="22">
        <f t="shared" si="153"/>
        <v>60.645993029257909</v>
      </c>
      <c r="U362" s="22">
        <f t="shared" si="151"/>
        <v>20.119108020656082</v>
      </c>
      <c r="V362" s="22">
        <f t="shared" si="152"/>
        <v>1.1389816701355311E-5</v>
      </c>
      <c r="W362" s="22"/>
      <c r="X362" s="22">
        <f t="shared" si="154"/>
        <v>1474.6210220740161</v>
      </c>
      <c r="Y362" s="19">
        <f t="shared" si="155"/>
        <v>115.3681598908986</v>
      </c>
      <c r="Z362" s="19">
        <f t="shared" si="156"/>
        <v>1.4021881288707498E-3</v>
      </c>
      <c r="AA362" s="22"/>
      <c r="AB362" s="22">
        <f t="shared" si="157"/>
        <v>1474.6210220740161</v>
      </c>
      <c r="AC362" s="19">
        <f t="shared" si="158"/>
        <v>64.414491267922401</v>
      </c>
      <c r="AD362" s="19">
        <f t="shared" si="159"/>
        <v>26.379130598913765</v>
      </c>
      <c r="AE362" s="22">
        <f t="shared" si="160"/>
        <v>2.4418731703983774</v>
      </c>
      <c r="AG362" s="7"/>
      <c r="AH362" s="7"/>
    </row>
    <row r="363" spans="1:34">
      <c r="A363" s="39">
        <v>0.25</v>
      </c>
      <c r="B363" s="39">
        <f t="shared" si="142"/>
        <v>0.75</v>
      </c>
      <c r="C363" s="22">
        <f t="shared" si="143"/>
        <v>0.63249999999999995</v>
      </c>
      <c r="D363" s="22">
        <f t="shared" si="144"/>
        <v>0.15250000000000002</v>
      </c>
      <c r="E363" s="22">
        <f t="shared" si="145"/>
        <v>0</v>
      </c>
      <c r="F363" s="22">
        <f t="shared" si="146"/>
        <v>0</v>
      </c>
      <c r="G363" s="22"/>
      <c r="H363" s="22">
        <f t="shared" si="147"/>
        <v>0.80564122670033989</v>
      </c>
      <c r="I363" s="22">
        <f t="shared" si="161"/>
        <v>0.19424551315699898</v>
      </c>
      <c r="J363" s="22">
        <f t="shared" si="148"/>
        <v>0</v>
      </c>
      <c r="K363" s="22">
        <f t="shared" si="149"/>
        <v>0</v>
      </c>
      <c r="L363" s="23">
        <f t="shared" si="139"/>
        <v>1.1326014266123158E-4</v>
      </c>
      <c r="M363" s="22"/>
      <c r="N363" s="22">
        <f t="shared" si="150"/>
        <v>1474.6210220740161</v>
      </c>
      <c r="O363" s="22">
        <v>625</v>
      </c>
      <c r="P363" s="22"/>
      <c r="Q363" s="22">
        <f t="shared" si="140"/>
        <v>0.11407217663526599</v>
      </c>
      <c r="R363" s="22">
        <f t="shared" si="141"/>
        <v>1.088411744214135E-2</v>
      </c>
      <c r="S363" s="22"/>
      <c r="T363" s="22">
        <f t="shared" si="153"/>
        <v>41.792992641994452</v>
      </c>
      <c r="U363" s="22">
        <f t="shared" si="151"/>
        <v>18.650324006352303</v>
      </c>
      <c r="V363" s="22">
        <f t="shared" si="152"/>
        <v>4.2720487670410035E-6</v>
      </c>
      <c r="W363" s="22"/>
      <c r="X363" s="22">
        <f t="shared" si="154"/>
        <v>1474.6210220740161</v>
      </c>
      <c r="Y363" s="19">
        <f t="shared" si="155"/>
        <v>130.27790909343929</v>
      </c>
      <c r="Z363" s="19">
        <f t="shared" si="156"/>
        <v>5.4522241177492779E-4</v>
      </c>
      <c r="AA363" s="22"/>
      <c r="AB363" s="22">
        <f t="shared" si="157"/>
        <v>1474.6210220740161</v>
      </c>
      <c r="AC363" s="19">
        <f t="shared" si="158"/>
        <v>67.04902798094308</v>
      </c>
      <c r="AD363" s="19">
        <f t="shared" si="159"/>
        <v>25.323987183853685</v>
      </c>
      <c r="AE363" s="22">
        <f t="shared" si="160"/>
        <v>2.6476489462012069</v>
      </c>
      <c r="AG363" s="7"/>
      <c r="AH363" s="7"/>
    </row>
    <row r="364" spans="1:34">
      <c r="A364" s="39">
        <v>0.26</v>
      </c>
      <c r="B364" s="39">
        <f t="shared" si="142"/>
        <v>0.74</v>
      </c>
      <c r="C364" s="22">
        <f t="shared" si="143"/>
        <v>0.63500000000000001</v>
      </c>
      <c r="D364" s="22">
        <f t="shared" si="144"/>
        <v>0.14740000000000003</v>
      </c>
      <c r="E364" s="22">
        <f t="shared" si="145"/>
        <v>0</v>
      </c>
      <c r="F364" s="22">
        <f t="shared" si="146"/>
        <v>0</v>
      </c>
      <c r="G364" s="22"/>
      <c r="H364" s="22">
        <f t="shared" si="147"/>
        <v>0.81155598181388988</v>
      </c>
      <c r="I364" s="22">
        <f t="shared" si="161"/>
        <v>0.18838323105412186</v>
      </c>
      <c r="J364" s="22">
        <f t="shared" si="148"/>
        <v>0</v>
      </c>
      <c r="K364" s="22">
        <f t="shared" si="149"/>
        <v>0</v>
      </c>
      <c r="L364" s="23">
        <f t="shared" si="139"/>
        <v>6.0787131988411566E-5</v>
      </c>
      <c r="M364" s="22"/>
      <c r="N364" s="22">
        <f t="shared" si="150"/>
        <v>1474.6210220740161</v>
      </c>
      <c r="O364" s="22">
        <v>625</v>
      </c>
      <c r="P364" s="22"/>
      <c r="Q364" s="22">
        <f t="shared" si="140"/>
        <v>8.1390980784420058E-2</v>
      </c>
      <c r="R364" s="22">
        <f t="shared" si="141"/>
        <v>1.076723911115852E-2</v>
      </c>
      <c r="S364" s="22"/>
      <c r="T364" s="22">
        <f t="shared" si="153"/>
        <v>22.430451703723868</v>
      </c>
      <c r="U364" s="22">
        <f t="shared" si="151"/>
        <v>16.85217707660788</v>
      </c>
      <c r="V364" s="22">
        <f t="shared" si="152"/>
        <v>1.5509766984862048E-6</v>
      </c>
      <c r="W364" s="22"/>
      <c r="X364" s="22">
        <f t="shared" si="154"/>
        <v>1474.6210220740161</v>
      </c>
      <c r="Y364" s="19">
        <f t="shared" si="155"/>
        <v>151.7131968074394</v>
      </c>
      <c r="Z364" s="19">
        <f t="shared" si="156"/>
        <v>2.0563138184009596E-4</v>
      </c>
      <c r="AA364" s="22"/>
      <c r="AB364" s="22">
        <f t="shared" si="157"/>
        <v>1474.6210220740161</v>
      </c>
      <c r="AC364" s="19">
        <f t="shared" si="158"/>
        <v>70.30534216657756</v>
      </c>
      <c r="AD364" s="19">
        <f t="shared" si="159"/>
        <v>24.349995585681693</v>
      </c>
      <c r="AE364" s="22">
        <f t="shared" si="160"/>
        <v>2.887283569279929</v>
      </c>
      <c r="AG364" s="7"/>
      <c r="AH364" s="7"/>
    </row>
    <row r="365" spans="1:34">
      <c r="A365" s="39">
        <v>0.27</v>
      </c>
      <c r="B365" s="39">
        <f t="shared" si="142"/>
        <v>0.73</v>
      </c>
      <c r="C365" s="22">
        <f t="shared" si="143"/>
        <v>0.63749999999999996</v>
      </c>
      <c r="D365" s="22">
        <f t="shared" si="144"/>
        <v>0.14230000000000001</v>
      </c>
      <c r="E365" s="22">
        <f t="shared" si="145"/>
        <v>0</v>
      </c>
      <c r="F365" s="22">
        <f t="shared" si="146"/>
        <v>0</v>
      </c>
      <c r="G365" s="22"/>
      <c r="H365" s="22">
        <f t="shared" si="147"/>
        <v>0.81751169046977068</v>
      </c>
      <c r="I365" s="22">
        <f t="shared" si="161"/>
        <v>0.18248143302564451</v>
      </c>
      <c r="J365" s="22">
        <f t="shared" si="148"/>
        <v>0</v>
      </c>
      <c r="K365" s="22">
        <f t="shared" si="149"/>
        <v>0</v>
      </c>
      <c r="L365" s="23">
        <f t="shared" si="139"/>
        <v>6.8765045848293755E-6</v>
      </c>
      <c r="M365" s="22"/>
      <c r="N365" s="22">
        <f t="shared" si="150"/>
        <v>1474.6210220740161</v>
      </c>
      <c r="O365" s="22">
        <v>625</v>
      </c>
      <c r="P365" s="22"/>
      <c r="Q365" s="22">
        <f t="shared" si="140"/>
        <v>4.7812096799013062E-2</v>
      </c>
      <c r="R365" s="22">
        <f t="shared" si="141"/>
        <v>1.0649580524980797E-2</v>
      </c>
      <c r="S365" s="22"/>
      <c r="T365" s="22">
        <f t="shared" si="153"/>
        <v>2.5374301918020397</v>
      </c>
      <c r="U365" s="22">
        <f t="shared" si="151"/>
        <v>14.534351339888488</v>
      </c>
      <c r="V365" s="22">
        <f t="shared" si="152"/>
        <v>5.4382500071582166E-7</v>
      </c>
      <c r="W365" s="22"/>
      <c r="X365" s="22">
        <f t="shared" si="154"/>
        <v>1474.6210220740161</v>
      </c>
      <c r="Y365" s="19">
        <f t="shared" si="155"/>
        <v>186.05345585712328</v>
      </c>
      <c r="Z365" s="19">
        <f t="shared" si="156"/>
        <v>7.5073050635724107E-5</v>
      </c>
      <c r="AA365" s="22"/>
      <c r="AB365" s="22">
        <f t="shared" si="157"/>
        <v>1474.6210220740161</v>
      </c>
      <c r="AC365" s="19">
        <f t="shared" si="158"/>
        <v>74.592309340301483</v>
      </c>
      <c r="AD365" s="19">
        <f t="shared" si="159"/>
        <v>23.448146677806466</v>
      </c>
      <c r="AE365" s="22">
        <f t="shared" si="160"/>
        <v>3.181160130275996</v>
      </c>
      <c r="AG365" s="7"/>
      <c r="AH365" s="7"/>
    </row>
    <row r="366" spans="1:34">
      <c r="A366" s="39">
        <v>0.28000000000000003</v>
      </c>
      <c r="B366" s="39">
        <f t="shared" si="142"/>
        <v>0.72</v>
      </c>
      <c r="C366" s="22">
        <f t="shared" si="143"/>
        <v>0.6399999999999999</v>
      </c>
      <c r="D366" s="22">
        <f t="shared" si="144"/>
        <v>0.13720000000000002</v>
      </c>
      <c r="E366" s="22">
        <f t="shared" si="145"/>
        <v>0</v>
      </c>
      <c r="F366" s="22">
        <f t="shared" si="146"/>
        <v>0</v>
      </c>
      <c r="G366" s="22"/>
      <c r="H366" s="22">
        <f t="shared" si="147"/>
        <v>0.8234688625836335</v>
      </c>
      <c r="I366" s="22">
        <f t="shared" si="161"/>
        <v>0.1765311374163665</v>
      </c>
      <c r="J366" s="22">
        <f t="shared" si="148"/>
        <v>0</v>
      </c>
      <c r="K366" s="22">
        <f t="shared" si="149"/>
        <v>0</v>
      </c>
      <c r="L366" s="23">
        <f t="shared" si="139"/>
        <v>0</v>
      </c>
      <c r="M366" s="22"/>
      <c r="N366" s="22">
        <f t="shared" si="150"/>
        <v>1474.6210220740161</v>
      </c>
      <c r="O366" s="22">
        <v>625</v>
      </c>
      <c r="P366" s="22"/>
      <c r="Q366" s="22">
        <f t="shared" si="140"/>
        <v>4.3628255275347395E-2</v>
      </c>
      <c r="R366" s="22">
        <f t="shared" si="141"/>
        <v>1.0530622748327331E-2</v>
      </c>
      <c r="S366" s="22"/>
      <c r="T366" s="22">
        <f t="shared" si="153"/>
        <v>0</v>
      </c>
      <c r="U366" s="22">
        <f t="shared" si="151"/>
        <v>11.21533834219988</v>
      </c>
      <c r="V366" s="22">
        <f t="shared" si="152"/>
        <v>1.8370573801042551E-7</v>
      </c>
      <c r="W366" s="22"/>
      <c r="X366" s="22">
        <f t="shared" si="154"/>
        <v>1474.6210220740161</v>
      </c>
      <c r="Y366" s="19">
        <f t="shared" si="155"/>
        <v>253.5032871734681</v>
      </c>
      <c r="Z366" s="19">
        <f t="shared" si="156"/>
        <v>2.647241191550432E-5</v>
      </c>
      <c r="AA366" s="22"/>
      <c r="AB366" s="22">
        <f t="shared" si="157"/>
        <v>1474.6210220740161</v>
      </c>
      <c r="AC366" s="19">
        <f t="shared" si="158"/>
        <v>80.98198712005744</v>
      </c>
      <c r="AD366" s="19">
        <f t="shared" si="159"/>
        <v>22.61071381332809</v>
      </c>
      <c r="AE366" s="22">
        <f t="shared" si="160"/>
        <v>3.5815758754295444</v>
      </c>
      <c r="AG366" s="7"/>
      <c r="AH366" s="7"/>
    </row>
    <row r="367" spans="1:34">
      <c r="A367" s="39">
        <v>0.28999999999999998</v>
      </c>
      <c r="B367" s="39">
        <f t="shared" si="142"/>
        <v>0.71</v>
      </c>
      <c r="C367" s="22">
        <f t="shared" si="143"/>
        <v>0.64249999999999996</v>
      </c>
      <c r="D367" s="22">
        <f t="shared" si="144"/>
        <v>0.13210000000000002</v>
      </c>
      <c r="E367" s="22">
        <f t="shared" si="145"/>
        <v>0</v>
      </c>
      <c r="F367" s="22">
        <f t="shared" si="146"/>
        <v>0</v>
      </c>
      <c r="G367" s="22"/>
      <c r="H367" s="22">
        <f t="shared" si="147"/>
        <v>0.82946036664084688</v>
      </c>
      <c r="I367" s="22">
        <f t="shared" si="161"/>
        <v>0.17053963335915315</v>
      </c>
      <c r="J367" s="22">
        <f t="shared" si="148"/>
        <v>0</v>
      </c>
      <c r="K367" s="22">
        <f t="shared" si="149"/>
        <v>0</v>
      </c>
      <c r="L367" s="23">
        <f t="shared" si="139"/>
        <v>0</v>
      </c>
      <c r="M367" s="22"/>
      <c r="N367" s="22">
        <f t="shared" si="150"/>
        <v>1474.6210220740161</v>
      </c>
      <c r="O367" s="22">
        <v>625</v>
      </c>
      <c r="P367" s="22"/>
      <c r="Q367" s="22">
        <f t="shared" si="140"/>
        <v>4.3742693002840179E-2</v>
      </c>
      <c r="R367" s="22">
        <f t="shared" si="141"/>
        <v>1.0410792667183064E-2</v>
      </c>
      <c r="S367" s="22"/>
      <c r="T367" s="22">
        <f t="shared" si="153"/>
        <v>0</v>
      </c>
      <c r="U367" s="22">
        <f t="shared" si="151"/>
        <v>8.4036326169807687</v>
      </c>
      <c r="V367" s="22">
        <f t="shared" si="152"/>
        <v>5.9616782183539573E-8</v>
      </c>
      <c r="W367" s="22"/>
      <c r="X367" s="22">
        <f t="shared" si="154"/>
        <v>1474.6210220740161</v>
      </c>
      <c r="Y367" s="19">
        <f t="shared" si="155"/>
        <v>210.84644483275653</v>
      </c>
      <c r="Z367" s="19">
        <f t="shared" si="156"/>
        <v>8.9940216017193187E-6</v>
      </c>
      <c r="AA367" s="22"/>
      <c r="AB367" s="22">
        <f t="shared" si="157"/>
        <v>1423.7720213128434</v>
      </c>
      <c r="AC367" s="19">
        <f t="shared" si="158"/>
        <v>85.46007186877118</v>
      </c>
      <c r="AD367" s="19">
        <f t="shared" si="159"/>
        <v>21.831034336800286</v>
      </c>
      <c r="AE367" s="22">
        <f t="shared" si="160"/>
        <v>3.9146139642459481</v>
      </c>
      <c r="AG367" s="7"/>
      <c r="AH367" s="7"/>
    </row>
    <row r="368" spans="1:34">
      <c r="A368" s="39">
        <v>0.3</v>
      </c>
      <c r="B368" s="39">
        <f t="shared" si="142"/>
        <v>0.7</v>
      </c>
      <c r="C368" s="22">
        <f t="shared" si="143"/>
        <v>0.64499999999999991</v>
      </c>
      <c r="D368" s="22">
        <f t="shared" si="144"/>
        <v>0.12700000000000003</v>
      </c>
      <c r="E368" s="22">
        <f t="shared" si="145"/>
        <v>0</v>
      </c>
      <c r="F368" s="22">
        <f t="shared" si="146"/>
        <v>0</v>
      </c>
      <c r="G368" s="22"/>
      <c r="H368" s="22">
        <f t="shared" si="147"/>
        <v>0.83549222797927458</v>
      </c>
      <c r="I368" s="22">
        <f t="shared" si="161"/>
        <v>0.16450777202072545</v>
      </c>
      <c r="J368" s="22">
        <f t="shared" si="148"/>
        <v>0</v>
      </c>
      <c r="K368" s="22">
        <f t="shared" si="149"/>
        <v>0</v>
      </c>
      <c r="L368" s="23">
        <f t="shared" si="139"/>
        <v>0</v>
      </c>
      <c r="M368" s="22"/>
      <c r="N368" s="22">
        <f t="shared" si="150"/>
        <v>1474.6210220740161</v>
      </c>
      <c r="O368" s="22">
        <v>625</v>
      </c>
      <c r="P368" s="22"/>
      <c r="Q368" s="22">
        <f t="shared" si="140"/>
        <v>4.3857901554404145E-2</v>
      </c>
      <c r="R368" s="22">
        <f t="shared" si="141"/>
        <v>1.0290155440414509E-2</v>
      </c>
      <c r="S368" s="22"/>
      <c r="T368" s="22">
        <f t="shared" si="153"/>
        <v>0</v>
      </c>
      <c r="U368" s="22">
        <f t="shared" si="151"/>
        <v>6.2715262657493849</v>
      </c>
      <c r="V368" s="22">
        <f t="shared" si="152"/>
        <v>1.8528157055665741E-8</v>
      </c>
      <c r="W368" s="22"/>
      <c r="X368" s="22">
        <f t="shared" si="154"/>
        <v>1474.6210220740161</v>
      </c>
      <c r="Y368" s="19">
        <f t="shared" si="155"/>
        <v>157.65107720317749</v>
      </c>
      <c r="Z368" s="19">
        <f t="shared" si="156"/>
        <v>2.9358205411347051E-6</v>
      </c>
      <c r="AA368" s="22"/>
      <c r="AB368" s="22">
        <f t="shared" si="157"/>
        <v>1376.3129539357485</v>
      </c>
      <c r="AC368" s="19">
        <f t="shared" si="158"/>
        <v>87.866438713251398</v>
      </c>
      <c r="AD368" s="19">
        <f t="shared" si="159"/>
        <v>21.103333290100959</v>
      </c>
      <c r="AE368" s="22">
        <f t="shared" si="160"/>
        <v>4.1636284422644891</v>
      </c>
      <c r="AG368" s="7"/>
      <c r="AH368" s="7"/>
    </row>
    <row r="369" spans="1:34">
      <c r="A369" s="39">
        <v>0.31</v>
      </c>
      <c r="B369" s="39">
        <f t="shared" si="142"/>
        <v>0.69</v>
      </c>
      <c r="C369" s="22">
        <f t="shared" si="143"/>
        <v>0.64749999999999996</v>
      </c>
      <c r="D369" s="22">
        <f t="shared" si="144"/>
        <v>0.12190000000000004</v>
      </c>
      <c r="E369" s="22">
        <f t="shared" si="145"/>
        <v>0</v>
      </c>
      <c r="F369" s="22">
        <f t="shared" si="146"/>
        <v>0</v>
      </c>
      <c r="G369" s="22"/>
      <c r="H369" s="22">
        <f t="shared" si="147"/>
        <v>0.841564855731739</v>
      </c>
      <c r="I369" s="22">
        <f t="shared" si="161"/>
        <v>0.15843514426826102</v>
      </c>
      <c r="J369" s="22">
        <f t="shared" si="148"/>
        <v>0</v>
      </c>
      <c r="K369" s="22">
        <f t="shared" si="149"/>
        <v>0</v>
      </c>
      <c r="L369" s="23">
        <f t="shared" si="139"/>
        <v>0</v>
      </c>
      <c r="M369" s="22"/>
      <c r="N369" s="22">
        <f t="shared" si="150"/>
        <v>1474.6210220740161</v>
      </c>
      <c r="O369" s="22">
        <v>625</v>
      </c>
      <c r="P369" s="22"/>
      <c r="Q369" s="22">
        <f t="shared" si="140"/>
        <v>4.3973888744476219E-2</v>
      </c>
      <c r="R369" s="22">
        <f t="shared" si="141"/>
        <v>1.016870288536522E-2</v>
      </c>
      <c r="S369" s="22"/>
      <c r="T369" s="22">
        <f t="shared" si="153"/>
        <v>0</v>
      </c>
      <c r="U369" s="22">
        <f t="shared" si="151"/>
        <v>4.6609421421754176</v>
      </c>
      <c r="V369" s="22">
        <f t="shared" si="152"/>
        <v>5.4950196951409171E-9</v>
      </c>
      <c r="W369" s="22"/>
      <c r="X369" s="22">
        <f t="shared" si="154"/>
        <v>1474.6210220740161</v>
      </c>
      <c r="Y369" s="19">
        <f t="shared" si="155"/>
        <v>117.40183079235301</v>
      </c>
      <c r="Z369" s="19">
        <f t="shared" si="156"/>
        <v>9.1781463493187776E-7</v>
      </c>
      <c r="AA369" s="22"/>
      <c r="AB369" s="22">
        <f t="shared" si="157"/>
        <v>1331.915761873305</v>
      </c>
      <c r="AC369" s="19">
        <f t="shared" si="158"/>
        <v>88.819193296448233</v>
      </c>
      <c r="AD369" s="19">
        <f t="shared" si="159"/>
        <v>20.422580632930433</v>
      </c>
      <c r="AE369" s="22">
        <f t="shared" si="160"/>
        <v>4.3490680679811611</v>
      </c>
      <c r="AG369" s="7"/>
      <c r="AH369" s="7"/>
    </row>
    <row r="370" spans="1:34">
      <c r="A370" s="39">
        <v>0.32</v>
      </c>
      <c r="B370" s="39">
        <f t="shared" si="142"/>
        <v>0.67999999999999994</v>
      </c>
      <c r="C370" s="22">
        <f t="shared" si="143"/>
        <v>0.64999999999999991</v>
      </c>
      <c r="D370" s="22">
        <f t="shared" si="144"/>
        <v>0.11680000000000001</v>
      </c>
      <c r="E370" s="22">
        <f t="shared" si="145"/>
        <v>0</v>
      </c>
      <c r="F370" s="22">
        <f t="shared" si="146"/>
        <v>0</v>
      </c>
      <c r="G370" s="22"/>
      <c r="H370" s="22">
        <f t="shared" si="147"/>
        <v>0.84767866458007302</v>
      </c>
      <c r="I370" s="22">
        <f t="shared" si="161"/>
        <v>0.15232133541992701</v>
      </c>
      <c r="J370" s="22">
        <f t="shared" si="148"/>
        <v>0</v>
      </c>
      <c r="K370" s="22">
        <f t="shared" si="149"/>
        <v>0</v>
      </c>
      <c r="L370" s="23">
        <f t="shared" si="139"/>
        <v>0</v>
      </c>
      <c r="M370" s="22"/>
      <c r="N370" s="22">
        <f t="shared" si="150"/>
        <v>1474.6210220740161</v>
      </c>
      <c r="O370" s="22">
        <v>625</v>
      </c>
      <c r="P370" s="22"/>
      <c r="Q370" s="22">
        <f t="shared" si="140"/>
        <v>4.4090662493479399E-2</v>
      </c>
      <c r="R370" s="22">
        <f t="shared" si="141"/>
        <v>1.004642670839854E-2</v>
      </c>
      <c r="S370" s="22"/>
      <c r="T370" s="22">
        <f t="shared" si="153"/>
        <v>0</v>
      </c>
      <c r="U370" s="22">
        <f t="shared" si="151"/>
        <v>3.4491201284969537</v>
      </c>
      <c r="V370" s="22">
        <f t="shared" si="152"/>
        <v>1.5488666659683185E-9</v>
      </c>
      <c r="W370" s="22"/>
      <c r="X370" s="22">
        <f t="shared" si="154"/>
        <v>1474.6210220740161</v>
      </c>
      <c r="Y370" s="19">
        <f t="shared" si="155"/>
        <v>87.064839072310861</v>
      </c>
      <c r="Z370" s="19">
        <f t="shared" si="156"/>
        <v>2.7383342567887737E-7</v>
      </c>
      <c r="AA370" s="22"/>
      <c r="AB370" s="22">
        <f t="shared" si="157"/>
        <v>1290.2933943147643</v>
      </c>
      <c r="AC370" s="19">
        <f t="shared" si="158"/>
        <v>88.76436972694394</v>
      </c>
      <c r="AD370" s="19">
        <f t="shared" si="159"/>
        <v>19.78437499670865</v>
      </c>
      <c r="AE370" s="22">
        <f t="shared" si="160"/>
        <v>4.486589530460825</v>
      </c>
      <c r="AG370" s="7"/>
      <c r="AH370" s="7"/>
    </row>
    <row r="371" spans="1:34">
      <c r="A371" s="39">
        <v>0.33</v>
      </c>
      <c r="B371" s="39">
        <f t="shared" si="142"/>
        <v>0.66999999999999993</v>
      </c>
      <c r="C371" s="22">
        <f t="shared" si="143"/>
        <v>0.65249999999999997</v>
      </c>
      <c r="D371" s="22">
        <f t="shared" si="144"/>
        <v>0.11170000000000002</v>
      </c>
      <c r="E371" s="22">
        <f t="shared" si="145"/>
        <v>0</v>
      </c>
      <c r="F371" s="22">
        <f t="shared" si="146"/>
        <v>0</v>
      </c>
      <c r="G371" s="22"/>
      <c r="H371" s="22">
        <f t="shared" si="147"/>
        <v>0.85383407484951579</v>
      </c>
      <c r="I371" s="22">
        <f t="shared" si="161"/>
        <v>0.14616592515048418</v>
      </c>
      <c r="J371" s="22">
        <f t="shared" si="148"/>
        <v>0</v>
      </c>
      <c r="K371" s="22">
        <f t="shared" si="149"/>
        <v>0</v>
      </c>
      <c r="L371" s="23">
        <f t="shared" si="139"/>
        <v>0</v>
      </c>
      <c r="M371" s="22"/>
      <c r="N371" s="22">
        <f t="shared" si="150"/>
        <v>1474.6210220740161</v>
      </c>
      <c r="O371" s="22">
        <v>625</v>
      </c>
      <c r="P371" s="22"/>
      <c r="Q371" s="22">
        <f t="shared" si="140"/>
        <v>4.4208230829625751E-2</v>
      </c>
      <c r="R371" s="22">
        <f t="shared" si="141"/>
        <v>9.9233185030096829E-3</v>
      </c>
      <c r="S371" s="22"/>
      <c r="T371" s="22">
        <f t="shared" si="153"/>
        <v>0</v>
      </c>
      <c r="U371" s="22">
        <f t="shared" si="151"/>
        <v>2.5410536031429665</v>
      </c>
      <c r="V371" s="22">
        <f t="shared" si="152"/>
        <v>4.1298195037137665E-10</v>
      </c>
      <c r="W371" s="22"/>
      <c r="X371" s="22">
        <f t="shared" si="154"/>
        <v>1474.6210220740161</v>
      </c>
      <c r="Y371" s="19">
        <f t="shared" si="155"/>
        <v>64.289577327214033</v>
      </c>
      <c r="Z371" s="19">
        <f t="shared" si="156"/>
        <v>7.7653142610963342E-8</v>
      </c>
      <c r="AA371" s="22"/>
      <c r="AB371" s="22">
        <f t="shared" si="157"/>
        <v>1251.1935944870443</v>
      </c>
      <c r="AC371" s="19">
        <f t="shared" si="158"/>
        <v>88.02270935119455</v>
      </c>
      <c r="AD371" s="19">
        <f t="shared" si="159"/>
        <v>19.184848484010001</v>
      </c>
      <c r="AE371" s="22">
        <f t="shared" si="160"/>
        <v>4.5881368010051711</v>
      </c>
      <c r="AG371" s="7"/>
      <c r="AH371" s="7"/>
    </row>
    <row r="372" spans="1:34">
      <c r="A372" s="39">
        <v>0.34</v>
      </c>
      <c r="B372" s="39">
        <f t="shared" si="142"/>
        <v>0.65999999999999992</v>
      </c>
      <c r="C372" s="22">
        <f t="shared" si="143"/>
        <v>0.65499999999999992</v>
      </c>
      <c r="D372" s="22">
        <f t="shared" si="144"/>
        <v>0.1066</v>
      </c>
      <c r="E372" s="22">
        <f t="shared" si="145"/>
        <v>0</v>
      </c>
      <c r="F372" s="22">
        <f t="shared" si="146"/>
        <v>0</v>
      </c>
      <c r="G372" s="22"/>
      <c r="H372" s="22">
        <f t="shared" si="147"/>
        <v>0.86003151260504196</v>
      </c>
      <c r="I372" s="22">
        <f t="shared" si="161"/>
        <v>0.13996848739495799</v>
      </c>
      <c r="J372" s="22">
        <f t="shared" si="148"/>
        <v>0</v>
      </c>
      <c r="K372" s="22">
        <f t="shared" si="149"/>
        <v>0</v>
      </c>
      <c r="L372" s="23">
        <f t="shared" si="139"/>
        <v>0</v>
      </c>
      <c r="M372" s="22"/>
      <c r="N372" s="22">
        <f t="shared" si="150"/>
        <v>1474.6210220740161</v>
      </c>
      <c r="O372" s="22">
        <v>625</v>
      </c>
      <c r="P372" s="22"/>
      <c r="Q372" s="22">
        <f t="shared" si="140"/>
        <v>4.4326601890756295E-2</v>
      </c>
      <c r="R372" s="22">
        <f t="shared" si="141"/>
        <v>9.7993697478991598E-3</v>
      </c>
      <c r="S372" s="22"/>
      <c r="T372" s="22">
        <f t="shared" si="153"/>
        <v>0</v>
      </c>
      <c r="U372" s="22">
        <f t="shared" si="151"/>
        <v>1.8634753724999593</v>
      </c>
      <c r="V372" s="22">
        <f t="shared" si="152"/>
        <v>1.035978408021389E-10</v>
      </c>
      <c r="W372" s="22"/>
      <c r="X372" s="22">
        <f t="shared" si="154"/>
        <v>1474.6210220740161</v>
      </c>
      <c r="Y372" s="19">
        <f t="shared" si="155"/>
        <v>47.261216825581407</v>
      </c>
      <c r="Z372" s="19">
        <f t="shared" si="156"/>
        <v>2.0832333181941047E-8</v>
      </c>
      <c r="AA372" s="22"/>
      <c r="AB372" s="22">
        <f t="shared" si="157"/>
        <v>1214.3937828844842</v>
      </c>
      <c r="AC372" s="19">
        <f t="shared" si="158"/>
        <v>86.823841923970633</v>
      </c>
      <c r="AD372" s="19">
        <f t="shared" si="159"/>
        <v>18.62058823509301</v>
      </c>
      <c r="AE372" s="22">
        <f t="shared" si="160"/>
        <v>4.6627872775973529</v>
      </c>
      <c r="AG372" s="7"/>
      <c r="AH372" s="7"/>
    </row>
    <row r="373" spans="1:34">
      <c r="A373" s="39">
        <v>0.35</v>
      </c>
      <c r="B373" s="39">
        <f t="shared" si="142"/>
        <v>0.65</v>
      </c>
      <c r="C373" s="22">
        <f t="shared" si="143"/>
        <v>0.65749999999999997</v>
      </c>
      <c r="D373" s="22">
        <f t="shared" si="144"/>
        <v>0.10150000000000003</v>
      </c>
      <c r="E373" s="22">
        <f t="shared" si="145"/>
        <v>0</v>
      </c>
      <c r="F373" s="22">
        <f t="shared" si="146"/>
        <v>0</v>
      </c>
      <c r="G373" s="22"/>
      <c r="H373" s="22">
        <f t="shared" si="147"/>
        <v>0.86627140974967054</v>
      </c>
      <c r="I373" s="22">
        <f t="shared" si="161"/>
        <v>0.13372859025032943</v>
      </c>
      <c r="J373" s="22">
        <f t="shared" si="148"/>
        <v>0</v>
      </c>
      <c r="K373" s="22">
        <f t="shared" si="149"/>
        <v>0</v>
      </c>
      <c r="L373" s="23">
        <f t="shared" si="139"/>
        <v>0</v>
      </c>
      <c r="M373" s="22"/>
      <c r="N373" s="22">
        <f t="shared" si="150"/>
        <v>1474.6210220740161</v>
      </c>
      <c r="O373" s="22">
        <v>625</v>
      </c>
      <c r="P373" s="22"/>
      <c r="Q373" s="22">
        <f t="shared" si="140"/>
        <v>4.4445783926218708E-2</v>
      </c>
      <c r="R373" s="22">
        <f t="shared" si="141"/>
        <v>9.674571805006589E-3</v>
      </c>
      <c r="S373" s="22"/>
      <c r="T373" s="22">
        <f t="shared" si="153"/>
        <v>0</v>
      </c>
      <c r="U373" s="22">
        <f t="shared" si="151"/>
        <v>1.3600900851828379</v>
      </c>
      <c r="V373" s="22">
        <f t="shared" si="152"/>
        <v>2.4293094604499414E-11</v>
      </c>
      <c r="W373" s="22"/>
      <c r="X373" s="22">
        <f t="shared" si="154"/>
        <v>1474.6210220740161</v>
      </c>
      <c r="Y373" s="19">
        <f t="shared" si="155"/>
        <v>34.583519048113182</v>
      </c>
      <c r="Z373" s="19">
        <f t="shared" si="156"/>
        <v>5.2584063436487587E-9</v>
      </c>
      <c r="AA373" s="22"/>
      <c r="AB373" s="22">
        <f t="shared" si="157"/>
        <v>1179.6968176592134</v>
      </c>
      <c r="AC373" s="19">
        <f t="shared" si="158"/>
        <v>85.331261270374711</v>
      </c>
      <c r="AD373" s="19">
        <f t="shared" si="159"/>
        <v>18.088571428526308</v>
      </c>
      <c r="AE373" s="22">
        <f t="shared" si="160"/>
        <v>4.71741295920165</v>
      </c>
      <c r="AG373" s="7"/>
      <c r="AH373" s="7"/>
    </row>
    <row r="374" spans="1:34">
      <c r="A374" s="39">
        <v>0.36</v>
      </c>
      <c r="B374" s="39">
        <f t="shared" si="142"/>
        <v>0.64</v>
      </c>
      <c r="C374" s="22">
        <f t="shared" si="143"/>
        <v>0.65999999999999992</v>
      </c>
      <c r="D374" s="22">
        <f t="shared" si="144"/>
        <v>9.6400000000000041E-2</v>
      </c>
      <c r="E374" s="22">
        <f t="shared" si="145"/>
        <v>0</v>
      </c>
      <c r="F374" s="22">
        <f t="shared" si="146"/>
        <v>0</v>
      </c>
      <c r="G374" s="22"/>
      <c r="H374" s="22">
        <f t="shared" si="147"/>
        <v>0.87255420412480167</v>
      </c>
      <c r="I374" s="22">
        <f t="shared" si="161"/>
        <v>0.12744579587519836</v>
      </c>
      <c r="J374" s="22">
        <f t="shared" si="148"/>
        <v>0</v>
      </c>
      <c r="K374" s="22">
        <f t="shared" si="149"/>
        <v>0</v>
      </c>
      <c r="L374" s="23">
        <f t="shared" si="139"/>
        <v>0</v>
      </c>
      <c r="M374" s="22"/>
      <c r="N374" s="22">
        <f t="shared" si="150"/>
        <v>1474.6210220740161</v>
      </c>
      <c r="O374" s="22">
        <v>625</v>
      </c>
      <c r="P374" s="22"/>
      <c r="Q374" s="22">
        <f t="shared" si="140"/>
        <v>4.4565785298783717E-2</v>
      </c>
      <c r="R374" s="22">
        <f t="shared" si="141"/>
        <v>9.5489159175039667E-3</v>
      </c>
      <c r="S374" s="22"/>
      <c r="T374" s="22">
        <f t="shared" si="153"/>
        <v>0</v>
      </c>
      <c r="U374" s="22">
        <f t="shared" si="151"/>
        <v>0.98780657203314315</v>
      </c>
      <c r="V374" s="22">
        <f t="shared" si="152"/>
        <v>5.2844335772299484E-12</v>
      </c>
      <c r="W374" s="22"/>
      <c r="X374" s="22">
        <f t="shared" si="154"/>
        <v>1474.6210220740161</v>
      </c>
      <c r="Y374" s="19">
        <f t="shared" si="155"/>
        <v>25.186234926763287</v>
      </c>
      <c r="Z374" s="19">
        <f t="shared" si="156"/>
        <v>1.2408474003497441E-9</v>
      </c>
      <c r="AA374" s="22"/>
      <c r="AB374" s="22">
        <f t="shared" si="157"/>
        <v>1146.9274616131243</v>
      </c>
      <c r="AC374" s="19">
        <f t="shared" si="158"/>
        <v>83.660566094163286</v>
      </c>
      <c r="AD374" s="19">
        <f t="shared" si="159"/>
        <v>17.586111111101712</v>
      </c>
      <c r="AE374" s="22">
        <f t="shared" si="160"/>
        <v>4.7571953552226951</v>
      </c>
      <c r="AG374" s="7"/>
      <c r="AH374" s="7"/>
    </row>
    <row r="375" spans="1:34">
      <c r="A375" s="39">
        <v>0.37</v>
      </c>
      <c r="B375" s="39">
        <f t="shared" si="142"/>
        <v>0.63</v>
      </c>
      <c r="C375" s="22">
        <f t="shared" si="143"/>
        <v>0.66249999999999998</v>
      </c>
      <c r="D375" s="22">
        <f t="shared" si="144"/>
        <v>9.130000000000002E-2</v>
      </c>
      <c r="E375" s="22">
        <f t="shared" si="145"/>
        <v>0</v>
      </c>
      <c r="F375" s="22">
        <f t="shared" si="146"/>
        <v>0</v>
      </c>
      <c r="G375" s="22"/>
      <c r="H375" s="22">
        <f t="shared" si="147"/>
        <v>0.87888033961262924</v>
      </c>
      <c r="I375" s="22">
        <f t="shared" si="161"/>
        <v>0.12111966038737068</v>
      </c>
      <c r="J375" s="22">
        <f t="shared" si="148"/>
        <v>0</v>
      </c>
      <c r="K375" s="22">
        <f t="shared" si="149"/>
        <v>0</v>
      </c>
      <c r="L375" s="23">
        <f t="shared" si="139"/>
        <v>0</v>
      </c>
      <c r="M375" s="22"/>
      <c r="N375" s="22">
        <f t="shared" si="150"/>
        <v>1474.6210220740161</v>
      </c>
      <c r="O375" s="22">
        <v>625</v>
      </c>
      <c r="P375" s="22"/>
      <c r="Q375" s="22">
        <f t="shared" si="140"/>
        <v>4.4686614486601217E-2</v>
      </c>
      <c r="R375" s="22">
        <f t="shared" si="141"/>
        <v>9.4223932077474124E-3</v>
      </c>
      <c r="S375" s="22"/>
      <c r="T375" s="22">
        <f t="shared" si="153"/>
        <v>0</v>
      </c>
      <c r="U375" s="22">
        <f t="shared" si="151"/>
        <v>0.71376999423427756</v>
      </c>
      <c r="V375" s="22">
        <f t="shared" si="152"/>
        <v>1.0564819870136744E-12</v>
      </c>
      <c r="W375" s="22"/>
      <c r="X375" s="22">
        <f t="shared" si="154"/>
        <v>1474.6210220740161</v>
      </c>
      <c r="Y375" s="19">
        <f t="shared" si="155"/>
        <v>18.252110973361667</v>
      </c>
      <c r="Z375" s="19">
        <f t="shared" si="156"/>
        <v>2.7164538376085496E-10</v>
      </c>
      <c r="AA375" s="22"/>
      <c r="AB375" s="22">
        <f t="shared" si="157"/>
        <v>1115.9294221100668</v>
      </c>
      <c r="AC375" s="19">
        <f t="shared" si="158"/>
        <v>81.892770009817298</v>
      </c>
      <c r="AD375" s="19">
        <f t="shared" si="159"/>
        <v>17.110810810809003</v>
      </c>
      <c r="AE375" s="22">
        <f t="shared" si="160"/>
        <v>4.786025099294835</v>
      </c>
      <c r="AG375" s="7"/>
      <c r="AH375" s="7"/>
    </row>
    <row r="376" spans="1:34">
      <c r="A376" s="39">
        <v>0.38</v>
      </c>
      <c r="B376" s="39">
        <f t="shared" si="142"/>
        <v>0.62</v>
      </c>
      <c r="C376" s="22">
        <f t="shared" si="143"/>
        <v>0.66499999999999992</v>
      </c>
      <c r="D376" s="22">
        <f t="shared" si="144"/>
        <v>8.6200000000000027E-2</v>
      </c>
      <c r="E376" s="22">
        <f t="shared" si="145"/>
        <v>0</v>
      </c>
      <c r="F376" s="22">
        <f t="shared" si="146"/>
        <v>0</v>
      </c>
      <c r="G376" s="22"/>
      <c r="H376" s="22">
        <f t="shared" si="147"/>
        <v>0.88525026624068148</v>
      </c>
      <c r="I376" s="22">
        <f t="shared" si="161"/>
        <v>0.11474973375931846</v>
      </c>
      <c r="J376" s="22">
        <f t="shared" si="148"/>
        <v>0</v>
      </c>
      <c r="K376" s="22">
        <f t="shared" si="149"/>
        <v>0</v>
      </c>
      <c r="L376" s="23">
        <f t="shared" si="139"/>
        <v>0</v>
      </c>
      <c r="M376" s="22"/>
      <c r="N376" s="22">
        <f t="shared" si="150"/>
        <v>1474.6210220740161</v>
      </c>
      <c r="O376" s="22">
        <v>625</v>
      </c>
      <c r="P376" s="22"/>
      <c r="Q376" s="22">
        <f t="shared" si="140"/>
        <v>4.4808280085197015E-2</v>
      </c>
      <c r="R376" s="22">
        <f t="shared" si="141"/>
        <v>9.2949946751863695E-3</v>
      </c>
      <c r="S376" s="22"/>
      <c r="T376" s="22">
        <f t="shared" si="153"/>
        <v>0</v>
      </c>
      <c r="U376" s="22">
        <f t="shared" si="151"/>
        <v>0.51303181105398388</v>
      </c>
      <c r="V376" s="22">
        <f t="shared" si="152"/>
        <v>1.9190556560657673E-13</v>
      </c>
      <c r="W376" s="22"/>
      <c r="X376" s="22">
        <f t="shared" si="154"/>
        <v>1474.6210220740161</v>
      </c>
      <c r="Y376" s="19">
        <f t="shared" si="155"/>
        <v>13.159537351412478</v>
      </c>
      <c r="Z376" s="19">
        <f t="shared" si="156"/>
        <v>5.4660220114253682E-11</v>
      </c>
      <c r="AA376" s="22"/>
      <c r="AB376" s="22">
        <f t="shared" si="157"/>
        <v>1086.5628583703281</v>
      </c>
      <c r="AC376" s="19">
        <f t="shared" si="158"/>
        <v>80.084000729332956</v>
      </c>
      <c r="AD376" s="19">
        <f t="shared" si="159"/>
        <v>16.660526315789149</v>
      </c>
      <c r="AE376" s="22">
        <f t="shared" si="160"/>
        <v>4.8068109741189575</v>
      </c>
      <c r="AG376" s="7"/>
      <c r="AH376" s="7"/>
    </row>
    <row r="377" spans="1:34">
      <c r="A377" s="39">
        <v>0.39</v>
      </c>
      <c r="B377" s="39">
        <f t="shared" si="142"/>
        <v>0.61</v>
      </c>
      <c r="C377" s="22">
        <f t="shared" si="143"/>
        <v>0.66749999999999998</v>
      </c>
      <c r="D377" s="22">
        <f t="shared" si="144"/>
        <v>8.1100000000000005E-2</v>
      </c>
      <c r="E377" s="22">
        <f t="shared" si="145"/>
        <v>0</v>
      </c>
      <c r="F377" s="22">
        <f t="shared" si="146"/>
        <v>0</v>
      </c>
      <c r="G377" s="22"/>
      <c r="H377" s="22">
        <f t="shared" si="147"/>
        <v>0.89166444028853864</v>
      </c>
      <c r="I377" s="22">
        <f t="shared" si="161"/>
        <v>0.10833555971146142</v>
      </c>
      <c r="J377" s="22">
        <f t="shared" si="148"/>
        <v>0</v>
      </c>
      <c r="K377" s="22">
        <f t="shared" si="149"/>
        <v>0</v>
      </c>
      <c r="L377" s="23">
        <f t="shared" si="139"/>
        <v>0</v>
      </c>
      <c r="M377" s="22"/>
      <c r="N377" s="22">
        <f t="shared" si="150"/>
        <v>1474.6210220740161</v>
      </c>
      <c r="O377" s="22">
        <v>625</v>
      </c>
      <c r="P377" s="22"/>
      <c r="Q377" s="22">
        <f t="shared" si="140"/>
        <v>4.4930790809511095E-2</v>
      </c>
      <c r="R377" s="22">
        <f t="shared" si="141"/>
        <v>9.1667111942292274E-3</v>
      </c>
      <c r="S377" s="22"/>
      <c r="T377" s="22">
        <f t="shared" si="153"/>
        <v>0</v>
      </c>
      <c r="U377" s="22">
        <f t="shared" si="151"/>
        <v>0.36672680740283953</v>
      </c>
      <c r="V377" s="22">
        <f t="shared" si="152"/>
        <v>3.1215210675093496E-14</v>
      </c>
      <c r="W377" s="22"/>
      <c r="X377" s="22">
        <f t="shared" si="154"/>
        <v>1474.6210220740161</v>
      </c>
      <c r="Y377" s="19">
        <f t="shared" si="155"/>
        <v>9.4376370337737825</v>
      </c>
      <c r="Z377" s="19">
        <f t="shared" si="156"/>
        <v>9.9940172164270443E-12</v>
      </c>
      <c r="AA377" s="22"/>
      <c r="AB377" s="22">
        <f t="shared" si="157"/>
        <v>1058.7022722582683</v>
      </c>
      <c r="AC377" s="19">
        <f t="shared" si="158"/>
        <v>78.272555506369898</v>
      </c>
      <c r="AD377" s="19">
        <f t="shared" si="159"/>
        <v>16.233333333333274</v>
      </c>
      <c r="AE377" s="22">
        <f t="shared" si="160"/>
        <v>4.8217179983390261</v>
      </c>
      <c r="AG377" s="7"/>
      <c r="AH377" s="7"/>
    </row>
    <row r="378" spans="1:34">
      <c r="A378" s="39">
        <v>0.4</v>
      </c>
      <c r="B378" s="39">
        <f t="shared" si="142"/>
        <v>0.6</v>
      </c>
      <c r="C378" s="22">
        <f t="shared" si="143"/>
        <v>0.66999999999999993</v>
      </c>
      <c r="D378" s="22">
        <f t="shared" si="144"/>
        <v>7.6000000000000012E-2</v>
      </c>
      <c r="E378" s="22">
        <f t="shared" si="145"/>
        <v>0</v>
      </c>
      <c r="F378" s="22">
        <f t="shared" si="146"/>
        <v>0</v>
      </c>
      <c r="G378" s="22"/>
      <c r="H378" s="22">
        <f t="shared" si="147"/>
        <v>0.89812332439678277</v>
      </c>
      <c r="I378" s="22">
        <f t="shared" si="161"/>
        <v>0.10187667560321717</v>
      </c>
      <c r="J378" s="22">
        <f t="shared" si="148"/>
        <v>0</v>
      </c>
      <c r="K378" s="22">
        <f t="shared" si="149"/>
        <v>0</v>
      </c>
      <c r="L378" s="23">
        <f t="shared" si="139"/>
        <v>0</v>
      </c>
      <c r="M378" s="22"/>
      <c r="N378" s="22">
        <f t="shared" si="150"/>
        <v>1474.6210220740161</v>
      </c>
      <c r="O378" s="22">
        <v>625</v>
      </c>
      <c r="P378" s="22"/>
      <c r="Q378" s="22">
        <f t="shared" si="140"/>
        <v>4.5054155495978548E-2</v>
      </c>
      <c r="R378" s="22">
        <f t="shared" si="141"/>
        <v>9.0375335120643427E-3</v>
      </c>
      <c r="S378" s="22"/>
      <c r="T378" s="22">
        <f t="shared" si="153"/>
        <v>0</v>
      </c>
      <c r="U378" s="22">
        <f t="shared" si="151"/>
        <v>0.26065193307557855</v>
      </c>
      <c r="V378" s="22">
        <f t="shared" si="152"/>
        <v>4.4614243986904955E-15</v>
      </c>
      <c r="W378" s="22"/>
      <c r="X378" s="22">
        <f t="shared" si="154"/>
        <v>1474.6210220740161</v>
      </c>
      <c r="Y378" s="19">
        <f t="shared" si="155"/>
        <v>6.731219267038492</v>
      </c>
      <c r="Z378" s="19">
        <f t="shared" si="156"/>
        <v>1.6364423872592721E-12</v>
      </c>
      <c r="AA378" s="22"/>
      <c r="AB378" s="22">
        <f t="shared" si="157"/>
        <v>1032.2347154518116</v>
      </c>
      <c r="AC378" s="19">
        <f t="shared" si="158"/>
        <v>76.484022100386611</v>
      </c>
      <c r="AD378" s="19">
        <f t="shared" si="159"/>
        <v>15.827499999999983</v>
      </c>
      <c r="AE378" s="22">
        <f t="shared" si="160"/>
        <v>4.8323501563978324</v>
      </c>
      <c r="AG378" s="7"/>
      <c r="AH378" s="7"/>
    </row>
    <row r="379" spans="1:34">
      <c r="A379" s="39">
        <v>0.41</v>
      </c>
      <c r="B379" s="39">
        <f t="shared" si="142"/>
        <v>0.59000000000000008</v>
      </c>
      <c r="C379" s="22">
        <f t="shared" si="143"/>
        <v>0.67249999999999999</v>
      </c>
      <c r="D379" s="22">
        <f t="shared" si="144"/>
        <v>7.0900000000000046E-2</v>
      </c>
      <c r="E379" s="22">
        <f t="shared" si="145"/>
        <v>0</v>
      </c>
      <c r="F379" s="22">
        <f t="shared" si="146"/>
        <v>0</v>
      </c>
      <c r="G379" s="22"/>
      <c r="H379" s="22">
        <f t="shared" si="147"/>
        <v>0.90462738767823503</v>
      </c>
      <c r="I379" s="22">
        <f t="shared" si="161"/>
        <v>9.5372612321764916E-2</v>
      </c>
      <c r="J379" s="22">
        <f t="shared" si="148"/>
        <v>0</v>
      </c>
      <c r="K379" s="22">
        <f t="shared" si="149"/>
        <v>0</v>
      </c>
      <c r="L379" s="23">
        <f t="shared" si="139"/>
        <v>0</v>
      </c>
      <c r="M379" s="22"/>
      <c r="N379" s="22">
        <f t="shared" si="150"/>
        <v>1474.6210220740161</v>
      </c>
      <c r="O379" s="22">
        <v>625</v>
      </c>
      <c r="P379" s="22"/>
      <c r="Q379" s="22">
        <f t="shared" si="140"/>
        <v>4.5178383104654288E-2</v>
      </c>
      <c r="R379" s="22">
        <f t="shared" si="141"/>
        <v>8.9074522464352972E-3</v>
      </c>
      <c r="S379" s="22"/>
      <c r="T379" s="22">
        <f t="shared" si="153"/>
        <v>0</v>
      </c>
      <c r="U379" s="22">
        <f t="shared" si="151"/>
        <v>0.18416249175270755</v>
      </c>
      <c r="V379" s="22">
        <f t="shared" si="152"/>
        <v>5.4608111263835968E-16</v>
      </c>
      <c r="W379" s="22"/>
      <c r="X379" s="22">
        <f t="shared" si="154"/>
        <v>1474.6210220740161</v>
      </c>
      <c r="Y379" s="19">
        <f t="shared" si="155"/>
        <v>4.773528971125014</v>
      </c>
      <c r="Z379" s="19">
        <f t="shared" si="156"/>
        <v>2.3546667827576892E-13</v>
      </c>
      <c r="AA379" s="22"/>
      <c r="AB379" s="22">
        <f t="shared" si="157"/>
        <v>1007.0582589773771</v>
      </c>
      <c r="AC379" s="19">
        <f t="shared" si="158"/>
        <v>74.734985682599742</v>
      </c>
      <c r="AD379" s="19">
        <f t="shared" si="159"/>
        <v>15.441463414634137</v>
      </c>
      <c r="AE379" s="22">
        <f t="shared" si="160"/>
        <v>4.839890085273403</v>
      </c>
      <c r="AG379" s="7"/>
      <c r="AH379" s="7"/>
    </row>
    <row r="380" spans="1:34">
      <c r="A380" s="39">
        <v>0.42</v>
      </c>
      <c r="B380" s="39">
        <f t="shared" si="142"/>
        <v>0.58000000000000007</v>
      </c>
      <c r="C380" s="22">
        <f t="shared" si="143"/>
        <v>0.67499999999999993</v>
      </c>
      <c r="D380" s="22">
        <f t="shared" si="144"/>
        <v>6.5800000000000025E-2</v>
      </c>
      <c r="E380" s="22">
        <f t="shared" si="145"/>
        <v>0</v>
      </c>
      <c r="F380" s="22">
        <f t="shared" si="146"/>
        <v>0</v>
      </c>
      <c r="G380" s="22"/>
      <c r="H380" s="22">
        <f t="shared" si="147"/>
        <v>0.91117710583153355</v>
      </c>
      <c r="I380" s="22">
        <f t="shared" si="161"/>
        <v>8.8822894168466573E-2</v>
      </c>
      <c r="J380" s="22">
        <f t="shared" si="148"/>
        <v>0</v>
      </c>
      <c r="K380" s="22">
        <f t="shared" si="149"/>
        <v>0</v>
      </c>
      <c r="L380" s="23">
        <f t="shared" si="139"/>
        <v>0</v>
      </c>
      <c r="M380" s="22"/>
      <c r="N380" s="22">
        <f t="shared" si="150"/>
        <v>1474.6210220740161</v>
      </c>
      <c r="O380" s="22">
        <v>625</v>
      </c>
      <c r="P380" s="22"/>
      <c r="Q380" s="22">
        <f t="shared" si="140"/>
        <v>4.5303482721382293E-2</v>
      </c>
      <c r="R380" s="22">
        <f t="shared" si="141"/>
        <v>8.7764578833693322E-3</v>
      </c>
      <c r="S380" s="22"/>
      <c r="T380" s="22">
        <f t="shared" si="153"/>
        <v>0</v>
      </c>
      <c r="U380" s="22">
        <f t="shared" si="151"/>
        <v>0.12931810756937365</v>
      </c>
      <c r="V380" s="22">
        <f t="shared" si="152"/>
        <v>5.5177321626355454E-17</v>
      </c>
      <c r="W380" s="22"/>
      <c r="X380" s="22">
        <f t="shared" si="154"/>
        <v>1474.6210220740161</v>
      </c>
      <c r="Y380" s="19">
        <f t="shared" si="155"/>
        <v>3.3651367743860718</v>
      </c>
      <c r="Z380" s="19">
        <f t="shared" si="156"/>
        <v>2.9018500991334581E-14</v>
      </c>
      <c r="AA380" s="22"/>
      <c r="AB380" s="22">
        <f t="shared" si="157"/>
        <v>983.08068138267765</v>
      </c>
      <c r="AC380" s="19">
        <f t="shared" si="158"/>
        <v>73.035703565737506</v>
      </c>
      <c r="AD380" s="19">
        <f t="shared" si="159"/>
        <v>15.073809523809516</v>
      </c>
      <c r="AE380" s="22">
        <f t="shared" si="160"/>
        <v>4.8452054174079562</v>
      </c>
      <c r="AG380" s="7"/>
      <c r="AH380" s="7"/>
    </row>
    <row r="381" spans="1:34">
      <c r="A381" s="39">
        <v>0.43</v>
      </c>
      <c r="B381" s="39">
        <f t="shared" si="142"/>
        <v>0.57000000000000006</v>
      </c>
      <c r="C381" s="22">
        <f t="shared" si="143"/>
        <v>0.67749999999999999</v>
      </c>
      <c r="D381" s="22">
        <f t="shared" si="144"/>
        <v>6.0700000000000032E-2</v>
      </c>
      <c r="E381" s="22">
        <f t="shared" si="145"/>
        <v>0</v>
      </c>
      <c r="F381" s="22">
        <f t="shared" si="146"/>
        <v>0</v>
      </c>
      <c r="G381" s="22"/>
      <c r="H381" s="22">
        <f t="shared" si="147"/>
        <v>0.91777296125711194</v>
      </c>
      <c r="I381" s="22">
        <f t="shared" si="161"/>
        <v>8.2227038742888156E-2</v>
      </c>
      <c r="J381" s="22">
        <f t="shared" si="148"/>
        <v>0</v>
      </c>
      <c r="K381" s="22">
        <f t="shared" si="149"/>
        <v>0</v>
      </c>
      <c r="L381" s="23">
        <f t="shared" si="139"/>
        <v>0</v>
      </c>
      <c r="M381" s="22"/>
      <c r="N381" s="22">
        <f t="shared" si="150"/>
        <v>1474.6210220740161</v>
      </c>
      <c r="O381" s="22">
        <v>625</v>
      </c>
      <c r="P381" s="22"/>
      <c r="Q381" s="22">
        <f t="shared" si="140"/>
        <v>4.542946356001084E-2</v>
      </c>
      <c r="R381" s="22">
        <f t="shared" si="141"/>
        <v>8.6445407748577639E-3</v>
      </c>
      <c r="S381" s="22"/>
      <c r="T381" s="22">
        <f t="shared" si="153"/>
        <v>0</v>
      </c>
      <c r="U381" s="22">
        <f t="shared" si="151"/>
        <v>9.0224581879878196E-2</v>
      </c>
      <c r="V381" s="22">
        <f t="shared" si="152"/>
        <v>4.3480805175655129E-18</v>
      </c>
      <c r="W381" s="22"/>
      <c r="X381" s="22">
        <f t="shared" si="154"/>
        <v>1474.6210220740161</v>
      </c>
      <c r="Y381" s="19">
        <f t="shared" si="155"/>
        <v>2.3576490718706116</v>
      </c>
      <c r="Z381" s="19">
        <f t="shared" si="156"/>
        <v>2.9524440648273795E-15</v>
      </c>
      <c r="AA381" s="22"/>
      <c r="AB381" s="22">
        <f t="shared" si="157"/>
        <v>960.21833995517352</v>
      </c>
      <c r="AC381" s="19">
        <f t="shared" si="158"/>
        <v>71.39202787983362</v>
      </c>
      <c r="AD381" s="19">
        <f t="shared" si="159"/>
        <v>14.723255813953479</v>
      </c>
      <c r="AE381" s="22">
        <f t="shared" si="160"/>
        <v>4.8489293931967268</v>
      </c>
      <c r="AG381" s="7"/>
      <c r="AH381" s="7"/>
    </row>
    <row r="382" spans="1:34">
      <c r="A382" s="39">
        <v>0.44</v>
      </c>
      <c r="B382" s="39">
        <f t="shared" si="142"/>
        <v>0.56000000000000005</v>
      </c>
      <c r="C382" s="22">
        <f t="shared" si="143"/>
        <v>0.67999999999999994</v>
      </c>
      <c r="D382" s="22">
        <f t="shared" si="144"/>
        <v>5.5600000000000011E-2</v>
      </c>
      <c r="E382" s="22">
        <f t="shared" si="145"/>
        <v>0</v>
      </c>
      <c r="F382" s="22">
        <f t="shared" si="146"/>
        <v>0</v>
      </c>
      <c r="G382" s="22"/>
      <c r="H382" s="22">
        <f t="shared" si="147"/>
        <v>0.92441544317563895</v>
      </c>
      <c r="I382" s="22">
        <f t="shared" si="161"/>
        <v>7.558455682436109E-2</v>
      </c>
      <c r="J382" s="22">
        <f t="shared" si="148"/>
        <v>0</v>
      </c>
      <c r="K382" s="22">
        <f t="shared" si="149"/>
        <v>0</v>
      </c>
      <c r="L382" s="23">
        <f t="shared" si="139"/>
        <v>0</v>
      </c>
      <c r="M382" s="22"/>
      <c r="N382" s="22">
        <f t="shared" si="150"/>
        <v>1474.6210220740161</v>
      </c>
      <c r="O382" s="22">
        <v>625</v>
      </c>
      <c r="P382" s="22"/>
      <c r="Q382" s="22">
        <f t="shared" si="140"/>
        <v>4.5556334964654707E-2</v>
      </c>
      <c r="R382" s="22">
        <f t="shared" si="141"/>
        <v>8.5116911364872226E-3</v>
      </c>
      <c r="S382" s="22"/>
      <c r="T382" s="22">
        <f t="shared" si="153"/>
        <v>0</v>
      </c>
      <c r="U382" s="22">
        <f t="shared" si="151"/>
        <v>6.252880839376973E-2</v>
      </c>
      <c r="V382" s="22">
        <f t="shared" si="152"/>
        <v>2.4187440004181881E-19</v>
      </c>
      <c r="W382" s="22"/>
      <c r="X382" s="22">
        <f t="shared" si="154"/>
        <v>1474.6210220740161</v>
      </c>
      <c r="Y382" s="19">
        <f t="shared" si="155"/>
        <v>1.6411878971019511</v>
      </c>
      <c r="Z382" s="19">
        <f t="shared" si="156"/>
        <v>2.3429562309889219E-16</v>
      </c>
      <c r="AA382" s="22"/>
      <c r="AB382" s="22">
        <f t="shared" si="157"/>
        <v>938.3951958652832</v>
      </c>
      <c r="AC382" s="19">
        <f t="shared" si="158"/>
        <v>69.806781516589723</v>
      </c>
      <c r="AD382" s="19">
        <f t="shared" si="159"/>
        <v>14.388636363636355</v>
      </c>
      <c r="AE382" s="22">
        <f t="shared" si="160"/>
        <v>4.8515216975674456</v>
      </c>
      <c r="AG382" s="7"/>
      <c r="AH382" s="7"/>
    </row>
    <row r="383" spans="1:34">
      <c r="A383" s="39">
        <v>0.45</v>
      </c>
      <c r="B383" s="39">
        <f t="shared" si="142"/>
        <v>0.55000000000000004</v>
      </c>
      <c r="C383" s="22">
        <f t="shared" si="143"/>
        <v>0.6825</v>
      </c>
      <c r="D383" s="22">
        <f t="shared" si="144"/>
        <v>5.0500000000000017E-2</v>
      </c>
      <c r="E383" s="22">
        <f t="shared" si="145"/>
        <v>0</v>
      </c>
      <c r="F383" s="22">
        <f t="shared" si="146"/>
        <v>0</v>
      </c>
      <c r="G383" s="22"/>
      <c r="H383" s="22">
        <f t="shared" si="147"/>
        <v>0.93110504774897684</v>
      </c>
      <c r="I383" s="22">
        <f t="shared" si="161"/>
        <v>6.8894952251023212E-2</v>
      </c>
      <c r="J383" s="22">
        <f t="shared" si="148"/>
        <v>0</v>
      </c>
      <c r="K383" s="22">
        <f t="shared" si="149"/>
        <v>0</v>
      </c>
      <c r="L383" s="23">
        <f t="shared" si="139"/>
        <v>0</v>
      </c>
      <c r="M383" s="22"/>
      <c r="N383" s="22">
        <f t="shared" si="150"/>
        <v>1474.6210220740161</v>
      </c>
      <c r="O383" s="22">
        <v>625</v>
      </c>
      <c r="P383" s="22"/>
      <c r="Q383" s="22">
        <f t="shared" si="140"/>
        <v>4.568410641200546E-2</v>
      </c>
      <c r="R383" s="22">
        <f t="shared" si="141"/>
        <v>8.3778990450204642E-3</v>
      </c>
      <c r="S383" s="22"/>
      <c r="T383" s="22">
        <f t="shared" si="153"/>
        <v>0</v>
      </c>
      <c r="U383" s="22">
        <f t="shared" si="151"/>
        <v>4.3032819145717785E-2</v>
      </c>
      <c r="V383" s="22">
        <f t="shared" si="152"/>
        <v>7.6104796489627453E-21</v>
      </c>
      <c r="W383" s="22"/>
      <c r="X383" s="22">
        <f t="shared" si="154"/>
        <v>1474.6210220740161</v>
      </c>
      <c r="Y383" s="19">
        <f t="shared" si="155"/>
        <v>1.1348082170366256</v>
      </c>
      <c r="Z383" s="19">
        <f t="shared" si="156"/>
        <v>1.3126390021648893E-17</v>
      </c>
      <c r="AA383" s="22"/>
      <c r="AB383" s="22">
        <f t="shared" si="157"/>
        <v>917.54196929049908</v>
      </c>
      <c r="AC383" s="19">
        <f t="shared" si="158"/>
        <v>68.28073766548853</v>
      </c>
      <c r="AD383" s="19">
        <f t="shared" si="159"/>
        <v>14.06888888888888</v>
      </c>
      <c r="AE383" s="22">
        <f t="shared" si="160"/>
        <v>4.8533141603964394</v>
      </c>
      <c r="AG383" s="7"/>
      <c r="AH383" s="7"/>
    </row>
    <row r="384" spans="1:34">
      <c r="A384" s="39">
        <v>0.46</v>
      </c>
      <c r="B384" s="39">
        <f t="shared" si="142"/>
        <v>0.54</v>
      </c>
      <c r="C384" s="22">
        <f t="shared" si="143"/>
        <v>0.68499999999999994</v>
      </c>
      <c r="D384" s="22">
        <f t="shared" si="144"/>
        <v>4.5400000000000024E-2</v>
      </c>
      <c r="E384" s="22">
        <f t="shared" si="145"/>
        <v>0</v>
      </c>
      <c r="F384" s="22">
        <f t="shared" si="146"/>
        <v>0</v>
      </c>
      <c r="G384" s="22"/>
      <c r="H384" s="22">
        <f t="shared" si="147"/>
        <v>0.93784227820372401</v>
      </c>
      <c r="I384" s="22">
        <f t="shared" si="161"/>
        <v>6.2157721796276051E-2</v>
      </c>
      <c r="J384" s="22">
        <f t="shared" si="148"/>
        <v>0</v>
      </c>
      <c r="K384" s="22">
        <f t="shared" si="149"/>
        <v>0</v>
      </c>
      <c r="L384" s="23">
        <f t="shared" si="139"/>
        <v>0</v>
      </c>
      <c r="M384" s="22"/>
      <c r="N384" s="22">
        <f t="shared" si="150"/>
        <v>1474.6210220740161</v>
      </c>
      <c r="O384" s="22">
        <v>625</v>
      </c>
      <c r="P384" s="22"/>
      <c r="Q384" s="22">
        <f t="shared" si="140"/>
        <v>4.5812787513691132E-2</v>
      </c>
      <c r="R384" s="22">
        <f t="shared" si="141"/>
        <v>8.2431544359255222E-3</v>
      </c>
      <c r="S384" s="22"/>
      <c r="T384" s="22">
        <f t="shared" si="153"/>
        <v>0</v>
      </c>
      <c r="U384" s="22">
        <f t="shared" si="151"/>
        <v>2.940018277255254E-2</v>
      </c>
      <c r="V384" s="22">
        <f t="shared" si="152"/>
        <v>4.7583505379489802E-23</v>
      </c>
      <c r="W384" s="22"/>
      <c r="X384" s="22">
        <f t="shared" si="154"/>
        <v>1474.6210220740161</v>
      </c>
      <c r="Y384" s="19">
        <f t="shared" si="155"/>
        <v>0.77919518329664061</v>
      </c>
      <c r="Z384" s="19">
        <f t="shared" si="156"/>
        <v>4.160068714024582E-19</v>
      </c>
      <c r="AA384" s="22"/>
      <c r="AB384" s="22">
        <f t="shared" si="157"/>
        <v>897.5954047407057</v>
      </c>
      <c r="AC384" s="19">
        <f t="shared" si="158"/>
        <v>66.813312828919138</v>
      </c>
      <c r="AD384" s="19">
        <f t="shared" si="159"/>
        <v>13.76304347826086</v>
      </c>
      <c r="AE384" s="22">
        <f t="shared" si="160"/>
        <v>4.8545449220190848</v>
      </c>
      <c r="AG384" s="7"/>
      <c r="AH384" s="7"/>
    </row>
    <row r="385" spans="1:34">
      <c r="A385" s="39">
        <v>0.47</v>
      </c>
      <c r="B385" s="39">
        <f t="shared" si="142"/>
        <v>0.53</v>
      </c>
      <c r="C385" s="22">
        <f t="shared" si="143"/>
        <v>0.6875</v>
      </c>
      <c r="D385" s="22">
        <f t="shared" si="144"/>
        <v>4.030000000000003E-2</v>
      </c>
      <c r="E385" s="22">
        <f t="shared" si="145"/>
        <v>0</v>
      </c>
      <c r="F385" s="22">
        <f t="shared" si="146"/>
        <v>0</v>
      </c>
      <c r="G385" s="22"/>
      <c r="H385" s="22">
        <f t="shared" si="147"/>
        <v>0.94462764495740592</v>
      </c>
      <c r="I385" s="22">
        <f t="shared" si="161"/>
        <v>5.5372355042594162E-2</v>
      </c>
      <c r="J385" s="22">
        <f t="shared" si="148"/>
        <v>0</v>
      </c>
      <c r="K385" s="22">
        <f t="shared" si="149"/>
        <v>0</v>
      </c>
      <c r="L385" s="23">
        <f t="shared" si="139"/>
        <v>0</v>
      </c>
      <c r="M385" s="22"/>
      <c r="N385" s="22">
        <f t="shared" si="150"/>
        <v>1474.6210220740161</v>
      </c>
      <c r="O385" s="22">
        <v>625</v>
      </c>
      <c r="P385" s="22"/>
      <c r="Q385" s="22">
        <f t="shared" si="140"/>
        <v>4.5942388018686456E-2</v>
      </c>
      <c r="R385" s="22">
        <f t="shared" si="141"/>
        <v>8.1074471008518844E-3</v>
      </c>
      <c r="S385" s="22"/>
      <c r="T385" s="22">
        <f t="shared" si="153"/>
        <v>0</v>
      </c>
      <c r="U385" s="22">
        <f t="shared" si="151"/>
        <v>1.9933697520661466E-2</v>
      </c>
      <c r="V385" s="22">
        <f t="shared" si="152"/>
        <v>0</v>
      </c>
      <c r="W385" s="22"/>
      <c r="X385" s="22">
        <f t="shared" si="154"/>
        <v>1474.6210220740161</v>
      </c>
      <c r="Y385" s="19">
        <f t="shared" si="155"/>
        <v>0.53112390112277907</v>
      </c>
      <c r="Z385" s="19">
        <f t="shared" si="156"/>
        <v>2.6201327812554984E-21</v>
      </c>
      <c r="AA385" s="22"/>
      <c r="AB385" s="22">
        <f t="shared" si="157"/>
        <v>878.49763017175451</v>
      </c>
      <c r="AC385" s="19">
        <f t="shared" si="158"/>
        <v>65.403053490029862</v>
      </c>
      <c r="AD385" s="19">
        <f t="shared" si="159"/>
        <v>13.47021276595744</v>
      </c>
      <c r="AE385" s="22">
        <f t="shared" si="160"/>
        <v>4.8553838477829805</v>
      </c>
      <c r="AG385" s="7"/>
      <c r="AH385" s="7"/>
    </row>
    <row r="386" spans="1:34">
      <c r="A386" s="39">
        <v>0.48</v>
      </c>
      <c r="B386" s="39">
        <f t="shared" si="142"/>
        <v>0.52</v>
      </c>
      <c r="C386" s="22">
        <f t="shared" si="143"/>
        <v>0.69</v>
      </c>
      <c r="D386" s="22">
        <f t="shared" si="144"/>
        <v>3.5200000000000037E-2</v>
      </c>
      <c r="E386" s="22">
        <f t="shared" si="145"/>
        <v>0</v>
      </c>
      <c r="F386" s="22">
        <f t="shared" si="146"/>
        <v>0</v>
      </c>
      <c r="G386" s="22"/>
      <c r="H386" s="22">
        <f>C386/SUM($C386:$F386)*(1-$L386)</f>
        <v>0.95146166574738</v>
      </c>
      <c r="I386" s="22">
        <f t="shared" si="161"/>
        <v>4.8538334252620018E-2</v>
      </c>
      <c r="J386" s="22">
        <f t="shared" si="148"/>
        <v>0</v>
      </c>
      <c r="K386" s="22">
        <f t="shared" si="149"/>
        <v>0</v>
      </c>
      <c r="L386" s="23">
        <f t="shared" si="139"/>
        <v>0</v>
      </c>
      <c r="M386" s="22"/>
      <c r="N386" s="22">
        <f t="shared" si="150"/>
        <v>1474.6210220740161</v>
      </c>
      <c r="O386" s="22">
        <v>625</v>
      </c>
      <c r="P386" s="22"/>
      <c r="Q386" s="22">
        <f t="shared" si="140"/>
        <v>4.6072917815774959E-2</v>
      </c>
      <c r="R386" s="22">
        <f t="shared" si="141"/>
        <v>7.9707666850524009E-3</v>
      </c>
      <c r="S386" s="22"/>
      <c r="T386" s="22">
        <f t="shared" si="153"/>
        <v>0</v>
      </c>
      <c r="U386" s="22">
        <f t="shared" si="151"/>
        <v>1.3407883977878747E-2</v>
      </c>
      <c r="V386" s="22">
        <f t="shared" si="152"/>
        <v>0</v>
      </c>
      <c r="W386" s="22"/>
      <c r="X386" s="22">
        <f t="shared" si="154"/>
        <v>1474.6210220740161</v>
      </c>
      <c r="Y386" s="19">
        <f t="shared" si="155"/>
        <v>0.35927600174536251</v>
      </c>
      <c r="Z386" s="19">
        <f t="shared" si="156"/>
        <v>0</v>
      </c>
      <c r="AA386" s="22"/>
      <c r="AB386" s="22">
        <f t="shared" si="157"/>
        <v>860.19559620984296</v>
      </c>
      <c r="AC386" s="19">
        <f t="shared" si="158"/>
        <v>64.047974792357266</v>
      </c>
      <c r="AD386" s="19">
        <f t="shared" si="159"/>
        <v>13.189583333333326</v>
      </c>
      <c r="AE386" s="22">
        <f t="shared" si="160"/>
        <v>4.8559513347546206</v>
      </c>
      <c r="AG386" s="7"/>
      <c r="AH386" s="7"/>
    </row>
    <row r="387" spans="1:34">
      <c r="A387" s="39">
        <v>0.49</v>
      </c>
      <c r="B387" s="39">
        <f t="shared" si="142"/>
        <v>0.51</v>
      </c>
      <c r="C387" s="22">
        <f t="shared" si="143"/>
        <v>0.69249999999999989</v>
      </c>
      <c r="D387" s="22">
        <f t="shared" si="144"/>
        <v>3.0100000000000016E-2</v>
      </c>
      <c r="E387" s="22">
        <f t="shared" si="145"/>
        <v>0</v>
      </c>
      <c r="F387" s="22">
        <f t="shared" si="146"/>
        <v>0</v>
      </c>
      <c r="G387" s="22"/>
      <c r="H387" s="22">
        <f t="shared" si="147"/>
        <v>0.9583448657625242</v>
      </c>
      <c r="I387" s="22">
        <f t="shared" si="161"/>
        <v>4.1655134237475806E-2</v>
      </c>
      <c r="J387" s="22">
        <f t="shared" si="148"/>
        <v>0</v>
      </c>
      <c r="K387" s="22">
        <f t="shared" si="149"/>
        <v>0</v>
      </c>
      <c r="L387" s="23">
        <f t="shared" si="139"/>
        <v>0</v>
      </c>
      <c r="M387" s="22"/>
      <c r="N387" s="22">
        <f t="shared" si="150"/>
        <v>1474.6210220740161</v>
      </c>
      <c r="O387" s="22">
        <v>625</v>
      </c>
      <c r="P387" s="22"/>
      <c r="Q387" s="22">
        <f t="shared" si="140"/>
        <v>4.6204386936064212E-2</v>
      </c>
      <c r="R387" s="22">
        <f t="shared" si="141"/>
        <v>7.8331026847495173E-3</v>
      </c>
      <c r="S387" s="22"/>
      <c r="T387" s="22">
        <f t="shared" si="153"/>
        <v>0</v>
      </c>
      <c r="U387" s="22">
        <f t="shared" si="151"/>
        <v>8.9434083835650182E-3</v>
      </c>
      <c r="V387" s="22">
        <f t="shared" si="152"/>
        <v>0</v>
      </c>
      <c r="W387" s="22"/>
      <c r="X387" s="22">
        <f t="shared" si="154"/>
        <v>1474.6210220740161</v>
      </c>
      <c r="Y387" s="19">
        <f t="shared" si="155"/>
        <v>0.24109613928787874</v>
      </c>
      <c r="Z387" s="19">
        <f t="shared" si="156"/>
        <v>0</v>
      </c>
      <c r="AA387" s="22"/>
      <c r="AB387" s="22">
        <f t="shared" si="157"/>
        <v>842.64058404229513</v>
      </c>
      <c r="AC387" s="19">
        <f t="shared" si="158"/>
        <v>62.745793595355849</v>
      </c>
      <c r="AD387" s="19">
        <f t="shared" si="159"/>
        <v>12.920408163265298</v>
      </c>
      <c r="AE387" s="22">
        <f t="shared" si="160"/>
        <v>4.8563321531708077</v>
      </c>
      <c r="AG387" s="7"/>
      <c r="AH387" s="7"/>
    </row>
    <row r="388" spans="1:34">
      <c r="A388" s="39">
        <v>0.5</v>
      </c>
      <c r="B388" s="39">
        <f t="shared" si="142"/>
        <v>0.5</v>
      </c>
      <c r="C388" s="22">
        <f t="shared" si="143"/>
        <v>0.69499999999999995</v>
      </c>
      <c r="D388" s="22">
        <f t="shared" si="144"/>
        <v>2.5000000000000022E-2</v>
      </c>
      <c r="E388" s="22">
        <f t="shared" si="145"/>
        <v>0</v>
      </c>
      <c r="F388" s="22">
        <f t="shared" si="146"/>
        <v>0</v>
      </c>
      <c r="G388" s="22"/>
      <c r="H388" s="22">
        <f t="shared" si="147"/>
        <v>0.96527777777777779</v>
      </c>
      <c r="I388" s="22">
        <f t="shared" si="161"/>
        <v>3.4722222222222252E-2</v>
      </c>
      <c r="J388" s="22">
        <f t="shared" si="148"/>
        <v>0</v>
      </c>
      <c r="K388" s="22">
        <f t="shared" si="149"/>
        <v>0</v>
      </c>
      <c r="L388" s="23">
        <f t="shared" si="139"/>
        <v>0</v>
      </c>
      <c r="M388" s="22"/>
      <c r="N388" s="22">
        <f t="shared" si="150"/>
        <v>1474.6210220740161</v>
      </c>
      <c r="O388" s="22">
        <v>625</v>
      </c>
      <c r="P388" s="22"/>
      <c r="Q388" s="22">
        <f t="shared" si="140"/>
        <v>4.6336805555555555E-2</v>
      </c>
      <c r="R388" s="22">
        <f t="shared" si="141"/>
        <v>7.6944444444444456E-3</v>
      </c>
      <c r="S388" s="22"/>
      <c r="T388" s="22">
        <f t="shared" si="153"/>
        <v>0</v>
      </c>
      <c r="U388" s="22">
        <f t="shared" si="151"/>
        <v>5.9134382098472698E-3</v>
      </c>
      <c r="V388" s="22">
        <f t="shared" si="152"/>
        <v>0</v>
      </c>
      <c r="W388" s="22"/>
      <c r="X388" s="22">
        <f t="shared" si="154"/>
        <v>1474.6210220740161</v>
      </c>
      <c r="Y388" s="19">
        <f t="shared" si="155"/>
        <v>0.16044191706945235</v>
      </c>
      <c r="Z388" s="19">
        <f t="shared" si="156"/>
        <v>0</v>
      </c>
      <c r="AA388" s="22"/>
      <c r="AB388" s="22">
        <f t="shared" si="157"/>
        <v>825.78777236144924</v>
      </c>
      <c r="AC388" s="19">
        <f t="shared" si="158"/>
        <v>61.49408656179012</v>
      </c>
      <c r="AD388" s="19">
        <f t="shared" si="159"/>
        <v>12.661999999999992</v>
      </c>
      <c r="AE388" s="22">
        <f t="shared" si="160"/>
        <v>4.8565855758798104</v>
      </c>
      <c r="AG388" s="7"/>
      <c r="AH388" s="7"/>
    </row>
    <row r="389" spans="1:34">
      <c r="A389" s="39">
        <v>0.51</v>
      </c>
      <c r="B389" s="39">
        <f t="shared" si="142"/>
        <v>0.49</v>
      </c>
      <c r="C389" s="22">
        <f t="shared" si="143"/>
        <v>0.69750000000000001</v>
      </c>
      <c r="D389" s="22">
        <f t="shared" si="144"/>
        <v>1.9900000000000029E-2</v>
      </c>
      <c r="E389" s="22">
        <f t="shared" si="145"/>
        <v>0</v>
      </c>
      <c r="F389" s="22">
        <f t="shared" si="146"/>
        <v>0</v>
      </c>
      <c r="G389" s="22"/>
      <c r="H389" s="22">
        <f t="shared" si="147"/>
        <v>0.97226094229160853</v>
      </c>
      <c r="I389" s="22">
        <f t="shared" si="161"/>
        <v>2.7739057708391451E-2</v>
      </c>
      <c r="J389" s="22">
        <f t="shared" si="148"/>
        <v>0</v>
      </c>
      <c r="K389" s="22">
        <f t="shared" si="149"/>
        <v>0</v>
      </c>
      <c r="L389" s="23">
        <f t="shared" si="139"/>
        <v>0</v>
      </c>
      <c r="M389" s="22"/>
      <c r="N389" s="22">
        <f t="shared" si="150"/>
        <v>1474.6210220740161</v>
      </c>
      <c r="O389" s="22">
        <v>625</v>
      </c>
      <c r="P389" s="22"/>
      <c r="Q389" s="22">
        <f t="shared" si="140"/>
        <v>4.6470183997769726E-2</v>
      </c>
      <c r="R389" s="22">
        <f t="shared" si="141"/>
        <v>7.5547811541678287E-3</v>
      </c>
      <c r="S389" s="22"/>
      <c r="T389" s="22">
        <f t="shared" si="153"/>
        <v>0</v>
      </c>
      <c r="U389" s="22">
        <f t="shared" si="151"/>
        <v>3.8741960168692633E-3</v>
      </c>
      <c r="V389" s="22">
        <f t="shared" si="152"/>
        <v>0</v>
      </c>
      <c r="W389" s="22"/>
      <c r="X389" s="22">
        <f t="shared" si="154"/>
        <v>1474.6210220740161</v>
      </c>
      <c r="Y389" s="19">
        <f t="shared" si="155"/>
        <v>0.10583630566576951</v>
      </c>
      <c r="Z389" s="19">
        <f t="shared" si="156"/>
        <v>0</v>
      </c>
      <c r="AA389" s="22"/>
      <c r="AB389" s="22">
        <f t="shared" si="157"/>
        <v>809.59585525632281</v>
      </c>
      <c r="AC389" s="19">
        <f t="shared" si="158"/>
        <v>60.290395380297483</v>
      </c>
      <c r="AD389" s="19">
        <f t="shared" si="159"/>
        <v>12.41372549019607</v>
      </c>
      <c r="AE389" s="22">
        <f t="shared" si="160"/>
        <v>4.8567527474256416</v>
      </c>
      <c r="AG389" s="7"/>
      <c r="AH389" s="7"/>
    </row>
    <row r="390" spans="1:34">
      <c r="A390" s="39">
        <v>0.52</v>
      </c>
      <c r="B390" s="39">
        <f t="shared" si="142"/>
        <v>0.48</v>
      </c>
      <c r="C390" s="22">
        <f t="shared" si="143"/>
        <v>0.7</v>
      </c>
      <c r="D390" s="22">
        <f t="shared" si="144"/>
        <v>1.4800000000000035E-2</v>
      </c>
      <c r="E390" s="22">
        <f t="shared" si="145"/>
        <v>0</v>
      </c>
      <c r="F390" s="22">
        <f t="shared" si="146"/>
        <v>0</v>
      </c>
      <c r="G390" s="22"/>
      <c r="H390" s="22">
        <f t="shared" si="147"/>
        <v>0.97929490766648009</v>
      </c>
      <c r="I390" s="22">
        <f t="shared" si="161"/>
        <v>2.0705092333519914E-2</v>
      </c>
      <c r="J390" s="22">
        <f t="shared" si="148"/>
        <v>0</v>
      </c>
      <c r="K390" s="22">
        <f t="shared" si="149"/>
        <v>0</v>
      </c>
      <c r="L390" s="23">
        <f t="shared" si="139"/>
        <v>0</v>
      </c>
      <c r="M390" s="22"/>
      <c r="N390" s="22">
        <f t="shared" si="150"/>
        <v>1474.6210220740161</v>
      </c>
      <c r="O390" s="22">
        <v>625</v>
      </c>
      <c r="P390" s="22"/>
      <c r="Q390" s="22">
        <f t="shared" si="140"/>
        <v>4.6604532736429768E-2</v>
      </c>
      <c r="R390" s="22">
        <f t="shared" si="141"/>
        <v>7.4141018466703989E-3</v>
      </c>
      <c r="S390" s="22"/>
      <c r="T390" s="22">
        <f t="shared" si="153"/>
        <v>0</v>
      </c>
      <c r="U390" s="22">
        <f t="shared" si="151"/>
        <v>2.5137563554049952E-3</v>
      </c>
      <c r="V390" s="22">
        <f t="shared" si="152"/>
        <v>0</v>
      </c>
      <c r="W390" s="22"/>
      <c r="X390" s="22">
        <f t="shared" si="154"/>
        <v>1474.6210220740161</v>
      </c>
      <c r="Y390" s="19">
        <f t="shared" si="155"/>
        <v>6.9175299767154072E-2</v>
      </c>
      <c r="Z390" s="19">
        <f t="shared" si="156"/>
        <v>0</v>
      </c>
      <c r="AA390" s="22"/>
      <c r="AB390" s="22">
        <f t="shared" si="157"/>
        <v>794.02670419370122</v>
      </c>
      <c r="AC390" s="19">
        <f t="shared" si="158"/>
        <v>59.132294994133439</v>
      </c>
      <c r="AD390" s="19">
        <f t="shared" si="159"/>
        <v>12.174999999999992</v>
      </c>
      <c r="AE390" s="22">
        <f t="shared" si="160"/>
        <v>4.8568620118384791</v>
      </c>
      <c r="AG390" s="7"/>
      <c r="AH390" s="7"/>
    </row>
    <row r="391" spans="1:34">
      <c r="A391" s="39">
        <v>0.53</v>
      </c>
      <c r="B391" s="39">
        <f t="shared" si="142"/>
        <v>0.47</v>
      </c>
      <c r="C391" s="22">
        <f t="shared" si="143"/>
        <v>0.7024999999999999</v>
      </c>
      <c r="D391" s="22">
        <f t="shared" si="144"/>
        <v>9.6999999999999864E-3</v>
      </c>
      <c r="E391" s="22">
        <f t="shared" si="145"/>
        <v>0</v>
      </c>
      <c r="F391" s="22">
        <f t="shared" si="146"/>
        <v>0</v>
      </c>
      <c r="G391" s="22"/>
      <c r="H391" s="22">
        <f t="shared" si="147"/>
        <v>0.9863802302723953</v>
      </c>
      <c r="I391" s="22">
        <f t="shared" si="161"/>
        <v>1.3619769727604588E-2</v>
      </c>
      <c r="J391" s="22">
        <f t="shared" si="148"/>
        <v>0</v>
      </c>
      <c r="K391" s="22">
        <f t="shared" si="149"/>
        <v>0</v>
      </c>
      <c r="L391" s="23">
        <f t="shared" si="139"/>
        <v>0</v>
      </c>
      <c r="M391" s="22"/>
      <c r="N391" s="22">
        <f t="shared" si="150"/>
        <v>1474.6210220740161</v>
      </c>
      <c r="O391" s="22">
        <v>625</v>
      </c>
      <c r="P391" s="22"/>
      <c r="Q391" s="22">
        <f t="shared" si="140"/>
        <v>4.6739862398202749E-2</v>
      </c>
      <c r="R391" s="22">
        <f t="shared" si="141"/>
        <v>7.2723953945520907E-3</v>
      </c>
      <c r="S391" s="22"/>
      <c r="T391" s="22">
        <f t="shared" si="153"/>
        <v>0</v>
      </c>
      <c r="U391" s="22">
        <f t="shared" si="151"/>
        <v>1.6145219929586667E-3</v>
      </c>
      <c r="V391" s="22">
        <f t="shared" si="152"/>
        <v>0</v>
      </c>
      <c r="W391" s="22"/>
      <c r="X391" s="22">
        <f t="shared" si="154"/>
        <v>1474.6210220740161</v>
      </c>
      <c r="Y391" s="19">
        <f t="shared" si="155"/>
        <v>4.4777771390382408E-2</v>
      </c>
      <c r="Z391" s="19">
        <f t="shared" si="156"/>
        <v>0</v>
      </c>
      <c r="AA391" s="22"/>
      <c r="AB391" s="22">
        <f t="shared" si="157"/>
        <v>779.04506826551813</v>
      </c>
      <c r="AC391" s="19">
        <f t="shared" si="158"/>
        <v>58.017436178609984</v>
      </c>
      <c r="AD391" s="19">
        <f t="shared" si="159"/>
        <v>11.945283018867917</v>
      </c>
      <c r="AE391" s="22">
        <f t="shared" si="160"/>
        <v>4.8569327396403903</v>
      </c>
      <c r="AG391" s="7"/>
      <c r="AH391" s="7"/>
    </row>
    <row r="392" spans="1:34">
      <c r="A392" s="39">
        <v>0.54</v>
      </c>
      <c r="B392" s="39">
        <f t="shared" si="142"/>
        <v>0.45999999999999996</v>
      </c>
      <c r="C392" s="22">
        <f t="shared" si="143"/>
        <v>0.70499999999999996</v>
      </c>
      <c r="D392" s="22">
        <f t="shared" si="144"/>
        <v>4.599999999999993E-3</v>
      </c>
      <c r="E392" s="22">
        <f t="shared" si="145"/>
        <v>0</v>
      </c>
      <c r="F392" s="22">
        <f t="shared" si="146"/>
        <v>0</v>
      </c>
      <c r="G392" s="22"/>
      <c r="H392" s="22">
        <f t="shared" si="147"/>
        <v>0.9935174746335963</v>
      </c>
      <c r="I392" s="22">
        <f t="shared" si="161"/>
        <v>6.4825253664035978E-3</v>
      </c>
      <c r="J392" s="22">
        <f t="shared" si="148"/>
        <v>0</v>
      </c>
      <c r="K392" s="22">
        <f t="shared" si="149"/>
        <v>0</v>
      </c>
      <c r="L392" s="23">
        <f t="shared" si="139"/>
        <v>0</v>
      </c>
      <c r="M392" s="22"/>
      <c r="N392" s="22">
        <f t="shared" si="150"/>
        <v>1474.6210220740161</v>
      </c>
      <c r="O392" s="22">
        <v>625</v>
      </c>
      <c r="P392" s="22"/>
      <c r="Q392" s="22">
        <f t="shared" si="140"/>
        <v>4.6876183765501692E-2</v>
      </c>
      <c r="R392" s="22">
        <f t="shared" si="141"/>
        <v>7.1296505073280714E-3</v>
      </c>
      <c r="S392" s="22"/>
      <c r="T392" s="22">
        <f t="shared" si="153"/>
        <v>0</v>
      </c>
      <c r="U392" s="22">
        <f t="shared" si="151"/>
        <v>1.0258995314237221E-3</v>
      </c>
      <c r="V392" s="22">
        <f t="shared" si="152"/>
        <v>0</v>
      </c>
      <c r="W392" s="22"/>
      <c r="X392" s="22">
        <f t="shared" si="154"/>
        <v>1474.6210220740161</v>
      </c>
      <c r="Y392" s="19">
        <f t="shared" si="155"/>
        <v>2.8691155223566092E-2</v>
      </c>
      <c r="Z392" s="19">
        <f t="shared" si="156"/>
        <v>0</v>
      </c>
      <c r="AA392" s="22"/>
      <c r="AB392" s="22">
        <f t="shared" si="157"/>
        <v>764.61830774208261</v>
      </c>
      <c r="AC392" s="19">
        <f t="shared" si="158"/>
        <v>56.943570530028758</v>
      </c>
      <c r="AD392" s="19">
        <f t="shared" si="159"/>
        <v>11.724074074074066</v>
      </c>
      <c r="AE392" s="22">
        <f t="shared" si="160"/>
        <v>4.8569780581607249</v>
      </c>
      <c r="AG392" s="7"/>
      <c r="AH392" s="7"/>
    </row>
    <row r="393" spans="1:34">
      <c r="A393" s="39">
        <v>0.55000000000000004</v>
      </c>
      <c r="B393" s="39">
        <f t="shared" si="142"/>
        <v>0.44999999999999996</v>
      </c>
      <c r="C393" s="22">
        <f t="shared" si="143"/>
        <v>0.70750000000000002</v>
      </c>
      <c r="D393" s="22">
        <f t="shared" si="144"/>
        <v>0</v>
      </c>
      <c r="E393" s="22">
        <f t="shared" si="145"/>
        <v>0</v>
      </c>
      <c r="F393" s="22">
        <f t="shared" si="146"/>
        <v>0</v>
      </c>
      <c r="G393" s="22"/>
      <c r="H393" s="22">
        <f t="shared" si="147"/>
        <v>1</v>
      </c>
      <c r="I393" s="22">
        <f t="shared" si="161"/>
        <v>0</v>
      </c>
      <c r="J393" s="22">
        <f t="shared" si="148"/>
        <v>0</v>
      </c>
      <c r="K393" s="22">
        <f t="shared" si="149"/>
        <v>0</v>
      </c>
      <c r="L393" s="23">
        <f t="shared" si="139"/>
        <v>0</v>
      </c>
      <c r="M393" s="22"/>
      <c r="N393" s="22">
        <f t="shared" si="150"/>
        <v>1474.6210220740161</v>
      </c>
      <c r="O393" s="22">
        <v>625</v>
      </c>
      <c r="P393" s="22"/>
      <c r="Q393" s="22">
        <f t="shared" si="140"/>
        <v>4.7E-2</v>
      </c>
      <c r="R393" s="22">
        <f t="shared" si="141"/>
        <v>7.0000000000000001E-3</v>
      </c>
      <c r="S393" s="22"/>
      <c r="T393" s="22">
        <f t="shared" si="153"/>
        <v>0</v>
      </c>
      <c r="U393" s="22">
        <f t="shared" si="151"/>
        <v>6.4453475092161872E-4</v>
      </c>
      <c r="V393" s="22">
        <f t="shared" si="152"/>
        <v>0</v>
      </c>
      <c r="W393" s="22"/>
      <c r="X393" s="22">
        <f t="shared" si="154"/>
        <v>1474.6210220740161</v>
      </c>
      <c r="Y393" s="19">
        <f t="shared" si="155"/>
        <v>1.8187314654018353E-2</v>
      </c>
      <c r="Z393" s="19">
        <f t="shared" si="156"/>
        <v>0</v>
      </c>
      <c r="AA393" s="22"/>
      <c r="AB393" s="22">
        <f t="shared" si="157"/>
        <v>750.71615669222649</v>
      </c>
      <c r="AC393" s="19">
        <f t="shared" si="158"/>
        <v>55.908563562476488</v>
      </c>
      <c r="AD393" s="19">
        <f t="shared" si="159"/>
        <v>11.510909090909083</v>
      </c>
      <c r="AE393" s="22">
        <f t="shared" si="160"/>
        <v>4.8570067855571146</v>
      </c>
      <c r="AG393" s="7"/>
      <c r="AH393" s="7"/>
    </row>
    <row r="394" spans="1:34">
      <c r="A394" s="39">
        <v>0.56000000000000005</v>
      </c>
      <c r="B394" s="39">
        <f t="shared" si="142"/>
        <v>0.43999999999999995</v>
      </c>
      <c r="C394" s="22">
        <f t="shared" si="143"/>
        <v>0.71</v>
      </c>
      <c r="D394" s="22">
        <f t="shared" si="144"/>
        <v>0</v>
      </c>
      <c r="E394" s="22">
        <f t="shared" si="145"/>
        <v>0</v>
      </c>
      <c r="F394" s="22">
        <f t="shared" si="146"/>
        <v>0</v>
      </c>
      <c r="G394" s="22"/>
      <c r="H394" s="22">
        <f t="shared" si="147"/>
        <v>1</v>
      </c>
      <c r="I394" s="22">
        <f t="shared" si="161"/>
        <v>0</v>
      </c>
      <c r="J394" s="22">
        <f t="shared" si="148"/>
        <v>0</v>
      </c>
      <c r="K394" s="22">
        <f t="shared" si="149"/>
        <v>0</v>
      </c>
      <c r="L394" s="23">
        <f t="shared" si="139"/>
        <v>0</v>
      </c>
      <c r="M394" s="22"/>
      <c r="N394" s="22">
        <f t="shared" si="150"/>
        <v>1474.6210220740161</v>
      </c>
      <c r="O394" s="22">
        <v>625</v>
      </c>
      <c r="P394" s="22"/>
      <c r="Q394" s="22">
        <f t="shared" si="140"/>
        <v>4.7E-2</v>
      </c>
      <c r="R394" s="22">
        <f t="shared" si="141"/>
        <v>7.0000000000000001E-3</v>
      </c>
      <c r="S394" s="22"/>
      <c r="T394" s="22">
        <f t="shared" si="153"/>
        <v>0</v>
      </c>
      <c r="U394" s="22">
        <f t="shared" si="151"/>
        <v>4.0005506939611333E-4</v>
      </c>
      <c r="V394" s="22">
        <f t="shared" si="152"/>
        <v>0</v>
      </c>
      <c r="W394" s="22"/>
      <c r="X394" s="22">
        <f t="shared" si="154"/>
        <v>1474.6210220740161</v>
      </c>
      <c r="Y394" s="19">
        <f t="shared" si="155"/>
        <v>1.1401640738043846E-2</v>
      </c>
      <c r="Z394" s="19">
        <f t="shared" si="156"/>
        <v>0</v>
      </c>
      <c r="AA394" s="22"/>
      <c r="AB394" s="22">
        <f t="shared" si="157"/>
        <v>737.31051103700815</v>
      </c>
      <c r="AC394" s="19">
        <f t="shared" si="158"/>
        <v>54.910399956731162</v>
      </c>
      <c r="AD394" s="19">
        <f t="shared" si="159"/>
        <v>11.305357142857135</v>
      </c>
      <c r="AE394" s="22">
        <f t="shared" si="160"/>
        <v>4.8570247947827312</v>
      </c>
      <c r="AG394" s="7"/>
      <c r="AH394" s="7"/>
    </row>
    <row r="395" spans="1:34">
      <c r="A395" s="39">
        <v>0.56999999999999995</v>
      </c>
      <c r="B395" s="39">
        <f t="shared" si="142"/>
        <v>0.43000000000000005</v>
      </c>
      <c r="C395" s="22">
        <f t="shared" si="143"/>
        <v>0.71249999999999991</v>
      </c>
      <c r="D395" s="22">
        <f t="shared" si="144"/>
        <v>0</v>
      </c>
      <c r="E395" s="22">
        <f t="shared" si="145"/>
        <v>0</v>
      </c>
      <c r="F395" s="22">
        <f t="shared" si="146"/>
        <v>0</v>
      </c>
      <c r="G395" s="22"/>
      <c r="H395" s="22">
        <f t="shared" si="147"/>
        <v>1</v>
      </c>
      <c r="I395" s="22">
        <f t="shared" si="161"/>
        <v>0</v>
      </c>
      <c r="J395" s="22">
        <f t="shared" si="148"/>
        <v>0</v>
      </c>
      <c r="K395" s="22">
        <f t="shared" si="149"/>
        <v>0</v>
      </c>
      <c r="L395" s="23">
        <f t="shared" si="139"/>
        <v>0</v>
      </c>
      <c r="M395" s="22"/>
      <c r="N395" s="22">
        <f t="shared" si="150"/>
        <v>1474.6210220740161</v>
      </c>
      <c r="O395" s="22">
        <v>625</v>
      </c>
      <c r="P395" s="22"/>
      <c r="Q395" s="22">
        <f t="shared" si="140"/>
        <v>4.7E-2</v>
      </c>
      <c r="R395" s="22">
        <f t="shared" si="141"/>
        <v>7.0000000000000001E-3</v>
      </c>
      <c r="S395" s="22"/>
      <c r="T395" s="22">
        <f t="shared" si="153"/>
        <v>0</v>
      </c>
      <c r="U395" s="22">
        <f t="shared" si="151"/>
        <v>2.4478046471074444E-4</v>
      </c>
      <c r="V395" s="22">
        <f t="shared" si="152"/>
        <v>0</v>
      </c>
      <c r="W395" s="22"/>
      <c r="X395" s="22">
        <f t="shared" si="154"/>
        <v>1474.6210220740161</v>
      </c>
      <c r="Y395" s="19">
        <f t="shared" si="155"/>
        <v>7.0768630708670449E-3</v>
      </c>
      <c r="Z395" s="19">
        <f t="shared" si="156"/>
        <v>0</v>
      </c>
      <c r="AA395" s="22"/>
      <c r="AB395" s="22">
        <f t="shared" si="157"/>
        <v>724.37523891355204</v>
      </c>
      <c r="AC395" s="19">
        <f t="shared" si="158"/>
        <v>53.947183762105553</v>
      </c>
      <c r="AD395" s="19">
        <f t="shared" si="159"/>
        <v>11.107017543859643</v>
      </c>
      <c r="AE395" s="22">
        <f t="shared" si="160"/>
        <v>4.8570359728953063</v>
      </c>
      <c r="AG395" s="7"/>
      <c r="AH395" s="7"/>
    </row>
    <row r="396" spans="1:34">
      <c r="A396" s="39">
        <v>0.57999999999999996</v>
      </c>
      <c r="B396" s="39">
        <f t="shared" si="142"/>
        <v>0.42000000000000004</v>
      </c>
      <c r="C396" s="22">
        <f t="shared" si="143"/>
        <v>0.71499999999999997</v>
      </c>
      <c r="D396" s="22">
        <f t="shared" si="144"/>
        <v>0</v>
      </c>
      <c r="E396" s="22">
        <f t="shared" si="145"/>
        <v>0</v>
      </c>
      <c r="F396" s="22">
        <f t="shared" si="146"/>
        <v>0</v>
      </c>
      <c r="G396" s="22"/>
      <c r="H396" s="22">
        <f t="shared" si="147"/>
        <v>1</v>
      </c>
      <c r="I396" s="22">
        <f t="shared" si="161"/>
        <v>0</v>
      </c>
      <c r="J396" s="22">
        <f t="shared" si="148"/>
        <v>0</v>
      </c>
      <c r="K396" s="22">
        <f t="shared" si="149"/>
        <v>0</v>
      </c>
      <c r="L396" s="23">
        <f t="shared" si="139"/>
        <v>0</v>
      </c>
      <c r="M396" s="22"/>
      <c r="N396" s="22">
        <f t="shared" si="150"/>
        <v>1474.6210220740161</v>
      </c>
      <c r="O396" s="22">
        <v>625</v>
      </c>
      <c r="P396" s="22"/>
      <c r="Q396" s="22">
        <f t="shared" si="140"/>
        <v>4.7E-2</v>
      </c>
      <c r="R396" s="22">
        <f t="shared" si="141"/>
        <v>7.0000000000000001E-3</v>
      </c>
      <c r="S396" s="22"/>
      <c r="T396" s="22">
        <f t="shared" si="153"/>
        <v>0</v>
      </c>
      <c r="U396" s="22">
        <f t="shared" si="151"/>
        <v>1.4751098915177189E-4</v>
      </c>
      <c r="V396" s="22">
        <f t="shared" si="152"/>
        <v>0</v>
      </c>
      <c r="W396" s="22"/>
      <c r="X396" s="22">
        <f t="shared" si="154"/>
        <v>1474.6210220740161</v>
      </c>
      <c r="Y396" s="19">
        <f t="shared" si="155"/>
        <v>4.3300984381875888E-3</v>
      </c>
      <c r="Z396" s="19">
        <f t="shared" si="156"/>
        <v>0</v>
      </c>
      <c r="AA396" s="22"/>
      <c r="AB396" s="22">
        <f t="shared" si="157"/>
        <v>711.88601065642183</v>
      </c>
      <c r="AC396" s="19">
        <f t="shared" si="158"/>
        <v>53.017134561007836</v>
      </c>
      <c r="AD396" s="19">
        <f t="shared" si="159"/>
        <v>10.915517241379304</v>
      </c>
      <c r="AE396" s="22">
        <f t="shared" si="160"/>
        <v>4.8570428124126623</v>
      </c>
      <c r="AG396" s="7"/>
      <c r="AH396" s="7"/>
    </row>
    <row r="397" spans="1:34">
      <c r="A397" s="39">
        <v>0.59</v>
      </c>
      <c r="B397" s="39">
        <f t="shared" si="142"/>
        <v>0.41000000000000003</v>
      </c>
      <c r="C397" s="22">
        <f t="shared" si="143"/>
        <v>0.71749999999999992</v>
      </c>
      <c r="D397" s="22">
        <f t="shared" si="144"/>
        <v>0</v>
      </c>
      <c r="E397" s="22">
        <f t="shared" si="145"/>
        <v>0</v>
      </c>
      <c r="F397" s="22">
        <f t="shared" si="146"/>
        <v>0</v>
      </c>
      <c r="G397" s="22"/>
      <c r="H397" s="22">
        <f t="shared" si="147"/>
        <v>1</v>
      </c>
      <c r="I397" s="22">
        <f t="shared" si="161"/>
        <v>0</v>
      </c>
      <c r="J397" s="22">
        <f t="shared" si="148"/>
        <v>0</v>
      </c>
      <c r="K397" s="22">
        <f t="shared" si="149"/>
        <v>0</v>
      </c>
      <c r="L397" s="23">
        <f t="shared" si="139"/>
        <v>0</v>
      </c>
      <c r="M397" s="22"/>
      <c r="N397" s="22">
        <f t="shared" si="150"/>
        <v>1474.6210220740161</v>
      </c>
      <c r="O397" s="22">
        <v>625</v>
      </c>
      <c r="P397" s="22"/>
      <c r="Q397" s="22">
        <f t="shared" si="140"/>
        <v>4.7E-2</v>
      </c>
      <c r="R397" s="22">
        <f t="shared" si="141"/>
        <v>7.0000000000000001E-3</v>
      </c>
      <c r="S397" s="22"/>
      <c r="T397" s="22">
        <f t="shared" si="153"/>
        <v>0</v>
      </c>
      <c r="U397" s="22">
        <f t="shared" si="151"/>
        <v>8.7464222300144494E-5</v>
      </c>
      <c r="V397" s="22">
        <f t="shared" si="152"/>
        <v>0</v>
      </c>
      <c r="W397" s="22"/>
      <c r="X397" s="22">
        <f t="shared" si="154"/>
        <v>1474.6210220740161</v>
      </c>
      <c r="Y397" s="19">
        <f t="shared" si="155"/>
        <v>2.6094284300684921E-3</v>
      </c>
      <c r="Z397" s="19">
        <f t="shared" si="156"/>
        <v>0</v>
      </c>
      <c r="AA397" s="22"/>
      <c r="AB397" s="22">
        <f t="shared" si="157"/>
        <v>699.82014606902487</v>
      </c>
      <c r="AC397" s="19">
        <f t="shared" si="158"/>
        <v>52.118583287574317</v>
      </c>
      <c r="AD397" s="19">
        <f t="shared" si="159"/>
        <v>10.730508474576265</v>
      </c>
      <c r="AE397" s="22">
        <f t="shared" si="160"/>
        <v>4.8570469340813247</v>
      </c>
      <c r="AG397" s="7"/>
      <c r="AH397" s="7"/>
    </row>
    <row r="398" spans="1:34">
      <c r="A398" s="39">
        <v>0.6</v>
      </c>
      <c r="B398" s="39">
        <f t="shared" si="142"/>
        <v>0.4</v>
      </c>
      <c r="C398" s="22">
        <f t="shared" si="143"/>
        <v>0.72</v>
      </c>
      <c r="D398" s="22">
        <f t="shared" si="144"/>
        <v>0</v>
      </c>
      <c r="E398" s="22">
        <f t="shared" si="145"/>
        <v>0</v>
      </c>
      <c r="F398" s="22">
        <f t="shared" si="146"/>
        <v>0</v>
      </c>
      <c r="G398" s="22"/>
      <c r="H398" s="22">
        <f t="shared" si="147"/>
        <v>1</v>
      </c>
      <c r="I398" s="22">
        <f t="shared" si="161"/>
        <v>0</v>
      </c>
      <c r="J398" s="22">
        <f t="shared" si="148"/>
        <v>0</v>
      </c>
      <c r="K398" s="22">
        <f t="shared" si="149"/>
        <v>0</v>
      </c>
      <c r="L398" s="23">
        <f t="shared" si="139"/>
        <v>0</v>
      </c>
      <c r="M398" s="22"/>
      <c r="N398" s="22">
        <f t="shared" si="150"/>
        <v>1474.6210220740161</v>
      </c>
      <c r="O398" s="22">
        <v>625</v>
      </c>
      <c r="P398" s="22"/>
      <c r="Q398" s="22">
        <f t="shared" si="140"/>
        <v>4.7E-2</v>
      </c>
      <c r="R398" s="22">
        <f t="shared" si="141"/>
        <v>7.0000000000000001E-3</v>
      </c>
      <c r="S398" s="22"/>
      <c r="T398" s="22">
        <f t="shared" si="153"/>
        <v>0</v>
      </c>
      <c r="U398" s="22">
        <f t="shared" si="151"/>
        <v>5.0970382828396149E-5</v>
      </c>
      <c r="V398" s="22">
        <f t="shared" si="152"/>
        <v>0</v>
      </c>
      <c r="W398" s="22"/>
      <c r="X398" s="22">
        <f t="shared" si="154"/>
        <v>1474.6210220740161</v>
      </c>
      <c r="Y398" s="19">
        <f t="shared" si="155"/>
        <v>1.5472178011700774E-3</v>
      </c>
      <c r="Z398" s="19">
        <f t="shared" si="156"/>
        <v>0</v>
      </c>
      <c r="AA398" s="22"/>
      <c r="AB398" s="22">
        <f t="shared" si="157"/>
        <v>688.15647696787448</v>
      </c>
      <c r="AC398" s="19">
        <f t="shared" si="158"/>
        <v>51.249966019744761</v>
      </c>
      <c r="AD398" s="19">
        <f t="shared" si="159"/>
        <v>10.551666666666661</v>
      </c>
      <c r="AE398" s="22">
        <f t="shared" si="160"/>
        <v>4.8570493779571748</v>
      </c>
      <c r="AG398" s="7"/>
      <c r="AH398" s="7"/>
    </row>
    <row r="399" spans="1:34">
      <c r="A399" s="39">
        <v>0.61</v>
      </c>
      <c r="B399" s="39">
        <f t="shared" si="142"/>
        <v>0.39</v>
      </c>
      <c r="C399" s="22">
        <f t="shared" si="143"/>
        <v>0.72249999999999992</v>
      </c>
      <c r="D399" s="22">
        <f t="shared" si="144"/>
        <v>0</v>
      </c>
      <c r="E399" s="22">
        <f t="shared" si="145"/>
        <v>0</v>
      </c>
      <c r="F399" s="22">
        <f t="shared" si="146"/>
        <v>0</v>
      </c>
      <c r="G399" s="22"/>
      <c r="H399" s="22">
        <f t="shared" si="147"/>
        <v>1</v>
      </c>
      <c r="I399" s="22">
        <f t="shared" si="161"/>
        <v>0</v>
      </c>
      <c r="J399" s="22">
        <f t="shared" si="148"/>
        <v>0</v>
      </c>
      <c r="K399" s="22">
        <f t="shared" si="149"/>
        <v>0</v>
      </c>
      <c r="L399" s="23">
        <f t="shared" si="139"/>
        <v>0</v>
      </c>
      <c r="M399" s="22"/>
      <c r="N399" s="22">
        <f t="shared" si="150"/>
        <v>1474.6210220740161</v>
      </c>
      <c r="O399" s="22">
        <v>625</v>
      </c>
      <c r="P399" s="22"/>
      <c r="Q399" s="22">
        <f t="shared" si="140"/>
        <v>4.7E-2</v>
      </c>
      <c r="R399" s="22">
        <f t="shared" si="141"/>
        <v>7.0000000000000001E-3</v>
      </c>
      <c r="S399" s="22"/>
      <c r="T399" s="22">
        <f t="shared" si="153"/>
        <v>0</v>
      </c>
      <c r="U399" s="22">
        <f t="shared" si="151"/>
        <v>2.9158035816323161E-5</v>
      </c>
      <c r="V399" s="22">
        <f t="shared" si="152"/>
        <v>0</v>
      </c>
      <c r="W399" s="22"/>
      <c r="X399" s="22">
        <f t="shared" si="154"/>
        <v>1474.6210220740161</v>
      </c>
      <c r="Y399" s="19">
        <f t="shared" si="155"/>
        <v>9.0165191629924184E-4</v>
      </c>
      <c r="Z399" s="19">
        <f t="shared" si="156"/>
        <v>0</v>
      </c>
      <c r="AA399" s="22"/>
      <c r="AB399" s="22">
        <f t="shared" si="157"/>
        <v>676.87522324708971</v>
      </c>
      <c r="AC399" s="19">
        <f t="shared" si="158"/>
        <v>50.409817423550848</v>
      </c>
      <c r="AD399" s="19">
        <f t="shared" si="159"/>
        <v>10.378688524590158</v>
      </c>
      <c r="AE399" s="22">
        <f t="shared" si="160"/>
        <v>4.8570508021427949</v>
      </c>
      <c r="AG399" s="7"/>
      <c r="AH399" s="7"/>
    </row>
    <row r="400" spans="1:34">
      <c r="A400" s="39">
        <v>0.62</v>
      </c>
      <c r="B400" s="39">
        <f t="shared" si="142"/>
        <v>0.38</v>
      </c>
      <c r="C400" s="22">
        <f t="shared" si="143"/>
        <v>0.72499999999999998</v>
      </c>
      <c r="D400" s="22">
        <f t="shared" si="144"/>
        <v>0</v>
      </c>
      <c r="E400" s="22">
        <f t="shared" si="145"/>
        <v>0</v>
      </c>
      <c r="F400" s="22">
        <f t="shared" si="146"/>
        <v>0</v>
      </c>
      <c r="G400" s="22"/>
      <c r="H400" s="22">
        <f t="shared" si="147"/>
        <v>1</v>
      </c>
      <c r="I400" s="22">
        <f t="shared" si="161"/>
        <v>0</v>
      </c>
      <c r="J400" s="22">
        <f t="shared" si="148"/>
        <v>0</v>
      </c>
      <c r="K400" s="22">
        <f t="shared" si="149"/>
        <v>0</v>
      </c>
      <c r="L400" s="23">
        <f t="shared" si="139"/>
        <v>0</v>
      </c>
      <c r="M400" s="22"/>
      <c r="N400" s="22">
        <f t="shared" si="150"/>
        <v>1474.6210220740161</v>
      </c>
      <c r="O400" s="22">
        <v>625</v>
      </c>
      <c r="P400" s="22"/>
      <c r="Q400" s="22">
        <f t="shared" si="140"/>
        <v>4.7E-2</v>
      </c>
      <c r="R400" s="22">
        <f t="shared" si="141"/>
        <v>7.0000000000000001E-3</v>
      </c>
      <c r="S400" s="22"/>
      <c r="T400" s="22">
        <f t="shared" si="153"/>
        <v>0</v>
      </c>
      <c r="U400" s="22">
        <f t="shared" si="151"/>
        <v>1.6351732664933385E-5</v>
      </c>
      <c r="V400" s="22">
        <f t="shared" si="152"/>
        <v>0</v>
      </c>
      <c r="W400" s="22"/>
      <c r="X400" s="22">
        <f t="shared" si="154"/>
        <v>1474.6210220740161</v>
      </c>
      <c r="Y400" s="19">
        <f t="shared" si="155"/>
        <v>5.1579755556913423E-4</v>
      </c>
      <c r="Z400" s="19">
        <f t="shared" si="156"/>
        <v>0</v>
      </c>
      <c r="AA400" s="22"/>
      <c r="AB400" s="22">
        <f t="shared" si="157"/>
        <v>665.95788093665283</v>
      </c>
      <c r="AC400" s="19">
        <f t="shared" si="158"/>
        <v>49.596764171518664</v>
      </c>
      <c r="AD400" s="19">
        <f t="shared" si="159"/>
        <v>10.21129032258064</v>
      </c>
      <c r="AE400" s="22">
        <f t="shared" si="160"/>
        <v>4.8570516168601463</v>
      </c>
      <c r="AG400" s="7"/>
      <c r="AH400" s="7"/>
    </row>
    <row r="401" spans="1:34">
      <c r="A401" s="39">
        <v>0.63</v>
      </c>
      <c r="B401" s="39">
        <f t="shared" si="142"/>
        <v>0.37</v>
      </c>
      <c r="C401" s="22">
        <f t="shared" si="143"/>
        <v>0.72749999999999992</v>
      </c>
      <c r="D401" s="22">
        <f t="shared" si="144"/>
        <v>0</v>
      </c>
      <c r="E401" s="22">
        <f t="shared" si="145"/>
        <v>0</v>
      </c>
      <c r="F401" s="22">
        <f t="shared" si="146"/>
        <v>0</v>
      </c>
      <c r="G401" s="22"/>
      <c r="H401" s="22">
        <f t="shared" si="147"/>
        <v>1</v>
      </c>
      <c r="I401" s="22">
        <f t="shared" si="161"/>
        <v>0</v>
      </c>
      <c r="J401" s="22">
        <f t="shared" si="148"/>
        <v>0</v>
      </c>
      <c r="K401" s="22">
        <f t="shared" si="149"/>
        <v>0</v>
      </c>
      <c r="L401" s="23">
        <f t="shared" si="139"/>
        <v>0</v>
      </c>
      <c r="M401" s="22"/>
      <c r="N401" s="22">
        <f t="shared" si="150"/>
        <v>1474.6210220740161</v>
      </c>
      <c r="O401" s="22">
        <v>625</v>
      </c>
      <c r="P401" s="22"/>
      <c r="Q401" s="22">
        <f t="shared" si="140"/>
        <v>4.7E-2</v>
      </c>
      <c r="R401" s="22">
        <f t="shared" si="141"/>
        <v>7.0000000000000001E-3</v>
      </c>
      <c r="S401" s="22"/>
      <c r="T401" s="22">
        <f t="shared" si="153"/>
        <v>0</v>
      </c>
      <c r="U401" s="22">
        <f t="shared" si="151"/>
        <v>8.975898155926107E-6</v>
      </c>
      <c r="V401" s="22">
        <f t="shared" si="152"/>
        <v>0</v>
      </c>
      <c r="W401" s="22"/>
      <c r="X401" s="22">
        <f t="shared" si="154"/>
        <v>1474.6210220740161</v>
      </c>
      <c r="Y401" s="19">
        <f t="shared" si="155"/>
        <v>2.8925760949820241E-4</v>
      </c>
      <c r="Z401" s="19">
        <f t="shared" si="156"/>
        <v>0</v>
      </c>
      <c r="AA401" s="22"/>
      <c r="AB401" s="22">
        <f t="shared" si="157"/>
        <v>655.38712092178525</v>
      </c>
      <c r="AC401" s="19">
        <f t="shared" si="158"/>
        <v>48.80951853796455</v>
      </c>
      <c r="AD401" s="19">
        <f t="shared" si="159"/>
        <v>10.049206349206344</v>
      </c>
      <c r="AE401" s="22">
        <f t="shared" si="160"/>
        <v>4.8570520737510163</v>
      </c>
      <c r="AG401" s="7"/>
      <c r="AH401" s="7"/>
    </row>
    <row r="402" spans="1:34">
      <c r="A402" s="39">
        <v>0.64</v>
      </c>
      <c r="B402" s="39">
        <f t="shared" si="142"/>
        <v>0.36</v>
      </c>
      <c r="C402" s="22">
        <f t="shared" si="143"/>
        <v>0.73</v>
      </c>
      <c r="D402" s="22">
        <f t="shared" si="144"/>
        <v>0</v>
      </c>
      <c r="E402" s="22">
        <f t="shared" si="145"/>
        <v>0</v>
      </c>
      <c r="F402" s="22">
        <f t="shared" si="146"/>
        <v>0</v>
      </c>
      <c r="G402" s="22"/>
      <c r="H402" s="22">
        <f t="shared" si="147"/>
        <v>1</v>
      </c>
      <c r="I402" s="22">
        <f t="shared" si="161"/>
        <v>0</v>
      </c>
      <c r="J402" s="22">
        <f t="shared" si="148"/>
        <v>0</v>
      </c>
      <c r="K402" s="22">
        <f t="shared" si="149"/>
        <v>0</v>
      </c>
      <c r="L402" s="23">
        <f t="shared" ref="L402:L437" si="162">T402/$X$5</f>
        <v>0</v>
      </c>
      <c r="M402" s="22"/>
      <c r="N402" s="22">
        <f t="shared" si="150"/>
        <v>1474.6210220740161</v>
      </c>
      <c r="O402" s="22">
        <v>625</v>
      </c>
      <c r="P402" s="22"/>
      <c r="Q402" s="22">
        <f t="shared" ref="Q402:Q437" si="163">$M$7*H402+$O$7*I402+$Q$7*J402+$S$7*K402+O402*L402</f>
        <v>4.7E-2</v>
      </c>
      <c r="R402" s="22">
        <f t="shared" ref="R402:R437" si="164">$M$6*H402+$O$6*I402+$Q$6*J402+$S$6*K402</f>
        <v>7.0000000000000001E-3</v>
      </c>
      <c r="S402" s="22"/>
      <c r="T402" s="22">
        <f t="shared" si="153"/>
        <v>0</v>
      </c>
      <c r="U402" s="22">
        <f t="shared" si="151"/>
        <v>4.8146412848588218E-6</v>
      </c>
      <c r="V402" s="22">
        <f t="shared" si="152"/>
        <v>0</v>
      </c>
      <c r="W402" s="22"/>
      <c r="X402" s="22">
        <f t="shared" si="154"/>
        <v>1474.6210220740161</v>
      </c>
      <c r="Y402" s="19">
        <f t="shared" si="155"/>
        <v>1.5878114551434822E-4</v>
      </c>
      <c r="Z402" s="19">
        <f t="shared" si="156"/>
        <v>0</v>
      </c>
      <c r="AA402" s="22"/>
      <c r="AB402" s="22">
        <f t="shared" si="157"/>
        <v>645.14669715738239</v>
      </c>
      <c r="AC402" s="19">
        <f t="shared" si="158"/>
        <v>48.046872291764252</v>
      </c>
      <c r="AD402" s="19">
        <f t="shared" si="159"/>
        <v>9.892187499999995</v>
      </c>
      <c r="AE402" s="22">
        <f t="shared" si="160"/>
        <v>4.8570523245504873</v>
      </c>
      <c r="AG402" s="7"/>
      <c r="AH402" s="7"/>
    </row>
    <row r="403" spans="1:34">
      <c r="A403" s="39">
        <v>0.65</v>
      </c>
      <c r="B403" s="39">
        <f t="shared" ref="B403:B434" si="165">1-A403</f>
        <v>0.35</v>
      </c>
      <c r="C403" s="22">
        <f t="shared" ref="C403:C437" si="166">IF($F$5+$A403*$F$6&gt;0, $F$5+$A403*$F$6, 0)</f>
        <v>0.73249999999999993</v>
      </c>
      <c r="D403" s="22">
        <f t="shared" ref="D403:D437" si="167">IF($G$5+$A403*$G$6&gt;0, $G$5+$A403*$G$6, 0)</f>
        <v>0</v>
      </c>
      <c r="E403" s="22">
        <f t="shared" ref="E403:E437" si="168">IF($H$5+$A403*$H$6&gt;0, $H$5+$A403*$H$6, 0)</f>
        <v>0</v>
      </c>
      <c r="F403" s="22">
        <f t="shared" ref="F403:F437" si="169">IF($I$5+$A403*$I$6&gt;0, $I$5+$A403*$I$6, 0)</f>
        <v>0</v>
      </c>
      <c r="G403" s="22"/>
      <c r="H403" s="22">
        <f t="shared" ref="H403:H437" si="170">C403/SUM($C403:$F403)*(1-$L403)</f>
        <v>1</v>
      </c>
      <c r="I403" s="22">
        <f t="shared" si="161"/>
        <v>0</v>
      </c>
      <c r="J403" s="22">
        <f t="shared" ref="J403:K437" si="171">E403/SUM($C403:$F403)*(1-$L403)</f>
        <v>0</v>
      </c>
      <c r="K403" s="22">
        <f t="shared" si="171"/>
        <v>0</v>
      </c>
      <c r="L403" s="23">
        <f t="shared" si="162"/>
        <v>0</v>
      </c>
      <c r="M403" s="22"/>
      <c r="N403" s="22">
        <f t="shared" si="150"/>
        <v>1474.6210220740161</v>
      </c>
      <c r="O403" s="22">
        <v>625</v>
      </c>
      <c r="P403" s="22"/>
      <c r="Q403" s="22">
        <f t="shared" si="163"/>
        <v>4.7E-2</v>
      </c>
      <c r="R403" s="22">
        <f t="shared" si="164"/>
        <v>7.0000000000000001E-3</v>
      </c>
      <c r="S403" s="22"/>
      <c r="T403" s="22">
        <f t="shared" si="153"/>
        <v>0</v>
      </c>
      <c r="U403" s="22">
        <f t="shared" si="151"/>
        <v>2.5187834025582706E-6</v>
      </c>
      <c r="V403" s="22">
        <f t="shared" si="152"/>
        <v>0</v>
      </c>
      <c r="W403" s="22"/>
      <c r="X403" s="22">
        <f t="shared" si="154"/>
        <v>1474.6210220740161</v>
      </c>
      <c r="Y403" s="19">
        <f t="shared" si="155"/>
        <v>8.5169667165378048E-5</v>
      </c>
      <c r="Z403" s="19">
        <f t="shared" si="156"/>
        <v>0</v>
      </c>
      <c r="AA403" s="22"/>
      <c r="AB403" s="22">
        <f t="shared" si="157"/>
        <v>635.22136335496111</v>
      </c>
      <c r="AC403" s="19">
        <f t="shared" si="158"/>
        <v>47.307690951424298</v>
      </c>
      <c r="AD403" s="19">
        <f t="shared" si="159"/>
        <v>9.7399999999999949</v>
      </c>
      <c r="AE403" s="22">
        <f t="shared" si="160"/>
        <v>4.8570524590784725</v>
      </c>
      <c r="AG403" s="7"/>
      <c r="AH403" s="7"/>
    </row>
    <row r="404" spans="1:34">
      <c r="A404" s="39">
        <v>0.66</v>
      </c>
      <c r="B404" s="39">
        <f t="shared" si="165"/>
        <v>0.33999999999999997</v>
      </c>
      <c r="C404" s="22">
        <f t="shared" si="166"/>
        <v>0.73499999999999999</v>
      </c>
      <c r="D404" s="22">
        <f t="shared" si="167"/>
        <v>0</v>
      </c>
      <c r="E404" s="22">
        <f t="shared" si="168"/>
        <v>0</v>
      </c>
      <c r="F404" s="22">
        <f t="shared" si="169"/>
        <v>0</v>
      </c>
      <c r="G404" s="22"/>
      <c r="H404" s="22">
        <f t="shared" si="170"/>
        <v>1</v>
      </c>
      <c r="I404" s="22">
        <f t="shared" si="161"/>
        <v>0</v>
      </c>
      <c r="J404" s="22">
        <f t="shared" si="171"/>
        <v>0</v>
      </c>
      <c r="K404" s="22">
        <f t="shared" si="171"/>
        <v>0</v>
      </c>
      <c r="L404" s="23">
        <f t="shared" si="162"/>
        <v>0</v>
      </c>
      <c r="M404" s="22"/>
      <c r="N404" s="22">
        <f t="shared" ref="N404:N437" si="172">(1+10^(2*$A$5-2.1))*(1463)</f>
        <v>1474.6210220740161</v>
      </c>
      <c r="O404" s="22">
        <v>625</v>
      </c>
      <c r="P404" s="22"/>
      <c r="Q404" s="22">
        <f t="shared" si="163"/>
        <v>4.7E-2</v>
      </c>
      <c r="R404" s="22">
        <f t="shared" si="164"/>
        <v>7.0000000000000001E-3</v>
      </c>
      <c r="S404" s="22"/>
      <c r="T404" s="22">
        <f t="shared" si="153"/>
        <v>0</v>
      </c>
      <c r="U404" s="22">
        <f t="shared" ref="U404:U437" si="173">(U403*B403-Y404*(B403-B404))/B404</f>
        <v>1.2823776540168124E-6</v>
      </c>
      <c r="V404" s="22">
        <f t="shared" ref="V404:V437" si="174">IF((V403*B403-Z404*(B403-B404))/B404&gt;0,(V403*B403-Z404*(B403-B404))/B404,0)</f>
        <v>0</v>
      </c>
      <c r="W404" s="22"/>
      <c r="X404" s="22">
        <f t="shared" si="154"/>
        <v>1474.6210220740161</v>
      </c>
      <c r="Y404" s="19">
        <f t="shared" si="155"/>
        <v>4.4556578852967808E-5</v>
      </c>
      <c r="Z404" s="19">
        <f t="shared" si="156"/>
        <v>0</v>
      </c>
      <c r="AA404" s="22"/>
      <c r="AB404" s="22">
        <f t="shared" si="157"/>
        <v>625.59679724352225</v>
      </c>
      <c r="AC404" s="19">
        <f t="shared" si="158"/>
        <v>46.590908430290277</v>
      </c>
      <c r="AD404" s="19">
        <f t="shared" si="159"/>
        <v>9.5924242424242365</v>
      </c>
      <c r="AE404" s="22">
        <f t="shared" si="160"/>
        <v>4.8570525294568947</v>
      </c>
      <c r="AG404" s="7"/>
      <c r="AH404" s="7"/>
    </row>
    <row r="405" spans="1:34">
      <c r="A405" s="39">
        <v>0.67</v>
      </c>
      <c r="B405" s="39">
        <f t="shared" si="165"/>
        <v>0.32999999999999996</v>
      </c>
      <c r="C405" s="22">
        <f t="shared" si="166"/>
        <v>0.73749999999999993</v>
      </c>
      <c r="D405" s="22">
        <f t="shared" si="167"/>
        <v>0</v>
      </c>
      <c r="E405" s="22">
        <f t="shared" si="168"/>
        <v>0</v>
      </c>
      <c r="F405" s="22">
        <f t="shared" si="169"/>
        <v>0</v>
      </c>
      <c r="G405" s="22"/>
      <c r="H405" s="22">
        <f t="shared" si="170"/>
        <v>1</v>
      </c>
      <c r="I405" s="22">
        <f t="shared" si="161"/>
        <v>0</v>
      </c>
      <c r="J405" s="22">
        <f t="shared" si="171"/>
        <v>0</v>
      </c>
      <c r="K405" s="22">
        <f t="shared" si="171"/>
        <v>0</v>
      </c>
      <c r="L405" s="23">
        <f t="shared" si="162"/>
        <v>0</v>
      </c>
      <c r="M405" s="22"/>
      <c r="N405" s="22">
        <f t="shared" si="172"/>
        <v>1474.6210220740161</v>
      </c>
      <c r="O405" s="22">
        <v>625</v>
      </c>
      <c r="P405" s="22"/>
      <c r="Q405" s="22">
        <f t="shared" si="163"/>
        <v>4.7E-2</v>
      </c>
      <c r="R405" s="22">
        <f t="shared" si="164"/>
        <v>7.0000000000000001E-3</v>
      </c>
      <c r="S405" s="22"/>
      <c r="T405" s="22">
        <f t="shared" ref="T405:T437" si="175">IF((B404*T404-X404*(B404-B405))/B405&lt;0,0,(B404*T404-X404*(B404-B405))/B405)</f>
        <v>0</v>
      </c>
      <c r="U405" s="22">
        <f t="shared" si="173"/>
        <v>6.3381623303077502E-7</v>
      </c>
      <c r="V405" s="22">
        <f t="shared" si="174"/>
        <v>0</v>
      </c>
      <c r="W405" s="22"/>
      <c r="X405" s="22">
        <f t="shared" ref="X405:X437" si="176">N405</f>
        <v>1474.6210220740161</v>
      </c>
      <c r="Y405" s="19">
        <f t="shared" ref="Y405:Y437" si="177">U404/(Q404+(1-Q404)*(A405-A404))</f>
        <v>2.2684904546556027E-5</v>
      </c>
      <c r="Z405" s="19">
        <f t="shared" ref="Z405:Z437" si="178">V404/(R404+(1-R404)*(A405-A404))</f>
        <v>0</v>
      </c>
      <c r="AA405" s="22"/>
      <c r="AB405" s="22">
        <f t="shared" ref="AB405:AB437" si="179">IF(T404&gt;0,X405,(AB404*A404)/A405)</f>
        <v>616.25953161302186</v>
      </c>
      <c r="AC405" s="19">
        <f t="shared" ref="AC405:AC437" si="180">(AC404*A404+Y405*(A405-A404))/A405</f>
        <v>45.89552207588153</v>
      </c>
      <c r="AD405" s="19">
        <f t="shared" ref="AD405:AD437" si="181">(AD404*A404+Z405*(A405-A404))/A405</f>
        <v>9.4492537313432763</v>
      </c>
      <c r="AE405" s="22">
        <f t="shared" ref="AE405:AE436" si="182">AC405/AD405</f>
        <v>4.8570525652883667</v>
      </c>
      <c r="AG405" s="7"/>
      <c r="AH405" s="7"/>
    </row>
    <row r="406" spans="1:34">
      <c r="A406" s="39">
        <v>0.68</v>
      </c>
      <c r="B406" s="39">
        <f t="shared" si="165"/>
        <v>0.31999999999999995</v>
      </c>
      <c r="C406" s="22">
        <f t="shared" si="166"/>
        <v>0.74</v>
      </c>
      <c r="D406" s="22">
        <f t="shared" si="167"/>
        <v>0</v>
      </c>
      <c r="E406" s="22">
        <f t="shared" si="168"/>
        <v>0</v>
      </c>
      <c r="F406" s="22">
        <f t="shared" si="169"/>
        <v>0</v>
      </c>
      <c r="G406" s="22"/>
      <c r="H406" s="22">
        <f t="shared" si="170"/>
        <v>1</v>
      </c>
      <c r="I406" s="22">
        <f t="shared" si="161"/>
        <v>0</v>
      </c>
      <c r="J406" s="22">
        <f t="shared" si="171"/>
        <v>0</v>
      </c>
      <c r="K406" s="22">
        <f t="shared" si="171"/>
        <v>0</v>
      </c>
      <c r="L406" s="23">
        <f t="shared" si="162"/>
        <v>0</v>
      </c>
      <c r="M406" s="22"/>
      <c r="N406" s="22">
        <f t="shared" si="172"/>
        <v>1474.6210220740161</v>
      </c>
      <c r="O406" s="22">
        <v>625</v>
      </c>
      <c r="P406" s="22"/>
      <c r="Q406" s="22">
        <f t="shared" si="163"/>
        <v>4.7E-2</v>
      </c>
      <c r="R406" s="22">
        <f t="shared" si="164"/>
        <v>7.0000000000000001E-3</v>
      </c>
      <c r="S406" s="22"/>
      <c r="T406" s="22">
        <f t="shared" si="175"/>
        <v>0</v>
      </c>
      <c r="U406" s="22">
        <f t="shared" si="173"/>
        <v>3.0324695489441722E-7</v>
      </c>
      <c r="V406" s="22">
        <f t="shared" si="174"/>
        <v>0</v>
      </c>
      <c r="W406" s="22"/>
      <c r="X406" s="22">
        <f t="shared" si="176"/>
        <v>1474.6210220740161</v>
      </c>
      <c r="Y406" s="19">
        <f t="shared" si="177"/>
        <v>1.1212033133394214E-5</v>
      </c>
      <c r="Z406" s="19">
        <f t="shared" si="178"/>
        <v>0</v>
      </c>
      <c r="AA406" s="22"/>
      <c r="AB406" s="22">
        <f t="shared" si="179"/>
        <v>607.19689144224208</v>
      </c>
      <c r="AC406" s="19">
        <f t="shared" si="180"/>
        <v>45.220588092589644</v>
      </c>
      <c r="AD406" s="19">
        <f t="shared" si="181"/>
        <v>9.3102941176470502</v>
      </c>
      <c r="AE406" s="22">
        <f t="shared" si="182"/>
        <v>4.8570525829981026</v>
      </c>
      <c r="AG406" s="7"/>
      <c r="AH406" s="7"/>
    </row>
    <row r="407" spans="1:34">
      <c r="A407" s="39">
        <v>0.69</v>
      </c>
      <c r="B407" s="39">
        <f t="shared" si="165"/>
        <v>0.31000000000000005</v>
      </c>
      <c r="C407" s="22">
        <f t="shared" si="166"/>
        <v>0.74249999999999994</v>
      </c>
      <c r="D407" s="22">
        <f t="shared" si="167"/>
        <v>0</v>
      </c>
      <c r="E407" s="22">
        <f t="shared" si="168"/>
        <v>0</v>
      </c>
      <c r="F407" s="22">
        <f t="shared" si="169"/>
        <v>0</v>
      </c>
      <c r="G407" s="22"/>
      <c r="H407" s="22">
        <f t="shared" si="170"/>
        <v>1</v>
      </c>
      <c r="I407" s="22">
        <f t="shared" si="161"/>
        <v>0</v>
      </c>
      <c r="J407" s="22">
        <f t="shared" si="171"/>
        <v>0</v>
      </c>
      <c r="K407" s="22">
        <f t="shared" si="171"/>
        <v>0</v>
      </c>
      <c r="L407" s="23">
        <f t="shared" si="162"/>
        <v>0</v>
      </c>
      <c r="M407" s="22"/>
      <c r="N407" s="22">
        <f t="shared" si="172"/>
        <v>1474.6210220740161</v>
      </c>
      <c r="O407" s="22">
        <v>625</v>
      </c>
      <c r="P407" s="22"/>
      <c r="Q407" s="22">
        <f t="shared" si="163"/>
        <v>4.7E-2</v>
      </c>
      <c r="R407" s="22">
        <f t="shared" si="164"/>
        <v>7.0000000000000001E-3</v>
      </c>
      <c r="S407" s="22"/>
      <c r="T407" s="22">
        <f t="shared" si="175"/>
        <v>0</v>
      </c>
      <c r="U407" s="22">
        <f t="shared" si="173"/>
        <v>1.3998542402914248E-7</v>
      </c>
      <c r="V407" s="22">
        <f t="shared" si="174"/>
        <v>0</v>
      </c>
      <c r="W407" s="22"/>
      <c r="X407" s="22">
        <f t="shared" si="176"/>
        <v>1474.6210220740161</v>
      </c>
      <c r="Y407" s="19">
        <f t="shared" si="177"/>
        <v>5.3643544117179864E-6</v>
      </c>
      <c r="Z407" s="19">
        <f t="shared" si="178"/>
        <v>0</v>
      </c>
      <c r="AA407" s="22"/>
      <c r="AB407" s="22">
        <f t="shared" si="179"/>
        <v>598.39693649380388</v>
      </c>
      <c r="AC407" s="19">
        <f t="shared" si="180"/>
        <v>44.565217328412324</v>
      </c>
      <c r="AD407" s="19">
        <f t="shared" si="181"/>
        <v>9.1753623188405715</v>
      </c>
      <c r="AE407" s="22">
        <f t="shared" si="182"/>
        <v>4.8570525914712572</v>
      </c>
      <c r="AG407" s="7"/>
      <c r="AH407" s="7"/>
    </row>
    <row r="408" spans="1:34">
      <c r="A408" s="39">
        <v>0.7</v>
      </c>
      <c r="B408" s="39">
        <f t="shared" si="165"/>
        <v>0.30000000000000004</v>
      </c>
      <c r="C408" s="22">
        <f t="shared" si="166"/>
        <v>0.74499999999999988</v>
      </c>
      <c r="D408" s="22">
        <f t="shared" si="167"/>
        <v>0</v>
      </c>
      <c r="E408" s="22">
        <f t="shared" si="168"/>
        <v>0</v>
      </c>
      <c r="F408" s="22">
        <f t="shared" si="169"/>
        <v>0</v>
      </c>
      <c r="G408" s="22"/>
      <c r="H408" s="22">
        <f t="shared" si="170"/>
        <v>1</v>
      </c>
      <c r="I408" s="22">
        <f t="shared" si="161"/>
        <v>0</v>
      </c>
      <c r="J408" s="22">
        <f t="shared" si="171"/>
        <v>0</v>
      </c>
      <c r="K408" s="22">
        <f t="shared" si="171"/>
        <v>0</v>
      </c>
      <c r="L408" s="23">
        <f t="shared" si="162"/>
        <v>0</v>
      </c>
      <c r="M408" s="22"/>
      <c r="N408" s="22">
        <f t="shared" si="172"/>
        <v>1474.6210220740161</v>
      </c>
      <c r="O408" s="22">
        <v>625</v>
      </c>
      <c r="P408" s="22"/>
      <c r="Q408" s="22">
        <f t="shared" si="163"/>
        <v>4.7E-2</v>
      </c>
      <c r="R408" s="22">
        <f t="shared" si="164"/>
        <v>7.0000000000000001E-3</v>
      </c>
      <c r="S408" s="22"/>
      <c r="T408" s="22">
        <f t="shared" si="175"/>
        <v>0</v>
      </c>
      <c r="U408" s="22">
        <f t="shared" si="173"/>
        <v>6.2108162392975769E-8</v>
      </c>
      <c r="V408" s="22">
        <f t="shared" si="174"/>
        <v>0</v>
      </c>
      <c r="W408" s="22"/>
      <c r="X408" s="22">
        <f t="shared" si="176"/>
        <v>1474.6210220740161</v>
      </c>
      <c r="Y408" s="19">
        <f t="shared" si="177"/>
        <v>2.4763032731141422E-6</v>
      </c>
      <c r="Z408" s="19">
        <f t="shared" si="178"/>
        <v>0</v>
      </c>
      <c r="AA408" s="22"/>
      <c r="AB408" s="22">
        <f t="shared" si="179"/>
        <v>589.84840882960668</v>
      </c>
      <c r="AC408" s="19">
        <f t="shared" si="180"/>
        <v>43.928571401953626</v>
      </c>
      <c r="AD408" s="19">
        <f t="shared" si="181"/>
        <v>9.0442857142857065</v>
      </c>
      <c r="AE408" s="22">
        <f t="shared" si="182"/>
        <v>4.8570525953826511</v>
      </c>
      <c r="AG408" s="7"/>
      <c r="AH408" s="7"/>
    </row>
    <row r="409" spans="1:34">
      <c r="A409" s="39">
        <v>0.71</v>
      </c>
      <c r="B409" s="39">
        <f t="shared" si="165"/>
        <v>0.29000000000000004</v>
      </c>
      <c r="C409" s="22">
        <f t="shared" si="166"/>
        <v>0.74749999999999994</v>
      </c>
      <c r="D409" s="22">
        <f t="shared" si="167"/>
        <v>0</v>
      </c>
      <c r="E409" s="22">
        <f t="shared" si="168"/>
        <v>0</v>
      </c>
      <c r="F409" s="22">
        <f t="shared" si="169"/>
        <v>0</v>
      </c>
      <c r="G409" s="22"/>
      <c r="H409" s="22">
        <f t="shared" si="170"/>
        <v>1</v>
      </c>
      <c r="I409" s="22">
        <f t="shared" si="161"/>
        <v>0</v>
      </c>
      <c r="J409" s="22">
        <f t="shared" si="171"/>
        <v>0</v>
      </c>
      <c r="K409" s="22">
        <f t="shared" si="171"/>
        <v>0</v>
      </c>
      <c r="L409" s="23">
        <f t="shared" si="162"/>
        <v>0</v>
      </c>
      <c r="M409" s="22"/>
      <c r="N409" s="22">
        <f t="shared" si="172"/>
        <v>1474.6210220740161</v>
      </c>
      <c r="O409" s="22">
        <v>625</v>
      </c>
      <c r="P409" s="22"/>
      <c r="Q409" s="22">
        <f t="shared" si="163"/>
        <v>4.7E-2</v>
      </c>
      <c r="R409" s="22">
        <f t="shared" si="164"/>
        <v>7.0000000000000001E-3</v>
      </c>
      <c r="S409" s="22"/>
      <c r="T409" s="22">
        <f t="shared" si="175"/>
        <v>0</v>
      </c>
      <c r="U409" s="22">
        <f t="shared" si="173"/>
        <v>2.6364438905964984E-8</v>
      </c>
      <c r="V409" s="22">
        <f t="shared" si="174"/>
        <v>0</v>
      </c>
      <c r="W409" s="22"/>
      <c r="X409" s="22">
        <f t="shared" si="176"/>
        <v>1474.6210220740161</v>
      </c>
      <c r="Y409" s="19">
        <f t="shared" si="177"/>
        <v>1.0986761435162879E-6</v>
      </c>
      <c r="Z409" s="19">
        <f t="shared" si="178"/>
        <v>0</v>
      </c>
      <c r="AA409" s="22"/>
      <c r="AB409" s="22">
        <f t="shared" si="179"/>
        <v>581.54068476158409</v>
      </c>
      <c r="AC409" s="19">
        <f t="shared" si="180"/>
        <v>43.309859144160981</v>
      </c>
      <c r="AD409" s="19">
        <f t="shared" si="181"/>
        <v>8.9169014084506966</v>
      </c>
      <c r="AE409" s="22">
        <f t="shared" si="182"/>
        <v>4.8570525971180416</v>
      </c>
      <c r="AG409" s="7"/>
      <c r="AH409" s="7"/>
    </row>
    <row r="410" spans="1:34">
      <c r="A410" s="39">
        <v>0.72</v>
      </c>
      <c r="B410" s="39">
        <f t="shared" si="165"/>
        <v>0.28000000000000003</v>
      </c>
      <c r="C410" s="22">
        <f t="shared" si="166"/>
        <v>0.75</v>
      </c>
      <c r="D410" s="22">
        <f t="shared" si="167"/>
        <v>0</v>
      </c>
      <c r="E410" s="22">
        <f t="shared" si="168"/>
        <v>0</v>
      </c>
      <c r="F410" s="22">
        <f t="shared" si="169"/>
        <v>0</v>
      </c>
      <c r="G410" s="22"/>
      <c r="H410" s="22">
        <f t="shared" si="170"/>
        <v>1</v>
      </c>
      <c r="I410" s="22">
        <f t="shared" si="161"/>
        <v>0</v>
      </c>
      <c r="J410" s="22">
        <f t="shared" si="171"/>
        <v>0</v>
      </c>
      <c r="K410" s="22">
        <f t="shared" si="171"/>
        <v>0</v>
      </c>
      <c r="L410" s="23">
        <f t="shared" si="162"/>
        <v>0</v>
      </c>
      <c r="M410" s="22"/>
      <c r="N410" s="22">
        <f t="shared" si="172"/>
        <v>1474.6210220740161</v>
      </c>
      <c r="O410" s="22">
        <v>625</v>
      </c>
      <c r="P410" s="22"/>
      <c r="Q410" s="22">
        <f t="shared" si="163"/>
        <v>4.7E-2</v>
      </c>
      <c r="R410" s="22">
        <f t="shared" si="164"/>
        <v>7.0000000000000001E-3</v>
      </c>
      <c r="S410" s="22"/>
      <c r="T410" s="22">
        <f t="shared" si="175"/>
        <v>0</v>
      </c>
      <c r="U410" s="22">
        <f t="shared" si="173"/>
        <v>1.0649611649507729E-8</v>
      </c>
      <c r="V410" s="22">
        <f t="shared" si="174"/>
        <v>0</v>
      </c>
      <c r="W410" s="22"/>
      <c r="X410" s="22">
        <f t="shared" si="176"/>
        <v>1474.6210220740161</v>
      </c>
      <c r="Y410" s="19">
        <f t="shared" si="177"/>
        <v>4.6637960208676774E-7</v>
      </c>
      <c r="Z410" s="19">
        <f t="shared" si="178"/>
        <v>0</v>
      </c>
      <c r="AA410" s="22"/>
      <c r="AB410" s="22">
        <f t="shared" si="179"/>
        <v>573.46373080656213</v>
      </c>
      <c r="AC410" s="19">
        <f t="shared" si="180"/>
        <v>42.708333329191795</v>
      </c>
      <c r="AD410" s="19">
        <f t="shared" si="181"/>
        <v>8.7930555555555472</v>
      </c>
      <c r="AE410" s="22">
        <f t="shared" si="182"/>
        <v>4.8570525978547021</v>
      </c>
      <c r="AG410" s="7"/>
      <c r="AH410" s="7"/>
    </row>
    <row r="411" spans="1:34">
      <c r="A411" s="39">
        <v>0.73</v>
      </c>
      <c r="B411" s="39">
        <f t="shared" si="165"/>
        <v>0.27</v>
      </c>
      <c r="C411" s="22">
        <f t="shared" si="166"/>
        <v>0.75249999999999995</v>
      </c>
      <c r="D411" s="22">
        <f t="shared" si="167"/>
        <v>0</v>
      </c>
      <c r="E411" s="22">
        <f t="shared" si="168"/>
        <v>0</v>
      </c>
      <c r="F411" s="22">
        <f t="shared" si="169"/>
        <v>0</v>
      </c>
      <c r="G411" s="22"/>
      <c r="H411" s="22">
        <f t="shared" si="170"/>
        <v>1</v>
      </c>
      <c r="I411" s="22">
        <f t="shared" si="161"/>
        <v>0</v>
      </c>
      <c r="J411" s="22">
        <f t="shared" si="171"/>
        <v>0</v>
      </c>
      <c r="K411" s="22">
        <f t="shared" si="171"/>
        <v>0</v>
      </c>
      <c r="L411" s="23">
        <f t="shared" si="162"/>
        <v>0</v>
      </c>
      <c r="M411" s="22"/>
      <c r="N411" s="22">
        <f t="shared" si="172"/>
        <v>1474.6210220740161</v>
      </c>
      <c r="O411" s="22">
        <v>625</v>
      </c>
      <c r="P411" s="22"/>
      <c r="Q411" s="22">
        <f t="shared" si="163"/>
        <v>4.7E-2</v>
      </c>
      <c r="R411" s="22">
        <f t="shared" si="164"/>
        <v>7.0000000000000001E-3</v>
      </c>
      <c r="S411" s="22"/>
      <c r="T411" s="22">
        <f t="shared" si="175"/>
        <v>0</v>
      </c>
      <c r="U411" s="22">
        <f t="shared" si="173"/>
        <v>4.0666834743918863E-9</v>
      </c>
      <c r="V411" s="22">
        <f t="shared" si="174"/>
        <v>0</v>
      </c>
      <c r="W411" s="22"/>
      <c r="X411" s="22">
        <f t="shared" si="176"/>
        <v>1474.6210220740161</v>
      </c>
      <c r="Y411" s="19">
        <f t="shared" si="177"/>
        <v>1.8838867237763535E-7</v>
      </c>
      <c r="Z411" s="19">
        <f t="shared" si="178"/>
        <v>0</v>
      </c>
      <c r="AA411" s="22"/>
      <c r="AB411" s="22">
        <f t="shared" si="179"/>
        <v>565.60806326126681</v>
      </c>
      <c r="AC411" s="19">
        <f t="shared" si="180"/>
        <v>42.12328766972874</v>
      </c>
      <c r="AD411" s="19">
        <f t="shared" si="181"/>
        <v>8.6726027397260186</v>
      </c>
      <c r="AE411" s="22">
        <f t="shared" si="182"/>
        <v>4.8570525981522685</v>
      </c>
      <c r="AG411" s="7"/>
      <c r="AH411" s="7"/>
    </row>
    <row r="412" spans="1:34">
      <c r="A412" s="39">
        <v>0.74</v>
      </c>
      <c r="B412" s="39">
        <f t="shared" si="165"/>
        <v>0.26</v>
      </c>
      <c r="C412" s="22">
        <f t="shared" si="166"/>
        <v>0.75499999999999989</v>
      </c>
      <c r="D412" s="22">
        <f t="shared" si="167"/>
        <v>0</v>
      </c>
      <c r="E412" s="22">
        <f t="shared" si="168"/>
        <v>0</v>
      </c>
      <c r="F412" s="22">
        <f t="shared" si="169"/>
        <v>0</v>
      </c>
      <c r="G412" s="22"/>
      <c r="H412" s="22">
        <f t="shared" si="170"/>
        <v>1</v>
      </c>
      <c r="I412" s="22">
        <f t="shared" si="161"/>
        <v>0</v>
      </c>
      <c r="J412" s="22">
        <f t="shared" si="171"/>
        <v>0</v>
      </c>
      <c r="K412" s="22">
        <f t="shared" si="171"/>
        <v>0</v>
      </c>
      <c r="L412" s="23">
        <f t="shared" si="162"/>
        <v>0</v>
      </c>
      <c r="M412" s="22"/>
      <c r="N412" s="22">
        <f t="shared" si="172"/>
        <v>1474.6210220740161</v>
      </c>
      <c r="O412" s="22">
        <v>625</v>
      </c>
      <c r="P412" s="22"/>
      <c r="Q412" s="22">
        <f t="shared" si="163"/>
        <v>4.7E-2</v>
      </c>
      <c r="R412" s="22">
        <f t="shared" si="164"/>
        <v>7.0000000000000001E-3</v>
      </c>
      <c r="S412" s="22"/>
      <c r="T412" s="22">
        <f t="shared" si="175"/>
        <v>0</v>
      </c>
      <c r="U412" s="22">
        <f t="shared" si="173"/>
        <v>1.4562289454252959E-9</v>
      </c>
      <c r="V412" s="22">
        <f t="shared" si="174"/>
        <v>0</v>
      </c>
      <c r="W412" s="22"/>
      <c r="X412" s="22">
        <f t="shared" si="176"/>
        <v>1474.6210220740161</v>
      </c>
      <c r="Y412" s="19">
        <f t="shared" si="177"/>
        <v>7.1938501227523184E-8</v>
      </c>
      <c r="Z412" s="19">
        <f t="shared" si="178"/>
        <v>0</v>
      </c>
      <c r="AA412" s="22"/>
      <c r="AB412" s="22">
        <f t="shared" si="179"/>
        <v>557.96471105503338</v>
      </c>
      <c r="AC412" s="19">
        <f t="shared" si="180"/>
        <v>41.554054053542387</v>
      </c>
      <c r="AD412" s="19">
        <f t="shared" si="181"/>
        <v>8.5554054054053967</v>
      </c>
      <c r="AE412" s="22">
        <f t="shared" si="182"/>
        <v>4.8570525982658976</v>
      </c>
      <c r="AG412" s="7"/>
      <c r="AH412" s="7"/>
    </row>
    <row r="413" spans="1:34">
      <c r="A413" s="39">
        <v>0.75</v>
      </c>
      <c r="B413" s="39">
        <f t="shared" si="165"/>
        <v>0.25</v>
      </c>
      <c r="C413" s="22">
        <f t="shared" si="166"/>
        <v>0.75749999999999995</v>
      </c>
      <c r="D413" s="22">
        <f t="shared" si="167"/>
        <v>0</v>
      </c>
      <c r="E413" s="22">
        <f t="shared" si="168"/>
        <v>0</v>
      </c>
      <c r="F413" s="22">
        <f t="shared" si="169"/>
        <v>0</v>
      </c>
      <c r="G413" s="22"/>
      <c r="H413" s="22">
        <f t="shared" si="170"/>
        <v>1</v>
      </c>
      <c r="I413" s="22">
        <f t="shared" si="161"/>
        <v>0</v>
      </c>
      <c r="J413" s="22">
        <f t="shared" si="171"/>
        <v>0</v>
      </c>
      <c r="K413" s="22">
        <f t="shared" si="171"/>
        <v>0</v>
      </c>
      <c r="L413" s="23">
        <f t="shared" si="162"/>
        <v>0</v>
      </c>
      <c r="M413" s="22"/>
      <c r="N413" s="22">
        <f t="shared" si="172"/>
        <v>1474.6210220740161</v>
      </c>
      <c r="O413" s="22">
        <v>625</v>
      </c>
      <c r="P413" s="22"/>
      <c r="Q413" s="22">
        <f t="shared" si="163"/>
        <v>4.7E-2</v>
      </c>
      <c r="R413" s="22">
        <f t="shared" si="164"/>
        <v>7.0000000000000001E-3</v>
      </c>
      <c r="S413" s="22"/>
      <c r="T413" s="22">
        <f t="shared" si="175"/>
        <v>0</v>
      </c>
      <c r="U413" s="22">
        <f t="shared" si="173"/>
        <v>4.8406667891872963E-10</v>
      </c>
      <c r="V413" s="22">
        <f t="shared" si="174"/>
        <v>0</v>
      </c>
      <c r="W413" s="22"/>
      <c r="X413" s="22">
        <f t="shared" si="176"/>
        <v>1474.6210220740161</v>
      </c>
      <c r="Y413" s="19">
        <f t="shared" si="177"/>
        <v>2.5760285608089435E-8</v>
      </c>
      <c r="Z413" s="19">
        <f t="shared" si="178"/>
        <v>0</v>
      </c>
      <c r="AA413" s="22"/>
      <c r="AB413" s="22">
        <f t="shared" si="179"/>
        <v>550.52518157429961</v>
      </c>
      <c r="AC413" s="19">
        <f t="shared" si="180"/>
        <v>40.999999999838629</v>
      </c>
      <c r="AD413" s="19">
        <f t="shared" si="181"/>
        <v>8.4413333333333238</v>
      </c>
      <c r="AE413" s="22">
        <f t="shared" si="182"/>
        <v>4.8570525983065878</v>
      </c>
      <c r="AG413" s="7"/>
      <c r="AH413" s="7"/>
    </row>
    <row r="414" spans="1:34">
      <c r="A414" s="39">
        <v>0.76</v>
      </c>
      <c r="B414" s="39">
        <f t="shared" si="165"/>
        <v>0.24</v>
      </c>
      <c r="C414" s="22">
        <f t="shared" si="166"/>
        <v>0.76</v>
      </c>
      <c r="D414" s="22">
        <f t="shared" si="167"/>
        <v>0</v>
      </c>
      <c r="E414" s="22">
        <f t="shared" si="168"/>
        <v>0</v>
      </c>
      <c r="F414" s="22">
        <f t="shared" si="169"/>
        <v>0</v>
      </c>
      <c r="G414" s="22"/>
      <c r="H414" s="22">
        <f>C414/SUM($C414:$F414)*(1-$L414)</f>
        <v>1</v>
      </c>
      <c r="I414" s="22">
        <f t="shared" si="161"/>
        <v>0</v>
      </c>
      <c r="J414" s="22">
        <f t="shared" si="171"/>
        <v>0</v>
      </c>
      <c r="K414" s="22">
        <f t="shared" si="171"/>
        <v>0</v>
      </c>
      <c r="L414" s="23">
        <f t="shared" si="162"/>
        <v>0</v>
      </c>
      <c r="M414" s="22"/>
      <c r="N414" s="22">
        <f t="shared" si="172"/>
        <v>1474.6210220740161</v>
      </c>
      <c r="O414" s="22">
        <v>625</v>
      </c>
      <c r="P414" s="22"/>
      <c r="Q414" s="22">
        <f t="shared" si="163"/>
        <v>4.7E-2</v>
      </c>
      <c r="R414" s="22">
        <f t="shared" si="164"/>
        <v>7.0000000000000001E-3</v>
      </c>
      <c r="S414" s="22"/>
      <c r="T414" s="22">
        <f t="shared" si="175"/>
        <v>0</v>
      </c>
      <c r="U414" s="22">
        <f t="shared" si="173"/>
        <v>1.4744424425317285E-10</v>
      </c>
      <c r="V414" s="22">
        <f t="shared" si="174"/>
        <v>0</v>
      </c>
      <c r="W414" s="22"/>
      <c r="X414" s="22">
        <f t="shared" si="176"/>
        <v>1474.6210220740161</v>
      </c>
      <c r="Y414" s="19">
        <f t="shared" si="177"/>
        <v>8.5630051108920846E-9</v>
      </c>
      <c r="Z414" s="19">
        <f t="shared" si="178"/>
        <v>0</v>
      </c>
      <c r="AA414" s="22"/>
      <c r="AB414" s="22">
        <f t="shared" si="179"/>
        <v>543.28142918516414</v>
      </c>
      <c r="AC414" s="19">
        <f t="shared" si="180"/>
        <v>40.460526315742896</v>
      </c>
      <c r="AD414" s="19">
        <f t="shared" si="181"/>
        <v>8.330263157894727</v>
      </c>
      <c r="AE414" s="22">
        <f t="shared" si="182"/>
        <v>4.8570525983201129</v>
      </c>
      <c r="AG414" s="7"/>
      <c r="AH414" s="7"/>
    </row>
    <row r="415" spans="1:34">
      <c r="A415" s="39">
        <v>0.77</v>
      </c>
      <c r="B415" s="39">
        <f t="shared" si="165"/>
        <v>0.22999999999999998</v>
      </c>
      <c r="C415" s="22">
        <f t="shared" si="166"/>
        <v>0.76249999999999996</v>
      </c>
      <c r="D415" s="22">
        <f t="shared" si="167"/>
        <v>0</v>
      </c>
      <c r="E415" s="22">
        <f t="shared" si="168"/>
        <v>0</v>
      </c>
      <c r="F415" s="22">
        <f t="shared" si="169"/>
        <v>0</v>
      </c>
      <c r="G415" s="22"/>
      <c r="H415" s="22">
        <f t="shared" si="170"/>
        <v>1</v>
      </c>
      <c r="I415" s="22">
        <f t="shared" si="161"/>
        <v>0</v>
      </c>
      <c r="J415" s="22">
        <f t="shared" si="171"/>
        <v>0</v>
      </c>
      <c r="K415" s="22">
        <f t="shared" si="171"/>
        <v>0</v>
      </c>
      <c r="L415" s="23">
        <f t="shared" si="162"/>
        <v>0</v>
      </c>
      <c r="M415" s="22"/>
      <c r="N415" s="22">
        <f t="shared" si="172"/>
        <v>1474.6210220740161</v>
      </c>
      <c r="O415" s="22">
        <v>625</v>
      </c>
      <c r="P415" s="22"/>
      <c r="Q415" s="22">
        <f t="shared" si="163"/>
        <v>4.7E-2</v>
      </c>
      <c r="R415" s="22">
        <f t="shared" si="164"/>
        <v>7.0000000000000001E-3</v>
      </c>
      <c r="S415" s="22"/>
      <c r="T415" s="22">
        <f t="shared" si="175"/>
        <v>0</v>
      </c>
      <c r="U415" s="22">
        <f t="shared" si="173"/>
        <v>4.0452788292473959E-11</v>
      </c>
      <c r="V415" s="22">
        <f t="shared" si="174"/>
        <v>0</v>
      </c>
      <c r="W415" s="22"/>
      <c r="X415" s="22">
        <f t="shared" si="176"/>
        <v>1474.6210220740161</v>
      </c>
      <c r="Y415" s="19">
        <f t="shared" si="177"/>
        <v>2.6082477313492449E-9</v>
      </c>
      <c r="Z415" s="19">
        <f t="shared" si="178"/>
        <v>0</v>
      </c>
      <c r="AA415" s="22"/>
      <c r="AB415" s="22">
        <f t="shared" si="179"/>
        <v>536.22582620873345</v>
      </c>
      <c r="AC415" s="19">
        <f t="shared" si="180"/>
        <v>39.935064935052836</v>
      </c>
      <c r="AD415" s="19">
        <f t="shared" si="181"/>
        <v>8.2220779220779114</v>
      </c>
      <c r="AE415" s="22">
        <f t="shared" si="182"/>
        <v>4.8570525983242341</v>
      </c>
      <c r="AG415" s="7"/>
      <c r="AH415" s="7"/>
    </row>
    <row r="416" spans="1:34">
      <c r="A416" s="39">
        <v>0.78</v>
      </c>
      <c r="B416" s="39">
        <f t="shared" si="165"/>
        <v>0.21999999999999997</v>
      </c>
      <c r="C416" s="22">
        <f t="shared" si="166"/>
        <v>0.7649999999999999</v>
      </c>
      <c r="D416" s="22">
        <f t="shared" si="167"/>
        <v>0</v>
      </c>
      <c r="E416" s="22">
        <f t="shared" si="168"/>
        <v>0</v>
      </c>
      <c r="F416" s="22">
        <f t="shared" si="169"/>
        <v>0</v>
      </c>
      <c r="G416" s="22"/>
      <c r="H416" s="22">
        <f t="shared" si="170"/>
        <v>1</v>
      </c>
      <c r="I416" s="22">
        <f t="shared" si="161"/>
        <v>0</v>
      </c>
      <c r="J416" s="22">
        <f t="shared" si="171"/>
        <v>0</v>
      </c>
      <c r="K416" s="22">
        <f t="shared" si="171"/>
        <v>0</v>
      </c>
      <c r="L416" s="23">
        <f t="shared" si="162"/>
        <v>0</v>
      </c>
      <c r="M416" s="22"/>
      <c r="N416" s="22">
        <f t="shared" si="172"/>
        <v>1474.6210220740161</v>
      </c>
      <c r="O416" s="22">
        <v>625</v>
      </c>
      <c r="P416" s="22"/>
      <c r="Q416" s="22">
        <f t="shared" si="163"/>
        <v>4.7E-2</v>
      </c>
      <c r="R416" s="22">
        <f t="shared" si="164"/>
        <v>7.0000000000000001E-3</v>
      </c>
      <c r="S416" s="22"/>
      <c r="T416" s="22">
        <f t="shared" si="175"/>
        <v>0</v>
      </c>
      <c r="U416" s="22">
        <f t="shared" si="173"/>
        <v>9.7643427604954178E-12</v>
      </c>
      <c r="V416" s="22">
        <f t="shared" si="174"/>
        <v>0</v>
      </c>
      <c r="W416" s="22"/>
      <c r="X416" s="22">
        <f t="shared" si="176"/>
        <v>1474.6210220740161</v>
      </c>
      <c r="Y416" s="19">
        <f t="shared" si="177"/>
        <v>7.1559858999600122E-10</v>
      </c>
      <c r="Z416" s="19">
        <f t="shared" si="178"/>
        <v>0</v>
      </c>
      <c r="AA416" s="22"/>
      <c r="AB416" s="22">
        <f t="shared" si="179"/>
        <v>529.35113612913437</v>
      </c>
      <c r="AC416" s="19">
        <f t="shared" si="180"/>
        <v>39.423076923074156</v>
      </c>
      <c r="AD416" s="19">
        <f t="shared" si="181"/>
        <v>8.1166666666666547</v>
      </c>
      <c r="AE416" s="22">
        <f t="shared" si="182"/>
        <v>4.8570525983253647</v>
      </c>
      <c r="AG416" s="7"/>
      <c r="AH416" s="7"/>
    </row>
    <row r="417" spans="1:34">
      <c r="A417" s="39">
        <v>0.79</v>
      </c>
      <c r="B417" s="39">
        <f t="shared" si="165"/>
        <v>0.20999999999999996</v>
      </c>
      <c r="C417" s="22">
        <f t="shared" si="166"/>
        <v>0.76749999999999996</v>
      </c>
      <c r="D417" s="22">
        <f t="shared" si="167"/>
        <v>0</v>
      </c>
      <c r="E417" s="22">
        <f t="shared" si="168"/>
        <v>0</v>
      </c>
      <c r="F417" s="22">
        <f t="shared" si="169"/>
        <v>0</v>
      </c>
      <c r="G417" s="22"/>
      <c r="H417" s="22">
        <f t="shared" si="170"/>
        <v>1</v>
      </c>
      <c r="I417" s="22">
        <f t="shared" si="161"/>
        <v>0</v>
      </c>
      <c r="J417" s="22">
        <f t="shared" si="171"/>
        <v>0</v>
      </c>
      <c r="K417" s="22">
        <f t="shared" si="171"/>
        <v>0</v>
      </c>
      <c r="L417" s="23">
        <f t="shared" si="162"/>
        <v>0</v>
      </c>
      <c r="M417" s="22"/>
      <c r="N417" s="22">
        <f t="shared" si="172"/>
        <v>1474.6210220740161</v>
      </c>
      <c r="O417" s="22">
        <v>625</v>
      </c>
      <c r="P417" s="22"/>
      <c r="Q417" s="22">
        <f t="shared" si="163"/>
        <v>4.7E-2</v>
      </c>
      <c r="R417" s="22">
        <f t="shared" si="164"/>
        <v>7.0000000000000001E-3</v>
      </c>
      <c r="S417" s="22"/>
      <c r="T417" s="22">
        <f t="shared" si="175"/>
        <v>0</v>
      </c>
      <c r="U417" s="22">
        <f t="shared" si="173"/>
        <v>2.0041442445412922E-12</v>
      </c>
      <c r="V417" s="22">
        <f t="shared" si="174"/>
        <v>0</v>
      </c>
      <c r="W417" s="22"/>
      <c r="X417" s="22">
        <f t="shared" si="176"/>
        <v>1474.6210220740161</v>
      </c>
      <c r="Y417" s="19">
        <f t="shared" si="177"/>
        <v>1.7272851159553187E-10</v>
      </c>
      <c r="Z417" s="19">
        <f t="shared" si="178"/>
        <v>0</v>
      </c>
      <c r="AA417" s="22"/>
      <c r="AB417" s="22">
        <f t="shared" si="179"/>
        <v>522.65048883636052</v>
      </c>
      <c r="AC417" s="19">
        <f t="shared" si="180"/>
        <v>38.924050632910848</v>
      </c>
      <c r="AD417" s="19">
        <f t="shared" si="181"/>
        <v>8.0139240506328999</v>
      </c>
      <c r="AE417" s="22">
        <f t="shared" si="182"/>
        <v>4.8570525983256383</v>
      </c>
      <c r="AG417" s="7"/>
      <c r="AH417" s="7"/>
    </row>
    <row r="418" spans="1:34">
      <c r="A418" s="39">
        <v>0.8</v>
      </c>
      <c r="B418" s="39">
        <f t="shared" si="165"/>
        <v>0.19999999999999996</v>
      </c>
      <c r="C418" s="22">
        <f t="shared" si="166"/>
        <v>0.77</v>
      </c>
      <c r="D418" s="22">
        <f t="shared" si="167"/>
        <v>0</v>
      </c>
      <c r="E418" s="22">
        <f t="shared" si="168"/>
        <v>0</v>
      </c>
      <c r="F418" s="22">
        <f t="shared" si="169"/>
        <v>0</v>
      </c>
      <c r="G418" s="22"/>
      <c r="H418" s="22">
        <f t="shared" si="170"/>
        <v>1</v>
      </c>
      <c r="I418" s="22">
        <f t="shared" ref="I418:I437" si="183">D418/SUM($C418:$F418)*(1-$L418)</f>
        <v>0</v>
      </c>
      <c r="J418" s="22">
        <f t="shared" si="171"/>
        <v>0</v>
      </c>
      <c r="K418" s="22">
        <f t="shared" si="171"/>
        <v>0</v>
      </c>
      <c r="L418" s="23">
        <f t="shared" si="162"/>
        <v>0</v>
      </c>
      <c r="M418" s="22"/>
      <c r="N418" s="22">
        <f t="shared" si="172"/>
        <v>1474.6210220740161</v>
      </c>
      <c r="O418" s="22">
        <v>625</v>
      </c>
      <c r="P418" s="22"/>
      <c r="Q418" s="22">
        <f t="shared" si="163"/>
        <v>4.7E-2</v>
      </c>
      <c r="R418" s="22">
        <f t="shared" si="164"/>
        <v>7.0000000000000001E-3</v>
      </c>
      <c r="S418" s="22"/>
      <c r="T418" s="22">
        <f t="shared" si="175"/>
        <v>0</v>
      </c>
      <c r="U418" s="22">
        <f t="shared" si="173"/>
        <v>3.3171370288431828E-13</v>
      </c>
      <c r="V418" s="22">
        <f t="shared" si="174"/>
        <v>0</v>
      </c>
      <c r="W418" s="22"/>
      <c r="X418" s="22">
        <f t="shared" si="176"/>
        <v>1474.6210220740161</v>
      </c>
      <c r="Y418" s="19">
        <f t="shared" si="177"/>
        <v>3.545275507768073E-11</v>
      </c>
      <c r="Z418" s="19">
        <f t="shared" si="178"/>
        <v>0</v>
      </c>
      <c r="AA418" s="22"/>
      <c r="AB418" s="22">
        <f t="shared" si="179"/>
        <v>516.117357725906</v>
      </c>
      <c r="AC418" s="19">
        <f t="shared" si="180"/>
        <v>38.437499999999908</v>
      </c>
      <c r="AD418" s="19">
        <f t="shared" si="181"/>
        <v>7.9137499999999887</v>
      </c>
      <c r="AE418" s="22">
        <f t="shared" si="182"/>
        <v>4.8570525983256942</v>
      </c>
      <c r="AG418" s="7"/>
      <c r="AH418" s="7"/>
    </row>
    <row r="419" spans="1:34">
      <c r="A419" s="39">
        <v>0.81</v>
      </c>
      <c r="B419" s="39">
        <f t="shared" si="165"/>
        <v>0.18999999999999995</v>
      </c>
      <c r="C419" s="22">
        <f t="shared" si="166"/>
        <v>0.77249999999999996</v>
      </c>
      <c r="D419" s="22">
        <f t="shared" si="167"/>
        <v>0</v>
      </c>
      <c r="E419" s="22">
        <f t="shared" si="168"/>
        <v>0</v>
      </c>
      <c r="F419" s="22">
        <f t="shared" si="169"/>
        <v>0</v>
      </c>
      <c r="G419" s="22"/>
      <c r="H419" s="22">
        <f t="shared" si="170"/>
        <v>1</v>
      </c>
      <c r="I419" s="22">
        <f t="shared" si="183"/>
        <v>0</v>
      </c>
      <c r="J419" s="22">
        <f t="shared" si="171"/>
        <v>0</v>
      </c>
      <c r="K419" s="22">
        <f t="shared" si="171"/>
        <v>0</v>
      </c>
      <c r="L419" s="23">
        <f t="shared" si="162"/>
        <v>0</v>
      </c>
      <c r="M419" s="22"/>
      <c r="N419" s="22">
        <f t="shared" si="172"/>
        <v>1474.6210220740161</v>
      </c>
      <c r="O419" s="22">
        <v>625</v>
      </c>
      <c r="P419" s="22"/>
      <c r="Q419" s="22">
        <f t="shared" si="163"/>
        <v>4.7E-2</v>
      </c>
      <c r="R419" s="22">
        <f t="shared" si="164"/>
        <v>7.0000000000000001E-3</v>
      </c>
      <c r="S419" s="22"/>
      <c r="T419" s="22">
        <f t="shared" si="175"/>
        <v>0</v>
      </c>
      <c r="U419" s="22">
        <f t="shared" si="173"/>
        <v>4.0334251582012054E-14</v>
      </c>
      <c r="V419" s="22">
        <f t="shared" si="174"/>
        <v>0</v>
      </c>
      <c r="W419" s="22"/>
      <c r="X419" s="22">
        <f t="shared" si="176"/>
        <v>1474.6210220740161</v>
      </c>
      <c r="Y419" s="19">
        <f t="shared" si="177"/>
        <v>5.8679232776281303E-12</v>
      </c>
      <c r="Z419" s="19">
        <f t="shared" si="178"/>
        <v>0</v>
      </c>
      <c r="AA419" s="22"/>
      <c r="AB419" s="22">
        <f t="shared" si="179"/>
        <v>509.74553849472198</v>
      </c>
      <c r="AC419" s="19">
        <f t="shared" si="180"/>
        <v>37.962962962962948</v>
      </c>
      <c r="AD419" s="19">
        <f t="shared" si="181"/>
        <v>7.816049382716038</v>
      </c>
      <c r="AE419" s="22">
        <f t="shared" si="182"/>
        <v>4.857052598325704</v>
      </c>
      <c r="AG419" s="7"/>
      <c r="AH419" s="7"/>
    </row>
    <row r="420" spans="1:34">
      <c r="A420" s="39">
        <v>0.82</v>
      </c>
      <c r="B420" s="39">
        <f t="shared" si="165"/>
        <v>0.18000000000000005</v>
      </c>
      <c r="C420" s="22">
        <f t="shared" si="166"/>
        <v>0.77499999999999991</v>
      </c>
      <c r="D420" s="22">
        <f t="shared" si="167"/>
        <v>0</v>
      </c>
      <c r="E420" s="22">
        <f t="shared" si="168"/>
        <v>0</v>
      </c>
      <c r="F420" s="22">
        <f t="shared" si="169"/>
        <v>0</v>
      </c>
      <c r="G420" s="22"/>
      <c r="H420" s="22">
        <f t="shared" si="170"/>
        <v>1</v>
      </c>
      <c r="I420" s="22">
        <f t="shared" si="183"/>
        <v>0</v>
      </c>
      <c r="J420" s="22">
        <f t="shared" si="171"/>
        <v>0</v>
      </c>
      <c r="K420" s="22">
        <f t="shared" si="171"/>
        <v>0</v>
      </c>
      <c r="L420" s="23">
        <f t="shared" si="162"/>
        <v>0</v>
      </c>
      <c r="M420" s="22"/>
      <c r="N420" s="22">
        <f t="shared" si="172"/>
        <v>1474.6210220740161</v>
      </c>
      <c r="O420" s="22">
        <v>625</v>
      </c>
      <c r="P420" s="22"/>
      <c r="Q420" s="22">
        <f t="shared" si="163"/>
        <v>4.7E-2</v>
      </c>
      <c r="R420" s="22">
        <f t="shared" si="164"/>
        <v>7.0000000000000001E-3</v>
      </c>
      <c r="S420" s="22"/>
      <c r="T420" s="22">
        <f t="shared" si="175"/>
        <v>0</v>
      </c>
      <c r="U420" s="22">
        <f t="shared" si="173"/>
        <v>2.936059530514738E-15</v>
      </c>
      <c r="V420" s="22">
        <f t="shared" si="174"/>
        <v>0</v>
      </c>
      <c r="W420" s="22"/>
      <c r="X420" s="22">
        <f t="shared" si="176"/>
        <v>1474.6210220740161</v>
      </c>
      <c r="Y420" s="19">
        <f t="shared" si="177"/>
        <v>7.1350170850897089E-13</v>
      </c>
      <c r="Z420" s="19">
        <f t="shared" si="178"/>
        <v>0</v>
      </c>
      <c r="AA420" s="22"/>
      <c r="AB420" s="22">
        <f t="shared" si="179"/>
        <v>503.52912948868885</v>
      </c>
      <c r="AC420" s="19">
        <f t="shared" si="180"/>
        <v>37.5</v>
      </c>
      <c r="AD420" s="19">
        <f t="shared" si="181"/>
        <v>7.7207317073170634</v>
      </c>
      <c r="AE420" s="22">
        <f t="shared" si="182"/>
        <v>4.8570525983257049</v>
      </c>
      <c r="AG420" s="7"/>
      <c r="AH420" s="7"/>
    </row>
    <row r="421" spans="1:34">
      <c r="A421" s="39">
        <v>0.83</v>
      </c>
      <c r="B421" s="39">
        <f t="shared" si="165"/>
        <v>0.17000000000000004</v>
      </c>
      <c r="C421" s="22">
        <f t="shared" si="166"/>
        <v>0.77749999999999997</v>
      </c>
      <c r="D421" s="22">
        <f t="shared" si="167"/>
        <v>0</v>
      </c>
      <c r="E421" s="22">
        <f t="shared" si="168"/>
        <v>0</v>
      </c>
      <c r="F421" s="22">
        <f t="shared" si="169"/>
        <v>0</v>
      </c>
      <c r="G421" s="22"/>
      <c r="H421" s="22">
        <f t="shared" si="170"/>
        <v>1</v>
      </c>
      <c r="I421" s="22">
        <f t="shared" si="183"/>
        <v>0</v>
      </c>
      <c r="J421" s="22">
        <f t="shared" si="171"/>
        <v>0</v>
      </c>
      <c r="K421" s="22">
        <f t="shared" si="171"/>
        <v>0</v>
      </c>
      <c r="L421" s="23">
        <f t="shared" si="162"/>
        <v>0</v>
      </c>
      <c r="M421" s="22"/>
      <c r="N421" s="22">
        <f t="shared" si="172"/>
        <v>1474.6210220740161</v>
      </c>
      <c r="O421" s="22">
        <v>625</v>
      </c>
      <c r="P421" s="22"/>
      <c r="Q421" s="22">
        <f t="shared" si="163"/>
        <v>4.7E-2</v>
      </c>
      <c r="R421" s="22">
        <f t="shared" si="164"/>
        <v>7.0000000000000001E-3</v>
      </c>
      <c r="S421" s="22"/>
      <c r="T421" s="22">
        <f t="shared" si="175"/>
        <v>0</v>
      </c>
      <c r="U421" s="22">
        <f t="shared" si="173"/>
        <v>5.35878754281715E-17</v>
      </c>
      <c r="V421" s="22">
        <f t="shared" si="174"/>
        <v>0</v>
      </c>
      <c r="W421" s="22"/>
      <c r="X421" s="22">
        <f t="shared" si="176"/>
        <v>1474.6210220740161</v>
      </c>
      <c r="Y421" s="19">
        <f t="shared" si="177"/>
        <v>5.1938077666986335E-14</v>
      </c>
      <c r="Z421" s="19">
        <f t="shared" si="178"/>
        <v>0</v>
      </c>
      <c r="AA421" s="22"/>
      <c r="AB421" s="22">
        <f t="shared" si="179"/>
        <v>497.46251347075287</v>
      </c>
      <c r="AC421" s="19">
        <f t="shared" si="180"/>
        <v>37.048192771084338</v>
      </c>
      <c r="AD421" s="19">
        <f t="shared" si="181"/>
        <v>7.6277108433734844</v>
      </c>
      <c r="AE421" s="22">
        <f t="shared" si="182"/>
        <v>4.8570525983257049</v>
      </c>
      <c r="AG421" s="7"/>
      <c r="AH421" s="7"/>
    </row>
    <row r="422" spans="1:34">
      <c r="A422" s="39">
        <v>0.84</v>
      </c>
      <c r="B422" s="39">
        <f t="shared" si="165"/>
        <v>0.16000000000000003</v>
      </c>
      <c r="C422" s="22">
        <f t="shared" si="166"/>
        <v>0.77999999999999992</v>
      </c>
      <c r="D422" s="22">
        <f t="shared" si="167"/>
        <v>0</v>
      </c>
      <c r="E422" s="22">
        <f t="shared" si="168"/>
        <v>0</v>
      </c>
      <c r="F422" s="22">
        <f t="shared" si="169"/>
        <v>0</v>
      </c>
      <c r="G422" s="22"/>
      <c r="H422" s="22">
        <f t="shared" si="170"/>
        <v>1</v>
      </c>
      <c r="I422" s="22">
        <f t="shared" si="183"/>
        <v>0</v>
      </c>
      <c r="J422" s="22">
        <f t="shared" si="171"/>
        <v>0</v>
      </c>
      <c r="K422" s="22">
        <f t="shared" si="171"/>
        <v>0</v>
      </c>
      <c r="L422" s="23">
        <f t="shared" si="162"/>
        <v>0</v>
      </c>
      <c r="M422" s="22"/>
      <c r="N422" s="22">
        <f t="shared" si="172"/>
        <v>1474.6210220740161</v>
      </c>
      <c r="O422" s="22">
        <v>625</v>
      </c>
      <c r="P422" s="22"/>
      <c r="Q422" s="22">
        <f t="shared" si="163"/>
        <v>4.7E-2</v>
      </c>
      <c r="R422" s="22">
        <f t="shared" si="164"/>
        <v>7.0000000000000001E-3</v>
      </c>
      <c r="S422" s="22"/>
      <c r="T422" s="22">
        <f t="shared" si="175"/>
        <v>0</v>
      </c>
      <c r="U422" s="22">
        <f t="shared" si="173"/>
        <v>-2.3100469473558692E-18</v>
      </c>
      <c r="V422" s="22">
        <f t="shared" si="174"/>
        <v>0</v>
      </c>
      <c r="W422" s="22"/>
      <c r="X422" s="37">
        <f t="shared" si="176"/>
        <v>1474.6210220740161</v>
      </c>
      <c r="Y422" s="37">
        <f t="shared" si="177"/>
        <v>9.4795463343660874E-16</v>
      </c>
      <c r="Z422" s="37">
        <f t="shared" si="178"/>
        <v>0</v>
      </c>
      <c r="AA422" s="22"/>
      <c r="AB422" s="22">
        <f t="shared" si="179"/>
        <v>491.54034069133911</v>
      </c>
      <c r="AC422" s="19">
        <f t="shared" si="180"/>
        <v>36.607142857142861</v>
      </c>
      <c r="AD422" s="19">
        <f t="shared" si="181"/>
        <v>7.5369047619047524</v>
      </c>
      <c r="AE422" s="22">
        <f t="shared" si="182"/>
        <v>4.8570525983257058</v>
      </c>
      <c r="AG422" s="7"/>
      <c r="AH422" s="7"/>
    </row>
    <row r="423" spans="1:34">
      <c r="A423" s="39">
        <v>0.85</v>
      </c>
      <c r="B423" s="39">
        <f t="shared" si="165"/>
        <v>0.15000000000000002</v>
      </c>
      <c r="C423" s="22">
        <f t="shared" si="166"/>
        <v>0.78249999999999997</v>
      </c>
      <c r="D423" s="22">
        <f t="shared" si="167"/>
        <v>0</v>
      </c>
      <c r="E423" s="22">
        <f t="shared" si="168"/>
        <v>0</v>
      </c>
      <c r="F423" s="22">
        <f t="shared" si="169"/>
        <v>0</v>
      </c>
      <c r="G423" s="22"/>
      <c r="H423" s="22">
        <f t="shared" si="170"/>
        <v>1</v>
      </c>
      <c r="I423" s="22">
        <f t="shared" si="183"/>
        <v>0</v>
      </c>
      <c r="J423" s="22">
        <f t="shared" si="171"/>
        <v>0</v>
      </c>
      <c r="K423" s="22">
        <f t="shared" si="171"/>
        <v>0</v>
      </c>
      <c r="L423" s="23">
        <f t="shared" si="162"/>
        <v>0</v>
      </c>
      <c r="M423" s="22"/>
      <c r="N423" s="22">
        <f t="shared" si="172"/>
        <v>1474.6210220740161</v>
      </c>
      <c r="O423" s="22">
        <v>625</v>
      </c>
      <c r="P423" s="22"/>
      <c r="Q423" s="22">
        <f t="shared" si="163"/>
        <v>4.7E-2</v>
      </c>
      <c r="R423" s="22">
        <f t="shared" si="164"/>
        <v>7.0000000000000001E-3</v>
      </c>
      <c r="S423" s="22"/>
      <c r="T423" s="22">
        <f t="shared" si="175"/>
        <v>0</v>
      </c>
      <c r="U423" s="22">
        <f t="shared" si="173"/>
        <v>2.6022251832234686E-19</v>
      </c>
      <c r="V423" s="22">
        <f t="shared" si="174"/>
        <v>0</v>
      </c>
      <c r="W423" s="22"/>
      <c r="X423" s="37">
        <f t="shared" si="176"/>
        <v>1474.6210220740161</v>
      </c>
      <c r="Y423" s="37">
        <f t="shared" si="177"/>
        <v>-4.086408893252908E-17</v>
      </c>
      <c r="Z423" s="37">
        <f t="shared" si="178"/>
        <v>0</v>
      </c>
      <c r="AA423" s="22"/>
      <c r="AB423" s="22">
        <f t="shared" si="179"/>
        <v>485.75751315379398</v>
      </c>
      <c r="AC423" s="19">
        <f t="shared" si="180"/>
        <v>36.176470588235297</v>
      </c>
      <c r="AD423" s="19">
        <f t="shared" si="181"/>
        <v>7.4482352941176373</v>
      </c>
      <c r="AE423" s="22">
        <f t="shared" si="182"/>
        <v>4.8570525983257058</v>
      </c>
      <c r="AG423" s="7"/>
      <c r="AH423" s="7"/>
    </row>
    <row r="424" spans="1:34">
      <c r="A424" s="39">
        <v>0.86</v>
      </c>
      <c r="B424" s="39">
        <f t="shared" si="165"/>
        <v>0.14000000000000001</v>
      </c>
      <c r="C424" s="22">
        <f t="shared" si="166"/>
        <v>0.78499999999999992</v>
      </c>
      <c r="D424" s="22">
        <f t="shared" si="167"/>
        <v>0</v>
      </c>
      <c r="E424" s="22">
        <f t="shared" si="168"/>
        <v>0</v>
      </c>
      <c r="F424" s="22">
        <f t="shared" si="169"/>
        <v>0</v>
      </c>
      <c r="G424" s="22"/>
      <c r="H424" s="22">
        <f t="shared" si="170"/>
        <v>1</v>
      </c>
      <c r="I424" s="22">
        <f t="shared" si="183"/>
        <v>0</v>
      </c>
      <c r="J424" s="22">
        <f t="shared" si="171"/>
        <v>0</v>
      </c>
      <c r="K424" s="22">
        <f t="shared" si="171"/>
        <v>0</v>
      </c>
      <c r="L424" s="23">
        <f t="shared" si="162"/>
        <v>0</v>
      </c>
      <c r="M424" s="22"/>
      <c r="N424" s="22">
        <f t="shared" si="172"/>
        <v>1474.6210220740161</v>
      </c>
      <c r="O424" s="22">
        <v>625</v>
      </c>
      <c r="P424" s="22"/>
      <c r="Q424" s="22">
        <f t="shared" si="163"/>
        <v>4.7E-2</v>
      </c>
      <c r="R424" s="22">
        <f t="shared" si="164"/>
        <v>7.0000000000000001E-3</v>
      </c>
      <c r="S424" s="22"/>
      <c r="T424" s="22">
        <f t="shared" si="175"/>
        <v>0</v>
      </c>
      <c r="U424" s="22">
        <f t="shared" si="173"/>
        <v>-4.999473593150659E-20</v>
      </c>
      <c r="V424" s="22">
        <f t="shared" si="174"/>
        <v>0</v>
      </c>
      <c r="W424" s="22"/>
      <c r="X424" s="37">
        <f t="shared" si="176"/>
        <v>1474.6210220740161</v>
      </c>
      <c r="Y424" s="37">
        <f t="shared" si="177"/>
        <v>4.6032640778762922E-18</v>
      </c>
      <c r="Z424" s="37">
        <f t="shared" si="178"/>
        <v>0</v>
      </c>
      <c r="AA424" s="22"/>
      <c r="AB424" s="22">
        <f t="shared" si="179"/>
        <v>480.10916997758704</v>
      </c>
      <c r="AC424" s="19">
        <f t="shared" si="180"/>
        <v>35.755813953488371</v>
      </c>
      <c r="AD424" s="19">
        <f t="shared" si="181"/>
        <v>7.3616279069767341</v>
      </c>
      <c r="AE424" s="22">
        <f t="shared" si="182"/>
        <v>4.8570525983257058</v>
      </c>
      <c r="AG424" s="7"/>
      <c r="AH424" s="7"/>
    </row>
    <row r="425" spans="1:34">
      <c r="A425" s="39">
        <v>0.87</v>
      </c>
      <c r="B425" s="39">
        <f t="shared" si="165"/>
        <v>0.13</v>
      </c>
      <c r="C425" s="22">
        <f t="shared" si="166"/>
        <v>0.78749999999999998</v>
      </c>
      <c r="D425" s="22">
        <f t="shared" si="167"/>
        <v>0</v>
      </c>
      <c r="E425" s="22">
        <f t="shared" si="168"/>
        <v>0</v>
      </c>
      <c r="F425" s="22">
        <f t="shared" si="169"/>
        <v>0</v>
      </c>
      <c r="G425" s="22"/>
      <c r="H425" s="22">
        <f t="shared" si="170"/>
        <v>1</v>
      </c>
      <c r="I425" s="22">
        <f t="shared" si="183"/>
        <v>0</v>
      </c>
      <c r="J425" s="22">
        <f t="shared" si="171"/>
        <v>0</v>
      </c>
      <c r="K425" s="22">
        <f t="shared" si="171"/>
        <v>0</v>
      </c>
      <c r="L425" s="23">
        <f t="shared" si="162"/>
        <v>0</v>
      </c>
      <c r="M425" s="22"/>
      <c r="N425" s="22">
        <f t="shared" si="172"/>
        <v>1474.6210220740161</v>
      </c>
      <c r="O425" s="22">
        <v>625</v>
      </c>
      <c r="P425" s="22"/>
      <c r="Q425" s="22">
        <f t="shared" si="163"/>
        <v>4.7E-2</v>
      </c>
      <c r="R425" s="22">
        <f t="shared" si="164"/>
        <v>7.0000000000000001E-3</v>
      </c>
      <c r="S425" s="22"/>
      <c r="T425" s="22">
        <f t="shared" si="175"/>
        <v>0</v>
      </c>
      <c r="U425" s="22">
        <f t="shared" si="173"/>
        <v>1.4189745432096885E-20</v>
      </c>
      <c r="V425" s="22">
        <f t="shared" si="174"/>
        <v>0</v>
      </c>
      <c r="W425" s="22"/>
      <c r="X425" s="37">
        <f t="shared" si="176"/>
        <v>1474.6210220740161</v>
      </c>
      <c r="Y425" s="37">
        <f t="shared" si="177"/>
        <v>-8.8439299365835107E-19</v>
      </c>
      <c r="Z425" s="37">
        <f t="shared" si="178"/>
        <v>0</v>
      </c>
      <c r="AA425" s="22"/>
      <c r="AB425" s="22">
        <f t="shared" si="179"/>
        <v>474.59067377094811</v>
      </c>
      <c r="AC425" s="19">
        <f t="shared" si="180"/>
        <v>35.344827586206897</v>
      </c>
      <c r="AD425" s="19">
        <f t="shared" si="181"/>
        <v>7.2770114942528634</v>
      </c>
      <c r="AE425" s="22">
        <f t="shared" si="182"/>
        <v>4.8570525983257058</v>
      </c>
      <c r="AG425" s="7"/>
      <c r="AH425" s="7"/>
    </row>
    <row r="426" spans="1:34">
      <c r="A426" s="39">
        <v>0.88</v>
      </c>
      <c r="B426" s="39">
        <f t="shared" si="165"/>
        <v>0.12</v>
      </c>
      <c r="C426" s="22">
        <f t="shared" si="166"/>
        <v>0.78999999999999992</v>
      </c>
      <c r="D426" s="22">
        <f t="shared" si="167"/>
        <v>0</v>
      </c>
      <c r="E426" s="22">
        <f t="shared" si="168"/>
        <v>0</v>
      </c>
      <c r="F426" s="22">
        <f t="shared" si="169"/>
        <v>0</v>
      </c>
      <c r="G426" s="22"/>
      <c r="H426" s="22">
        <f t="shared" si="170"/>
        <v>1</v>
      </c>
      <c r="I426" s="22">
        <f t="shared" si="183"/>
        <v>0</v>
      </c>
      <c r="J426" s="22">
        <f t="shared" si="171"/>
        <v>0</v>
      </c>
      <c r="K426" s="22">
        <f t="shared" si="171"/>
        <v>0</v>
      </c>
      <c r="L426" s="23">
        <f t="shared" si="162"/>
        <v>0</v>
      </c>
      <c r="M426" s="22"/>
      <c r="N426" s="22">
        <f t="shared" si="172"/>
        <v>1474.6210220740161</v>
      </c>
      <c r="O426" s="22">
        <v>625</v>
      </c>
      <c r="P426" s="22"/>
      <c r="Q426" s="22">
        <f t="shared" si="163"/>
        <v>4.7E-2</v>
      </c>
      <c r="R426" s="22">
        <f t="shared" si="164"/>
        <v>7.0000000000000001E-3</v>
      </c>
      <c r="S426" s="22"/>
      <c r="T426" s="22">
        <f t="shared" si="175"/>
        <v>0</v>
      </c>
      <c r="U426" s="22">
        <f t="shared" si="173"/>
        <v>-5.5454970981532166E-21</v>
      </c>
      <c r="V426" s="22">
        <f t="shared" si="174"/>
        <v>0</v>
      </c>
      <c r="W426" s="22"/>
      <c r="X426" s="37">
        <f t="shared" si="176"/>
        <v>1474.6210220740161</v>
      </c>
      <c r="Y426" s="37">
        <f t="shared" si="177"/>
        <v>2.5101265579509789E-19</v>
      </c>
      <c r="Z426" s="37">
        <f t="shared" si="178"/>
        <v>0</v>
      </c>
      <c r="AA426" s="22"/>
      <c r="AB426" s="22">
        <f t="shared" si="179"/>
        <v>469.19759793264188</v>
      </c>
      <c r="AC426" s="19">
        <f t="shared" si="180"/>
        <v>34.94318181818182</v>
      </c>
      <c r="AD426" s="19">
        <f t="shared" si="181"/>
        <v>7.1943181818181721</v>
      </c>
      <c r="AE426" s="22">
        <f t="shared" si="182"/>
        <v>4.8570525983257058</v>
      </c>
      <c r="AG426" s="7"/>
      <c r="AH426" s="7"/>
    </row>
    <row r="427" spans="1:34">
      <c r="A427" s="39">
        <v>0.89</v>
      </c>
      <c r="B427" s="39">
        <f t="shared" si="165"/>
        <v>0.10999999999999999</v>
      </c>
      <c r="C427" s="22">
        <f t="shared" si="166"/>
        <v>0.79249999999999998</v>
      </c>
      <c r="D427" s="22">
        <f t="shared" si="167"/>
        <v>0</v>
      </c>
      <c r="E427" s="22">
        <f t="shared" si="168"/>
        <v>0</v>
      </c>
      <c r="F427" s="22">
        <f t="shared" si="169"/>
        <v>0</v>
      </c>
      <c r="G427" s="22"/>
      <c r="H427" s="22">
        <f t="shared" si="170"/>
        <v>1</v>
      </c>
      <c r="I427" s="22">
        <f t="shared" si="183"/>
        <v>0</v>
      </c>
      <c r="J427" s="22">
        <f t="shared" si="171"/>
        <v>0</v>
      </c>
      <c r="K427" s="22">
        <f t="shared" si="171"/>
        <v>0</v>
      </c>
      <c r="L427" s="23">
        <f t="shared" si="162"/>
        <v>0</v>
      </c>
      <c r="M427" s="22"/>
      <c r="N427" s="22">
        <f t="shared" si="172"/>
        <v>1474.6210220740161</v>
      </c>
      <c r="O427" s="22">
        <v>625</v>
      </c>
      <c r="P427" s="22"/>
      <c r="Q427" s="22">
        <f t="shared" si="163"/>
        <v>4.7E-2</v>
      </c>
      <c r="R427" s="22">
        <f t="shared" si="164"/>
        <v>7.0000000000000001E-3</v>
      </c>
      <c r="S427" s="22"/>
      <c r="T427" s="22">
        <f t="shared" si="175"/>
        <v>0</v>
      </c>
      <c r="U427" s="22">
        <f t="shared" si="173"/>
        <v>2.8683943950115057E-21</v>
      </c>
      <c r="V427" s="22">
        <f t="shared" si="174"/>
        <v>0</v>
      </c>
      <c r="W427" s="22"/>
      <c r="X427" s="37">
        <f t="shared" si="176"/>
        <v>1474.6210220740161</v>
      </c>
      <c r="Y427" s="37">
        <f t="shared" si="177"/>
        <v>-9.8098303522965073E-20</v>
      </c>
      <c r="Z427" s="37">
        <f t="shared" si="178"/>
        <v>0</v>
      </c>
      <c r="AA427" s="22"/>
      <c r="AB427" s="22">
        <f t="shared" si="179"/>
        <v>463.9257148098032</v>
      </c>
      <c r="AC427" s="19">
        <f t="shared" si="180"/>
        <v>34.550561797752813</v>
      </c>
      <c r="AD427" s="19">
        <f t="shared" si="181"/>
        <v>7.1134831460674057</v>
      </c>
      <c r="AE427" s="22">
        <f t="shared" si="182"/>
        <v>4.8570525983257067</v>
      </c>
      <c r="AG427" s="7"/>
      <c r="AH427" s="7"/>
    </row>
    <row r="428" spans="1:34">
      <c r="A428" s="39">
        <v>0.9</v>
      </c>
      <c r="B428" s="39">
        <f t="shared" si="165"/>
        <v>9.9999999999999978E-2</v>
      </c>
      <c r="C428" s="22">
        <f t="shared" si="166"/>
        <v>0.79499999999999993</v>
      </c>
      <c r="D428" s="22">
        <f t="shared" si="167"/>
        <v>0</v>
      </c>
      <c r="E428" s="22">
        <f t="shared" si="168"/>
        <v>0</v>
      </c>
      <c r="F428" s="22">
        <f t="shared" si="169"/>
        <v>0</v>
      </c>
      <c r="G428" s="22"/>
      <c r="H428" s="22">
        <f t="shared" si="170"/>
        <v>1</v>
      </c>
      <c r="I428" s="22">
        <f t="shared" si="183"/>
        <v>0</v>
      </c>
      <c r="J428" s="22">
        <f t="shared" si="171"/>
        <v>0</v>
      </c>
      <c r="K428" s="22">
        <f t="shared" si="171"/>
        <v>0</v>
      </c>
      <c r="L428" s="23">
        <f t="shared" si="162"/>
        <v>0</v>
      </c>
      <c r="M428" s="22"/>
      <c r="N428" s="22">
        <f t="shared" si="172"/>
        <v>1474.6210220740161</v>
      </c>
      <c r="O428" s="22">
        <v>625</v>
      </c>
      <c r="P428" s="22"/>
      <c r="Q428" s="22">
        <f t="shared" si="163"/>
        <v>4.7E-2</v>
      </c>
      <c r="R428" s="22">
        <f t="shared" si="164"/>
        <v>7.0000000000000001E-3</v>
      </c>
      <c r="S428" s="22"/>
      <c r="T428" s="22">
        <f t="shared" si="175"/>
        <v>0</v>
      </c>
      <c r="U428" s="22">
        <f t="shared" si="173"/>
        <v>-1.9188761867353675E-21</v>
      </c>
      <c r="V428" s="22">
        <f t="shared" si="174"/>
        <v>0</v>
      </c>
      <c r="W428" s="22"/>
      <c r="X428" s="37">
        <f t="shared" si="176"/>
        <v>1474.6210220740161</v>
      </c>
      <c r="Y428" s="37">
        <f t="shared" si="177"/>
        <v>5.0741100212480187E-20</v>
      </c>
      <c r="Z428" s="37">
        <f t="shared" si="178"/>
        <v>0</v>
      </c>
      <c r="AA428" s="22"/>
      <c r="AB428" s="22">
        <f t="shared" si="179"/>
        <v>458.77098464524983</v>
      </c>
      <c r="AC428" s="19">
        <f t="shared" si="180"/>
        <v>34.166666666666671</v>
      </c>
      <c r="AD428" s="19">
        <f t="shared" si="181"/>
        <v>7.0344444444444347</v>
      </c>
      <c r="AE428" s="22">
        <f t="shared" si="182"/>
        <v>4.8570525983257067</v>
      </c>
      <c r="AG428" s="7"/>
      <c r="AH428" s="7"/>
    </row>
    <row r="429" spans="1:34">
      <c r="A429" s="39">
        <v>0.91</v>
      </c>
      <c r="B429" s="39">
        <f t="shared" si="165"/>
        <v>8.9999999999999969E-2</v>
      </c>
      <c r="C429" s="22">
        <f t="shared" si="166"/>
        <v>0.79749999999999999</v>
      </c>
      <c r="D429" s="22">
        <f t="shared" si="167"/>
        <v>0</v>
      </c>
      <c r="E429" s="22">
        <f t="shared" si="168"/>
        <v>0</v>
      </c>
      <c r="F429" s="22">
        <f t="shared" si="169"/>
        <v>0</v>
      </c>
      <c r="G429" s="22"/>
      <c r="H429" s="22">
        <f t="shared" si="170"/>
        <v>1</v>
      </c>
      <c r="I429" s="22">
        <f t="shared" si="183"/>
        <v>0</v>
      </c>
      <c r="J429" s="22">
        <f t="shared" si="171"/>
        <v>0</v>
      </c>
      <c r="K429" s="22">
        <f t="shared" si="171"/>
        <v>0</v>
      </c>
      <c r="L429" s="23">
        <f t="shared" si="162"/>
        <v>0</v>
      </c>
      <c r="M429" s="22"/>
      <c r="N429" s="22">
        <f t="shared" si="172"/>
        <v>1474.6210220740161</v>
      </c>
      <c r="O429" s="22">
        <v>625</v>
      </c>
      <c r="P429" s="22"/>
      <c r="Q429" s="22">
        <f t="shared" si="163"/>
        <v>4.7E-2</v>
      </c>
      <c r="R429" s="22">
        <f t="shared" si="164"/>
        <v>7.0000000000000001E-3</v>
      </c>
      <c r="S429" s="22"/>
      <c r="T429" s="22">
        <f t="shared" si="175"/>
        <v>0</v>
      </c>
      <c r="U429" s="22">
        <f t="shared" si="173"/>
        <v>1.6395138832357765E-21</v>
      </c>
      <c r="V429" s="22">
        <f t="shared" si="174"/>
        <v>0</v>
      </c>
      <c r="W429" s="22"/>
      <c r="X429" s="37">
        <f t="shared" si="176"/>
        <v>1474.6210220740161</v>
      </c>
      <c r="Y429" s="37">
        <f t="shared" si="177"/>
        <v>-3.3944386816475625E-20</v>
      </c>
      <c r="Z429" s="37">
        <f t="shared" si="178"/>
        <v>0</v>
      </c>
      <c r="AA429" s="22"/>
      <c r="AB429" s="22">
        <f t="shared" si="179"/>
        <v>453.72954525354379</v>
      </c>
      <c r="AC429" s="19">
        <f t="shared" si="180"/>
        <v>33.791208791208796</v>
      </c>
      <c r="AD429" s="19">
        <f t="shared" si="181"/>
        <v>6.9571428571428475</v>
      </c>
      <c r="AE429" s="22">
        <f t="shared" si="182"/>
        <v>4.8570525983257067</v>
      </c>
      <c r="AG429" s="7"/>
      <c r="AH429" s="7"/>
    </row>
    <row r="430" spans="1:34">
      <c r="A430" s="39">
        <v>0.92</v>
      </c>
      <c r="B430" s="39">
        <f t="shared" si="165"/>
        <v>7.999999999999996E-2</v>
      </c>
      <c r="C430" s="22">
        <f t="shared" si="166"/>
        <v>0.79999999999999993</v>
      </c>
      <c r="D430" s="22">
        <f t="shared" si="167"/>
        <v>0</v>
      </c>
      <c r="E430" s="22">
        <f t="shared" si="168"/>
        <v>0</v>
      </c>
      <c r="F430" s="22">
        <f t="shared" si="169"/>
        <v>0</v>
      </c>
      <c r="G430" s="22"/>
      <c r="H430" s="22">
        <f t="shared" si="170"/>
        <v>1</v>
      </c>
      <c r="I430" s="22">
        <f t="shared" si="183"/>
        <v>0</v>
      </c>
      <c r="J430" s="22">
        <f t="shared" si="171"/>
        <v>0</v>
      </c>
      <c r="K430" s="22">
        <f t="shared" si="171"/>
        <v>0</v>
      </c>
      <c r="L430" s="23">
        <f t="shared" si="162"/>
        <v>0</v>
      </c>
      <c r="M430" s="22"/>
      <c r="N430" s="22">
        <f t="shared" si="172"/>
        <v>1474.6210220740161</v>
      </c>
      <c r="O430" s="22">
        <v>625</v>
      </c>
      <c r="P430" s="22"/>
      <c r="Q430" s="22">
        <f t="shared" si="163"/>
        <v>4.7E-2</v>
      </c>
      <c r="R430" s="22">
        <f t="shared" si="164"/>
        <v>7.0000000000000001E-3</v>
      </c>
      <c r="S430" s="22"/>
      <c r="T430" s="22">
        <f t="shared" si="175"/>
        <v>0</v>
      </c>
      <c r="U430" s="22">
        <f t="shared" si="173"/>
        <v>-1.7808650381698049E-21</v>
      </c>
      <c r="V430" s="22">
        <f t="shared" si="174"/>
        <v>0</v>
      </c>
      <c r="W430" s="22"/>
      <c r="X430" s="37">
        <f t="shared" si="176"/>
        <v>1474.6210220740161</v>
      </c>
      <c r="Y430" s="37">
        <f t="shared" si="177"/>
        <v>2.9002545254480387E-20</v>
      </c>
      <c r="Z430" s="37">
        <f t="shared" si="178"/>
        <v>0</v>
      </c>
      <c r="AA430" s="22"/>
      <c r="AB430" s="22">
        <f t="shared" si="179"/>
        <v>448.79770237035308</v>
      </c>
      <c r="AC430" s="19">
        <f t="shared" si="180"/>
        <v>33.423913043478265</v>
      </c>
      <c r="AD430" s="19">
        <f t="shared" si="181"/>
        <v>6.8815217391304255</v>
      </c>
      <c r="AE430" s="22">
        <f t="shared" si="182"/>
        <v>4.8570525983257058</v>
      </c>
      <c r="AG430" s="7"/>
      <c r="AH430" s="7"/>
    </row>
    <row r="431" spans="1:34">
      <c r="A431" s="39">
        <v>0.93</v>
      </c>
      <c r="B431" s="39">
        <f t="shared" si="165"/>
        <v>6.9999999999999951E-2</v>
      </c>
      <c r="C431" s="22">
        <f t="shared" si="166"/>
        <v>0.80249999999999999</v>
      </c>
      <c r="D431" s="22">
        <f t="shared" si="167"/>
        <v>0</v>
      </c>
      <c r="E431" s="22">
        <f t="shared" si="168"/>
        <v>0</v>
      </c>
      <c r="F431" s="22">
        <f t="shared" si="169"/>
        <v>0</v>
      </c>
      <c r="G431" s="22"/>
      <c r="H431" s="22">
        <f t="shared" si="170"/>
        <v>1</v>
      </c>
      <c r="I431" s="22">
        <f t="shared" si="183"/>
        <v>0</v>
      </c>
      <c r="J431" s="22">
        <f t="shared" si="171"/>
        <v>0</v>
      </c>
      <c r="K431" s="22">
        <f t="shared" si="171"/>
        <v>0</v>
      </c>
      <c r="L431" s="23">
        <f t="shared" si="162"/>
        <v>0</v>
      </c>
      <c r="M431" s="22"/>
      <c r="N431" s="22">
        <f t="shared" si="172"/>
        <v>1474.6210220740161</v>
      </c>
      <c r="O431" s="22">
        <v>625</v>
      </c>
      <c r="P431" s="22"/>
      <c r="Q431" s="22">
        <f t="shared" si="163"/>
        <v>4.7E-2</v>
      </c>
      <c r="R431" s="22">
        <f t="shared" si="164"/>
        <v>7.0000000000000001E-3</v>
      </c>
      <c r="S431" s="22"/>
      <c r="T431" s="22">
        <f t="shared" si="175"/>
        <v>0</v>
      </c>
      <c r="U431" s="22">
        <f t="shared" si="173"/>
        <v>2.4651553746629971E-21</v>
      </c>
      <c r="V431" s="22">
        <f t="shared" si="174"/>
        <v>0</v>
      </c>
      <c r="W431" s="22"/>
      <c r="X431" s="37">
        <f t="shared" si="176"/>
        <v>1474.6210220740161</v>
      </c>
      <c r="Y431" s="37">
        <f t="shared" si="177"/>
        <v>-3.1503007927999372E-20</v>
      </c>
      <c r="Z431" s="37">
        <f t="shared" si="178"/>
        <v>0</v>
      </c>
      <c r="AA431" s="22"/>
      <c r="AB431" s="22">
        <f t="shared" si="179"/>
        <v>443.97192062443531</v>
      </c>
      <c r="AC431" s="19">
        <f t="shared" si="180"/>
        <v>33.064516129032263</v>
      </c>
      <c r="AD431" s="19">
        <f t="shared" si="181"/>
        <v>6.8075268817204204</v>
      </c>
      <c r="AE431" s="22">
        <f t="shared" si="182"/>
        <v>4.8570525983257067</v>
      </c>
      <c r="AG431" s="7"/>
      <c r="AH431" s="7"/>
    </row>
    <row r="432" spans="1:34">
      <c r="A432" s="39">
        <v>0.94</v>
      </c>
      <c r="B432" s="39">
        <f t="shared" si="165"/>
        <v>6.0000000000000053E-2</v>
      </c>
      <c r="C432" s="22">
        <f t="shared" si="166"/>
        <v>0.80499999999999994</v>
      </c>
      <c r="D432" s="22">
        <f t="shared" si="167"/>
        <v>0</v>
      </c>
      <c r="E432" s="22">
        <f t="shared" si="168"/>
        <v>0</v>
      </c>
      <c r="F432" s="22">
        <f t="shared" si="169"/>
        <v>0</v>
      </c>
      <c r="G432" s="22"/>
      <c r="H432" s="22">
        <f t="shared" si="170"/>
        <v>1</v>
      </c>
      <c r="I432" s="22">
        <f t="shared" si="183"/>
        <v>0</v>
      </c>
      <c r="J432" s="22">
        <f t="shared" si="171"/>
        <v>0</v>
      </c>
      <c r="K432" s="22">
        <f t="shared" si="171"/>
        <v>0</v>
      </c>
      <c r="L432" s="23">
        <f t="shared" si="162"/>
        <v>0</v>
      </c>
      <c r="M432" s="22"/>
      <c r="N432" s="22">
        <f t="shared" si="172"/>
        <v>1474.6210220740161</v>
      </c>
      <c r="O432" s="22">
        <v>625</v>
      </c>
      <c r="P432" s="22"/>
      <c r="Q432" s="22">
        <f t="shared" si="163"/>
        <v>4.7E-2</v>
      </c>
      <c r="R432" s="22">
        <f t="shared" si="164"/>
        <v>7.0000000000000001E-3</v>
      </c>
      <c r="S432" s="22"/>
      <c r="T432" s="22">
        <f t="shared" si="175"/>
        <v>0</v>
      </c>
      <c r="U432" s="22">
        <f t="shared" si="173"/>
        <v>-4.391971051816384E-21</v>
      </c>
      <c r="V432" s="22">
        <f t="shared" si="174"/>
        <v>0</v>
      </c>
      <c r="W432" s="22"/>
      <c r="X432" s="37">
        <f t="shared" si="176"/>
        <v>1474.6210220740161</v>
      </c>
      <c r="Y432" s="37">
        <f t="shared" si="177"/>
        <v>4.360791393353974E-20</v>
      </c>
      <c r="Z432" s="37">
        <f t="shared" si="178"/>
        <v>0</v>
      </c>
      <c r="AA432" s="22"/>
      <c r="AB432" s="22">
        <f>IF(T431&gt;0,X432,(AB431*A431)/A432)</f>
        <v>439.24881508587754</v>
      </c>
      <c r="AC432" s="19">
        <f t="shared" si="180"/>
        <v>32.71276595744682</v>
      </c>
      <c r="AD432" s="19">
        <f t="shared" si="181"/>
        <v>6.7351063829787146</v>
      </c>
      <c r="AE432" s="22">
        <f t="shared" si="182"/>
        <v>4.8570525983257067</v>
      </c>
      <c r="AG432" s="7"/>
      <c r="AH432" s="7"/>
    </row>
    <row r="433" spans="1:34">
      <c r="A433" s="39">
        <v>0.95</v>
      </c>
      <c r="B433" s="39">
        <f t="shared" si="165"/>
        <v>5.0000000000000044E-2</v>
      </c>
      <c r="C433" s="22">
        <f t="shared" si="166"/>
        <v>0.80749999999999988</v>
      </c>
      <c r="D433" s="22">
        <f t="shared" si="167"/>
        <v>0</v>
      </c>
      <c r="E433" s="22">
        <f t="shared" si="168"/>
        <v>0</v>
      </c>
      <c r="F433" s="22">
        <f t="shared" si="169"/>
        <v>0</v>
      </c>
      <c r="G433" s="22"/>
      <c r="H433" s="22">
        <f t="shared" si="170"/>
        <v>1</v>
      </c>
      <c r="I433" s="22">
        <f t="shared" si="183"/>
        <v>0</v>
      </c>
      <c r="J433" s="22">
        <f t="shared" si="171"/>
        <v>0</v>
      </c>
      <c r="K433" s="22">
        <f t="shared" si="171"/>
        <v>0</v>
      </c>
      <c r="L433" s="23">
        <f t="shared" si="162"/>
        <v>0</v>
      </c>
      <c r="M433" s="22"/>
      <c r="N433" s="22">
        <f t="shared" si="172"/>
        <v>1474.6210220740161</v>
      </c>
      <c r="O433" s="22">
        <v>625</v>
      </c>
      <c r="P433" s="22"/>
      <c r="Q433" s="22">
        <f t="shared" si="163"/>
        <v>4.7E-2</v>
      </c>
      <c r="R433" s="22">
        <f t="shared" si="164"/>
        <v>7.0000000000000001E-3</v>
      </c>
      <c r="S433" s="22"/>
      <c r="T433" s="22">
        <f t="shared" si="175"/>
        <v>0</v>
      </c>
      <c r="U433" s="22">
        <f t="shared" si="173"/>
        <v>1.0268184363917572E-20</v>
      </c>
      <c r="V433" s="22">
        <f t="shared" si="174"/>
        <v>0</v>
      </c>
      <c r="W433" s="22"/>
      <c r="X433" s="37">
        <f t="shared" si="176"/>
        <v>1474.6210220740161</v>
      </c>
      <c r="Y433" s="37">
        <f t="shared" si="177"/>
        <v>-7.7692748130486169E-20</v>
      </c>
      <c r="Z433" s="37">
        <f t="shared" si="178"/>
        <v>0</v>
      </c>
      <c r="AA433" s="22"/>
      <c r="AB433" s="22">
        <f t="shared" si="179"/>
        <v>434.62514334813142</v>
      </c>
      <c r="AC433" s="19">
        <f t="shared" si="180"/>
        <v>32.368421052631589</v>
      </c>
      <c r="AD433" s="19">
        <f t="shared" si="181"/>
        <v>6.6642105263157809</v>
      </c>
      <c r="AE433" s="22">
        <f t="shared" si="182"/>
        <v>4.8570525983257067</v>
      </c>
      <c r="AG433" s="7"/>
      <c r="AH433" s="7"/>
    </row>
    <row r="434" spans="1:34">
      <c r="A434" s="39">
        <v>0.96</v>
      </c>
      <c r="B434" s="39">
        <f t="shared" si="165"/>
        <v>4.0000000000000036E-2</v>
      </c>
      <c r="C434" s="22">
        <f t="shared" si="166"/>
        <v>0.80999999999999994</v>
      </c>
      <c r="D434" s="22">
        <f t="shared" si="167"/>
        <v>0</v>
      </c>
      <c r="E434" s="22">
        <f t="shared" si="168"/>
        <v>0</v>
      </c>
      <c r="F434" s="22">
        <f t="shared" si="169"/>
        <v>0</v>
      </c>
      <c r="G434" s="22"/>
      <c r="H434" s="22">
        <f t="shared" si="170"/>
        <v>1</v>
      </c>
      <c r="I434" s="22">
        <f t="shared" si="183"/>
        <v>0</v>
      </c>
      <c r="J434" s="22">
        <f t="shared" si="171"/>
        <v>0</v>
      </c>
      <c r="K434" s="22">
        <f t="shared" si="171"/>
        <v>0</v>
      </c>
      <c r="L434" s="23">
        <f t="shared" si="162"/>
        <v>0</v>
      </c>
      <c r="M434" s="22"/>
      <c r="N434" s="22">
        <f t="shared" si="172"/>
        <v>1474.6210220740161</v>
      </c>
      <c r="O434" s="22">
        <v>625</v>
      </c>
      <c r="P434" s="22"/>
      <c r="Q434" s="22">
        <f t="shared" si="163"/>
        <v>4.7E-2</v>
      </c>
      <c r="R434" s="22">
        <f t="shared" si="164"/>
        <v>7.0000000000000001E-3</v>
      </c>
      <c r="S434" s="22"/>
      <c r="T434" s="22">
        <f t="shared" si="175"/>
        <v>0</v>
      </c>
      <c r="U434" s="22">
        <f t="shared" si="173"/>
        <v>-3.2575101952309704E-20</v>
      </c>
      <c r="V434" s="22">
        <f t="shared" si="174"/>
        <v>0</v>
      </c>
      <c r="W434" s="22"/>
      <c r="X434" s="37">
        <f t="shared" si="176"/>
        <v>1474.6210220740161</v>
      </c>
      <c r="Y434" s="37">
        <f t="shared" si="177"/>
        <v>1.8164132962882666E-19</v>
      </c>
      <c r="Z434" s="37">
        <f t="shared" si="178"/>
        <v>0</v>
      </c>
      <c r="AA434" s="22"/>
      <c r="AB434" s="22">
        <f t="shared" si="179"/>
        <v>430.09779810492171</v>
      </c>
      <c r="AC434" s="19">
        <f t="shared" si="180"/>
        <v>32.031250000000007</v>
      </c>
      <c r="AD434" s="19">
        <f t="shared" si="181"/>
        <v>6.5947916666666577</v>
      </c>
      <c r="AE434" s="22">
        <f t="shared" si="182"/>
        <v>4.8570525983257067</v>
      </c>
      <c r="AG434" s="7"/>
      <c r="AH434" s="7"/>
    </row>
    <row r="435" spans="1:34">
      <c r="A435" s="39">
        <v>0.97</v>
      </c>
      <c r="B435" s="39">
        <f>1-A435</f>
        <v>3.0000000000000027E-2</v>
      </c>
      <c r="C435" s="22">
        <f t="shared" si="166"/>
        <v>0.8125</v>
      </c>
      <c r="D435" s="22">
        <f t="shared" si="167"/>
        <v>0</v>
      </c>
      <c r="E435" s="22">
        <f t="shared" si="168"/>
        <v>0</v>
      </c>
      <c r="F435" s="22">
        <f t="shared" si="169"/>
        <v>0</v>
      </c>
      <c r="G435" s="22"/>
      <c r="H435" s="22">
        <f t="shared" si="170"/>
        <v>1</v>
      </c>
      <c r="I435" s="22">
        <f t="shared" si="183"/>
        <v>0</v>
      </c>
      <c r="J435" s="22">
        <f t="shared" si="171"/>
        <v>0</v>
      </c>
      <c r="K435" s="22">
        <f t="shared" si="171"/>
        <v>0</v>
      </c>
      <c r="L435" s="23">
        <f t="shared" si="162"/>
        <v>0</v>
      </c>
      <c r="M435" s="22"/>
      <c r="N435" s="22">
        <f t="shared" si="172"/>
        <v>1474.6210220740161</v>
      </c>
      <c r="O435" s="22">
        <v>625</v>
      </c>
      <c r="P435" s="22"/>
      <c r="Q435" s="22">
        <f t="shared" si="163"/>
        <v>4.7E-2</v>
      </c>
      <c r="R435" s="22">
        <f t="shared" si="164"/>
        <v>7.0000000000000001E-3</v>
      </c>
      <c r="S435" s="22"/>
      <c r="T435" s="22">
        <f t="shared" si="175"/>
        <v>0</v>
      </c>
      <c r="U435" s="22">
        <f t="shared" si="173"/>
        <v>1.4864803289612258E-19</v>
      </c>
      <c r="V435" s="22">
        <f t="shared" si="174"/>
        <v>0</v>
      </c>
      <c r="W435" s="22"/>
      <c r="X435" s="37">
        <f t="shared" si="176"/>
        <v>1474.6210220740161</v>
      </c>
      <c r="Y435" s="37">
        <f t="shared" si="177"/>
        <v>-5.7624450649760654E-19</v>
      </c>
      <c r="Z435" s="37">
        <f t="shared" si="178"/>
        <v>0</v>
      </c>
      <c r="AA435" s="22"/>
      <c r="AB435" s="22">
        <f t="shared" si="179"/>
        <v>425.66380018631429</v>
      </c>
      <c r="AC435" s="19">
        <f t="shared" si="180"/>
        <v>31.70103092783506</v>
      </c>
      <c r="AD435" s="19">
        <f t="shared" si="181"/>
        <v>6.5268041237113312</v>
      </c>
      <c r="AE435" s="22">
        <f t="shared" si="182"/>
        <v>4.8570525983257067</v>
      </c>
      <c r="AG435" s="7"/>
      <c r="AH435" s="7"/>
    </row>
    <row r="436" spans="1:34">
      <c r="A436" s="39">
        <v>0.98</v>
      </c>
      <c r="B436" s="39">
        <f>1-A436</f>
        <v>2.0000000000000018E-2</v>
      </c>
      <c r="C436" s="22">
        <f t="shared" si="166"/>
        <v>0.81499999999999995</v>
      </c>
      <c r="D436" s="22">
        <f t="shared" si="167"/>
        <v>0</v>
      </c>
      <c r="E436" s="22">
        <f t="shared" si="168"/>
        <v>0</v>
      </c>
      <c r="F436" s="22">
        <f t="shared" si="169"/>
        <v>0</v>
      </c>
      <c r="G436" s="22"/>
      <c r="H436" s="22">
        <f t="shared" si="170"/>
        <v>1</v>
      </c>
      <c r="I436" s="22">
        <f t="shared" si="183"/>
        <v>0</v>
      </c>
      <c r="J436" s="22">
        <f t="shared" si="171"/>
        <v>0</v>
      </c>
      <c r="K436" s="22">
        <f t="shared" si="171"/>
        <v>0</v>
      </c>
      <c r="L436" s="23">
        <f t="shared" si="162"/>
        <v>0</v>
      </c>
      <c r="M436" s="22"/>
      <c r="N436" s="22">
        <f t="shared" si="172"/>
        <v>1474.6210220740161</v>
      </c>
      <c r="O436" s="22">
        <v>625</v>
      </c>
      <c r="P436" s="22"/>
      <c r="Q436" s="22">
        <f t="shared" si="163"/>
        <v>4.7E-2</v>
      </c>
      <c r="R436" s="22">
        <f t="shared" si="164"/>
        <v>7.0000000000000001E-3</v>
      </c>
      <c r="S436" s="22"/>
      <c r="T436" s="22">
        <f t="shared" si="175"/>
        <v>0</v>
      </c>
      <c r="U436" s="22">
        <f t="shared" si="173"/>
        <v>-1.091799159714038E-18</v>
      </c>
      <c r="V436" s="22">
        <f t="shared" si="174"/>
        <v>0</v>
      </c>
      <c r="W436" s="22"/>
      <c r="X436" s="37">
        <f t="shared" si="176"/>
        <v>1474.6210220740161</v>
      </c>
      <c r="Y436" s="37">
        <f t="shared" si="177"/>
        <v>2.6295424181164435E-18</v>
      </c>
      <c r="Z436" s="37">
        <f t="shared" si="178"/>
        <v>0</v>
      </c>
      <c r="AA436" s="22"/>
      <c r="AB436" s="22">
        <f t="shared" si="179"/>
        <v>421.32029202114779</v>
      </c>
      <c r="AC436" s="19">
        <f t="shared" si="180"/>
        <v>31.37755102040817</v>
      </c>
      <c r="AD436" s="19">
        <f t="shared" si="181"/>
        <v>6.4602040816326447</v>
      </c>
      <c r="AE436" s="22">
        <f t="shared" si="182"/>
        <v>4.8570525983257058</v>
      </c>
      <c r="AG436" s="7"/>
      <c r="AH436" s="7"/>
    </row>
    <row r="437" spans="1:34">
      <c r="A437" s="40">
        <v>0.99</v>
      </c>
      <c r="B437" s="40">
        <f>1-A437</f>
        <v>1.0000000000000009E-2</v>
      </c>
      <c r="C437" s="33">
        <f t="shared" si="166"/>
        <v>0.81749999999999989</v>
      </c>
      <c r="D437" s="33">
        <f t="shared" si="167"/>
        <v>0</v>
      </c>
      <c r="E437" s="33">
        <f t="shared" si="168"/>
        <v>0</v>
      </c>
      <c r="F437" s="33">
        <f t="shared" si="169"/>
        <v>0</v>
      </c>
      <c r="G437" s="33"/>
      <c r="H437" s="33">
        <f t="shared" si="170"/>
        <v>1</v>
      </c>
      <c r="I437" s="33">
        <f t="shared" si="183"/>
        <v>0</v>
      </c>
      <c r="J437" s="33">
        <f t="shared" si="171"/>
        <v>0</v>
      </c>
      <c r="K437" s="33">
        <f t="shared" si="171"/>
        <v>0</v>
      </c>
      <c r="L437" s="34">
        <f t="shared" si="162"/>
        <v>0</v>
      </c>
      <c r="M437" s="33"/>
      <c r="N437" s="33">
        <f t="shared" si="172"/>
        <v>1474.6210220740161</v>
      </c>
      <c r="O437" s="33">
        <v>625</v>
      </c>
      <c r="P437" s="33"/>
      <c r="Q437" s="33">
        <f t="shared" si="163"/>
        <v>4.7E-2</v>
      </c>
      <c r="R437" s="33">
        <f t="shared" si="164"/>
        <v>7.0000000000000001E-3</v>
      </c>
      <c r="S437" s="33"/>
      <c r="T437" s="33">
        <f t="shared" si="175"/>
        <v>0</v>
      </c>
      <c r="U437" s="33">
        <f t="shared" si="173"/>
        <v>1.7130025592017842E-17</v>
      </c>
      <c r="V437" s="33">
        <f t="shared" si="174"/>
        <v>0</v>
      </c>
      <c r="W437" s="33"/>
      <c r="X437" s="38">
        <f t="shared" si="176"/>
        <v>1474.6210220740161</v>
      </c>
      <c r="Y437" s="38">
        <f t="shared" si="177"/>
        <v>-1.9313623911445919E-17</v>
      </c>
      <c r="Z437" s="38">
        <f t="shared" si="178"/>
        <v>0</v>
      </c>
      <c r="AA437" s="33"/>
      <c r="AB437" s="33">
        <f t="shared" si="179"/>
        <v>417.06453149568165</v>
      </c>
      <c r="AC437" s="36">
        <f t="shared" si="180"/>
        <v>31.060606060606069</v>
      </c>
      <c r="AD437" s="36">
        <f t="shared" si="181"/>
        <v>6.3949494949494863</v>
      </c>
      <c r="AE437" s="33">
        <f>AC437/AD437</f>
        <v>4.8570525983257067</v>
      </c>
      <c r="AG437" s="7"/>
      <c r="AH437" s="7"/>
    </row>
    <row r="439" spans="1:34" s="6" customFormat="1" ht="18">
      <c r="A439" s="1" t="s">
        <v>1</v>
      </c>
      <c r="B439" s="31"/>
      <c r="C439" s="31"/>
      <c r="D439" s="31"/>
      <c r="E439" s="55" t="s">
        <v>2</v>
      </c>
      <c r="F439" s="55"/>
      <c r="G439" s="55"/>
      <c r="H439" s="55"/>
      <c r="I439" s="55"/>
      <c r="J439" s="55"/>
      <c r="K439" s="11"/>
      <c r="L439" s="55" t="s">
        <v>46</v>
      </c>
      <c r="M439" s="55"/>
      <c r="N439" s="55"/>
      <c r="O439" s="55"/>
      <c r="P439" s="55"/>
      <c r="Q439" s="55"/>
      <c r="R439" s="55"/>
      <c r="S439" s="55"/>
      <c r="T439" s="55"/>
      <c r="U439" s="32"/>
      <c r="V439" s="32"/>
      <c r="W439" s="54" t="s">
        <v>3</v>
      </c>
      <c r="X439" s="54"/>
      <c r="Y439" s="54"/>
      <c r="Z439" s="54"/>
      <c r="AA439" s="55" t="s">
        <v>4</v>
      </c>
      <c r="AB439" s="55"/>
      <c r="AC439" s="55"/>
      <c r="AD439" s="55"/>
      <c r="AE439" s="31"/>
    </row>
    <row r="440" spans="1:34" s="6" customFormat="1" ht="17.25" customHeight="1">
      <c r="A440" s="24" t="s">
        <v>32</v>
      </c>
      <c r="C440" s="13"/>
      <c r="F440" s="7" t="s">
        <v>33</v>
      </c>
      <c r="G440" s="7" t="s">
        <v>5</v>
      </c>
      <c r="H440" s="7" t="s">
        <v>6</v>
      </c>
      <c r="I440" s="7" t="s">
        <v>34</v>
      </c>
      <c r="J440" s="6" t="s">
        <v>7</v>
      </c>
      <c r="L440" s="7" t="s">
        <v>8</v>
      </c>
      <c r="M440" s="56" t="s">
        <v>33</v>
      </c>
      <c r="N440" s="56"/>
      <c r="O440" s="57" t="s">
        <v>5</v>
      </c>
      <c r="P440" s="57"/>
      <c r="Q440" s="7" t="s">
        <v>6</v>
      </c>
      <c r="S440" s="56" t="s">
        <v>34</v>
      </c>
      <c r="T440" s="56"/>
      <c r="U440" s="58" t="s">
        <v>22</v>
      </c>
      <c r="V440" s="58"/>
      <c r="W440" s="25" t="s">
        <v>9</v>
      </c>
      <c r="X440" s="26" t="s">
        <v>10</v>
      </c>
      <c r="Y440" s="26" t="s">
        <v>11</v>
      </c>
      <c r="Z440" s="26" t="s">
        <v>12</v>
      </c>
      <c r="AA440" s="27" t="s">
        <v>45</v>
      </c>
      <c r="AB440" s="7" t="s">
        <v>47</v>
      </c>
      <c r="AC440" s="56" t="s">
        <v>48</v>
      </c>
      <c r="AD440" s="56"/>
      <c r="AE440" s="6" t="s">
        <v>12</v>
      </c>
    </row>
    <row r="441" spans="1:34" s="6" customFormat="1">
      <c r="A441" s="2">
        <v>1.3</v>
      </c>
      <c r="C441" s="13"/>
      <c r="E441" s="14" t="s">
        <v>13</v>
      </c>
      <c r="F441" s="7">
        <v>0.56999999999999995</v>
      </c>
      <c r="G441" s="7">
        <v>0.28000000000000003</v>
      </c>
      <c r="H441" s="7">
        <v>0.13</v>
      </c>
      <c r="I441" s="7">
        <v>0.02</v>
      </c>
      <c r="J441" s="5" t="s">
        <v>37</v>
      </c>
      <c r="K441" s="5"/>
      <c r="L441" s="7"/>
      <c r="M441" s="7" t="s">
        <v>40</v>
      </c>
      <c r="N441" s="8" t="s">
        <v>12</v>
      </c>
      <c r="O441" s="7" t="s">
        <v>40</v>
      </c>
      <c r="P441" s="8" t="s">
        <v>12</v>
      </c>
      <c r="Q441" s="7" t="s">
        <v>40</v>
      </c>
      <c r="R441" s="8" t="s">
        <v>12</v>
      </c>
      <c r="S441" s="7" t="s">
        <v>40</v>
      </c>
      <c r="T441" s="8" t="s">
        <v>12</v>
      </c>
      <c r="U441" s="58"/>
      <c r="V441" s="58"/>
      <c r="W441" s="25" t="s">
        <v>14</v>
      </c>
      <c r="X441" s="25">
        <v>369000</v>
      </c>
      <c r="Y441" s="25">
        <v>36.9</v>
      </c>
      <c r="Z441" s="25" t="s">
        <v>44</v>
      </c>
      <c r="AA441" s="3" t="s">
        <v>15</v>
      </c>
      <c r="AB441" s="7">
        <v>400</v>
      </c>
      <c r="AC441" s="7">
        <v>300</v>
      </c>
      <c r="AD441" s="7"/>
      <c r="AE441" s="6" t="s">
        <v>49</v>
      </c>
    </row>
    <row r="442" spans="1:34" s="6" customFormat="1">
      <c r="E442" s="14" t="s">
        <v>16</v>
      </c>
      <c r="F442" s="7">
        <v>0.25</v>
      </c>
      <c r="G442" s="7">
        <v>-0.51</v>
      </c>
      <c r="H442" s="7">
        <v>-0.62</v>
      </c>
      <c r="I442" s="7">
        <v>-0.12</v>
      </c>
      <c r="J442" s="5" t="s">
        <v>38</v>
      </c>
      <c r="K442" s="5"/>
      <c r="L442" s="7" t="s">
        <v>17</v>
      </c>
      <c r="M442" s="6">
        <v>7.0000000000000001E-3</v>
      </c>
      <c r="N442" s="8" t="s">
        <v>41</v>
      </c>
      <c r="O442" s="15">
        <v>2.7E-2</v>
      </c>
      <c r="P442" s="8" t="s">
        <v>42</v>
      </c>
      <c r="Q442" s="6">
        <v>0.10299999999999999</v>
      </c>
      <c r="R442" s="8" t="s">
        <v>42</v>
      </c>
      <c r="S442" s="6">
        <v>0.06</v>
      </c>
      <c r="T442" s="8" t="s">
        <v>43</v>
      </c>
      <c r="U442" s="7" t="s">
        <v>17</v>
      </c>
      <c r="V442" s="16">
        <f>M442*F441+O442*G441+Q442*H441+S442*I441</f>
        <v>2.614E-2</v>
      </c>
      <c r="AA442" s="3" t="s">
        <v>18</v>
      </c>
      <c r="AB442" s="7">
        <v>30.75</v>
      </c>
      <c r="AC442" s="7"/>
      <c r="AD442" s="7"/>
      <c r="AE442" s="6" t="s">
        <v>51</v>
      </c>
    </row>
    <row r="443" spans="1:34" s="6" customFormat="1">
      <c r="A443" s="9"/>
      <c r="B443" s="9"/>
      <c r="C443" s="9"/>
      <c r="D443" s="9"/>
      <c r="E443" s="28" t="s">
        <v>19</v>
      </c>
      <c r="F443" s="10">
        <v>-0.19</v>
      </c>
      <c r="G443" s="10">
        <v>-0.81</v>
      </c>
      <c r="H443" s="10"/>
      <c r="I443" s="10"/>
      <c r="J443" s="9" t="s">
        <v>39</v>
      </c>
      <c r="K443" s="9"/>
      <c r="L443" s="10" t="s">
        <v>18</v>
      </c>
      <c r="M443" s="9">
        <v>4.7E-2</v>
      </c>
      <c r="N443" s="17" t="s">
        <v>65</v>
      </c>
      <c r="O443" s="29">
        <v>2.7900000000000001E-2</v>
      </c>
      <c r="P443" s="17" t="s">
        <v>65</v>
      </c>
      <c r="Q443" s="9">
        <v>6.0100000000000001E-2</v>
      </c>
      <c r="R443" s="17" t="s">
        <v>65</v>
      </c>
      <c r="S443" s="9">
        <v>0.15</v>
      </c>
      <c r="T443" s="17" t="s">
        <v>65</v>
      </c>
      <c r="U443" s="10" t="s">
        <v>18</v>
      </c>
      <c r="V443" s="30">
        <f>M443*F441+O443*G441+Q443*H441+S443*I441</f>
        <v>4.5415000000000004E-2</v>
      </c>
      <c r="W443" s="9"/>
      <c r="X443" s="9"/>
      <c r="Y443" s="9"/>
      <c r="Z443" s="9"/>
      <c r="AA443" s="12" t="s">
        <v>17</v>
      </c>
      <c r="AB443" s="10">
        <v>6.3310000000000004</v>
      </c>
      <c r="AC443" s="10">
        <v>6.7759999999999998</v>
      </c>
      <c r="AD443" s="10">
        <v>5.5259999999999998</v>
      </c>
      <c r="AE443" s="35" t="s">
        <v>50</v>
      </c>
    </row>
    <row r="444" spans="1:34" s="3" customFormat="1">
      <c r="C444" s="46" t="s">
        <v>20</v>
      </c>
      <c r="D444" s="46"/>
      <c r="E444" s="46"/>
      <c r="F444" s="46"/>
      <c r="H444" s="47" t="s">
        <v>21</v>
      </c>
      <c r="I444" s="47"/>
      <c r="J444" s="47"/>
      <c r="K444" s="47"/>
      <c r="L444" s="47"/>
      <c r="Q444" s="47" t="s">
        <v>22</v>
      </c>
      <c r="R444" s="47"/>
      <c r="T444" s="47" t="s">
        <v>23</v>
      </c>
      <c r="U444" s="47"/>
      <c r="V444" s="47"/>
      <c r="X444" s="47" t="s">
        <v>36</v>
      </c>
      <c r="Y444" s="47"/>
      <c r="Z444" s="47"/>
      <c r="AB444" s="47" t="s">
        <v>24</v>
      </c>
      <c r="AC444" s="47"/>
      <c r="AD444" s="47"/>
      <c r="AE444" s="47"/>
    </row>
    <row r="445" spans="1:34" s="3" customFormat="1" ht="18" customHeight="1">
      <c r="A445" s="50" t="s">
        <v>25</v>
      </c>
      <c r="B445" s="52" t="s">
        <v>26</v>
      </c>
      <c r="C445" s="52" t="s">
        <v>33</v>
      </c>
      <c r="D445" s="52" t="s">
        <v>5</v>
      </c>
      <c r="E445" s="52" t="s">
        <v>6</v>
      </c>
      <c r="F445" s="52" t="s">
        <v>34</v>
      </c>
      <c r="G445" s="59"/>
      <c r="H445" s="48" t="s">
        <v>33</v>
      </c>
      <c r="I445" s="48" t="s">
        <v>5</v>
      </c>
      <c r="J445" s="48" t="s">
        <v>6</v>
      </c>
      <c r="K445" s="48" t="s">
        <v>34</v>
      </c>
      <c r="L445" s="48" t="s">
        <v>27</v>
      </c>
      <c r="N445" s="48" t="s">
        <v>28</v>
      </c>
      <c r="O445" s="48" t="s">
        <v>35</v>
      </c>
      <c r="P445" s="48"/>
      <c r="Q445" s="48" t="s">
        <v>18</v>
      </c>
      <c r="R445" s="48" t="s">
        <v>17</v>
      </c>
      <c r="S445" s="4"/>
      <c r="T445" s="48" t="s">
        <v>15</v>
      </c>
      <c r="U445" s="48" t="s">
        <v>18</v>
      </c>
      <c r="V445" s="48" t="s">
        <v>17</v>
      </c>
      <c r="W445" s="4"/>
      <c r="X445" s="48" t="s">
        <v>15</v>
      </c>
      <c r="Y445" s="48" t="s">
        <v>29</v>
      </c>
      <c r="Z445" s="48" t="s">
        <v>17</v>
      </c>
      <c r="AA445" s="4"/>
      <c r="AB445" s="48" t="s">
        <v>15</v>
      </c>
      <c r="AC445" s="48" t="s">
        <v>18</v>
      </c>
      <c r="AD445" s="48" t="s">
        <v>17</v>
      </c>
      <c r="AE445" s="48" t="s">
        <v>30</v>
      </c>
    </row>
    <row r="446" spans="1:34" ht="16" customHeight="1" thickBot="1">
      <c r="A446" s="51"/>
      <c r="B446" s="53"/>
      <c r="C446" s="53"/>
      <c r="D446" s="53"/>
      <c r="E446" s="53"/>
      <c r="F446" s="53"/>
      <c r="G446" s="59"/>
      <c r="H446" s="49"/>
      <c r="I446" s="49"/>
      <c r="J446" s="49"/>
      <c r="K446" s="49"/>
      <c r="L446" s="49"/>
      <c r="N446" s="49"/>
      <c r="O446" s="49"/>
      <c r="P446" s="48"/>
      <c r="Q446" s="49"/>
      <c r="R446" s="49"/>
      <c r="S446" s="4"/>
      <c r="T446" s="49"/>
      <c r="U446" s="49"/>
      <c r="V446" s="49"/>
      <c r="W446" s="4"/>
      <c r="X446" s="49"/>
      <c r="Y446" s="49"/>
      <c r="Z446" s="49"/>
      <c r="AA446" s="4"/>
      <c r="AB446" s="49"/>
      <c r="AC446" s="49"/>
      <c r="AD446" s="49"/>
      <c r="AE446" s="49"/>
      <c r="AG446" s="7"/>
      <c r="AH446" s="7"/>
    </row>
    <row r="447" spans="1:34" ht="17" thickTop="1">
      <c r="A447" s="39">
        <v>0</v>
      </c>
      <c r="B447" s="39">
        <f>1-A447</f>
        <v>1</v>
      </c>
      <c r="C447" s="22">
        <f>F441</f>
        <v>0.56999999999999995</v>
      </c>
      <c r="D447" s="22">
        <f>G441</f>
        <v>0.28000000000000003</v>
      </c>
      <c r="E447" s="22">
        <f>H441</f>
        <v>0.13</v>
      </c>
      <c r="F447" s="22">
        <f>I441</f>
        <v>0.02</v>
      </c>
      <c r="G447" s="22"/>
      <c r="H447" s="22">
        <f>C447/SUM($C447:$F447)*(1-$L447)</f>
        <v>0.56938211382113812</v>
      </c>
      <c r="I447" s="22">
        <f t="shared" ref="I447:K462" si="184">D447/SUM($C447:$F447)*(1-$L447)</f>
        <v>0.27969647696476968</v>
      </c>
      <c r="J447" s="22">
        <f t="shared" si="184"/>
        <v>0.12985907859078591</v>
      </c>
      <c r="K447" s="22">
        <f t="shared" si="184"/>
        <v>1.9978319783197831E-2</v>
      </c>
      <c r="L447" s="23">
        <f t="shared" ref="L447:L510" si="185">T447/$X$5</f>
        <v>1.0840108401084011E-3</v>
      </c>
      <c r="M447" s="22"/>
      <c r="N447" s="22">
        <f>(1+10^(2*$A$5-2.1))*(1463)</f>
        <v>1474.6210220740161</v>
      </c>
      <c r="O447" s="22">
        <v>625</v>
      </c>
      <c r="P447" s="22"/>
      <c r="Q447" s="22">
        <f t="shared" ref="Q447:Q510" si="186">$M$7*H447+$O$7*I447+$Q$7*J447+$S$7*K447+O447*L447</f>
        <v>0.72287254471544715</v>
      </c>
      <c r="R447" s="22">
        <f t="shared" ref="R447:R510" si="187">$M$6*H447+$O$6*I447+$Q$6*J447+$S$6*K447</f>
        <v>2.6111663956639566E-2</v>
      </c>
      <c r="S447" s="22"/>
      <c r="T447" s="22">
        <f>AB441</f>
        <v>400</v>
      </c>
      <c r="U447" s="22">
        <f>AB442</f>
        <v>30.75</v>
      </c>
      <c r="V447" s="22">
        <f>AB443</f>
        <v>6.3310000000000004</v>
      </c>
      <c r="W447" s="22"/>
      <c r="X447" s="22">
        <f>N447</f>
        <v>1474.6210220740161</v>
      </c>
      <c r="Y447" s="22"/>
      <c r="Z447" s="22"/>
      <c r="AA447" s="22"/>
      <c r="AB447" s="22"/>
      <c r="AC447" s="22"/>
      <c r="AD447" s="22"/>
      <c r="AE447" s="22"/>
      <c r="AG447" s="7"/>
      <c r="AH447" s="7"/>
    </row>
    <row r="448" spans="1:34">
      <c r="A448" s="39">
        <v>0.01</v>
      </c>
      <c r="B448" s="39">
        <f t="shared" ref="B448:B511" si="188">1-A448</f>
        <v>0.99</v>
      </c>
      <c r="C448" s="22">
        <f t="shared" ref="C448:C511" si="189">IF($F$5+$A448*$F$6&gt;0, $F$5+$A448*$F$6, 0)</f>
        <v>0.5724999999999999</v>
      </c>
      <c r="D448" s="22">
        <f t="shared" ref="D448:D511" si="190">IF($G$5+$A448*$G$6&gt;0, $G$5+$A448*$G$6, 0)</f>
        <v>0.27490000000000003</v>
      </c>
      <c r="E448" s="22">
        <f t="shared" ref="E448:E511" si="191">IF($H$5+$A448*$H$6&gt;0, $H$5+$A448*$H$6, 0)</f>
        <v>0.12380000000000001</v>
      </c>
      <c r="F448" s="22">
        <f t="shared" ref="F448:F511" si="192">IF($I$5+$A448*$I$6&gt;0, $I$5+$A448*$I$6, 0)</f>
        <v>1.8800000000000001E-2</v>
      </c>
      <c r="G448" s="22"/>
      <c r="H448" s="22">
        <f t="shared" ref="H448:H511" si="193">C448/SUM($C448:$F448)*(1-$L448)</f>
        <v>0.57767297459374156</v>
      </c>
      <c r="I448" s="22">
        <f>D448/SUM($C448:$F448)*(1-$L448)</f>
        <v>0.27738393138134426</v>
      </c>
      <c r="J448" s="22">
        <f>E448/SUM($C448:$F448)*(1-$L448)</f>
        <v>0.12491862751913575</v>
      </c>
      <c r="K448" s="22">
        <f>F448/SUM($C448:$F448)*(1-$L448)</f>
        <v>1.8969872353471341E-2</v>
      </c>
      <c r="L448" s="23">
        <f t="shared" si="185"/>
        <v>1.0545941523069716E-3</v>
      </c>
      <c r="M448" s="22"/>
      <c r="N448" s="22">
        <f>(1+10^(2*$A$5-2.1))*(1463)</f>
        <v>1474.6210220740161</v>
      </c>
      <c r="O448" s="22">
        <v>625</v>
      </c>
      <c r="P448" s="22"/>
      <c r="Q448" s="22">
        <f t="shared" si="186"/>
        <v>0.70436407705022341</v>
      </c>
      <c r="R448" s="22">
        <f t="shared" si="187"/>
        <v>2.5537887945131749E-2</v>
      </c>
      <c r="S448" s="22"/>
      <c r="T448" s="22">
        <f>IF((B447*T447-X447*(B447-B448))/B448&lt;0,0,(B447*T447-X447*(B447-B448))/B448)</f>
        <v>389.14524220127254</v>
      </c>
      <c r="U448" s="22">
        <f>(U447*B447-Y448*(B447-B448))/B448</f>
        <v>30.632564020753421</v>
      </c>
      <c r="V448" s="22">
        <f>IF((V447*B447-Z448*(B447-B448))/B448&gt;0,(V447*B447-Z448*(B447-B448))/B448,0)</f>
        <v>4.6111693371765563</v>
      </c>
      <c r="W448" s="22"/>
      <c r="X448" s="22">
        <f>N448</f>
        <v>1474.6210220740161</v>
      </c>
      <c r="Y448" s="19">
        <f>U447/(Q447+(1-Q447)*(A448-A447))</f>
        <v>42.376161945411383</v>
      </c>
      <c r="Z448" s="19">
        <f>V447/(R447+(1-R447)*(A448-A447))</f>
        <v>176.59423561952084</v>
      </c>
      <c r="AA448" s="22"/>
      <c r="AB448" s="22">
        <f>X448</f>
        <v>1474.6210220740161</v>
      </c>
      <c r="AC448" s="19">
        <f>Y448</f>
        <v>42.376161945411383</v>
      </c>
      <c r="AD448" s="19">
        <f>Z448</f>
        <v>176.59423561952084</v>
      </c>
      <c r="AE448" s="22">
        <f>AC448/AD448</f>
        <v>0.23996344952455001</v>
      </c>
      <c r="AG448" s="7"/>
      <c r="AH448" s="7"/>
    </row>
    <row r="449" spans="1:34">
      <c r="A449" s="39">
        <v>0.02</v>
      </c>
      <c r="B449" s="39">
        <f t="shared" si="188"/>
        <v>0.98</v>
      </c>
      <c r="C449" s="22">
        <f t="shared" si="189"/>
        <v>0.57499999999999996</v>
      </c>
      <c r="D449" s="22">
        <f t="shared" si="190"/>
        <v>0.26980000000000004</v>
      </c>
      <c r="E449" s="22">
        <f t="shared" si="191"/>
        <v>0.11760000000000001</v>
      </c>
      <c r="F449" s="22">
        <f t="shared" si="192"/>
        <v>1.7600000000000001E-2</v>
      </c>
      <c r="G449" s="22"/>
      <c r="H449" s="22">
        <f t="shared" si="193"/>
        <v>0.58613353893238307</v>
      </c>
      <c r="I449" s="22">
        <f t="shared" si="184"/>
        <v>0.27502405009383823</v>
      </c>
      <c r="J449" s="22">
        <f t="shared" ref="J449:J511" si="194">E449/SUM($C449:$F449)*(1-$L449)</f>
        <v>0.11987705074512742</v>
      </c>
      <c r="K449" s="22">
        <f t="shared" ref="K449:K511" si="195">F449/SUM($C449:$F449)*(1-$L449)</f>
        <v>1.7940783104712945E-2</v>
      </c>
      <c r="L449" s="23">
        <f t="shared" si="185"/>
        <v>1.0245771239381662E-3</v>
      </c>
      <c r="M449" s="22"/>
      <c r="N449" s="22">
        <f t="shared" ref="N449:N512" si="196">(1+10^(2*$A$5-2.1))*(1463)</f>
        <v>1474.6210220740161</v>
      </c>
      <c r="O449" s="22">
        <v>625</v>
      </c>
      <c r="P449" s="22"/>
      <c r="Q449" s="22">
        <f t="shared" si="186"/>
        <v>0.68547787800428306</v>
      </c>
      <c r="R449" s="22">
        <f t="shared" si="187"/>
        <v>2.4952367338091214E-2</v>
      </c>
      <c r="S449" s="22"/>
      <c r="T449" s="22">
        <f>IF((B448*T448-X448*(B448-B449))/B449&lt;0,0,(B448*T448-X448*(B448-B449))/B449)</f>
        <v>378.06895873318331</v>
      </c>
      <c r="U449" s="22">
        <f t="shared" ref="U449:U512" si="197">(U448*B448-Y449*(B448-B449))/B449</f>
        <v>30.503223838968729</v>
      </c>
      <c r="V449" s="22">
        <f t="shared" ref="V449:V512" si="198">IF((V448*B448-Z449*(B448-B449))/B449&gt;0,(V448*B448-Z449*(B448-B449))/B449,0)</f>
        <v>3.3246222485266022</v>
      </c>
      <c r="W449" s="22"/>
      <c r="X449" s="22">
        <f>N449</f>
        <v>1474.6210220740161</v>
      </c>
      <c r="Y449" s="19">
        <f>U448/(Q448+(1-Q448)*(A449-A448))</f>
        <v>43.307901835653006</v>
      </c>
      <c r="Z449" s="19">
        <f>V448/(R448+(1-R448)*(A449-A448))</f>
        <v>130.69278402487188</v>
      </c>
      <c r="AA449" s="22"/>
      <c r="AB449" s="22">
        <f>IF(T448&gt;0,X449,(AB448*A448)/A449)</f>
        <v>1474.6210220740161</v>
      </c>
      <c r="AC449" s="19">
        <f>(AC448*A448+Y449*(A449-A448))/A449</f>
        <v>42.842031890532191</v>
      </c>
      <c r="AD449" s="19">
        <f>(AD448*A448+Z449*(A449-A448))/A449</f>
        <v>153.64350982219636</v>
      </c>
      <c r="AE449" s="22">
        <f>AC449/AD449</f>
        <v>0.27884049212434059</v>
      </c>
      <c r="AG449" s="7"/>
      <c r="AH449" s="7"/>
    </row>
    <row r="450" spans="1:34">
      <c r="A450" s="39">
        <v>0.03</v>
      </c>
      <c r="B450" s="39">
        <f t="shared" si="188"/>
        <v>0.97</v>
      </c>
      <c r="C450" s="22">
        <f t="shared" si="189"/>
        <v>0.5774999999999999</v>
      </c>
      <c r="D450" s="22">
        <f t="shared" si="190"/>
        <v>0.26470000000000005</v>
      </c>
      <c r="E450" s="22">
        <f t="shared" si="191"/>
        <v>0.1114</v>
      </c>
      <c r="F450" s="22">
        <f t="shared" si="192"/>
        <v>1.6400000000000001E-2</v>
      </c>
      <c r="G450" s="22"/>
      <c r="H450" s="22">
        <f t="shared" si="193"/>
        <v>0.59476907109697308</v>
      </c>
      <c r="I450" s="22">
        <f>D450/SUM($C450:$F450)*(1-$L450)</f>
        <v>0.27261536470886383</v>
      </c>
      <c r="J450" s="22">
        <f t="shared" si="194"/>
        <v>0.11473121129039449</v>
      </c>
      <c r="K450" s="22">
        <f t="shared" si="195"/>
        <v>1.6890411716000624E-2</v>
      </c>
      <c r="L450" s="23">
        <f t="shared" si="185"/>
        <v>9.9394118776794196E-4</v>
      </c>
      <c r="M450" s="22"/>
      <c r="N450" s="22">
        <f t="shared" si="196"/>
        <v>1474.6210220740161</v>
      </c>
      <c r="O450" s="22">
        <v>625</v>
      </c>
      <c r="P450" s="22"/>
      <c r="Q450" s="22">
        <f t="shared" si="186"/>
        <v>0.66620226492785162</v>
      </c>
      <c r="R450" s="22">
        <f t="shared" si="187"/>
        <v>2.4354737810688802E-2</v>
      </c>
      <c r="S450" s="22"/>
      <c r="T450" s="22">
        <f t="shared" ref="T450:T513" si="199">IF((B449*T449-X449*(B449-B450))/B450&lt;0,0,(B449*T449-X449*(B449-B450))/B450)</f>
        <v>366.7642982863706</v>
      </c>
      <c r="U450" s="22">
        <f t="shared" si="197"/>
        <v>30.361030644034809</v>
      </c>
      <c r="V450" s="22">
        <f t="shared" si="198"/>
        <v>2.3712411540012468</v>
      </c>
      <c r="W450" s="22"/>
      <c r="X450" s="22">
        <f t="shared" ref="X450:X513" si="200">N450</f>
        <v>1474.6210220740161</v>
      </c>
      <c r="Y450" s="19">
        <f t="shared" ref="Y450:Y513" si="201">U449/(Q449+(1-Q449)*(A450-A449))</f>
        <v>44.295963747559085</v>
      </c>
      <c r="Z450" s="19">
        <f t="shared" ref="Z450:Z513" si="202">V449/(R449+(1-R449)*(A450-A449))</f>
        <v>95.802588417485993</v>
      </c>
      <c r="AA450" s="22"/>
      <c r="AB450" s="22">
        <f t="shared" ref="AB450:AB513" si="203">IF(T449&gt;0,X450,(AB449*A449)/A450)</f>
        <v>1474.6210220740161</v>
      </c>
      <c r="AC450" s="19">
        <f t="shared" ref="AC450:AC513" si="204">(AC449*A449+Y450*(A450-A449))/A450</f>
        <v>43.326675842874486</v>
      </c>
      <c r="AD450" s="19">
        <f t="shared" ref="AD450:AD513" si="205">(AD449*A449+Z450*(A450-A449))/A450</f>
        <v>134.36320268729293</v>
      </c>
      <c r="AE450" s="22">
        <f t="shared" ref="AE450:AE513" si="206">AC450/AD450</f>
        <v>0.32245938602483165</v>
      </c>
      <c r="AG450" s="7"/>
      <c r="AH450" s="7"/>
    </row>
    <row r="451" spans="1:34">
      <c r="A451" s="39">
        <v>0.04</v>
      </c>
      <c r="B451" s="39">
        <f t="shared" si="188"/>
        <v>0.96</v>
      </c>
      <c r="C451" s="22">
        <f t="shared" si="189"/>
        <v>0.57999999999999996</v>
      </c>
      <c r="D451" s="22">
        <f t="shared" si="190"/>
        <v>0.25960000000000005</v>
      </c>
      <c r="E451" s="22">
        <f t="shared" si="191"/>
        <v>0.1052</v>
      </c>
      <c r="F451" s="22">
        <f t="shared" si="192"/>
        <v>1.5200000000000002E-2</v>
      </c>
      <c r="G451" s="22"/>
      <c r="H451" s="22">
        <f t="shared" si="193"/>
        <v>0.60358505535239793</v>
      </c>
      <c r="I451" s="22">
        <f>D451/SUM($C451:$F451)*(1-$L451)</f>
        <v>0.27015634546462514</v>
      </c>
      <c r="J451" s="22">
        <f>E451/SUM($C451:$F451)*(1-$L451)</f>
        <v>0.10947784107426253</v>
      </c>
      <c r="K451" s="22">
        <f>F451/SUM($C451:$F451)*(1-$L451)</f>
        <v>1.5818091105786983E-2</v>
      </c>
      <c r="L451" s="23">
        <f t="shared" si="185"/>
        <v>9.6266700292750487E-4</v>
      </c>
      <c r="M451" s="22"/>
      <c r="N451" s="22">
        <f t="shared" si="196"/>
        <v>1474.6210220740161</v>
      </c>
      <c r="O451" s="22">
        <v>625</v>
      </c>
      <c r="P451" s="22"/>
      <c r="Q451" s="22">
        <f t="shared" si="186"/>
        <v>0.64652506838414747</v>
      </c>
      <c r="R451" s="22">
        <f t="shared" si="187"/>
        <v>2.3744619812007924E-2</v>
      </c>
      <c r="S451" s="22"/>
      <c r="T451" s="22">
        <f>IF((B450*T450-X450*(B450-B451))/B451&lt;0,0,(B450*T450-X450*(B450-B451))/B451)</f>
        <v>355.22412408024928</v>
      </c>
      <c r="U451" s="22">
        <f t="shared" si="197"/>
        <v>30.204936298161734</v>
      </c>
      <c r="V451" s="22">
        <f t="shared" si="198"/>
        <v>1.6718264646212313</v>
      </c>
      <c r="W451" s="22"/>
      <c r="X451" s="22">
        <f t="shared" si="200"/>
        <v>1474.6210220740161</v>
      </c>
      <c r="Y451" s="19">
        <f t="shared" si="201"/>
        <v>45.346087847849788</v>
      </c>
      <c r="Z451" s="19">
        <f t="shared" si="202"/>
        <v>69.515051334482692</v>
      </c>
      <c r="AA451" s="22"/>
      <c r="AB451" s="22">
        <f t="shared" si="203"/>
        <v>1474.6210220740161</v>
      </c>
      <c r="AC451" s="19">
        <f t="shared" si="204"/>
        <v>43.83152884411831</v>
      </c>
      <c r="AD451" s="19">
        <f t="shared" si="205"/>
        <v>118.15116484909036</v>
      </c>
      <c r="AE451" s="22">
        <f t="shared" si="206"/>
        <v>0.37097838942258865</v>
      </c>
      <c r="AG451" s="7"/>
      <c r="AH451" s="7"/>
    </row>
    <row r="452" spans="1:34">
      <c r="A452" s="39">
        <v>0.05</v>
      </c>
      <c r="B452" s="39">
        <f t="shared" si="188"/>
        <v>0.95</v>
      </c>
      <c r="C452" s="22">
        <f t="shared" si="189"/>
        <v>0.58249999999999991</v>
      </c>
      <c r="D452" s="22">
        <f t="shared" si="190"/>
        <v>0.2545</v>
      </c>
      <c r="E452" s="22">
        <f t="shared" si="191"/>
        <v>9.9000000000000005E-2</v>
      </c>
      <c r="F452" s="22">
        <f t="shared" si="192"/>
        <v>1.4E-2</v>
      </c>
      <c r="G452" s="22"/>
      <c r="H452" s="22">
        <f t="shared" si="193"/>
        <v>0.61258720758287466</v>
      </c>
      <c r="I452" s="22">
        <f t="shared" si="184"/>
        <v>0.26764539799114445</v>
      </c>
      <c r="J452" s="22">
        <f t="shared" si="194"/>
        <v>0.10411353399262595</v>
      </c>
      <c r="K452" s="22">
        <f t="shared" si="195"/>
        <v>1.4723126019159222E-2</v>
      </c>
      <c r="L452" s="23">
        <f t="shared" si="185"/>
        <v>9.3073441419568991E-4</v>
      </c>
      <c r="M452" s="22"/>
      <c r="N452" s="22">
        <f t="shared" si="196"/>
        <v>1474.6210220740161</v>
      </c>
      <c r="O452" s="22">
        <v>625</v>
      </c>
      <c r="P452" s="22"/>
      <c r="Q452" s="22">
        <f t="shared" si="186"/>
        <v>0.6264336065284849</v>
      </c>
      <c r="R452" s="22">
        <f t="shared" si="187"/>
        <v>2.3121617761231048E-2</v>
      </c>
      <c r="S452" s="22"/>
      <c r="T452" s="22">
        <f t="shared" si="199"/>
        <v>343.44099883820957</v>
      </c>
      <c r="U452" s="22">
        <f>(U451*B451-Y452*(B451-B452))/B452</f>
        <v>30.03377924093936</v>
      </c>
      <c r="V452" s="22">
        <f>IF((V451*B451-Z452*(B451-B452))/B452&gt;0,(V451*B451-Z452*(B451-B452))/B452,0)</f>
        <v>1.164218498060094</v>
      </c>
      <c r="W452" s="22"/>
      <c r="X452" s="22">
        <f>N452</f>
        <v>1474.6210220740161</v>
      </c>
      <c r="Y452" s="19">
        <f t="shared" si="201"/>
        <v>46.464856734287451</v>
      </c>
      <c r="Z452" s="19">
        <f t="shared" si="202"/>
        <v>49.894583287929215</v>
      </c>
      <c r="AA452" s="22"/>
      <c r="AB452" s="22">
        <f t="shared" si="203"/>
        <v>1474.6210220740161</v>
      </c>
      <c r="AC452" s="19">
        <f t="shared" si="204"/>
        <v>44.358194422152138</v>
      </c>
      <c r="AD452" s="19">
        <f t="shared" si="205"/>
        <v>104.49984853685814</v>
      </c>
      <c r="AE452" s="22">
        <f t="shared" si="206"/>
        <v>0.42448094464468589</v>
      </c>
      <c r="AG452" s="7"/>
      <c r="AH452" s="7"/>
    </row>
    <row r="453" spans="1:34">
      <c r="A453" s="39">
        <v>0.06</v>
      </c>
      <c r="B453" s="39">
        <f t="shared" si="188"/>
        <v>0.94</v>
      </c>
      <c r="C453" s="22">
        <f t="shared" si="189"/>
        <v>0.58499999999999996</v>
      </c>
      <c r="D453" s="22">
        <f t="shared" si="190"/>
        <v>0.24940000000000004</v>
      </c>
      <c r="E453" s="22">
        <f t="shared" si="191"/>
        <v>9.2800000000000007E-2</v>
      </c>
      <c r="F453" s="22">
        <f t="shared" si="192"/>
        <v>1.2800000000000001E-2</v>
      </c>
      <c r="G453" s="22"/>
      <c r="H453" s="22">
        <f t="shared" si="193"/>
        <v>0.6217814876499157</v>
      </c>
      <c r="I453" s="22">
        <f t="shared" si="184"/>
        <v>0.26508085986305813</v>
      </c>
      <c r="J453" s="22">
        <f t="shared" si="194"/>
        <v>9.8634738553696047E-2</v>
      </c>
      <c r="K453" s="22">
        <f t="shared" si="195"/>
        <v>1.360479152464773E-2</v>
      </c>
      <c r="L453" s="23">
        <f t="shared" si="185"/>
        <v>8.9812240868234708E-4</v>
      </c>
      <c r="M453" s="22"/>
      <c r="N453" s="22">
        <f t="shared" si="196"/>
        <v>1474.6210220740161</v>
      </c>
      <c r="O453" s="22">
        <v>625</v>
      </c>
      <c r="P453" s="22"/>
      <c r="Q453" s="22">
        <f t="shared" si="186"/>
        <v>0.60591465785196652</v>
      </c>
      <c r="R453" s="22">
        <f t="shared" si="187"/>
        <v>2.2485319192361533E-2</v>
      </c>
      <c r="S453" s="22"/>
      <c r="T453" s="22">
        <f t="shared" si="199"/>
        <v>331.40716880378608</v>
      </c>
      <c r="U453" s="22">
        <f t="shared" si="197"/>
        <v>29.846267742922471</v>
      </c>
      <c r="V453" s="22">
        <f t="shared" si="198"/>
        <v>0.80004095692014121</v>
      </c>
      <c r="W453" s="22"/>
      <c r="X453" s="22">
        <f t="shared" si="200"/>
        <v>1474.6210220740161</v>
      </c>
      <c r="Y453" s="19">
        <f t="shared" si="201"/>
        <v>47.659860054526796</v>
      </c>
      <c r="Z453" s="19">
        <f t="shared" si="202"/>
        <v>35.396907365215633</v>
      </c>
      <c r="AA453" s="22"/>
      <c r="AB453" s="22">
        <f t="shared" si="203"/>
        <v>1474.6210220740161</v>
      </c>
      <c r="AC453" s="19">
        <f t="shared" si="204"/>
        <v>44.908472027547916</v>
      </c>
      <c r="AD453" s="19">
        <f t="shared" si="205"/>
        <v>92.982691674917731</v>
      </c>
      <c r="AE453" s="22">
        <f t="shared" si="206"/>
        <v>0.48297668327945453</v>
      </c>
      <c r="AG453" s="7"/>
      <c r="AH453" s="7"/>
    </row>
    <row r="454" spans="1:34">
      <c r="A454" s="39">
        <v>7.0000000000000007E-2</v>
      </c>
      <c r="B454" s="39">
        <f t="shared" si="188"/>
        <v>0.92999999999999994</v>
      </c>
      <c r="C454" s="22">
        <f t="shared" si="189"/>
        <v>0.58749999999999991</v>
      </c>
      <c r="D454" s="22">
        <f t="shared" si="190"/>
        <v>0.24430000000000002</v>
      </c>
      <c r="E454" s="22">
        <f t="shared" si="191"/>
        <v>8.660000000000001E-2</v>
      </c>
      <c r="F454" s="22">
        <f t="shared" si="192"/>
        <v>1.1599999999999999E-2</v>
      </c>
      <c r="G454" s="22"/>
      <c r="H454" s="22">
        <f t="shared" si="193"/>
        <v>0.6311741125500443</v>
      </c>
      <c r="I454" s="22">
        <f t="shared" si="184"/>
        <v>0.26246099692932062</v>
      </c>
      <c r="J454" s="22">
        <f t="shared" si="194"/>
        <v>9.3037750037163996E-2</v>
      </c>
      <c r="K454" s="22">
        <f t="shared" si="195"/>
        <v>1.2462331413754066E-2</v>
      </c>
      <c r="L454" s="23">
        <f t="shared" si="185"/>
        <v>8.6480906971710451E-4</v>
      </c>
      <c r="M454" s="22"/>
      <c r="N454" s="22">
        <f t="shared" si="196"/>
        <v>1474.6210220740161</v>
      </c>
      <c r="O454" s="22">
        <v>625</v>
      </c>
      <c r="P454" s="22"/>
      <c r="Q454" s="22">
        <f t="shared" si="186"/>
        <v>0.58495443216666709</v>
      </c>
      <c r="R454" s="22">
        <f t="shared" si="187"/>
        <v>2.1835293843595102E-2</v>
      </c>
      <c r="S454" s="22"/>
      <c r="T454" s="22">
        <f t="shared" si="199"/>
        <v>319.11454672561155</v>
      </c>
      <c r="U454" s="22">
        <f t="shared" si="197"/>
        <v>29.64095986907142</v>
      </c>
      <c r="V454" s="22">
        <f>IF((V453*B453-Z454*(B453-B454))/B454&gt;0,(V453*B453-Z454*(B453-B454))/B454,0)</f>
        <v>0.54198308069014445</v>
      </c>
      <c r="W454" s="22"/>
      <c r="X454" s="22">
        <f t="shared" si="200"/>
        <v>1474.6210220740161</v>
      </c>
      <c r="Y454" s="19">
        <f t="shared" si="201"/>
        <v>48.939900011070016</v>
      </c>
      <c r="Z454" s="19">
        <f t="shared" si="202"/>
        <v>24.79942344630982</v>
      </c>
      <c r="AA454" s="22"/>
      <c r="AB454" s="22">
        <f t="shared" si="203"/>
        <v>1474.6210220740161</v>
      </c>
      <c r="AC454" s="19">
        <f t="shared" si="204"/>
        <v>45.484390310908218</v>
      </c>
      <c r="AD454" s="19">
        <f t="shared" si="205"/>
        <v>83.242224785116591</v>
      </c>
      <c r="AE454" s="22">
        <f t="shared" si="206"/>
        <v>0.54641007527517049</v>
      </c>
      <c r="AG454" s="7"/>
      <c r="AH454" s="7"/>
    </row>
    <row r="455" spans="1:34">
      <c r="A455" s="39">
        <v>0.08</v>
      </c>
      <c r="B455" s="39">
        <f t="shared" si="188"/>
        <v>0.92</v>
      </c>
      <c r="C455" s="22">
        <f t="shared" si="189"/>
        <v>0.59</v>
      </c>
      <c r="D455" s="22">
        <f t="shared" si="190"/>
        <v>0.23920000000000002</v>
      </c>
      <c r="E455" s="22">
        <f t="shared" si="191"/>
        <v>8.0399999999999999E-2</v>
      </c>
      <c r="F455" s="22">
        <f t="shared" si="192"/>
        <v>1.0400000000000001E-2</v>
      </c>
      <c r="G455" s="22"/>
      <c r="H455" s="22">
        <f t="shared" si="193"/>
        <v>0.64077157043330291</v>
      </c>
      <c r="I455" s="22">
        <f t="shared" si="184"/>
        <v>0.25978399940279001</v>
      </c>
      <c r="J455" s="22">
        <f t="shared" si="194"/>
        <v>8.7318702140402646E-2</v>
      </c>
      <c r="K455" s="22">
        <f t="shared" si="195"/>
        <v>1.1294956495773478E-2</v>
      </c>
      <c r="L455" s="23">
        <f t="shared" si="185"/>
        <v>8.3077152773087875E-4</v>
      </c>
      <c r="M455" s="22"/>
      <c r="N455" s="22">
        <f t="shared" si="196"/>
        <v>1474.6210220740161</v>
      </c>
      <c r="O455" s="22">
        <v>625</v>
      </c>
      <c r="P455" s="22"/>
      <c r="Q455" s="22">
        <f t="shared" si="186"/>
        <v>0.56353853969850654</v>
      </c>
      <c r="R455" s="22">
        <f t="shared" si="187"/>
        <v>2.1171092687116335E-2</v>
      </c>
      <c r="S455" s="22"/>
      <c r="T455" s="22">
        <f t="shared" si="199"/>
        <v>306.55469373269426</v>
      </c>
      <c r="U455" s="22">
        <f>(U454*B454-Y455*(B454-B455))/B455</f>
        <v>29.416239321200742</v>
      </c>
      <c r="V455" s="22">
        <f t="shared" si="198"/>
        <v>0.36154623031590899</v>
      </c>
      <c r="W455" s="22"/>
      <c r="X455" s="22">
        <f t="shared" si="200"/>
        <v>1474.6210220740161</v>
      </c>
      <c r="Y455" s="19">
        <f t="shared" si="201"/>
        <v>50.315250273174215</v>
      </c>
      <c r="Z455" s="19">
        <f t="shared" si="202"/>
        <v>17.14217331511998</v>
      </c>
      <c r="AA455" s="22"/>
      <c r="AB455" s="22">
        <f t="shared" si="203"/>
        <v>1474.6210220740161</v>
      </c>
      <c r="AC455" s="19">
        <f t="shared" si="204"/>
        <v>46.088247806191468</v>
      </c>
      <c r="AD455" s="19">
        <f t="shared" si="205"/>
        <v>74.979718351367012</v>
      </c>
      <c r="AE455" s="22">
        <f t="shared" si="206"/>
        <v>0.61467619270339924</v>
      </c>
      <c r="AG455" s="7"/>
      <c r="AH455" s="7"/>
    </row>
    <row r="456" spans="1:34">
      <c r="A456" s="39">
        <v>0.09</v>
      </c>
      <c r="B456" s="39">
        <f t="shared" si="188"/>
        <v>0.91</v>
      </c>
      <c r="C456" s="22">
        <f t="shared" si="189"/>
        <v>0.59249999999999992</v>
      </c>
      <c r="D456" s="22">
        <f t="shared" si="190"/>
        <v>0.23410000000000003</v>
      </c>
      <c r="E456" s="22">
        <f t="shared" si="191"/>
        <v>7.4200000000000016E-2</v>
      </c>
      <c r="F456" s="22">
        <f t="shared" si="192"/>
        <v>9.2000000000000016E-3</v>
      </c>
      <c r="G456" s="22"/>
      <c r="H456" s="22">
        <f t="shared" si="193"/>
        <v>0.65058063554897794</v>
      </c>
      <c r="I456" s="22">
        <f t="shared" si="184"/>
        <v>0.25704797769116583</v>
      </c>
      <c r="J456" s="22">
        <f t="shared" si="194"/>
        <v>8.1473558072125196E-2</v>
      </c>
      <c r="K456" s="22">
        <f t="shared" si="195"/>
        <v>1.0101842779832233E-2</v>
      </c>
      <c r="L456" s="23">
        <f t="shared" si="185"/>
        <v>7.9598590789880152E-4</v>
      </c>
      <c r="M456" s="22"/>
      <c r="N456" s="22">
        <f t="shared" si="196"/>
        <v>1474.6210220740161</v>
      </c>
      <c r="O456" s="22">
        <v>625</v>
      </c>
      <c r="P456" s="22"/>
      <c r="Q456" s="22">
        <f t="shared" si="186"/>
        <v>0.54165195814224598</v>
      </c>
      <c r="R456" s="22">
        <f t="shared" si="187"/>
        <v>2.0492246894723155E-2</v>
      </c>
      <c r="S456" s="22"/>
      <c r="T456" s="22">
        <f t="shared" si="199"/>
        <v>293.71880001465775</v>
      </c>
      <c r="U456" s="22">
        <f t="shared" si="197"/>
        <v>29.170286067082976</v>
      </c>
      <c r="V456" s="22">
        <f t="shared" si="198"/>
        <v>0.23718868322199504</v>
      </c>
      <c r="W456" s="22"/>
      <c r="X456" s="22">
        <f t="shared" si="200"/>
        <v>1474.6210220740161</v>
      </c>
      <c r="Y456" s="19">
        <f t="shared" si="201"/>
        <v>51.797985445917305</v>
      </c>
      <c r="Z456" s="19">
        <f t="shared" si="202"/>
        <v>11.678083015862068</v>
      </c>
      <c r="AA456" s="22"/>
      <c r="AB456" s="22">
        <f t="shared" si="203"/>
        <v>1474.6210220740161</v>
      </c>
      <c r="AC456" s="19">
        <f t="shared" si="204"/>
        <v>46.722663099494333</v>
      </c>
      <c r="AD456" s="19">
        <f t="shared" si="205"/>
        <v>67.946203314088677</v>
      </c>
      <c r="AE456" s="22">
        <f t="shared" si="206"/>
        <v>0.68764199941406245</v>
      </c>
      <c r="AG456" s="7"/>
      <c r="AH456" s="7"/>
    </row>
    <row r="457" spans="1:34">
      <c r="A457" s="39">
        <v>0.1</v>
      </c>
      <c r="B457" s="39">
        <f t="shared" si="188"/>
        <v>0.9</v>
      </c>
      <c r="C457" s="22">
        <f t="shared" si="189"/>
        <v>0.59499999999999997</v>
      </c>
      <c r="D457" s="22">
        <f t="shared" si="190"/>
        <v>0.22900000000000004</v>
      </c>
      <c r="E457" s="22">
        <f t="shared" si="191"/>
        <v>6.8000000000000005E-2</v>
      </c>
      <c r="F457" s="22">
        <f t="shared" si="192"/>
        <v>8.0000000000000002E-3</v>
      </c>
      <c r="G457" s="22"/>
      <c r="H457" s="22">
        <f t="shared" si="193"/>
        <v>0.66060838419088419</v>
      </c>
      <c r="I457" s="22">
        <f t="shared" si="184"/>
        <v>0.25425095794909663</v>
      </c>
      <c r="J457" s="22">
        <f t="shared" si="194"/>
        <v>7.5498101050386776E-2</v>
      </c>
      <c r="K457" s="22">
        <f t="shared" si="195"/>
        <v>8.8821295353396189E-3</v>
      </c>
      <c r="L457" s="23">
        <f t="shared" si="185"/>
        <v>7.6042727429267792E-4</v>
      </c>
      <c r="M457" s="22"/>
      <c r="N457" s="22">
        <f t="shared" si="196"/>
        <v>1474.6210220740161</v>
      </c>
      <c r="O457" s="22">
        <v>625</v>
      </c>
      <c r="P457" s="22"/>
      <c r="Q457" s="22">
        <f t="shared" si="186"/>
        <v>0.51927899752010431</v>
      </c>
      <c r="R457" s="22">
        <f t="shared" si="187"/>
        <v>1.9798266734272013E-2</v>
      </c>
      <c r="S457" s="22"/>
      <c r="T457" s="22">
        <f t="shared" si="199"/>
        <v>280.59766421399814</v>
      </c>
      <c r="U457" s="22">
        <f t="shared" si="197"/>
        <v>28.901040302144047</v>
      </c>
      <c r="V457" s="22">
        <f t="shared" si="198"/>
        <v>0.15280983021120909</v>
      </c>
      <c r="W457" s="22"/>
      <c r="X457" s="22">
        <f t="shared" si="200"/>
        <v>1474.6210220740161</v>
      </c>
      <c r="Y457" s="19">
        <f t="shared" si="201"/>
        <v>53.402404911586217</v>
      </c>
      <c r="Z457" s="19">
        <f t="shared" si="202"/>
        <v>7.8312854541927237</v>
      </c>
      <c r="AA457" s="22"/>
      <c r="AB457" s="22">
        <f t="shared" si="203"/>
        <v>1474.6210220740161</v>
      </c>
      <c r="AC457" s="19">
        <f t="shared" si="204"/>
        <v>47.39063728070353</v>
      </c>
      <c r="AD457" s="19">
        <f t="shared" si="205"/>
        <v>61.934711528099079</v>
      </c>
      <c r="AE457" s="22">
        <f t="shared" si="206"/>
        <v>0.76517087286671115</v>
      </c>
      <c r="AG457" s="7"/>
      <c r="AH457" s="7"/>
    </row>
    <row r="458" spans="1:34">
      <c r="A458" s="39">
        <v>0.11</v>
      </c>
      <c r="B458" s="39">
        <f t="shared" si="188"/>
        <v>0.89</v>
      </c>
      <c r="C458" s="22">
        <f t="shared" si="189"/>
        <v>0.59749999999999992</v>
      </c>
      <c r="D458" s="22">
        <f t="shared" si="190"/>
        <v>0.22390000000000002</v>
      </c>
      <c r="E458" s="22">
        <f t="shared" si="191"/>
        <v>6.1800000000000008E-2</v>
      </c>
      <c r="F458" s="22">
        <f t="shared" si="192"/>
        <v>6.8000000000000005E-3</v>
      </c>
      <c r="G458" s="22"/>
      <c r="H458" s="22">
        <f t="shared" si="193"/>
        <v>0.67086221172108385</v>
      </c>
      <c r="I458" s="22">
        <f t="shared" si="184"/>
        <v>0.2513908773294572</v>
      </c>
      <c r="J458" s="22">
        <f t="shared" si="194"/>
        <v>6.9387924157929687E-2</v>
      </c>
      <c r="K458" s="22">
        <f t="shared" si="195"/>
        <v>7.6349172212608713E-3</v>
      </c>
      <c r="L458" s="23">
        <f t="shared" si="185"/>
        <v>7.2406957026843939E-4</v>
      </c>
      <c r="M458" s="22"/>
      <c r="N458" s="22">
        <f t="shared" si="196"/>
        <v>1474.6210220740161</v>
      </c>
      <c r="O458" s="22">
        <v>625</v>
      </c>
      <c r="P458" s="22"/>
      <c r="Q458" s="22">
        <f t="shared" si="186"/>
        <v>0.49640326267123813</v>
      </c>
      <c r="R458" s="22">
        <f t="shared" si="187"/>
        <v>1.9088640391485341E-2</v>
      </c>
      <c r="S458" s="22"/>
      <c r="T458" s="22">
        <f t="shared" si="199"/>
        <v>267.18167142905412</v>
      </c>
      <c r="U458" s="22">
        <f t="shared" si="197"/>
        <v>28.606157781808708</v>
      </c>
      <c r="V458" s="22">
        <f t="shared" si="198"/>
        <v>9.6521797734311882E-2</v>
      </c>
      <c r="W458" s="22"/>
      <c r="X458" s="22">
        <f t="shared" si="200"/>
        <v>1474.6210220740161</v>
      </c>
      <c r="Y458" s="19">
        <f t="shared" si="201"/>
        <v>55.145584611989293</v>
      </c>
      <c r="Z458" s="19">
        <f t="shared" si="202"/>
        <v>5.1624447206550563</v>
      </c>
      <c r="AA458" s="22"/>
      <c r="AB458" s="22">
        <f t="shared" si="203"/>
        <v>1474.6210220740161</v>
      </c>
      <c r="AC458" s="19">
        <f t="shared" si="204"/>
        <v>48.095632492638593</v>
      </c>
      <c r="AD458" s="19">
        <f t="shared" si="205"/>
        <v>56.773596363785991</v>
      </c>
      <c r="AE458" s="22">
        <f t="shared" si="206"/>
        <v>0.84714789220781539</v>
      </c>
      <c r="AG458" s="7"/>
      <c r="AH458" s="7"/>
    </row>
    <row r="459" spans="1:34">
      <c r="A459" s="39">
        <v>0.12</v>
      </c>
      <c r="B459" s="39">
        <f t="shared" si="188"/>
        <v>0.88</v>
      </c>
      <c r="C459" s="22">
        <f t="shared" si="189"/>
        <v>0.6</v>
      </c>
      <c r="D459" s="22">
        <f t="shared" si="190"/>
        <v>0.21880000000000002</v>
      </c>
      <c r="E459" s="22">
        <f t="shared" si="191"/>
        <v>5.5600000000000011E-2</v>
      </c>
      <c r="F459" s="22">
        <f t="shared" si="192"/>
        <v>5.6000000000000008E-3</v>
      </c>
      <c r="G459" s="22"/>
      <c r="H459" s="22">
        <f t="shared" si="193"/>
        <v>0.68134985075809829</v>
      </c>
      <c r="I459" s="22">
        <f t="shared" si="184"/>
        <v>0.24846557890978654</v>
      </c>
      <c r="J459" s="22">
        <f t="shared" si="194"/>
        <v>6.3138419503583801E-2</v>
      </c>
      <c r="K459" s="22">
        <f t="shared" si="195"/>
        <v>6.3592652737422522E-3</v>
      </c>
      <c r="L459" s="23">
        <f t="shared" si="185"/>
        <v>6.8688555478910445E-4</v>
      </c>
      <c r="M459" s="22"/>
      <c r="N459" s="22">
        <f t="shared" si="196"/>
        <v>1474.6210220740161</v>
      </c>
      <c r="O459" s="22">
        <v>625</v>
      </c>
      <c r="P459" s="22"/>
      <c r="Q459" s="22">
        <f t="shared" si="186"/>
        <v>0.47300761318363066</v>
      </c>
      <c r="R459" s="22">
        <f t="shared" si="187"/>
        <v>1.8362832711164592E-2</v>
      </c>
      <c r="S459" s="22"/>
      <c r="T459" s="22">
        <f t="shared" si="199"/>
        <v>253.46076971717955</v>
      </c>
      <c r="U459" s="22">
        <f t="shared" si="197"/>
        <v>28.282953837617995</v>
      </c>
      <c r="V459" s="22">
        <f t="shared" si="198"/>
        <v>5.9662793441395655E-2</v>
      </c>
      <c r="W459" s="22"/>
      <c r="X459" s="22">
        <f t="shared" si="200"/>
        <v>1474.6210220740161</v>
      </c>
      <c r="Y459" s="19">
        <f t="shared" si="201"/>
        <v>57.048104870591395</v>
      </c>
      <c r="Z459" s="19">
        <f t="shared" si="202"/>
        <v>3.3401141755109371</v>
      </c>
      <c r="AA459" s="22"/>
      <c r="AB459" s="22">
        <f t="shared" si="203"/>
        <v>1474.6210220740161</v>
      </c>
      <c r="AC459" s="19">
        <f t="shared" si="204"/>
        <v>48.841671857467993</v>
      </c>
      <c r="AD459" s="19">
        <f t="shared" si="205"/>
        <v>52.320806181429738</v>
      </c>
      <c r="AE459" s="22">
        <f t="shared" si="206"/>
        <v>0.93350380894557783</v>
      </c>
      <c r="AG459" s="7"/>
      <c r="AH459" s="7"/>
    </row>
    <row r="460" spans="1:34">
      <c r="A460" s="39">
        <v>0.13</v>
      </c>
      <c r="B460" s="39">
        <f t="shared" si="188"/>
        <v>0.87</v>
      </c>
      <c r="C460" s="22">
        <f t="shared" si="189"/>
        <v>0.60249999999999992</v>
      </c>
      <c r="D460" s="22">
        <f t="shared" si="190"/>
        <v>0.21370000000000003</v>
      </c>
      <c r="E460" s="22">
        <f t="shared" si="191"/>
        <v>4.9399999999999999E-2</v>
      </c>
      <c r="F460" s="22">
        <f t="shared" si="192"/>
        <v>4.4000000000000011E-3</v>
      </c>
      <c r="G460" s="22"/>
      <c r="H460" s="22">
        <f t="shared" si="193"/>
        <v>0.69207939062362112</v>
      </c>
      <c r="I460" s="22">
        <f t="shared" si="184"/>
        <v>0.24547280626766452</v>
      </c>
      <c r="J460" s="22">
        <f t="shared" si="194"/>
        <v>5.6744766633704383E-2</v>
      </c>
      <c r="K460" s="22">
        <f t="shared" si="195"/>
        <v>5.0541897406538331E-3</v>
      </c>
      <c r="L460" s="23">
        <f t="shared" si="185"/>
        <v>6.4884673435622157E-4</v>
      </c>
      <c r="M460" s="22"/>
      <c r="N460" s="22">
        <f t="shared" si="196"/>
        <v>1474.6210220740161</v>
      </c>
      <c r="O460" s="22">
        <v>625</v>
      </c>
      <c r="P460" s="22"/>
      <c r="Q460" s="22">
        <f t="shared" si="186"/>
        <v>0.44907412056260021</v>
      </c>
      <c r="R460" s="22">
        <f t="shared" si="187"/>
        <v>1.7620283851303074E-2</v>
      </c>
      <c r="S460" s="22"/>
      <c r="T460" s="22">
        <f t="shared" si="199"/>
        <v>239.42444497744577</v>
      </c>
      <c r="U460" s="22">
        <f t="shared" si="197"/>
        <v>27.928332336562384</v>
      </c>
      <c r="V460" s="22">
        <f t="shared" si="198"/>
        <v>3.6012213650310744E-2</v>
      </c>
      <c r="W460" s="22"/>
      <c r="X460" s="22">
        <f t="shared" si="200"/>
        <v>1474.6210220740161</v>
      </c>
      <c r="Y460" s="19">
        <f t="shared" si="201"/>
        <v>59.13502442945618</v>
      </c>
      <c r="Z460" s="19">
        <f t="shared" si="202"/>
        <v>2.1172632352657814</v>
      </c>
      <c r="AA460" s="22"/>
      <c r="AB460" s="22">
        <f>IF(T459&gt;0,X460,(AB459*A459)/A460)</f>
        <v>1474.6210220740161</v>
      </c>
      <c r="AC460" s="19">
        <f t="shared" si="204"/>
        <v>49.633468209159396</v>
      </c>
      <c r="AD460" s="19">
        <f t="shared" si="205"/>
        <v>48.45899518557097</v>
      </c>
      <c r="AE460" s="22">
        <f t="shared" si="206"/>
        <v>1.0242364295646422</v>
      </c>
      <c r="AG460" s="7"/>
      <c r="AH460" s="7"/>
    </row>
    <row r="461" spans="1:34">
      <c r="A461" s="39">
        <v>0.14000000000000001</v>
      </c>
      <c r="B461" s="39">
        <f t="shared" si="188"/>
        <v>0.86</v>
      </c>
      <c r="C461" s="22">
        <f t="shared" si="189"/>
        <v>0.60499999999999998</v>
      </c>
      <c r="D461" s="22">
        <f t="shared" si="190"/>
        <v>0.20860000000000001</v>
      </c>
      <c r="E461" s="22">
        <f t="shared" si="191"/>
        <v>4.3200000000000002E-2</v>
      </c>
      <c r="F461" s="22">
        <f t="shared" si="192"/>
        <v>3.199999999999998E-3</v>
      </c>
      <c r="G461" s="22"/>
      <c r="H461" s="22">
        <f t="shared" si="193"/>
        <v>0.70305929815050427</v>
      </c>
      <c r="I461" s="22">
        <f t="shared" si="184"/>
        <v>0.24241019767635566</v>
      </c>
      <c r="J461" s="22">
        <f t="shared" si="194"/>
        <v>5.0201920132399644E-2</v>
      </c>
      <c r="K461" s="22">
        <f t="shared" si="195"/>
        <v>3.7186607505481188E-3</v>
      </c>
      <c r="L461" s="23">
        <f t="shared" si="185"/>
        <v>6.0992329019234146E-4</v>
      </c>
      <c r="M461" s="22"/>
      <c r="N461" s="22">
        <f t="shared" si="196"/>
        <v>1474.6210220740161</v>
      </c>
      <c r="O461" s="22">
        <v>625</v>
      </c>
      <c r="P461" s="22"/>
      <c r="Q461" s="22">
        <f t="shared" si="186"/>
        <v>0.42458402241099691</v>
      </c>
      <c r="R461" s="22">
        <f t="shared" si="187"/>
        <v>1.6860407842985183E-2</v>
      </c>
      <c r="S461" s="22"/>
      <c r="T461" s="22">
        <f t="shared" si="199"/>
        <v>225.06169408097401</v>
      </c>
      <c r="U461" s="22">
        <f t="shared" si="197"/>
        <v>27.538694280560776</v>
      </c>
      <c r="V461" s="22">
        <f t="shared" si="198"/>
        <v>2.1172782422219514E-2</v>
      </c>
      <c r="W461" s="22"/>
      <c r="X461" s="22">
        <f t="shared" si="200"/>
        <v>1474.6210220740161</v>
      </c>
      <c r="Y461" s="19">
        <f t="shared" si="201"/>
        <v>61.437205152700678</v>
      </c>
      <c r="Z461" s="19">
        <f t="shared" si="202"/>
        <v>1.312203299266155</v>
      </c>
      <c r="AA461" s="22"/>
      <c r="AB461" s="22">
        <f t="shared" si="203"/>
        <v>1474.6210220740161</v>
      </c>
      <c r="AC461" s="19">
        <f t="shared" si="204"/>
        <v>50.476592276555202</v>
      </c>
      <c r="AD461" s="19">
        <f t="shared" si="205"/>
        <v>45.091367193692051</v>
      </c>
      <c r="AE461" s="22">
        <f t="shared" si="206"/>
        <v>1.1194291816375996</v>
      </c>
      <c r="AG461" s="7"/>
      <c r="AH461" s="7"/>
    </row>
    <row r="462" spans="1:34">
      <c r="A462" s="39">
        <v>0.15</v>
      </c>
      <c r="B462" s="39">
        <f t="shared" si="188"/>
        <v>0.85</v>
      </c>
      <c r="C462" s="22">
        <f t="shared" si="189"/>
        <v>0.60749999999999993</v>
      </c>
      <c r="D462" s="22">
        <f t="shared" si="190"/>
        <v>0.20350000000000001</v>
      </c>
      <c r="E462" s="22">
        <f t="shared" si="191"/>
        <v>3.7000000000000005E-2</v>
      </c>
      <c r="F462" s="22">
        <f t="shared" si="192"/>
        <v>2.0000000000000018E-3</v>
      </c>
      <c r="G462" s="22"/>
      <c r="H462" s="22">
        <f t="shared" si="193"/>
        <v>0.71429843996450315</v>
      </c>
      <c r="I462" s="22">
        <f t="shared" si="184"/>
        <v>0.23927527988934394</v>
      </c>
      <c r="J462" s="22">
        <f t="shared" si="194"/>
        <v>4.3504596343517082E-2</v>
      </c>
      <c r="K462" s="22">
        <f t="shared" si="195"/>
        <v>2.351599802352276E-3</v>
      </c>
      <c r="L462" s="23">
        <f t="shared" si="185"/>
        <v>5.7008400028342888E-4</v>
      </c>
      <c r="M462" s="22"/>
      <c r="N462" s="22">
        <f t="shared" si="196"/>
        <v>1474.6210220740161</v>
      </c>
      <c r="O462" s="22">
        <v>625</v>
      </c>
      <c r="P462" s="22"/>
      <c r="Q462" s="22">
        <f t="shared" si="186"/>
        <v>0.39951767337498562</v>
      </c>
      <c r="R462" s="22">
        <f t="shared" si="187"/>
        <v>1.6082591048287204E-2</v>
      </c>
      <c r="S462" s="22"/>
      <c r="T462" s="22">
        <f t="shared" si="199"/>
        <v>210.36099610458524</v>
      </c>
      <c r="U462" s="22">
        <f t="shared" si="197"/>
        <v>27.109818373646004</v>
      </c>
      <c r="V462" s="22">
        <f t="shared" si="198"/>
        <v>1.2089737414698867E-2</v>
      </c>
      <c r="W462" s="22"/>
      <c r="X462" s="22">
        <f t="shared" si="200"/>
        <v>1474.6210220740161</v>
      </c>
      <c r="Y462" s="19">
        <f t="shared" si="201"/>
        <v>63.993146368316658</v>
      </c>
      <c r="Z462" s="19">
        <f t="shared" si="202"/>
        <v>0.79323160806147386</v>
      </c>
      <c r="AA462" s="22"/>
      <c r="AB462" s="22">
        <f t="shared" si="203"/>
        <v>1474.6210220740161</v>
      </c>
      <c r="AC462" s="19">
        <f t="shared" si="204"/>
        <v>51.377695882672633</v>
      </c>
      <c r="AD462" s="19">
        <f t="shared" si="205"/>
        <v>42.138158154650014</v>
      </c>
      <c r="AE462" s="22">
        <f t="shared" si="206"/>
        <v>1.2192677167832742</v>
      </c>
      <c r="AG462" s="7"/>
      <c r="AH462" s="7"/>
    </row>
    <row r="463" spans="1:34">
      <c r="A463" s="39">
        <v>0.16</v>
      </c>
      <c r="B463" s="39">
        <f t="shared" si="188"/>
        <v>0.84</v>
      </c>
      <c r="C463" s="22">
        <f t="shared" si="189"/>
        <v>0.61</v>
      </c>
      <c r="D463" s="22">
        <f t="shared" si="190"/>
        <v>0.19840000000000002</v>
      </c>
      <c r="E463" s="22">
        <f t="shared" si="191"/>
        <v>3.0800000000000008E-2</v>
      </c>
      <c r="F463" s="22">
        <f t="shared" si="192"/>
        <v>8.000000000000021E-4</v>
      </c>
      <c r="G463" s="22"/>
      <c r="H463" s="22">
        <f t="shared" si="193"/>
        <v>0.72580610636301146</v>
      </c>
      <c r="I463" s="22">
        <f t="shared" ref="I463:I526" si="207">D463/SUM($C463:$F463)*(1-$L463)</f>
        <v>0.23606546147937954</v>
      </c>
      <c r="J463" s="22">
        <f t="shared" si="194"/>
        <v>3.6647259140952071E-2</v>
      </c>
      <c r="K463" s="22">
        <f t="shared" si="195"/>
        <v>9.5187686080395204E-4</v>
      </c>
      <c r="L463" s="23">
        <f t="shared" si="185"/>
        <v>5.2929615585287548E-4</v>
      </c>
      <c r="M463" s="22"/>
      <c r="N463" s="22">
        <f t="shared" si="196"/>
        <v>1474.6210220740161</v>
      </c>
      <c r="O463" s="22">
        <v>625</v>
      </c>
      <c r="P463" s="22"/>
      <c r="Q463" s="22">
        <f t="shared" si="186"/>
        <v>0.37385449258587522</v>
      </c>
      <c r="R463" s="22">
        <f t="shared" si="187"/>
        <v>1.5286190507650628E-2</v>
      </c>
      <c r="S463" s="22"/>
      <c r="T463" s="22">
        <f t="shared" si="199"/>
        <v>195.31028150971105</v>
      </c>
      <c r="U463" s="22">
        <f t="shared" si="197"/>
        <v>26.636702200573644</v>
      </c>
      <c r="V463" s="22">
        <f t="shared" si="198"/>
        <v>6.6813617475931578E-3</v>
      </c>
      <c r="W463" s="22"/>
      <c r="X463" s="22">
        <f t="shared" si="200"/>
        <v>1474.6210220740161</v>
      </c>
      <c r="Y463" s="19">
        <f t="shared" si="201"/>
        <v>66.851576911724237</v>
      </c>
      <c r="Z463" s="19">
        <f t="shared" si="202"/>
        <v>0.46639329345157809</v>
      </c>
      <c r="AA463" s="22"/>
      <c r="AB463" s="22">
        <f t="shared" si="203"/>
        <v>1474.6210220740161</v>
      </c>
      <c r="AC463" s="19">
        <f t="shared" si="204"/>
        <v>52.344813446988354</v>
      </c>
      <c r="AD463" s="19">
        <f t="shared" si="205"/>
        <v>39.533672850825113</v>
      </c>
      <c r="AE463" s="22">
        <f t="shared" si="206"/>
        <v>1.3240564225971192</v>
      </c>
      <c r="AG463" s="7"/>
      <c r="AH463" s="7"/>
    </row>
    <row r="464" spans="1:34">
      <c r="A464" s="39">
        <v>0.17</v>
      </c>
      <c r="B464" s="39">
        <f t="shared" si="188"/>
        <v>0.83</v>
      </c>
      <c r="C464" s="22">
        <f t="shared" si="189"/>
        <v>0.61249999999999993</v>
      </c>
      <c r="D464" s="22">
        <f t="shared" si="190"/>
        <v>0.19330000000000003</v>
      </c>
      <c r="E464" s="22">
        <f t="shared" si="191"/>
        <v>2.4599999999999997E-2</v>
      </c>
      <c r="F464" s="22">
        <f t="shared" si="192"/>
        <v>0</v>
      </c>
      <c r="G464" s="22"/>
      <c r="H464" s="22">
        <f t="shared" si="193"/>
        <v>0.73723674211045764</v>
      </c>
      <c r="I464" s="22">
        <f t="shared" si="207"/>
        <v>0.23266589755094122</v>
      </c>
      <c r="J464" s="22">
        <f t="shared" si="194"/>
        <v>2.9609834866803686E-2</v>
      </c>
      <c r="K464" s="22">
        <f t="shared" si="195"/>
        <v>0</v>
      </c>
      <c r="L464" s="23">
        <f t="shared" si="185"/>
        <v>4.8752547179748947E-4</v>
      </c>
      <c r="M464" s="22"/>
      <c r="N464" s="22">
        <f t="shared" si="196"/>
        <v>1474.6210220740161</v>
      </c>
      <c r="O464" s="22">
        <v>625</v>
      </c>
      <c r="P464" s="22"/>
      <c r="Q464" s="22">
        <f t="shared" si="186"/>
        <v>0.3476244763697886</v>
      </c>
      <c r="R464" s="22">
        <f t="shared" si="187"/>
        <v>1.4492449419929394E-2</v>
      </c>
      <c r="S464" s="22"/>
      <c r="T464" s="22">
        <f t="shared" si="199"/>
        <v>179.89689909327362</v>
      </c>
      <c r="U464" s="22">
        <f t="shared" si="197"/>
        <v>26.113346769104361</v>
      </c>
      <c r="V464" s="22">
        <f t="shared" si="198"/>
        <v>3.5590079813601259E-3</v>
      </c>
      <c r="W464" s="22"/>
      <c r="X464" s="22">
        <f t="shared" si="200"/>
        <v>1474.6210220740161</v>
      </c>
      <c r="Y464" s="19">
        <f t="shared" si="201"/>
        <v>70.075203012524113</v>
      </c>
      <c r="Z464" s="19">
        <f t="shared" si="202"/>
        <v>0.26583672434493455</v>
      </c>
      <c r="AA464" s="22"/>
      <c r="AB464" s="22">
        <f t="shared" si="203"/>
        <v>1474.6210220740161</v>
      </c>
      <c r="AC464" s="19">
        <f t="shared" si="204"/>
        <v>53.387777539078698</v>
      </c>
      <c r="AD464" s="19">
        <f t="shared" si="205"/>
        <v>37.223800137502749</v>
      </c>
      <c r="AE464" s="22">
        <f t="shared" si="206"/>
        <v>1.434237701198348</v>
      </c>
      <c r="AG464" s="7"/>
      <c r="AH464" s="7"/>
    </row>
    <row r="465" spans="1:34">
      <c r="A465" s="39">
        <v>0.18</v>
      </c>
      <c r="B465" s="39">
        <f t="shared" si="188"/>
        <v>0.82000000000000006</v>
      </c>
      <c r="C465" s="22">
        <f t="shared" si="189"/>
        <v>0.61499999999999999</v>
      </c>
      <c r="D465" s="22">
        <f t="shared" si="190"/>
        <v>0.18820000000000003</v>
      </c>
      <c r="E465" s="22">
        <f t="shared" si="191"/>
        <v>1.8400000000000014E-2</v>
      </c>
      <c r="F465" s="22">
        <f t="shared" si="192"/>
        <v>0</v>
      </c>
      <c r="G465" s="22"/>
      <c r="H465" s="22">
        <f t="shared" si="193"/>
        <v>0.74820653282108018</v>
      </c>
      <c r="I465" s="22">
        <f t="shared" si="207"/>
        <v>0.22896336500313383</v>
      </c>
      <c r="J465" s="22">
        <f t="shared" si="194"/>
        <v>2.2385366185216072E-2</v>
      </c>
      <c r="K465" s="22">
        <f t="shared" si="195"/>
        <v>0</v>
      </c>
      <c r="L465" s="23">
        <f t="shared" si="185"/>
        <v>4.4473599057002133E-4</v>
      </c>
      <c r="M465" s="22"/>
      <c r="N465" s="22">
        <f t="shared" si="196"/>
        <v>1474.6210220740161</v>
      </c>
      <c r="O465" s="22">
        <v>625</v>
      </c>
      <c r="P465" s="22"/>
      <c r="Q465" s="22">
        <f t="shared" si="186"/>
        <v>0.32085913954017298</v>
      </c>
      <c r="R465" s="22">
        <f t="shared" si="187"/>
        <v>1.3725149301909429E-2</v>
      </c>
      <c r="S465" s="22"/>
      <c r="T465" s="22">
        <f t="shared" si="199"/>
        <v>164.10758052033788</v>
      </c>
      <c r="U465" s="22">
        <f t="shared" si="197"/>
        <v>25.532587086715274</v>
      </c>
      <c r="V465" s="22">
        <f t="shared" si="198"/>
        <v>1.8197842963488427E-3</v>
      </c>
      <c r="W465" s="22"/>
      <c r="X465" s="22">
        <f t="shared" si="200"/>
        <v>1474.6210220740161</v>
      </c>
      <c r="Y465" s="19">
        <f t="shared" si="201"/>
        <v>73.735640725010072</v>
      </c>
      <c r="Z465" s="19">
        <f t="shared" si="202"/>
        <v>0.14617535015228683</v>
      </c>
      <c r="AA465" s="22"/>
      <c r="AB465" s="22">
        <f t="shared" si="203"/>
        <v>1474.6210220740161</v>
      </c>
      <c r="AC465" s="19">
        <f t="shared" si="204"/>
        <v>54.518214382741547</v>
      </c>
      <c r="AD465" s="19">
        <f t="shared" si="205"/>
        <v>35.163932093761062</v>
      </c>
      <c r="AE465" s="22">
        <f t="shared" si="206"/>
        <v>1.5504015375008191</v>
      </c>
      <c r="AG465" s="7"/>
      <c r="AH465" s="7"/>
    </row>
    <row r="466" spans="1:34">
      <c r="A466" s="39">
        <v>0.19</v>
      </c>
      <c r="B466" s="39">
        <f t="shared" si="188"/>
        <v>0.81</v>
      </c>
      <c r="C466" s="22">
        <f t="shared" si="189"/>
        <v>0.61749999999999994</v>
      </c>
      <c r="D466" s="22">
        <f t="shared" si="190"/>
        <v>0.18310000000000004</v>
      </c>
      <c r="E466" s="22">
        <f t="shared" si="191"/>
        <v>1.2200000000000003E-2</v>
      </c>
      <c r="F466" s="22">
        <f t="shared" si="192"/>
        <v>0</v>
      </c>
      <c r="G466" s="22"/>
      <c r="H466" s="22">
        <f t="shared" si="193"/>
        <v>0.75941492425935453</v>
      </c>
      <c r="I466" s="22">
        <f t="shared" si="207"/>
        <v>0.22518036053747023</v>
      </c>
      <c r="J466" s="22">
        <f t="shared" si="194"/>
        <v>1.5003825224233408E-2</v>
      </c>
      <c r="K466" s="22">
        <f t="shared" si="195"/>
        <v>0</v>
      </c>
      <c r="L466" s="23">
        <f t="shared" si="185"/>
        <v>4.0088997894187459E-4</v>
      </c>
      <c r="M466" s="22"/>
      <c r="N466" s="22">
        <f t="shared" si="196"/>
        <v>1474.6210220740161</v>
      </c>
      <c r="O466" s="22">
        <v>625</v>
      </c>
      <c r="P466" s="22"/>
      <c r="Q466" s="22">
        <f t="shared" si="186"/>
        <v>0.29343300023383312</v>
      </c>
      <c r="R466" s="22">
        <f t="shared" si="187"/>
        <v>1.2941168202423218E-2</v>
      </c>
      <c r="S466" s="22"/>
      <c r="T466" s="22">
        <f t="shared" si="199"/>
        <v>147.92840222955172</v>
      </c>
      <c r="U466" s="22">
        <f t="shared" si="197"/>
        <v>24.885751419595614</v>
      </c>
      <c r="V466" s="22">
        <f t="shared" si="198"/>
        <v>8.8979315819150324E-4</v>
      </c>
      <c r="W466" s="22"/>
      <c r="X466" s="22">
        <f t="shared" si="200"/>
        <v>1474.6210220740161</v>
      </c>
      <c r="Y466" s="19">
        <f t="shared" si="201"/>
        <v>77.926276123407519</v>
      </c>
      <c r="Z466" s="19">
        <f t="shared" si="202"/>
        <v>7.7149066487093271E-2</v>
      </c>
      <c r="AA466" s="22"/>
      <c r="AB466" s="22">
        <f t="shared" si="203"/>
        <v>1474.6210220740161</v>
      </c>
      <c r="AC466" s="19">
        <f t="shared" si="204"/>
        <v>55.750217632250283</v>
      </c>
      <c r="AD466" s="19">
        <f t="shared" si="205"/>
        <v>33.317259302851902</v>
      </c>
      <c r="AE466" s="22">
        <f t="shared" si="206"/>
        <v>1.6733134357026227</v>
      </c>
      <c r="AG466" s="7"/>
      <c r="AH466" s="7"/>
    </row>
    <row r="467" spans="1:34">
      <c r="A467" s="39">
        <v>0.2</v>
      </c>
      <c r="B467" s="39">
        <f t="shared" si="188"/>
        <v>0.8</v>
      </c>
      <c r="C467" s="22">
        <f t="shared" si="189"/>
        <v>0.62</v>
      </c>
      <c r="D467" s="22">
        <f t="shared" si="190"/>
        <v>0.17800000000000002</v>
      </c>
      <c r="E467" s="22">
        <f t="shared" si="191"/>
        <v>6.0000000000000053E-3</v>
      </c>
      <c r="F467" s="22">
        <f t="shared" si="192"/>
        <v>0</v>
      </c>
      <c r="G467" s="22"/>
      <c r="H467" s="22">
        <f t="shared" si="193"/>
        <v>0.77086979148438517</v>
      </c>
      <c r="I467" s="22">
        <f t="shared" si="207"/>
        <v>0.2213142304584203</v>
      </c>
      <c r="J467" s="22">
        <f t="shared" si="194"/>
        <v>7.4600302401714759E-3</v>
      </c>
      <c r="K467" s="22">
        <f t="shared" si="195"/>
        <v>0</v>
      </c>
      <c r="L467" s="23">
        <f t="shared" si="185"/>
        <v>3.5594781702302412E-4</v>
      </c>
      <c r="M467" s="22"/>
      <c r="N467" s="22">
        <f t="shared" si="196"/>
        <v>1474.6210220740161</v>
      </c>
      <c r="O467" s="22">
        <v>625</v>
      </c>
      <c r="P467" s="22"/>
      <c r="Q467" s="22">
        <f t="shared" si="186"/>
        <v>0.26532128068638045</v>
      </c>
      <c r="R467" s="22">
        <f t="shared" si="187"/>
        <v>1.2139955877505704E-2</v>
      </c>
      <c r="S467" s="22"/>
      <c r="T467" s="22">
        <f t="shared" si="199"/>
        <v>131.34474448149589</v>
      </c>
      <c r="U467" s="22">
        <f t="shared" si="197"/>
        <v>24.1616377239807</v>
      </c>
      <c r="V467" s="22">
        <f t="shared" si="198"/>
        <v>4.1334178730748566E-4</v>
      </c>
      <c r="W467" s="22"/>
      <c r="X467" s="22">
        <f t="shared" si="200"/>
        <v>1474.6210220740161</v>
      </c>
      <c r="Y467" s="19">
        <f t="shared" si="201"/>
        <v>82.814847068788723</v>
      </c>
      <c r="Z467" s="19">
        <f t="shared" si="202"/>
        <v>3.9005902828912885E-2</v>
      </c>
      <c r="AA467" s="22"/>
      <c r="AB467" s="22">
        <f t="shared" si="203"/>
        <v>1474.6210220740161</v>
      </c>
      <c r="AC467" s="19">
        <f t="shared" si="204"/>
        <v>57.103449104077207</v>
      </c>
      <c r="AD467" s="19">
        <f t="shared" si="205"/>
        <v>31.653346632850752</v>
      </c>
      <c r="AE467" s="22">
        <f>AC467/AD467</f>
        <v>1.8040256458953257</v>
      </c>
      <c r="AG467" s="7"/>
      <c r="AH467" s="7"/>
    </row>
    <row r="468" spans="1:34">
      <c r="A468" s="39">
        <v>0.21</v>
      </c>
      <c r="B468" s="39">
        <f t="shared" si="188"/>
        <v>0.79</v>
      </c>
      <c r="C468" s="22">
        <f t="shared" si="189"/>
        <v>0.62249999999999994</v>
      </c>
      <c r="D468" s="22">
        <f t="shared" si="190"/>
        <v>0.17290000000000003</v>
      </c>
      <c r="E468" s="22">
        <f t="shared" si="191"/>
        <v>0</v>
      </c>
      <c r="F468" s="22">
        <f t="shared" si="192"/>
        <v>0</v>
      </c>
      <c r="G468" s="22"/>
      <c r="H468" s="22">
        <f t="shared" si="193"/>
        <v>0.78238258391427451</v>
      </c>
      <c r="I468" s="22">
        <f t="shared" si="207"/>
        <v>0.21730754820687245</v>
      </c>
      <c r="J468" s="22">
        <f t="shared" si="194"/>
        <v>0</v>
      </c>
      <c r="K468" s="22">
        <f t="shared" si="195"/>
        <v>0</v>
      </c>
      <c r="L468" s="23">
        <f t="shared" si="185"/>
        <v>3.0986787885306348E-4</v>
      </c>
      <c r="M468" s="22"/>
      <c r="N468" s="22">
        <f t="shared" si="196"/>
        <v>1474.6210220740161</v>
      </c>
      <c r="O468" s="22">
        <v>625</v>
      </c>
      <c r="P468" s="22"/>
      <c r="Q468" s="22">
        <f t="shared" si="186"/>
        <v>0.23650228632210729</v>
      </c>
      <c r="R468" s="22">
        <f t="shared" si="187"/>
        <v>1.1343981888985478E-2</v>
      </c>
      <c r="S468" s="22"/>
      <c r="T468" s="22">
        <f t="shared" si="199"/>
        <v>114.34124729678042</v>
      </c>
      <c r="U468" s="22">
        <f t="shared" si="197"/>
        <v>23.345811518953095</v>
      </c>
      <c r="V468" s="22">
        <f t="shared" si="198"/>
        <v>1.8094827706061984E-4</v>
      </c>
      <c r="W468" s="22"/>
      <c r="X468" s="22">
        <f t="shared" si="200"/>
        <v>1474.6210220740161</v>
      </c>
      <c r="Y468" s="19">
        <f t="shared" si="201"/>
        <v>88.611907921161347</v>
      </c>
      <c r="Z468" s="19">
        <f t="shared" si="202"/>
        <v>1.8772429096809869E-2</v>
      </c>
      <c r="AA468" s="22"/>
      <c r="AB468" s="22">
        <f t="shared" si="203"/>
        <v>1474.6210220740161</v>
      </c>
      <c r="AC468" s="19">
        <f t="shared" si="204"/>
        <v>58.603851904890732</v>
      </c>
      <c r="AD468" s="19">
        <f t="shared" si="205"/>
        <v>30.146938337433902</v>
      </c>
      <c r="AE468" s="22">
        <f t="shared" si="206"/>
        <v>1.943940417727974</v>
      </c>
      <c r="AG468" s="7"/>
      <c r="AH468" s="7"/>
    </row>
    <row r="469" spans="1:34">
      <c r="A469" s="39">
        <v>0.22</v>
      </c>
      <c r="B469" s="39">
        <f t="shared" si="188"/>
        <v>0.78</v>
      </c>
      <c r="C469" s="22">
        <f t="shared" si="189"/>
        <v>0.625</v>
      </c>
      <c r="D469" s="22">
        <f t="shared" si="190"/>
        <v>0.1678</v>
      </c>
      <c r="E469" s="22">
        <f t="shared" si="191"/>
        <v>0</v>
      </c>
      <c r="F469" s="22">
        <f t="shared" si="192"/>
        <v>0</v>
      </c>
      <c r="G469" s="22"/>
      <c r="H469" s="22">
        <f t="shared" si="193"/>
        <v>0.78813808148034903</v>
      </c>
      <c r="I469" s="22">
        <f t="shared" si="207"/>
        <v>0.2115993121158441</v>
      </c>
      <c r="J469" s="22">
        <f t="shared" si="194"/>
        <v>0</v>
      </c>
      <c r="K469" s="22">
        <f t="shared" si="195"/>
        <v>0</v>
      </c>
      <c r="L469" s="23">
        <f t="shared" si="185"/>
        <v>2.6260640380694998E-4</v>
      </c>
      <c r="M469" s="22"/>
      <c r="N469" s="22">
        <f t="shared" si="196"/>
        <v>1474.6210220740161</v>
      </c>
      <c r="O469" s="22">
        <v>625</v>
      </c>
      <c r="P469" s="22"/>
      <c r="Q469" s="22">
        <f t="shared" si="186"/>
        <v>0.20707511301695219</v>
      </c>
      <c r="R469" s="22">
        <f t="shared" si="187"/>
        <v>1.1230147997490234E-2</v>
      </c>
      <c r="S469" s="22"/>
      <c r="T469" s="22">
        <f t="shared" si="199"/>
        <v>96.901763004764547</v>
      </c>
      <c r="U469" s="22">
        <f t="shared" si="197"/>
        <v>22.419145504573926</v>
      </c>
      <c r="V469" s="22">
        <f t="shared" si="198"/>
        <v>7.3998674378259607E-5</v>
      </c>
      <c r="W469" s="22"/>
      <c r="X469" s="22">
        <f t="shared" si="200"/>
        <v>1474.6210220740161</v>
      </c>
      <c r="Y469" s="19">
        <f t="shared" si="201"/>
        <v>95.625760640528483</v>
      </c>
      <c r="Z469" s="19">
        <f t="shared" si="202"/>
        <v>8.5230172862847103E-3</v>
      </c>
      <c r="AA469" s="22"/>
      <c r="AB469" s="22">
        <f t="shared" si="203"/>
        <v>1474.6210220740161</v>
      </c>
      <c r="AC469" s="19">
        <f t="shared" si="204"/>
        <v>60.286665938328817</v>
      </c>
      <c r="AD469" s="19">
        <f t="shared" si="205"/>
        <v>28.777010368336278</v>
      </c>
      <c r="AE469" s="22">
        <f t="shared" si="206"/>
        <v>2.0949593153242572</v>
      </c>
      <c r="AG469" s="7"/>
      <c r="AH469" s="7"/>
    </row>
    <row r="470" spans="1:34">
      <c r="A470" s="39">
        <v>0.23</v>
      </c>
      <c r="B470" s="39">
        <f t="shared" si="188"/>
        <v>0.77</v>
      </c>
      <c r="C470" s="22">
        <f t="shared" si="189"/>
        <v>0.62749999999999995</v>
      </c>
      <c r="D470" s="22">
        <f t="shared" si="190"/>
        <v>0.16270000000000001</v>
      </c>
      <c r="E470" s="22">
        <f t="shared" si="191"/>
        <v>0</v>
      </c>
      <c r="F470" s="22">
        <f t="shared" si="192"/>
        <v>0</v>
      </c>
      <c r="G470" s="22"/>
      <c r="H470" s="22">
        <f t="shared" si="193"/>
        <v>0.79393272761056344</v>
      </c>
      <c r="I470" s="22">
        <f t="shared" si="207"/>
        <v>0.2058531550314561</v>
      </c>
      <c r="J470" s="22">
        <f t="shared" si="194"/>
        <v>0</v>
      </c>
      <c r="K470" s="22">
        <f t="shared" si="195"/>
        <v>0</v>
      </c>
      <c r="L470" s="23">
        <f t="shared" si="185"/>
        <v>2.1411735798041806E-4</v>
      </c>
      <c r="M470" s="22"/>
      <c r="N470" s="22">
        <f t="shared" si="196"/>
        <v>1474.6210220740161</v>
      </c>
      <c r="O470" s="22">
        <v>625</v>
      </c>
      <c r="P470" s="22"/>
      <c r="Q470" s="22">
        <f t="shared" si="186"/>
        <v>0.17688148996083539</v>
      </c>
      <c r="R470" s="22">
        <f t="shared" si="187"/>
        <v>1.1115564279123259E-2</v>
      </c>
      <c r="S470" s="22"/>
      <c r="T470" s="22">
        <f t="shared" si="199"/>
        <v>79.009305094774263</v>
      </c>
      <c r="U470" s="22">
        <f t="shared" si="197"/>
        <v>21.356108694295596</v>
      </c>
      <c r="V470" s="22">
        <f t="shared" si="198"/>
        <v>2.9452132443814994E-5</v>
      </c>
      <c r="W470" s="22"/>
      <c r="X470" s="22">
        <f t="shared" si="200"/>
        <v>1474.6210220740161</v>
      </c>
      <c r="Y470" s="19">
        <f t="shared" si="201"/>
        <v>104.27297989600524</v>
      </c>
      <c r="Z470" s="19">
        <f t="shared" si="202"/>
        <v>3.5040824033304918E-3</v>
      </c>
      <c r="AA470" s="22"/>
      <c r="AB470" s="22">
        <f t="shared" si="203"/>
        <v>1474.6210220740161</v>
      </c>
      <c r="AC470" s="19">
        <f t="shared" si="204"/>
        <v>62.199114371271271</v>
      </c>
      <c r="AD470" s="19">
        <f t="shared" si="205"/>
        <v>27.52598835590441</v>
      </c>
      <c r="AE470" s="22">
        <f t="shared" si="206"/>
        <v>2.2596505370507201</v>
      </c>
      <c r="AG470" s="7"/>
      <c r="AH470" s="7"/>
    </row>
    <row r="471" spans="1:34">
      <c r="A471" s="39">
        <v>0.24</v>
      </c>
      <c r="B471" s="39">
        <f t="shared" si="188"/>
        <v>0.76</v>
      </c>
      <c r="C471" s="22">
        <f t="shared" si="189"/>
        <v>0.62999999999999989</v>
      </c>
      <c r="D471" s="22">
        <f t="shared" si="190"/>
        <v>0.15760000000000002</v>
      </c>
      <c r="E471" s="22">
        <f t="shared" si="191"/>
        <v>0</v>
      </c>
      <c r="F471" s="22">
        <f t="shared" si="192"/>
        <v>0</v>
      </c>
      <c r="G471" s="22"/>
      <c r="H471" s="22">
        <f t="shared" si="193"/>
        <v>0.79976696046302909</v>
      </c>
      <c r="I471" s="22">
        <f t="shared" si="207"/>
        <v>0.20006868725233876</v>
      </c>
      <c r="J471" s="22">
        <f t="shared" si="194"/>
        <v>0</v>
      </c>
      <c r="K471" s="22">
        <f t="shared" si="195"/>
        <v>0</v>
      </c>
      <c r="L471" s="23">
        <f t="shared" si="185"/>
        <v>1.6435228463213526E-4</v>
      </c>
      <c r="M471" s="22"/>
      <c r="N471" s="22">
        <f t="shared" si="196"/>
        <v>1474.6210220740161</v>
      </c>
      <c r="O471" s="22">
        <v>625</v>
      </c>
      <c r="P471" s="22"/>
      <c r="Q471" s="22">
        <f t="shared" si="186"/>
        <v>0.14589114141118714</v>
      </c>
      <c r="R471" s="22">
        <f t="shared" si="187"/>
        <v>1.1000223279054349E-2</v>
      </c>
      <c r="S471" s="22"/>
      <c r="T471" s="22">
        <f t="shared" si="199"/>
        <v>60.645993029257909</v>
      </c>
      <c r="U471" s="22">
        <f t="shared" si="197"/>
        <v>20.119108020656082</v>
      </c>
      <c r="V471" s="22">
        <f t="shared" si="198"/>
        <v>1.1389816701355311E-5</v>
      </c>
      <c r="W471" s="22"/>
      <c r="X471" s="22">
        <f t="shared" si="200"/>
        <v>1474.6210220740161</v>
      </c>
      <c r="Y471" s="19">
        <f t="shared" si="201"/>
        <v>115.3681598908986</v>
      </c>
      <c r="Z471" s="19">
        <f t="shared" si="202"/>
        <v>1.4021881288707498E-3</v>
      </c>
      <c r="AA471" s="22"/>
      <c r="AB471" s="22">
        <f t="shared" si="203"/>
        <v>1474.6210220740161</v>
      </c>
      <c r="AC471" s="19">
        <f t="shared" si="204"/>
        <v>64.414491267922401</v>
      </c>
      <c r="AD471" s="19">
        <f t="shared" si="205"/>
        <v>26.379130598913765</v>
      </c>
      <c r="AE471" s="22">
        <f t="shared" si="206"/>
        <v>2.4418731703983774</v>
      </c>
      <c r="AG471" s="7"/>
      <c r="AH471" s="7"/>
    </row>
    <row r="472" spans="1:34">
      <c r="A472" s="39">
        <v>0.25</v>
      </c>
      <c r="B472" s="39">
        <f t="shared" si="188"/>
        <v>0.75</v>
      </c>
      <c r="C472" s="22">
        <f t="shared" si="189"/>
        <v>0.63249999999999995</v>
      </c>
      <c r="D472" s="22">
        <f t="shared" si="190"/>
        <v>0.15250000000000002</v>
      </c>
      <c r="E472" s="22">
        <f t="shared" si="191"/>
        <v>0</v>
      </c>
      <c r="F472" s="22">
        <f t="shared" si="192"/>
        <v>0</v>
      </c>
      <c r="G472" s="22"/>
      <c r="H472" s="22">
        <f t="shared" si="193"/>
        <v>0.80564122670033989</v>
      </c>
      <c r="I472" s="22">
        <f t="shared" si="207"/>
        <v>0.19424551315699898</v>
      </c>
      <c r="J472" s="22">
        <f t="shared" si="194"/>
        <v>0</v>
      </c>
      <c r="K472" s="22">
        <f t="shared" si="195"/>
        <v>0</v>
      </c>
      <c r="L472" s="23">
        <f t="shared" si="185"/>
        <v>1.1326014266123158E-4</v>
      </c>
      <c r="M472" s="22"/>
      <c r="N472" s="22">
        <f t="shared" si="196"/>
        <v>1474.6210220740161</v>
      </c>
      <c r="O472" s="22">
        <v>625</v>
      </c>
      <c r="P472" s="22"/>
      <c r="Q472" s="22">
        <f t="shared" si="186"/>
        <v>0.11407217663526599</v>
      </c>
      <c r="R472" s="22">
        <f t="shared" si="187"/>
        <v>1.088411744214135E-2</v>
      </c>
      <c r="S472" s="22"/>
      <c r="T472" s="22">
        <f t="shared" si="199"/>
        <v>41.792992641994452</v>
      </c>
      <c r="U472" s="22">
        <f t="shared" si="197"/>
        <v>18.650324006352303</v>
      </c>
      <c r="V472" s="22">
        <f t="shared" si="198"/>
        <v>4.2720487670410035E-6</v>
      </c>
      <c r="W472" s="22"/>
      <c r="X472" s="22">
        <f t="shared" si="200"/>
        <v>1474.6210220740161</v>
      </c>
      <c r="Y472" s="19">
        <f t="shared" si="201"/>
        <v>130.27790909343929</v>
      </c>
      <c r="Z472" s="19">
        <f t="shared" si="202"/>
        <v>5.4522241177492779E-4</v>
      </c>
      <c r="AA472" s="22"/>
      <c r="AB472" s="22">
        <f t="shared" si="203"/>
        <v>1474.6210220740161</v>
      </c>
      <c r="AC472" s="19">
        <f t="shared" si="204"/>
        <v>67.04902798094308</v>
      </c>
      <c r="AD472" s="19">
        <f t="shared" si="205"/>
        <v>25.323987183853685</v>
      </c>
      <c r="AE472" s="22">
        <f t="shared" si="206"/>
        <v>2.6476489462012069</v>
      </c>
      <c r="AG472" s="7"/>
      <c r="AH472" s="7"/>
    </row>
    <row r="473" spans="1:34">
      <c r="A473" s="39">
        <v>0.26</v>
      </c>
      <c r="B473" s="39">
        <f t="shared" si="188"/>
        <v>0.74</v>
      </c>
      <c r="C473" s="22">
        <f t="shared" si="189"/>
        <v>0.63500000000000001</v>
      </c>
      <c r="D473" s="22">
        <f t="shared" si="190"/>
        <v>0.14740000000000003</v>
      </c>
      <c r="E473" s="22">
        <f t="shared" si="191"/>
        <v>0</v>
      </c>
      <c r="F473" s="22">
        <f t="shared" si="192"/>
        <v>0</v>
      </c>
      <c r="G473" s="22"/>
      <c r="H473" s="22">
        <f t="shared" si="193"/>
        <v>0.81155598181388988</v>
      </c>
      <c r="I473" s="22">
        <f t="shared" si="207"/>
        <v>0.18838323105412186</v>
      </c>
      <c r="J473" s="22">
        <f t="shared" si="194"/>
        <v>0</v>
      </c>
      <c r="K473" s="22">
        <f t="shared" si="195"/>
        <v>0</v>
      </c>
      <c r="L473" s="23">
        <f t="shared" si="185"/>
        <v>6.0787131988411566E-5</v>
      </c>
      <c r="M473" s="22"/>
      <c r="N473" s="22">
        <f t="shared" si="196"/>
        <v>1474.6210220740161</v>
      </c>
      <c r="O473" s="22">
        <v>625</v>
      </c>
      <c r="P473" s="22"/>
      <c r="Q473" s="22">
        <f t="shared" si="186"/>
        <v>8.1390980784420058E-2</v>
      </c>
      <c r="R473" s="22">
        <f t="shared" si="187"/>
        <v>1.076723911115852E-2</v>
      </c>
      <c r="S473" s="22"/>
      <c r="T473" s="22">
        <f t="shared" si="199"/>
        <v>22.430451703723868</v>
      </c>
      <c r="U473" s="22">
        <f t="shared" si="197"/>
        <v>16.85217707660788</v>
      </c>
      <c r="V473" s="22">
        <f t="shared" si="198"/>
        <v>1.5509766984862048E-6</v>
      </c>
      <c r="W473" s="22"/>
      <c r="X473" s="22">
        <f t="shared" si="200"/>
        <v>1474.6210220740161</v>
      </c>
      <c r="Y473" s="19">
        <f t="shared" si="201"/>
        <v>151.7131968074394</v>
      </c>
      <c r="Z473" s="19">
        <f t="shared" si="202"/>
        <v>2.0563138184009596E-4</v>
      </c>
      <c r="AA473" s="22"/>
      <c r="AB473" s="22">
        <f t="shared" si="203"/>
        <v>1474.6210220740161</v>
      </c>
      <c r="AC473" s="19">
        <f t="shared" si="204"/>
        <v>70.30534216657756</v>
      </c>
      <c r="AD473" s="19">
        <f t="shared" si="205"/>
        <v>24.349995585681693</v>
      </c>
      <c r="AE473" s="22">
        <f t="shared" si="206"/>
        <v>2.887283569279929</v>
      </c>
      <c r="AG473" s="7"/>
      <c r="AH473" s="7"/>
    </row>
    <row r="474" spans="1:34">
      <c r="A474" s="39">
        <v>0.27</v>
      </c>
      <c r="B474" s="39">
        <f t="shared" si="188"/>
        <v>0.73</v>
      </c>
      <c r="C474" s="22">
        <f t="shared" si="189"/>
        <v>0.63749999999999996</v>
      </c>
      <c r="D474" s="22">
        <f t="shared" si="190"/>
        <v>0.14230000000000001</v>
      </c>
      <c r="E474" s="22">
        <f t="shared" si="191"/>
        <v>0</v>
      </c>
      <c r="F474" s="22">
        <f t="shared" si="192"/>
        <v>0</v>
      </c>
      <c r="G474" s="22"/>
      <c r="H474" s="22">
        <f t="shared" si="193"/>
        <v>0.81751169046977068</v>
      </c>
      <c r="I474" s="22">
        <f t="shared" si="207"/>
        <v>0.18248143302564451</v>
      </c>
      <c r="J474" s="22">
        <f t="shared" si="194"/>
        <v>0</v>
      </c>
      <c r="K474" s="22">
        <f t="shared" si="195"/>
        <v>0</v>
      </c>
      <c r="L474" s="23">
        <f t="shared" si="185"/>
        <v>6.8765045848293755E-6</v>
      </c>
      <c r="M474" s="22"/>
      <c r="N474" s="22">
        <f t="shared" si="196"/>
        <v>1474.6210220740161</v>
      </c>
      <c r="O474" s="22">
        <v>625</v>
      </c>
      <c r="P474" s="22"/>
      <c r="Q474" s="22">
        <f t="shared" si="186"/>
        <v>4.7812096799013062E-2</v>
      </c>
      <c r="R474" s="22">
        <f t="shared" si="187"/>
        <v>1.0649580524980797E-2</v>
      </c>
      <c r="S474" s="22"/>
      <c r="T474" s="22">
        <f t="shared" si="199"/>
        <v>2.5374301918020397</v>
      </c>
      <c r="U474" s="22">
        <f t="shared" si="197"/>
        <v>14.534351339888488</v>
      </c>
      <c r="V474" s="22">
        <f t="shared" si="198"/>
        <v>5.4382500071582166E-7</v>
      </c>
      <c r="W474" s="22"/>
      <c r="X474" s="22">
        <f t="shared" si="200"/>
        <v>1474.6210220740161</v>
      </c>
      <c r="Y474" s="19">
        <f t="shared" si="201"/>
        <v>186.05345585712328</v>
      </c>
      <c r="Z474" s="19">
        <f t="shared" si="202"/>
        <v>7.5073050635724107E-5</v>
      </c>
      <c r="AA474" s="22"/>
      <c r="AB474" s="22">
        <f t="shared" si="203"/>
        <v>1474.6210220740161</v>
      </c>
      <c r="AC474" s="19">
        <f t="shared" si="204"/>
        <v>74.592309340301483</v>
      </c>
      <c r="AD474" s="19">
        <f t="shared" si="205"/>
        <v>23.448146677806466</v>
      </c>
      <c r="AE474" s="22">
        <f t="shared" si="206"/>
        <v>3.181160130275996</v>
      </c>
      <c r="AG474" s="7"/>
      <c r="AH474" s="7"/>
    </row>
    <row r="475" spans="1:34">
      <c r="A475" s="39">
        <v>0.28000000000000003</v>
      </c>
      <c r="B475" s="39">
        <f t="shared" si="188"/>
        <v>0.72</v>
      </c>
      <c r="C475" s="22">
        <f t="shared" si="189"/>
        <v>0.6399999999999999</v>
      </c>
      <c r="D475" s="22">
        <f t="shared" si="190"/>
        <v>0.13720000000000002</v>
      </c>
      <c r="E475" s="22">
        <f t="shared" si="191"/>
        <v>0</v>
      </c>
      <c r="F475" s="22">
        <f t="shared" si="192"/>
        <v>0</v>
      </c>
      <c r="G475" s="22"/>
      <c r="H475" s="22">
        <f t="shared" si="193"/>
        <v>0.8234688625836335</v>
      </c>
      <c r="I475" s="22">
        <f t="shared" si="207"/>
        <v>0.1765311374163665</v>
      </c>
      <c r="J475" s="22">
        <f t="shared" si="194"/>
        <v>0</v>
      </c>
      <c r="K475" s="22">
        <f t="shared" si="195"/>
        <v>0</v>
      </c>
      <c r="L475" s="23">
        <f t="shared" si="185"/>
        <v>0</v>
      </c>
      <c r="M475" s="22"/>
      <c r="N475" s="22">
        <f t="shared" si="196"/>
        <v>1474.6210220740161</v>
      </c>
      <c r="O475" s="22">
        <v>625</v>
      </c>
      <c r="P475" s="22"/>
      <c r="Q475" s="22">
        <f t="shared" si="186"/>
        <v>4.3628255275347395E-2</v>
      </c>
      <c r="R475" s="22">
        <f t="shared" si="187"/>
        <v>1.0530622748327331E-2</v>
      </c>
      <c r="S475" s="22"/>
      <c r="T475" s="22">
        <f t="shared" si="199"/>
        <v>0</v>
      </c>
      <c r="U475" s="22">
        <f t="shared" si="197"/>
        <v>11.21533834219988</v>
      </c>
      <c r="V475" s="22">
        <f t="shared" si="198"/>
        <v>1.8370573801042551E-7</v>
      </c>
      <c r="W475" s="22"/>
      <c r="X475" s="22">
        <f t="shared" si="200"/>
        <v>1474.6210220740161</v>
      </c>
      <c r="Y475" s="19">
        <f t="shared" si="201"/>
        <v>253.5032871734681</v>
      </c>
      <c r="Z475" s="19">
        <f t="shared" si="202"/>
        <v>2.647241191550432E-5</v>
      </c>
      <c r="AA475" s="22"/>
      <c r="AB475" s="22">
        <f t="shared" si="203"/>
        <v>1474.6210220740161</v>
      </c>
      <c r="AC475" s="19">
        <f t="shared" si="204"/>
        <v>80.98198712005744</v>
      </c>
      <c r="AD475" s="19">
        <f t="shared" si="205"/>
        <v>22.61071381332809</v>
      </c>
      <c r="AE475" s="22">
        <f t="shared" si="206"/>
        <v>3.5815758754295444</v>
      </c>
      <c r="AG475" s="7"/>
      <c r="AH475" s="7"/>
    </row>
    <row r="476" spans="1:34">
      <c r="A476" s="39">
        <v>0.28999999999999998</v>
      </c>
      <c r="B476" s="39">
        <f t="shared" si="188"/>
        <v>0.71</v>
      </c>
      <c r="C476" s="22">
        <f t="shared" si="189"/>
        <v>0.64249999999999996</v>
      </c>
      <c r="D476" s="22">
        <f t="shared" si="190"/>
        <v>0.13210000000000002</v>
      </c>
      <c r="E476" s="22">
        <f t="shared" si="191"/>
        <v>0</v>
      </c>
      <c r="F476" s="22">
        <f t="shared" si="192"/>
        <v>0</v>
      </c>
      <c r="G476" s="22"/>
      <c r="H476" s="22">
        <f t="shared" si="193"/>
        <v>0.82946036664084688</v>
      </c>
      <c r="I476" s="22">
        <f t="shared" si="207"/>
        <v>0.17053963335915315</v>
      </c>
      <c r="J476" s="22">
        <f t="shared" si="194"/>
        <v>0</v>
      </c>
      <c r="K476" s="22">
        <f t="shared" si="195"/>
        <v>0</v>
      </c>
      <c r="L476" s="23">
        <f t="shared" si="185"/>
        <v>0</v>
      </c>
      <c r="M476" s="22"/>
      <c r="N476" s="22">
        <f t="shared" si="196"/>
        <v>1474.6210220740161</v>
      </c>
      <c r="O476" s="22">
        <v>625</v>
      </c>
      <c r="P476" s="22"/>
      <c r="Q476" s="22">
        <f t="shared" si="186"/>
        <v>4.3742693002840179E-2</v>
      </c>
      <c r="R476" s="22">
        <f t="shared" si="187"/>
        <v>1.0410792667183064E-2</v>
      </c>
      <c r="S476" s="22"/>
      <c r="T476" s="22">
        <f t="shared" si="199"/>
        <v>0</v>
      </c>
      <c r="U476" s="22">
        <f t="shared" si="197"/>
        <v>8.4036326169807687</v>
      </c>
      <c r="V476" s="22">
        <f t="shared" si="198"/>
        <v>5.9616782183539573E-8</v>
      </c>
      <c r="W476" s="22"/>
      <c r="X476" s="22">
        <f t="shared" si="200"/>
        <v>1474.6210220740161</v>
      </c>
      <c r="Y476" s="19">
        <f t="shared" si="201"/>
        <v>210.84644483275653</v>
      </c>
      <c r="Z476" s="19">
        <f t="shared" si="202"/>
        <v>8.9940216017193187E-6</v>
      </c>
      <c r="AA476" s="22"/>
      <c r="AB476" s="22">
        <f t="shared" si="203"/>
        <v>1423.7720213128434</v>
      </c>
      <c r="AC476" s="19">
        <f t="shared" si="204"/>
        <v>85.46007186877118</v>
      </c>
      <c r="AD476" s="19">
        <f t="shared" si="205"/>
        <v>21.831034336800286</v>
      </c>
      <c r="AE476" s="22">
        <f t="shared" si="206"/>
        <v>3.9146139642459481</v>
      </c>
      <c r="AG476" s="7"/>
      <c r="AH476" s="7"/>
    </row>
    <row r="477" spans="1:34">
      <c r="A477" s="39">
        <v>0.3</v>
      </c>
      <c r="B477" s="39">
        <f t="shared" si="188"/>
        <v>0.7</v>
      </c>
      <c r="C477" s="22">
        <f t="shared" si="189"/>
        <v>0.64499999999999991</v>
      </c>
      <c r="D477" s="22">
        <f t="shared" si="190"/>
        <v>0.12700000000000003</v>
      </c>
      <c r="E477" s="22">
        <f t="shared" si="191"/>
        <v>0</v>
      </c>
      <c r="F477" s="22">
        <f t="shared" si="192"/>
        <v>0</v>
      </c>
      <c r="G477" s="22"/>
      <c r="H477" s="22">
        <f t="shared" si="193"/>
        <v>0.83549222797927458</v>
      </c>
      <c r="I477" s="22">
        <f t="shared" si="207"/>
        <v>0.16450777202072545</v>
      </c>
      <c r="J477" s="22">
        <f t="shared" si="194"/>
        <v>0</v>
      </c>
      <c r="K477" s="22">
        <f t="shared" si="195"/>
        <v>0</v>
      </c>
      <c r="L477" s="23">
        <f t="shared" si="185"/>
        <v>0</v>
      </c>
      <c r="M477" s="22"/>
      <c r="N477" s="22">
        <f t="shared" si="196"/>
        <v>1474.6210220740161</v>
      </c>
      <c r="O477" s="22">
        <v>625</v>
      </c>
      <c r="P477" s="22"/>
      <c r="Q477" s="22">
        <f t="shared" si="186"/>
        <v>4.3857901554404145E-2</v>
      </c>
      <c r="R477" s="22">
        <f t="shared" si="187"/>
        <v>1.0290155440414509E-2</v>
      </c>
      <c r="S477" s="22"/>
      <c r="T477" s="22">
        <f t="shared" si="199"/>
        <v>0</v>
      </c>
      <c r="U477" s="22">
        <f t="shared" si="197"/>
        <v>6.2715262657493849</v>
      </c>
      <c r="V477" s="22">
        <f t="shared" si="198"/>
        <v>1.8528157055665741E-8</v>
      </c>
      <c r="W477" s="22"/>
      <c r="X477" s="22">
        <f t="shared" si="200"/>
        <v>1474.6210220740161</v>
      </c>
      <c r="Y477" s="19">
        <f t="shared" si="201"/>
        <v>157.65107720317749</v>
      </c>
      <c r="Z477" s="19">
        <f t="shared" si="202"/>
        <v>2.9358205411347051E-6</v>
      </c>
      <c r="AA477" s="22"/>
      <c r="AB477" s="22">
        <f t="shared" si="203"/>
        <v>1376.3129539357485</v>
      </c>
      <c r="AC477" s="19">
        <f t="shared" si="204"/>
        <v>87.866438713251398</v>
      </c>
      <c r="AD477" s="19">
        <f t="shared" si="205"/>
        <v>21.103333290100959</v>
      </c>
      <c r="AE477" s="22">
        <f t="shared" si="206"/>
        <v>4.1636284422644891</v>
      </c>
      <c r="AG477" s="7"/>
      <c r="AH477" s="7"/>
    </row>
    <row r="478" spans="1:34">
      <c r="A478" s="39">
        <v>0.31</v>
      </c>
      <c r="B478" s="39">
        <f t="shared" si="188"/>
        <v>0.69</v>
      </c>
      <c r="C478" s="22">
        <f t="shared" si="189"/>
        <v>0.64749999999999996</v>
      </c>
      <c r="D478" s="22">
        <f t="shared" si="190"/>
        <v>0.12190000000000004</v>
      </c>
      <c r="E478" s="22">
        <f t="shared" si="191"/>
        <v>0</v>
      </c>
      <c r="F478" s="22">
        <f t="shared" si="192"/>
        <v>0</v>
      </c>
      <c r="G478" s="22"/>
      <c r="H478" s="22">
        <f t="shared" si="193"/>
        <v>0.841564855731739</v>
      </c>
      <c r="I478" s="22">
        <f t="shared" si="207"/>
        <v>0.15843514426826102</v>
      </c>
      <c r="J478" s="22">
        <f t="shared" si="194"/>
        <v>0</v>
      </c>
      <c r="K478" s="22">
        <f t="shared" si="195"/>
        <v>0</v>
      </c>
      <c r="L478" s="23">
        <f t="shared" si="185"/>
        <v>0</v>
      </c>
      <c r="M478" s="22"/>
      <c r="N478" s="22">
        <f t="shared" si="196"/>
        <v>1474.6210220740161</v>
      </c>
      <c r="O478" s="22">
        <v>625</v>
      </c>
      <c r="P478" s="22"/>
      <c r="Q478" s="22">
        <f t="shared" si="186"/>
        <v>4.3973888744476219E-2</v>
      </c>
      <c r="R478" s="22">
        <f t="shared" si="187"/>
        <v>1.016870288536522E-2</v>
      </c>
      <c r="S478" s="22"/>
      <c r="T478" s="22">
        <f t="shared" si="199"/>
        <v>0</v>
      </c>
      <c r="U478" s="22">
        <f t="shared" si="197"/>
        <v>4.6609421421754176</v>
      </c>
      <c r="V478" s="22">
        <f t="shared" si="198"/>
        <v>5.4950196951409171E-9</v>
      </c>
      <c r="W478" s="22"/>
      <c r="X478" s="22">
        <f t="shared" si="200"/>
        <v>1474.6210220740161</v>
      </c>
      <c r="Y478" s="19">
        <f t="shared" si="201"/>
        <v>117.40183079235301</v>
      </c>
      <c r="Z478" s="19">
        <f t="shared" si="202"/>
        <v>9.1781463493187776E-7</v>
      </c>
      <c r="AA478" s="22"/>
      <c r="AB478" s="22">
        <f t="shared" si="203"/>
        <v>1331.915761873305</v>
      </c>
      <c r="AC478" s="19">
        <f t="shared" si="204"/>
        <v>88.819193296448233</v>
      </c>
      <c r="AD478" s="19">
        <f t="shared" si="205"/>
        <v>20.422580632930433</v>
      </c>
      <c r="AE478" s="22">
        <f t="shared" si="206"/>
        <v>4.3490680679811611</v>
      </c>
      <c r="AG478" s="7"/>
      <c r="AH478" s="7"/>
    </row>
    <row r="479" spans="1:34">
      <c r="A479" s="39">
        <v>0.32</v>
      </c>
      <c r="B479" s="39">
        <f t="shared" si="188"/>
        <v>0.67999999999999994</v>
      </c>
      <c r="C479" s="22">
        <f t="shared" si="189"/>
        <v>0.64999999999999991</v>
      </c>
      <c r="D479" s="22">
        <f t="shared" si="190"/>
        <v>0.11680000000000001</v>
      </c>
      <c r="E479" s="22">
        <f t="shared" si="191"/>
        <v>0</v>
      </c>
      <c r="F479" s="22">
        <f t="shared" si="192"/>
        <v>0</v>
      </c>
      <c r="G479" s="22"/>
      <c r="H479" s="22">
        <f t="shared" si="193"/>
        <v>0.84767866458007302</v>
      </c>
      <c r="I479" s="22">
        <f t="shared" si="207"/>
        <v>0.15232133541992701</v>
      </c>
      <c r="J479" s="22">
        <f t="shared" si="194"/>
        <v>0</v>
      </c>
      <c r="K479" s="22">
        <f t="shared" si="195"/>
        <v>0</v>
      </c>
      <c r="L479" s="23">
        <f t="shared" si="185"/>
        <v>0</v>
      </c>
      <c r="M479" s="22"/>
      <c r="N479" s="22">
        <f t="shared" si="196"/>
        <v>1474.6210220740161</v>
      </c>
      <c r="O479" s="22">
        <v>625</v>
      </c>
      <c r="P479" s="22"/>
      <c r="Q479" s="22">
        <f t="shared" si="186"/>
        <v>4.4090662493479399E-2</v>
      </c>
      <c r="R479" s="22">
        <f t="shared" si="187"/>
        <v>1.004642670839854E-2</v>
      </c>
      <c r="S479" s="22"/>
      <c r="T479" s="22">
        <f t="shared" si="199"/>
        <v>0</v>
      </c>
      <c r="U479" s="22">
        <f t="shared" si="197"/>
        <v>3.4491201284969537</v>
      </c>
      <c r="V479" s="22">
        <f t="shared" si="198"/>
        <v>1.5488666659683185E-9</v>
      </c>
      <c r="W479" s="22"/>
      <c r="X479" s="22">
        <f t="shared" si="200"/>
        <v>1474.6210220740161</v>
      </c>
      <c r="Y479" s="19">
        <f t="shared" si="201"/>
        <v>87.064839072310861</v>
      </c>
      <c r="Z479" s="19">
        <f t="shared" si="202"/>
        <v>2.7383342567887737E-7</v>
      </c>
      <c r="AA479" s="22"/>
      <c r="AB479" s="22">
        <f t="shared" si="203"/>
        <v>1290.2933943147643</v>
      </c>
      <c r="AC479" s="19">
        <f t="shared" si="204"/>
        <v>88.76436972694394</v>
      </c>
      <c r="AD479" s="19">
        <f t="shared" si="205"/>
        <v>19.78437499670865</v>
      </c>
      <c r="AE479" s="22">
        <f t="shared" si="206"/>
        <v>4.486589530460825</v>
      </c>
      <c r="AG479" s="7"/>
      <c r="AH479" s="7"/>
    </row>
    <row r="480" spans="1:34">
      <c r="A480" s="39">
        <v>0.33</v>
      </c>
      <c r="B480" s="39">
        <f t="shared" si="188"/>
        <v>0.66999999999999993</v>
      </c>
      <c r="C480" s="22">
        <f t="shared" si="189"/>
        <v>0.65249999999999997</v>
      </c>
      <c r="D480" s="22">
        <f t="shared" si="190"/>
        <v>0.11170000000000002</v>
      </c>
      <c r="E480" s="22">
        <f t="shared" si="191"/>
        <v>0</v>
      </c>
      <c r="F480" s="22">
        <f t="shared" si="192"/>
        <v>0</v>
      </c>
      <c r="G480" s="22"/>
      <c r="H480" s="22">
        <f t="shared" si="193"/>
        <v>0.85383407484951579</v>
      </c>
      <c r="I480" s="22">
        <f t="shared" si="207"/>
        <v>0.14616592515048418</v>
      </c>
      <c r="J480" s="22">
        <f t="shared" si="194"/>
        <v>0</v>
      </c>
      <c r="K480" s="22">
        <f t="shared" si="195"/>
        <v>0</v>
      </c>
      <c r="L480" s="23">
        <f t="shared" si="185"/>
        <v>0</v>
      </c>
      <c r="M480" s="22"/>
      <c r="N480" s="22">
        <f t="shared" si="196"/>
        <v>1474.6210220740161</v>
      </c>
      <c r="O480" s="22">
        <v>625</v>
      </c>
      <c r="P480" s="22"/>
      <c r="Q480" s="22">
        <f t="shared" si="186"/>
        <v>4.4208230829625751E-2</v>
      </c>
      <c r="R480" s="22">
        <f t="shared" si="187"/>
        <v>9.9233185030096829E-3</v>
      </c>
      <c r="S480" s="22"/>
      <c r="T480" s="22">
        <f t="shared" si="199"/>
        <v>0</v>
      </c>
      <c r="U480" s="22">
        <f t="shared" si="197"/>
        <v>2.5410536031429665</v>
      </c>
      <c r="V480" s="22">
        <f t="shared" si="198"/>
        <v>4.1298195037137665E-10</v>
      </c>
      <c r="W480" s="22"/>
      <c r="X480" s="22">
        <f t="shared" si="200"/>
        <v>1474.6210220740161</v>
      </c>
      <c r="Y480" s="19">
        <f t="shared" si="201"/>
        <v>64.289577327214033</v>
      </c>
      <c r="Z480" s="19">
        <f t="shared" si="202"/>
        <v>7.7653142610963342E-8</v>
      </c>
      <c r="AA480" s="22"/>
      <c r="AB480" s="22">
        <f t="shared" si="203"/>
        <v>1251.1935944870443</v>
      </c>
      <c r="AC480" s="19">
        <f t="shared" si="204"/>
        <v>88.02270935119455</v>
      </c>
      <c r="AD480" s="19">
        <f t="shared" si="205"/>
        <v>19.184848484010001</v>
      </c>
      <c r="AE480" s="22">
        <f t="shared" si="206"/>
        <v>4.5881368010051711</v>
      </c>
      <c r="AG480" s="7"/>
      <c r="AH480" s="7"/>
    </row>
    <row r="481" spans="1:34">
      <c r="A481" s="39">
        <v>0.34</v>
      </c>
      <c r="B481" s="39">
        <f t="shared" si="188"/>
        <v>0.65999999999999992</v>
      </c>
      <c r="C481" s="22">
        <f t="shared" si="189"/>
        <v>0.65499999999999992</v>
      </c>
      <c r="D481" s="22">
        <f t="shared" si="190"/>
        <v>0.1066</v>
      </c>
      <c r="E481" s="22">
        <f t="shared" si="191"/>
        <v>0</v>
      </c>
      <c r="F481" s="22">
        <f t="shared" si="192"/>
        <v>0</v>
      </c>
      <c r="G481" s="22"/>
      <c r="H481" s="22">
        <f t="shared" si="193"/>
        <v>0.86003151260504196</v>
      </c>
      <c r="I481" s="22">
        <f t="shared" si="207"/>
        <v>0.13996848739495799</v>
      </c>
      <c r="J481" s="22">
        <f t="shared" si="194"/>
        <v>0</v>
      </c>
      <c r="K481" s="22">
        <f t="shared" si="195"/>
        <v>0</v>
      </c>
      <c r="L481" s="23">
        <f t="shared" si="185"/>
        <v>0</v>
      </c>
      <c r="M481" s="22"/>
      <c r="N481" s="22">
        <f t="shared" si="196"/>
        <v>1474.6210220740161</v>
      </c>
      <c r="O481" s="22">
        <v>625</v>
      </c>
      <c r="P481" s="22"/>
      <c r="Q481" s="22">
        <f t="shared" si="186"/>
        <v>4.4326601890756295E-2</v>
      </c>
      <c r="R481" s="22">
        <f t="shared" si="187"/>
        <v>9.7993697478991598E-3</v>
      </c>
      <c r="S481" s="22"/>
      <c r="T481" s="22">
        <f t="shared" si="199"/>
        <v>0</v>
      </c>
      <c r="U481" s="22">
        <f t="shared" si="197"/>
        <v>1.8634753724999593</v>
      </c>
      <c r="V481" s="22">
        <f t="shared" si="198"/>
        <v>1.035978408021389E-10</v>
      </c>
      <c r="W481" s="22"/>
      <c r="X481" s="22">
        <f t="shared" si="200"/>
        <v>1474.6210220740161</v>
      </c>
      <c r="Y481" s="19">
        <f t="shared" si="201"/>
        <v>47.261216825581407</v>
      </c>
      <c r="Z481" s="19">
        <f t="shared" si="202"/>
        <v>2.0832333181941047E-8</v>
      </c>
      <c r="AA481" s="22"/>
      <c r="AB481" s="22">
        <f t="shared" si="203"/>
        <v>1214.3937828844842</v>
      </c>
      <c r="AC481" s="19">
        <f t="shared" si="204"/>
        <v>86.823841923970633</v>
      </c>
      <c r="AD481" s="19">
        <f t="shared" si="205"/>
        <v>18.62058823509301</v>
      </c>
      <c r="AE481" s="22">
        <f t="shared" si="206"/>
        <v>4.6627872775973529</v>
      </c>
      <c r="AG481" s="7"/>
      <c r="AH481" s="7"/>
    </row>
    <row r="482" spans="1:34">
      <c r="A482" s="39">
        <v>0.35</v>
      </c>
      <c r="B482" s="39">
        <f t="shared" si="188"/>
        <v>0.65</v>
      </c>
      <c r="C482" s="22">
        <f t="shared" si="189"/>
        <v>0.65749999999999997</v>
      </c>
      <c r="D482" s="22">
        <f t="shared" si="190"/>
        <v>0.10150000000000003</v>
      </c>
      <c r="E482" s="22">
        <f t="shared" si="191"/>
        <v>0</v>
      </c>
      <c r="F482" s="22">
        <f t="shared" si="192"/>
        <v>0</v>
      </c>
      <c r="G482" s="22"/>
      <c r="H482" s="22">
        <f t="shared" si="193"/>
        <v>0.86627140974967054</v>
      </c>
      <c r="I482" s="22">
        <f t="shared" si="207"/>
        <v>0.13372859025032943</v>
      </c>
      <c r="J482" s="22">
        <f t="shared" si="194"/>
        <v>0</v>
      </c>
      <c r="K482" s="22">
        <f t="shared" si="195"/>
        <v>0</v>
      </c>
      <c r="L482" s="23">
        <f t="shared" si="185"/>
        <v>0</v>
      </c>
      <c r="M482" s="22"/>
      <c r="N482" s="22">
        <f t="shared" si="196"/>
        <v>1474.6210220740161</v>
      </c>
      <c r="O482" s="22">
        <v>625</v>
      </c>
      <c r="P482" s="22"/>
      <c r="Q482" s="22">
        <f t="shared" si="186"/>
        <v>4.4445783926218708E-2</v>
      </c>
      <c r="R482" s="22">
        <f t="shared" si="187"/>
        <v>9.674571805006589E-3</v>
      </c>
      <c r="S482" s="22"/>
      <c r="T482" s="22">
        <f t="shared" si="199"/>
        <v>0</v>
      </c>
      <c r="U482" s="22">
        <f t="shared" si="197"/>
        <v>1.3600900851828379</v>
      </c>
      <c r="V482" s="22">
        <f t="shared" si="198"/>
        <v>2.4293094604499414E-11</v>
      </c>
      <c r="W482" s="22"/>
      <c r="X482" s="22">
        <f t="shared" si="200"/>
        <v>1474.6210220740161</v>
      </c>
      <c r="Y482" s="19">
        <f t="shared" si="201"/>
        <v>34.583519048113182</v>
      </c>
      <c r="Z482" s="19">
        <f t="shared" si="202"/>
        <v>5.2584063436487587E-9</v>
      </c>
      <c r="AA482" s="22"/>
      <c r="AB482" s="22">
        <f t="shared" si="203"/>
        <v>1179.6968176592134</v>
      </c>
      <c r="AC482" s="19">
        <f t="shared" si="204"/>
        <v>85.331261270374711</v>
      </c>
      <c r="AD482" s="19">
        <f t="shared" si="205"/>
        <v>18.088571428526308</v>
      </c>
      <c r="AE482" s="22">
        <f t="shared" si="206"/>
        <v>4.71741295920165</v>
      </c>
      <c r="AG482" s="7"/>
      <c r="AH482" s="7"/>
    </row>
    <row r="483" spans="1:34">
      <c r="A483" s="39">
        <v>0.36</v>
      </c>
      <c r="B483" s="39">
        <f t="shared" si="188"/>
        <v>0.64</v>
      </c>
      <c r="C483" s="22">
        <f t="shared" si="189"/>
        <v>0.65999999999999992</v>
      </c>
      <c r="D483" s="22">
        <f t="shared" si="190"/>
        <v>9.6400000000000041E-2</v>
      </c>
      <c r="E483" s="22">
        <f t="shared" si="191"/>
        <v>0</v>
      </c>
      <c r="F483" s="22">
        <f t="shared" si="192"/>
        <v>0</v>
      </c>
      <c r="G483" s="22"/>
      <c r="H483" s="22">
        <f t="shared" si="193"/>
        <v>0.87255420412480167</v>
      </c>
      <c r="I483" s="22">
        <f t="shared" si="207"/>
        <v>0.12744579587519836</v>
      </c>
      <c r="J483" s="22">
        <f t="shared" si="194"/>
        <v>0</v>
      </c>
      <c r="K483" s="22">
        <f t="shared" si="195"/>
        <v>0</v>
      </c>
      <c r="L483" s="23">
        <f t="shared" si="185"/>
        <v>0</v>
      </c>
      <c r="M483" s="22"/>
      <c r="N483" s="22">
        <f t="shared" si="196"/>
        <v>1474.6210220740161</v>
      </c>
      <c r="O483" s="22">
        <v>625</v>
      </c>
      <c r="P483" s="22"/>
      <c r="Q483" s="22">
        <f t="shared" si="186"/>
        <v>4.4565785298783717E-2</v>
      </c>
      <c r="R483" s="22">
        <f t="shared" si="187"/>
        <v>9.5489159175039667E-3</v>
      </c>
      <c r="S483" s="22"/>
      <c r="T483" s="22">
        <f t="shared" si="199"/>
        <v>0</v>
      </c>
      <c r="U483" s="22">
        <f t="shared" si="197"/>
        <v>0.98780657203314315</v>
      </c>
      <c r="V483" s="22">
        <f t="shared" si="198"/>
        <v>5.2844335772299484E-12</v>
      </c>
      <c r="W483" s="22"/>
      <c r="X483" s="22">
        <f t="shared" si="200"/>
        <v>1474.6210220740161</v>
      </c>
      <c r="Y483" s="19">
        <f t="shared" si="201"/>
        <v>25.186234926763287</v>
      </c>
      <c r="Z483" s="19">
        <f t="shared" si="202"/>
        <v>1.2408474003497441E-9</v>
      </c>
      <c r="AA483" s="22"/>
      <c r="AB483" s="22">
        <f t="shared" si="203"/>
        <v>1146.9274616131243</v>
      </c>
      <c r="AC483" s="19">
        <f t="shared" si="204"/>
        <v>83.660566094163286</v>
      </c>
      <c r="AD483" s="19">
        <f t="shared" si="205"/>
        <v>17.586111111101712</v>
      </c>
      <c r="AE483" s="22">
        <f t="shared" si="206"/>
        <v>4.7571953552226951</v>
      </c>
      <c r="AG483" s="7"/>
      <c r="AH483" s="7"/>
    </row>
    <row r="484" spans="1:34">
      <c r="A484" s="39">
        <v>0.37</v>
      </c>
      <c r="B484" s="39">
        <f t="shared" si="188"/>
        <v>0.63</v>
      </c>
      <c r="C484" s="22">
        <f t="shared" si="189"/>
        <v>0.66249999999999998</v>
      </c>
      <c r="D484" s="22">
        <f t="shared" si="190"/>
        <v>9.130000000000002E-2</v>
      </c>
      <c r="E484" s="22">
        <f t="shared" si="191"/>
        <v>0</v>
      </c>
      <c r="F484" s="22">
        <f t="shared" si="192"/>
        <v>0</v>
      </c>
      <c r="G484" s="22"/>
      <c r="H484" s="22">
        <f t="shared" si="193"/>
        <v>0.87888033961262924</v>
      </c>
      <c r="I484" s="22">
        <f t="shared" si="207"/>
        <v>0.12111966038737068</v>
      </c>
      <c r="J484" s="22">
        <f t="shared" si="194"/>
        <v>0</v>
      </c>
      <c r="K484" s="22">
        <f t="shared" si="195"/>
        <v>0</v>
      </c>
      <c r="L484" s="23">
        <f t="shared" si="185"/>
        <v>0</v>
      </c>
      <c r="M484" s="22"/>
      <c r="N484" s="22">
        <f t="shared" si="196"/>
        <v>1474.6210220740161</v>
      </c>
      <c r="O484" s="22">
        <v>625</v>
      </c>
      <c r="P484" s="22"/>
      <c r="Q484" s="22">
        <f t="shared" si="186"/>
        <v>4.4686614486601217E-2</v>
      </c>
      <c r="R484" s="22">
        <f t="shared" si="187"/>
        <v>9.4223932077474124E-3</v>
      </c>
      <c r="S484" s="22"/>
      <c r="T484" s="22">
        <f t="shared" si="199"/>
        <v>0</v>
      </c>
      <c r="U484" s="22">
        <f t="shared" si="197"/>
        <v>0.71376999423427756</v>
      </c>
      <c r="V484" s="22">
        <f t="shared" si="198"/>
        <v>1.0564819870136744E-12</v>
      </c>
      <c r="W484" s="22"/>
      <c r="X484" s="22">
        <f t="shared" si="200"/>
        <v>1474.6210220740161</v>
      </c>
      <c r="Y484" s="19">
        <f t="shared" si="201"/>
        <v>18.252110973361667</v>
      </c>
      <c r="Z484" s="19">
        <f t="shared" si="202"/>
        <v>2.7164538376085496E-10</v>
      </c>
      <c r="AA484" s="22"/>
      <c r="AB484" s="22">
        <f t="shared" si="203"/>
        <v>1115.9294221100668</v>
      </c>
      <c r="AC484" s="19">
        <f t="shared" si="204"/>
        <v>81.892770009817298</v>
      </c>
      <c r="AD484" s="19">
        <f t="shared" si="205"/>
        <v>17.110810810809003</v>
      </c>
      <c r="AE484" s="22">
        <f t="shared" si="206"/>
        <v>4.786025099294835</v>
      </c>
      <c r="AG484" s="7"/>
      <c r="AH484" s="7"/>
    </row>
    <row r="485" spans="1:34">
      <c r="A485" s="39">
        <v>0.38</v>
      </c>
      <c r="B485" s="39">
        <f t="shared" si="188"/>
        <v>0.62</v>
      </c>
      <c r="C485" s="22">
        <f t="shared" si="189"/>
        <v>0.66499999999999992</v>
      </c>
      <c r="D485" s="22">
        <f t="shared" si="190"/>
        <v>8.6200000000000027E-2</v>
      </c>
      <c r="E485" s="22">
        <f t="shared" si="191"/>
        <v>0</v>
      </c>
      <c r="F485" s="22">
        <f t="shared" si="192"/>
        <v>0</v>
      </c>
      <c r="G485" s="22"/>
      <c r="H485" s="22">
        <f t="shared" si="193"/>
        <v>0.88525026624068148</v>
      </c>
      <c r="I485" s="22">
        <f t="shared" si="207"/>
        <v>0.11474973375931846</v>
      </c>
      <c r="J485" s="22">
        <f t="shared" si="194"/>
        <v>0</v>
      </c>
      <c r="K485" s="22">
        <f t="shared" si="195"/>
        <v>0</v>
      </c>
      <c r="L485" s="23">
        <f t="shared" si="185"/>
        <v>0</v>
      </c>
      <c r="M485" s="22"/>
      <c r="N485" s="22">
        <f t="shared" si="196"/>
        <v>1474.6210220740161</v>
      </c>
      <c r="O485" s="22">
        <v>625</v>
      </c>
      <c r="P485" s="22"/>
      <c r="Q485" s="22">
        <f t="shared" si="186"/>
        <v>4.4808280085197015E-2</v>
      </c>
      <c r="R485" s="22">
        <f t="shared" si="187"/>
        <v>9.2949946751863695E-3</v>
      </c>
      <c r="S485" s="22"/>
      <c r="T485" s="22">
        <f t="shared" si="199"/>
        <v>0</v>
      </c>
      <c r="U485" s="22">
        <f t="shared" si="197"/>
        <v>0.51303181105398388</v>
      </c>
      <c r="V485" s="22">
        <f t="shared" si="198"/>
        <v>1.9190556560657673E-13</v>
      </c>
      <c r="W485" s="22"/>
      <c r="X485" s="22">
        <f t="shared" si="200"/>
        <v>1474.6210220740161</v>
      </c>
      <c r="Y485" s="19">
        <f t="shared" si="201"/>
        <v>13.159537351412478</v>
      </c>
      <c r="Z485" s="19">
        <f t="shared" si="202"/>
        <v>5.4660220114253682E-11</v>
      </c>
      <c r="AA485" s="22"/>
      <c r="AB485" s="22">
        <f t="shared" si="203"/>
        <v>1086.5628583703281</v>
      </c>
      <c r="AC485" s="19">
        <f t="shared" si="204"/>
        <v>80.084000729332956</v>
      </c>
      <c r="AD485" s="19">
        <f t="shared" si="205"/>
        <v>16.660526315789149</v>
      </c>
      <c r="AE485" s="22">
        <f t="shared" si="206"/>
        <v>4.8068109741189575</v>
      </c>
      <c r="AG485" s="7"/>
      <c r="AH485" s="7"/>
    </row>
    <row r="486" spans="1:34">
      <c r="A486" s="39">
        <v>0.39</v>
      </c>
      <c r="B486" s="39">
        <f t="shared" si="188"/>
        <v>0.61</v>
      </c>
      <c r="C486" s="22">
        <f t="shared" si="189"/>
        <v>0.66749999999999998</v>
      </c>
      <c r="D486" s="22">
        <f t="shared" si="190"/>
        <v>8.1100000000000005E-2</v>
      </c>
      <c r="E486" s="22">
        <f t="shared" si="191"/>
        <v>0</v>
      </c>
      <c r="F486" s="22">
        <f t="shared" si="192"/>
        <v>0</v>
      </c>
      <c r="G486" s="22"/>
      <c r="H486" s="22">
        <f t="shared" si="193"/>
        <v>0.89166444028853864</v>
      </c>
      <c r="I486" s="22">
        <f t="shared" si="207"/>
        <v>0.10833555971146142</v>
      </c>
      <c r="J486" s="22">
        <f t="shared" si="194"/>
        <v>0</v>
      </c>
      <c r="K486" s="22">
        <f t="shared" si="195"/>
        <v>0</v>
      </c>
      <c r="L486" s="23">
        <f t="shared" si="185"/>
        <v>0</v>
      </c>
      <c r="M486" s="22"/>
      <c r="N486" s="22">
        <f t="shared" si="196"/>
        <v>1474.6210220740161</v>
      </c>
      <c r="O486" s="22">
        <v>625</v>
      </c>
      <c r="P486" s="22"/>
      <c r="Q486" s="22">
        <f t="shared" si="186"/>
        <v>4.4930790809511095E-2</v>
      </c>
      <c r="R486" s="22">
        <f t="shared" si="187"/>
        <v>9.1667111942292274E-3</v>
      </c>
      <c r="S486" s="22"/>
      <c r="T486" s="22">
        <f t="shared" si="199"/>
        <v>0</v>
      </c>
      <c r="U486" s="22">
        <f t="shared" si="197"/>
        <v>0.36672680740283953</v>
      </c>
      <c r="V486" s="22">
        <f t="shared" si="198"/>
        <v>3.1215210675093496E-14</v>
      </c>
      <c r="W486" s="22"/>
      <c r="X486" s="22">
        <f t="shared" si="200"/>
        <v>1474.6210220740161</v>
      </c>
      <c r="Y486" s="19">
        <f t="shared" si="201"/>
        <v>9.4376370337737825</v>
      </c>
      <c r="Z486" s="19">
        <f t="shared" si="202"/>
        <v>9.9940172164270443E-12</v>
      </c>
      <c r="AA486" s="22"/>
      <c r="AB486" s="22">
        <f t="shared" si="203"/>
        <v>1058.7022722582683</v>
      </c>
      <c r="AC486" s="19">
        <f t="shared" si="204"/>
        <v>78.272555506369898</v>
      </c>
      <c r="AD486" s="19">
        <f t="shared" si="205"/>
        <v>16.233333333333274</v>
      </c>
      <c r="AE486" s="22">
        <f t="shared" si="206"/>
        <v>4.8217179983390261</v>
      </c>
      <c r="AG486" s="7"/>
      <c r="AH486" s="7"/>
    </row>
    <row r="487" spans="1:34">
      <c r="A487" s="39">
        <v>0.4</v>
      </c>
      <c r="B487" s="39">
        <f t="shared" si="188"/>
        <v>0.6</v>
      </c>
      <c r="C487" s="22">
        <f t="shared" si="189"/>
        <v>0.66999999999999993</v>
      </c>
      <c r="D487" s="22">
        <f t="shared" si="190"/>
        <v>7.6000000000000012E-2</v>
      </c>
      <c r="E487" s="22">
        <f t="shared" si="191"/>
        <v>0</v>
      </c>
      <c r="F487" s="22">
        <f t="shared" si="192"/>
        <v>0</v>
      </c>
      <c r="G487" s="22"/>
      <c r="H487" s="22">
        <f t="shared" si="193"/>
        <v>0.89812332439678277</v>
      </c>
      <c r="I487" s="22">
        <f t="shared" si="207"/>
        <v>0.10187667560321717</v>
      </c>
      <c r="J487" s="22">
        <f t="shared" si="194"/>
        <v>0</v>
      </c>
      <c r="K487" s="22">
        <f t="shared" si="195"/>
        <v>0</v>
      </c>
      <c r="L487" s="23">
        <f t="shared" si="185"/>
        <v>0</v>
      </c>
      <c r="M487" s="22"/>
      <c r="N487" s="22">
        <f t="shared" si="196"/>
        <v>1474.6210220740161</v>
      </c>
      <c r="O487" s="22">
        <v>625</v>
      </c>
      <c r="P487" s="22"/>
      <c r="Q487" s="22">
        <f t="shared" si="186"/>
        <v>4.5054155495978548E-2</v>
      </c>
      <c r="R487" s="22">
        <f t="shared" si="187"/>
        <v>9.0375335120643427E-3</v>
      </c>
      <c r="S487" s="22"/>
      <c r="T487" s="22">
        <f t="shared" si="199"/>
        <v>0</v>
      </c>
      <c r="U487" s="22">
        <f t="shared" si="197"/>
        <v>0.26065193307557855</v>
      </c>
      <c r="V487" s="22">
        <f t="shared" si="198"/>
        <v>4.4614243986904955E-15</v>
      </c>
      <c r="W487" s="22"/>
      <c r="X487" s="22">
        <f t="shared" si="200"/>
        <v>1474.6210220740161</v>
      </c>
      <c r="Y487" s="19">
        <f t="shared" si="201"/>
        <v>6.731219267038492</v>
      </c>
      <c r="Z487" s="19">
        <f t="shared" si="202"/>
        <v>1.6364423872592721E-12</v>
      </c>
      <c r="AA487" s="22"/>
      <c r="AB487" s="22">
        <f t="shared" si="203"/>
        <v>1032.2347154518116</v>
      </c>
      <c r="AC487" s="19">
        <f t="shared" si="204"/>
        <v>76.484022100386611</v>
      </c>
      <c r="AD487" s="19">
        <f t="shared" si="205"/>
        <v>15.827499999999983</v>
      </c>
      <c r="AE487" s="22">
        <f t="shared" si="206"/>
        <v>4.8323501563978324</v>
      </c>
      <c r="AG487" s="7"/>
      <c r="AH487" s="7"/>
    </row>
    <row r="488" spans="1:34">
      <c r="A488" s="39">
        <v>0.41</v>
      </c>
      <c r="B488" s="39">
        <f t="shared" si="188"/>
        <v>0.59000000000000008</v>
      </c>
      <c r="C488" s="22">
        <f t="shared" si="189"/>
        <v>0.67249999999999999</v>
      </c>
      <c r="D488" s="22">
        <f t="shared" si="190"/>
        <v>7.0900000000000046E-2</v>
      </c>
      <c r="E488" s="22">
        <f t="shared" si="191"/>
        <v>0</v>
      </c>
      <c r="F488" s="22">
        <f t="shared" si="192"/>
        <v>0</v>
      </c>
      <c r="G488" s="22"/>
      <c r="H488" s="22">
        <f t="shared" si="193"/>
        <v>0.90462738767823503</v>
      </c>
      <c r="I488" s="22">
        <f t="shared" si="207"/>
        <v>9.5372612321764916E-2</v>
      </c>
      <c r="J488" s="22">
        <f t="shared" si="194"/>
        <v>0</v>
      </c>
      <c r="K488" s="22">
        <f t="shared" si="195"/>
        <v>0</v>
      </c>
      <c r="L488" s="23">
        <f t="shared" si="185"/>
        <v>0</v>
      </c>
      <c r="M488" s="22"/>
      <c r="N488" s="22">
        <f t="shared" si="196"/>
        <v>1474.6210220740161</v>
      </c>
      <c r="O488" s="22">
        <v>625</v>
      </c>
      <c r="P488" s="22"/>
      <c r="Q488" s="22">
        <f t="shared" si="186"/>
        <v>4.5178383104654288E-2</v>
      </c>
      <c r="R488" s="22">
        <f t="shared" si="187"/>
        <v>8.9074522464352972E-3</v>
      </c>
      <c r="S488" s="22"/>
      <c r="T488" s="22">
        <f t="shared" si="199"/>
        <v>0</v>
      </c>
      <c r="U488" s="22">
        <f t="shared" si="197"/>
        <v>0.18416249175270755</v>
      </c>
      <c r="V488" s="22">
        <f t="shared" si="198"/>
        <v>5.4608111263835968E-16</v>
      </c>
      <c r="W488" s="22"/>
      <c r="X488" s="22">
        <f t="shared" si="200"/>
        <v>1474.6210220740161</v>
      </c>
      <c r="Y488" s="19">
        <f t="shared" si="201"/>
        <v>4.773528971125014</v>
      </c>
      <c r="Z488" s="19">
        <f t="shared" si="202"/>
        <v>2.3546667827576892E-13</v>
      </c>
      <c r="AA488" s="22"/>
      <c r="AB488" s="22">
        <f t="shared" si="203"/>
        <v>1007.0582589773771</v>
      </c>
      <c r="AC488" s="19">
        <f t="shared" si="204"/>
        <v>74.734985682599742</v>
      </c>
      <c r="AD488" s="19">
        <f t="shared" si="205"/>
        <v>15.441463414634137</v>
      </c>
      <c r="AE488" s="22">
        <f t="shared" si="206"/>
        <v>4.839890085273403</v>
      </c>
      <c r="AG488" s="7"/>
      <c r="AH488" s="7"/>
    </row>
    <row r="489" spans="1:34">
      <c r="A489" s="39">
        <v>0.42</v>
      </c>
      <c r="B489" s="39">
        <f t="shared" si="188"/>
        <v>0.58000000000000007</v>
      </c>
      <c r="C489" s="22">
        <f t="shared" si="189"/>
        <v>0.67499999999999993</v>
      </c>
      <c r="D489" s="22">
        <f t="shared" si="190"/>
        <v>6.5800000000000025E-2</v>
      </c>
      <c r="E489" s="22">
        <f t="shared" si="191"/>
        <v>0</v>
      </c>
      <c r="F489" s="22">
        <f t="shared" si="192"/>
        <v>0</v>
      </c>
      <c r="G489" s="22"/>
      <c r="H489" s="22">
        <f t="shared" si="193"/>
        <v>0.91117710583153355</v>
      </c>
      <c r="I489" s="22">
        <f t="shared" si="207"/>
        <v>8.8822894168466573E-2</v>
      </c>
      <c r="J489" s="22">
        <f t="shared" si="194"/>
        <v>0</v>
      </c>
      <c r="K489" s="22">
        <f t="shared" si="195"/>
        <v>0</v>
      </c>
      <c r="L489" s="23">
        <f t="shared" si="185"/>
        <v>0</v>
      </c>
      <c r="M489" s="22"/>
      <c r="N489" s="22">
        <f t="shared" si="196"/>
        <v>1474.6210220740161</v>
      </c>
      <c r="O489" s="22">
        <v>625</v>
      </c>
      <c r="P489" s="22"/>
      <c r="Q489" s="22">
        <f t="shared" si="186"/>
        <v>4.5303482721382293E-2</v>
      </c>
      <c r="R489" s="22">
        <f t="shared" si="187"/>
        <v>8.7764578833693322E-3</v>
      </c>
      <c r="S489" s="22"/>
      <c r="T489" s="22">
        <f t="shared" si="199"/>
        <v>0</v>
      </c>
      <c r="U489" s="22">
        <f t="shared" si="197"/>
        <v>0.12931810756937365</v>
      </c>
      <c r="V489" s="22">
        <f t="shared" si="198"/>
        <v>5.5177321626355454E-17</v>
      </c>
      <c r="W489" s="22"/>
      <c r="X489" s="22">
        <f t="shared" si="200"/>
        <v>1474.6210220740161</v>
      </c>
      <c r="Y489" s="19">
        <f t="shared" si="201"/>
        <v>3.3651367743860718</v>
      </c>
      <c r="Z489" s="19">
        <f t="shared" si="202"/>
        <v>2.9018500991334581E-14</v>
      </c>
      <c r="AA489" s="22"/>
      <c r="AB489" s="22">
        <f t="shared" si="203"/>
        <v>983.08068138267765</v>
      </c>
      <c r="AC489" s="19">
        <f t="shared" si="204"/>
        <v>73.035703565737506</v>
      </c>
      <c r="AD489" s="19">
        <f t="shared" si="205"/>
        <v>15.073809523809516</v>
      </c>
      <c r="AE489" s="22">
        <f t="shared" si="206"/>
        <v>4.8452054174079562</v>
      </c>
      <c r="AG489" s="7"/>
      <c r="AH489" s="7"/>
    </row>
    <row r="490" spans="1:34">
      <c r="A490" s="39">
        <v>0.43</v>
      </c>
      <c r="B490" s="39">
        <f t="shared" si="188"/>
        <v>0.57000000000000006</v>
      </c>
      <c r="C490" s="22">
        <f t="shared" si="189"/>
        <v>0.67749999999999999</v>
      </c>
      <c r="D490" s="22">
        <f t="shared" si="190"/>
        <v>6.0700000000000032E-2</v>
      </c>
      <c r="E490" s="22">
        <f t="shared" si="191"/>
        <v>0</v>
      </c>
      <c r="F490" s="22">
        <f t="shared" si="192"/>
        <v>0</v>
      </c>
      <c r="G490" s="22"/>
      <c r="H490" s="22">
        <f t="shared" si="193"/>
        <v>0.91777296125711194</v>
      </c>
      <c r="I490" s="22">
        <f t="shared" si="207"/>
        <v>8.2227038742888156E-2</v>
      </c>
      <c r="J490" s="22">
        <f t="shared" si="194"/>
        <v>0</v>
      </c>
      <c r="K490" s="22">
        <f t="shared" si="195"/>
        <v>0</v>
      </c>
      <c r="L490" s="23">
        <f t="shared" si="185"/>
        <v>0</v>
      </c>
      <c r="M490" s="22"/>
      <c r="N490" s="22">
        <f t="shared" si="196"/>
        <v>1474.6210220740161</v>
      </c>
      <c r="O490" s="22">
        <v>625</v>
      </c>
      <c r="P490" s="22"/>
      <c r="Q490" s="22">
        <f t="shared" si="186"/>
        <v>4.542946356001084E-2</v>
      </c>
      <c r="R490" s="22">
        <f t="shared" si="187"/>
        <v>8.6445407748577639E-3</v>
      </c>
      <c r="S490" s="22"/>
      <c r="T490" s="22">
        <f t="shared" si="199"/>
        <v>0</v>
      </c>
      <c r="U490" s="22">
        <f t="shared" si="197"/>
        <v>9.0224581879878196E-2</v>
      </c>
      <c r="V490" s="22">
        <f t="shared" si="198"/>
        <v>4.3480805175655129E-18</v>
      </c>
      <c r="W490" s="22"/>
      <c r="X490" s="22">
        <f t="shared" si="200"/>
        <v>1474.6210220740161</v>
      </c>
      <c r="Y490" s="19">
        <f t="shared" si="201"/>
        <v>2.3576490718706116</v>
      </c>
      <c r="Z490" s="19">
        <f t="shared" si="202"/>
        <v>2.9524440648273795E-15</v>
      </c>
      <c r="AA490" s="22"/>
      <c r="AB490" s="22">
        <f t="shared" si="203"/>
        <v>960.21833995517352</v>
      </c>
      <c r="AC490" s="19">
        <f t="shared" si="204"/>
        <v>71.39202787983362</v>
      </c>
      <c r="AD490" s="19">
        <f t="shared" si="205"/>
        <v>14.723255813953479</v>
      </c>
      <c r="AE490" s="22">
        <f t="shared" si="206"/>
        <v>4.8489293931967268</v>
      </c>
      <c r="AG490" s="7"/>
      <c r="AH490" s="7"/>
    </row>
    <row r="491" spans="1:34">
      <c r="A491" s="39">
        <v>0.44</v>
      </c>
      <c r="B491" s="39">
        <f t="shared" si="188"/>
        <v>0.56000000000000005</v>
      </c>
      <c r="C491" s="22">
        <f t="shared" si="189"/>
        <v>0.67999999999999994</v>
      </c>
      <c r="D491" s="22">
        <f t="shared" si="190"/>
        <v>5.5600000000000011E-2</v>
      </c>
      <c r="E491" s="22">
        <f t="shared" si="191"/>
        <v>0</v>
      </c>
      <c r="F491" s="22">
        <f t="shared" si="192"/>
        <v>0</v>
      </c>
      <c r="G491" s="22"/>
      <c r="H491" s="22">
        <f t="shared" si="193"/>
        <v>0.92441544317563895</v>
      </c>
      <c r="I491" s="22">
        <f t="shared" si="207"/>
        <v>7.558455682436109E-2</v>
      </c>
      <c r="J491" s="22">
        <f t="shared" si="194"/>
        <v>0</v>
      </c>
      <c r="K491" s="22">
        <f t="shared" si="195"/>
        <v>0</v>
      </c>
      <c r="L491" s="23">
        <f t="shared" si="185"/>
        <v>0</v>
      </c>
      <c r="M491" s="22"/>
      <c r="N491" s="22">
        <f t="shared" si="196"/>
        <v>1474.6210220740161</v>
      </c>
      <c r="O491" s="22">
        <v>625</v>
      </c>
      <c r="P491" s="22"/>
      <c r="Q491" s="22">
        <f t="shared" si="186"/>
        <v>4.5556334964654707E-2</v>
      </c>
      <c r="R491" s="22">
        <f t="shared" si="187"/>
        <v>8.5116911364872226E-3</v>
      </c>
      <c r="S491" s="22"/>
      <c r="T491" s="22">
        <f t="shared" si="199"/>
        <v>0</v>
      </c>
      <c r="U491" s="22">
        <f t="shared" si="197"/>
        <v>6.252880839376973E-2</v>
      </c>
      <c r="V491" s="22">
        <f t="shared" si="198"/>
        <v>2.4187440004181881E-19</v>
      </c>
      <c r="W491" s="22"/>
      <c r="X491" s="22">
        <f t="shared" si="200"/>
        <v>1474.6210220740161</v>
      </c>
      <c r="Y491" s="19">
        <f t="shared" si="201"/>
        <v>1.6411878971019511</v>
      </c>
      <c r="Z491" s="19">
        <f t="shared" si="202"/>
        <v>2.3429562309889219E-16</v>
      </c>
      <c r="AA491" s="22"/>
      <c r="AB491" s="22">
        <f t="shared" si="203"/>
        <v>938.3951958652832</v>
      </c>
      <c r="AC491" s="19">
        <f t="shared" si="204"/>
        <v>69.806781516589723</v>
      </c>
      <c r="AD491" s="19">
        <f t="shared" si="205"/>
        <v>14.388636363636355</v>
      </c>
      <c r="AE491" s="22">
        <f t="shared" si="206"/>
        <v>4.8515216975674456</v>
      </c>
      <c r="AG491" s="7"/>
      <c r="AH491" s="7"/>
    </row>
    <row r="492" spans="1:34">
      <c r="A492" s="39">
        <v>0.45</v>
      </c>
      <c r="B492" s="39">
        <f t="shared" si="188"/>
        <v>0.55000000000000004</v>
      </c>
      <c r="C492" s="22">
        <f t="shared" si="189"/>
        <v>0.6825</v>
      </c>
      <c r="D492" s="22">
        <f t="shared" si="190"/>
        <v>5.0500000000000017E-2</v>
      </c>
      <c r="E492" s="22">
        <f t="shared" si="191"/>
        <v>0</v>
      </c>
      <c r="F492" s="22">
        <f t="shared" si="192"/>
        <v>0</v>
      </c>
      <c r="G492" s="22"/>
      <c r="H492" s="22">
        <f t="shared" si="193"/>
        <v>0.93110504774897684</v>
      </c>
      <c r="I492" s="22">
        <f t="shared" si="207"/>
        <v>6.8894952251023212E-2</v>
      </c>
      <c r="J492" s="22">
        <f t="shared" si="194"/>
        <v>0</v>
      </c>
      <c r="K492" s="22">
        <f t="shared" si="195"/>
        <v>0</v>
      </c>
      <c r="L492" s="23">
        <f t="shared" si="185"/>
        <v>0</v>
      </c>
      <c r="M492" s="22"/>
      <c r="N492" s="22">
        <f t="shared" si="196"/>
        <v>1474.6210220740161</v>
      </c>
      <c r="O492" s="22">
        <v>625</v>
      </c>
      <c r="P492" s="22"/>
      <c r="Q492" s="22">
        <f t="shared" si="186"/>
        <v>4.568410641200546E-2</v>
      </c>
      <c r="R492" s="22">
        <f t="shared" si="187"/>
        <v>8.3778990450204642E-3</v>
      </c>
      <c r="S492" s="22"/>
      <c r="T492" s="22">
        <f t="shared" si="199"/>
        <v>0</v>
      </c>
      <c r="U492" s="22">
        <f t="shared" si="197"/>
        <v>4.3032819145717785E-2</v>
      </c>
      <c r="V492" s="22">
        <f t="shared" si="198"/>
        <v>7.6104796489627453E-21</v>
      </c>
      <c r="W492" s="22"/>
      <c r="X492" s="22">
        <f t="shared" si="200"/>
        <v>1474.6210220740161</v>
      </c>
      <c r="Y492" s="19">
        <f t="shared" si="201"/>
        <v>1.1348082170366256</v>
      </c>
      <c r="Z492" s="19">
        <f t="shared" si="202"/>
        <v>1.3126390021648893E-17</v>
      </c>
      <c r="AA492" s="22"/>
      <c r="AB492" s="22">
        <f t="shared" si="203"/>
        <v>917.54196929049908</v>
      </c>
      <c r="AC492" s="19">
        <f t="shared" si="204"/>
        <v>68.28073766548853</v>
      </c>
      <c r="AD492" s="19">
        <f t="shared" si="205"/>
        <v>14.06888888888888</v>
      </c>
      <c r="AE492" s="22">
        <f t="shared" si="206"/>
        <v>4.8533141603964394</v>
      </c>
      <c r="AG492" s="7"/>
      <c r="AH492" s="7"/>
    </row>
    <row r="493" spans="1:34">
      <c r="A493" s="39">
        <v>0.46</v>
      </c>
      <c r="B493" s="39">
        <f t="shared" si="188"/>
        <v>0.54</v>
      </c>
      <c r="C493" s="22">
        <f t="shared" si="189"/>
        <v>0.68499999999999994</v>
      </c>
      <c r="D493" s="22">
        <f t="shared" si="190"/>
        <v>4.5400000000000024E-2</v>
      </c>
      <c r="E493" s="22">
        <f t="shared" si="191"/>
        <v>0</v>
      </c>
      <c r="F493" s="22">
        <f t="shared" si="192"/>
        <v>0</v>
      </c>
      <c r="G493" s="22"/>
      <c r="H493" s="22">
        <f t="shared" si="193"/>
        <v>0.93784227820372401</v>
      </c>
      <c r="I493" s="22">
        <f t="shared" si="207"/>
        <v>6.2157721796276051E-2</v>
      </c>
      <c r="J493" s="22">
        <f t="shared" si="194"/>
        <v>0</v>
      </c>
      <c r="K493" s="22">
        <f t="shared" si="195"/>
        <v>0</v>
      </c>
      <c r="L493" s="23">
        <f t="shared" si="185"/>
        <v>0</v>
      </c>
      <c r="M493" s="22"/>
      <c r="N493" s="22">
        <f t="shared" si="196"/>
        <v>1474.6210220740161</v>
      </c>
      <c r="O493" s="22">
        <v>625</v>
      </c>
      <c r="P493" s="22"/>
      <c r="Q493" s="22">
        <f t="shared" si="186"/>
        <v>4.5812787513691132E-2</v>
      </c>
      <c r="R493" s="22">
        <f t="shared" si="187"/>
        <v>8.2431544359255222E-3</v>
      </c>
      <c r="S493" s="22"/>
      <c r="T493" s="22">
        <f t="shared" si="199"/>
        <v>0</v>
      </c>
      <c r="U493" s="22">
        <f t="shared" si="197"/>
        <v>2.940018277255254E-2</v>
      </c>
      <c r="V493" s="22">
        <f t="shared" si="198"/>
        <v>4.7583505379489802E-23</v>
      </c>
      <c r="W493" s="22"/>
      <c r="X493" s="22">
        <f t="shared" si="200"/>
        <v>1474.6210220740161</v>
      </c>
      <c r="Y493" s="19">
        <f t="shared" si="201"/>
        <v>0.77919518329664061</v>
      </c>
      <c r="Z493" s="19">
        <f t="shared" si="202"/>
        <v>4.160068714024582E-19</v>
      </c>
      <c r="AA493" s="22"/>
      <c r="AB493" s="22">
        <f t="shared" si="203"/>
        <v>897.5954047407057</v>
      </c>
      <c r="AC493" s="19">
        <f t="shared" si="204"/>
        <v>66.813312828919138</v>
      </c>
      <c r="AD493" s="19">
        <f t="shared" si="205"/>
        <v>13.76304347826086</v>
      </c>
      <c r="AE493" s="22">
        <f t="shared" si="206"/>
        <v>4.8545449220190848</v>
      </c>
      <c r="AG493" s="7"/>
      <c r="AH493" s="7"/>
    </row>
    <row r="494" spans="1:34">
      <c r="A494" s="39">
        <v>0.47</v>
      </c>
      <c r="B494" s="39">
        <f t="shared" si="188"/>
        <v>0.53</v>
      </c>
      <c r="C494" s="22">
        <f t="shared" si="189"/>
        <v>0.6875</v>
      </c>
      <c r="D494" s="22">
        <f t="shared" si="190"/>
        <v>4.030000000000003E-2</v>
      </c>
      <c r="E494" s="22">
        <f t="shared" si="191"/>
        <v>0</v>
      </c>
      <c r="F494" s="22">
        <f t="shared" si="192"/>
        <v>0</v>
      </c>
      <c r="G494" s="22"/>
      <c r="H494" s="22">
        <f t="shared" si="193"/>
        <v>0.94462764495740592</v>
      </c>
      <c r="I494" s="22">
        <f t="shared" si="207"/>
        <v>5.5372355042594162E-2</v>
      </c>
      <c r="J494" s="22">
        <f t="shared" si="194"/>
        <v>0</v>
      </c>
      <c r="K494" s="22">
        <f t="shared" si="195"/>
        <v>0</v>
      </c>
      <c r="L494" s="23">
        <f t="shared" si="185"/>
        <v>0</v>
      </c>
      <c r="M494" s="22"/>
      <c r="N494" s="22">
        <f t="shared" si="196"/>
        <v>1474.6210220740161</v>
      </c>
      <c r="O494" s="22">
        <v>625</v>
      </c>
      <c r="P494" s="22"/>
      <c r="Q494" s="22">
        <f t="shared" si="186"/>
        <v>4.5942388018686456E-2</v>
      </c>
      <c r="R494" s="22">
        <f t="shared" si="187"/>
        <v>8.1074471008518844E-3</v>
      </c>
      <c r="S494" s="22"/>
      <c r="T494" s="22">
        <f t="shared" si="199"/>
        <v>0</v>
      </c>
      <c r="U494" s="22">
        <f t="shared" si="197"/>
        <v>1.9933697520661466E-2</v>
      </c>
      <c r="V494" s="22">
        <f t="shared" si="198"/>
        <v>0</v>
      </c>
      <c r="W494" s="22"/>
      <c r="X494" s="22">
        <f t="shared" si="200"/>
        <v>1474.6210220740161</v>
      </c>
      <c r="Y494" s="19">
        <f t="shared" si="201"/>
        <v>0.53112390112277907</v>
      </c>
      <c r="Z494" s="19">
        <f t="shared" si="202"/>
        <v>2.6201327812554984E-21</v>
      </c>
      <c r="AA494" s="22"/>
      <c r="AB494" s="22">
        <f t="shared" si="203"/>
        <v>878.49763017175451</v>
      </c>
      <c r="AC494" s="19">
        <f t="shared" si="204"/>
        <v>65.403053490029862</v>
      </c>
      <c r="AD494" s="19">
        <f t="shared" si="205"/>
        <v>13.47021276595744</v>
      </c>
      <c r="AE494" s="22">
        <f t="shared" si="206"/>
        <v>4.8553838477829805</v>
      </c>
      <c r="AG494" s="7"/>
      <c r="AH494" s="7"/>
    </row>
    <row r="495" spans="1:34">
      <c r="A495" s="39">
        <v>0.48</v>
      </c>
      <c r="B495" s="39">
        <f t="shared" si="188"/>
        <v>0.52</v>
      </c>
      <c r="C495" s="22">
        <f t="shared" si="189"/>
        <v>0.69</v>
      </c>
      <c r="D495" s="22">
        <f t="shared" si="190"/>
        <v>3.5200000000000037E-2</v>
      </c>
      <c r="E495" s="22">
        <f t="shared" si="191"/>
        <v>0</v>
      </c>
      <c r="F495" s="22">
        <f t="shared" si="192"/>
        <v>0</v>
      </c>
      <c r="G495" s="22"/>
      <c r="H495" s="22">
        <f>C495/SUM($C495:$F495)*(1-$L495)</f>
        <v>0.95146166574738</v>
      </c>
      <c r="I495" s="22">
        <f t="shared" si="207"/>
        <v>4.8538334252620018E-2</v>
      </c>
      <c r="J495" s="22">
        <f t="shared" si="194"/>
        <v>0</v>
      </c>
      <c r="K495" s="22">
        <f t="shared" si="195"/>
        <v>0</v>
      </c>
      <c r="L495" s="23">
        <f t="shared" si="185"/>
        <v>0</v>
      </c>
      <c r="M495" s="22"/>
      <c r="N495" s="22">
        <f t="shared" si="196"/>
        <v>1474.6210220740161</v>
      </c>
      <c r="O495" s="22">
        <v>625</v>
      </c>
      <c r="P495" s="22"/>
      <c r="Q495" s="22">
        <f t="shared" si="186"/>
        <v>4.6072917815774959E-2</v>
      </c>
      <c r="R495" s="22">
        <f t="shared" si="187"/>
        <v>7.9707666850524009E-3</v>
      </c>
      <c r="S495" s="22"/>
      <c r="T495" s="22">
        <f t="shared" si="199"/>
        <v>0</v>
      </c>
      <c r="U495" s="22">
        <f t="shared" si="197"/>
        <v>1.3407883977878747E-2</v>
      </c>
      <c r="V495" s="22">
        <f t="shared" si="198"/>
        <v>0</v>
      </c>
      <c r="W495" s="22"/>
      <c r="X495" s="22">
        <f t="shared" si="200"/>
        <v>1474.6210220740161</v>
      </c>
      <c r="Y495" s="19">
        <f t="shared" si="201"/>
        <v>0.35927600174536251</v>
      </c>
      <c r="Z495" s="19">
        <f t="shared" si="202"/>
        <v>0</v>
      </c>
      <c r="AA495" s="22"/>
      <c r="AB495" s="22">
        <f t="shared" si="203"/>
        <v>860.19559620984296</v>
      </c>
      <c r="AC495" s="19">
        <f t="shared" si="204"/>
        <v>64.047974792357266</v>
      </c>
      <c r="AD495" s="19">
        <f t="shared" si="205"/>
        <v>13.189583333333326</v>
      </c>
      <c r="AE495" s="22">
        <f t="shared" si="206"/>
        <v>4.8559513347546206</v>
      </c>
      <c r="AG495" s="7"/>
      <c r="AH495" s="7"/>
    </row>
    <row r="496" spans="1:34">
      <c r="A496" s="39">
        <v>0.49</v>
      </c>
      <c r="B496" s="39">
        <f t="shared" si="188"/>
        <v>0.51</v>
      </c>
      <c r="C496" s="22">
        <f t="shared" si="189"/>
        <v>0.69249999999999989</v>
      </c>
      <c r="D496" s="22">
        <f t="shared" si="190"/>
        <v>3.0100000000000016E-2</v>
      </c>
      <c r="E496" s="22">
        <f t="shared" si="191"/>
        <v>0</v>
      </c>
      <c r="F496" s="22">
        <f t="shared" si="192"/>
        <v>0</v>
      </c>
      <c r="G496" s="22"/>
      <c r="H496" s="22">
        <f t="shared" si="193"/>
        <v>0.9583448657625242</v>
      </c>
      <c r="I496" s="22">
        <f t="shared" si="207"/>
        <v>4.1655134237475806E-2</v>
      </c>
      <c r="J496" s="22">
        <f t="shared" si="194"/>
        <v>0</v>
      </c>
      <c r="K496" s="22">
        <f t="shared" si="195"/>
        <v>0</v>
      </c>
      <c r="L496" s="23">
        <f t="shared" si="185"/>
        <v>0</v>
      </c>
      <c r="M496" s="22"/>
      <c r="N496" s="22">
        <f t="shared" si="196"/>
        <v>1474.6210220740161</v>
      </c>
      <c r="O496" s="22">
        <v>625</v>
      </c>
      <c r="P496" s="22"/>
      <c r="Q496" s="22">
        <f t="shared" si="186"/>
        <v>4.6204386936064212E-2</v>
      </c>
      <c r="R496" s="22">
        <f t="shared" si="187"/>
        <v>7.8331026847495173E-3</v>
      </c>
      <c r="S496" s="22"/>
      <c r="T496" s="22">
        <f t="shared" si="199"/>
        <v>0</v>
      </c>
      <c r="U496" s="22">
        <f t="shared" si="197"/>
        <v>8.9434083835650182E-3</v>
      </c>
      <c r="V496" s="22">
        <f t="shared" si="198"/>
        <v>0</v>
      </c>
      <c r="W496" s="22"/>
      <c r="X496" s="22">
        <f t="shared" si="200"/>
        <v>1474.6210220740161</v>
      </c>
      <c r="Y496" s="19">
        <f t="shared" si="201"/>
        <v>0.24109613928787874</v>
      </c>
      <c r="Z496" s="19">
        <f t="shared" si="202"/>
        <v>0</v>
      </c>
      <c r="AA496" s="22"/>
      <c r="AB496" s="22">
        <f t="shared" si="203"/>
        <v>842.64058404229513</v>
      </c>
      <c r="AC496" s="19">
        <f t="shared" si="204"/>
        <v>62.745793595355849</v>
      </c>
      <c r="AD496" s="19">
        <f t="shared" si="205"/>
        <v>12.920408163265298</v>
      </c>
      <c r="AE496" s="22">
        <f t="shared" si="206"/>
        <v>4.8563321531708077</v>
      </c>
      <c r="AG496" s="7"/>
      <c r="AH496" s="7"/>
    </row>
    <row r="497" spans="1:34">
      <c r="A497" s="39">
        <v>0.5</v>
      </c>
      <c r="B497" s="39">
        <f t="shared" si="188"/>
        <v>0.5</v>
      </c>
      <c r="C497" s="22">
        <f t="shared" si="189"/>
        <v>0.69499999999999995</v>
      </c>
      <c r="D497" s="22">
        <f t="shared" si="190"/>
        <v>2.5000000000000022E-2</v>
      </c>
      <c r="E497" s="22">
        <f t="shared" si="191"/>
        <v>0</v>
      </c>
      <c r="F497" s="22">
        <f t="shared" si="192"/>
        <v>0</v>
      </c>
      <c r="G497" s="22"/>
      <c r="H497" s="22">
        <f t="shared" si="193"/>
        <v>0.96527777777777779</v>
      </c>
      <c r="I497" s="22">
        <f t="shared" si="207"/>
        <v>3.4722222222222252E-2</v>
      </c>
      <c r="J497" s="22">
        <f t="shared" si="194"/>
        <v>0</v>
      </c>
      <c r="K497" s="22">
        <f t="shared" si="195"/>
        <v>0</v>
      </c>
      <c r="L497" s="23">
        <f t="shared" si="185"/>
        <v>0</v>
      </c>
      <c r="M497" s="22"/>
      <c r="N497" s="22">
        <f t="shared" si="196"/>
        <v>1474.6210220740161</v>
      </c>
      <c r="O497" s="22">
        <v>625</v>
      </c>
      <c r="P497" s="22"/>
      <c r="Q497" s="22">
        <f t="shared" si="186"/>
        <v>4.6336805555555555E-2</v>
      </c>
      <c r="R497" s="22">
        <f t="shared" si="187"/>
        <v>7.6944444444444456E-3</v>
      </c>
      <c r="S497" s="22"/>
      <c r="T497" s="22">
        <f t="shared" si="199"/>
        <v>0</v>
      </c>
      <c r="U497" s="22">
        <f t="shared" si="197"/>
        <v>5.9134382098472698E-3</v>
      </c>
      <c r="V497" s="22">
        <f t="shared" si="198"/>
        <v>0</v>
      </c>
      <c r="W497" s="22"/>
      <c r="X497" s="22">
        <f t="shared" si="200"/>
        <v>1474.6210220740161</v>
      </c>
      <c r="Y497" s="19">
        <f t="shared" si="201"/>
        <v>0.16044191706945235</v>
      </c>
      <c r="Z497" s="19">
        <f t="shared" si="202"/>
        <v>0</v>
      </c>
      <c r="AA497" s="22"/>
      <c r="AB497" s="22">
        <f t="shared" si="203"/>
        <v>825.78777236144924</v>
      </c>
      <c r="AC497" s="19">
        <f t="shared" si="204"/>
        <v>61.49408656179012</v>
      </c>
      <c r="AD497" s="19">
        <f t="shared" si="205"/>
        <v>12.661999999999992</v>
      </c>
      <c r="AE497" s="22">
        <f t="shared" si="206"/>
        <v>4.8565855758798104</v>
      </c>
      <c r="AG497" s="7"/>
      <c r="AH497" s="7"/>
    </row>
    <row r="498" spans="1:34">
      <c r="A498" s="39">
        <v>0.51</v>
      </c>
      <c r="B498" s="39">
        <f t="shared" si="188"/>
        <v>0.49</v>
      </c>
      <c r="C498" s="22">
        <f t="shared" si="189"/>
        <v>0.69750000000000001</v>
      </c>
      <c r="D498" s="22">
        <f t="shared" si="190"/>
        <v>1.9900000000000029E-2</v>
      </c>
      <c r="E498" s="22">
        <f t="shared" si="191"/>
        <v>0</v>
      </c>
      <c r="F498" s="22">
        <f t="shared" si="192"/>
        <v>0</v>
      </c>
      <c r="G498" s="22"/>
      <c r="H498" s="22">
        <f t="shared" si="193"/>
        <v>0.97226094229160853</v>
      </c>
      <c r="I498" s="22">
        <f t="shared" si="207"/>
        <v>2.7739057708391451E-2</v>
      </c>
      <c r="J498" s="22">
        <f t="shared" si="194"/>
        <v>0</v>
      </c>
      <c r="K498" s="22">
        <f t="shared" si="195"/>
        <v>0</v>
      </c>
      <c r="L498" s="23">
        <f t="shared" si="185"/>
        <v>0</v>
      </c>
      <c r="M498" s="22"/>
      <c r="N498" s="22">
        <f t="shared" si="196"/>
        <v>1474.6210220740161</v>
      </c>
      <c r="O498" s="22">
        <v>625</v>
      </c>
      <c r="P498" s="22"/>
      <c r="Q498" s="22">
        <f t="shared" si="186"/>
        <v>4.6470183997769726E-2</v>
      </c>
      <c r="R498" s="22">
        <f t="shared" si="187"/>
        <v>7.5547811541678287E-3</v>
      </c>
      <c r="S498" s="22"/>
      <c r="T498" s="22">
        <f t="shared" si="199"/>
        <v>0</v>
      </c>
      <c r="U498" s="22">
        <f t="shared" si="197"/>
        <v>3.8741960168692633E-3</v>
      </c>
      <c r="V498" s="22">
        <f t="shared" si="198"/>
        <v>0</v>
      </c>
      <c r="W498" s="22"/>
      <c r="X498" s="22">
        <f t="shared" si="200"/>
        <v>1474.6210220740161</v>
      </c>
      <c r="Y498" s="19">
        <f t="shared" si="201"/>
        <v>0.10583630566576951</v>
      </c>
      <c r="Z498" s="19">
        <f t="shared" si="202"/>
        <v>0</v>
      </c>
      <c r="AA498" s="22"/>
      <c r="AB498" s="22">
        <f t="shared" si="203"/>
        <v>809.59585525632281</v>
      </c>
      <c r="AC498" s="19">
        <f t="shared" si="204"/>
        <v>60.290395380297483</v>
      </c>
      <c r="AD498" s="19">
        <f t="shared" si="205"/>
        <v>12.41372549019607</v>
      </c>
      <c r="AE498" s="22">
        <f t="shared" si="206"/>
        <v>4.8567527474256416</v>
      </c>
      <c r="AG498" s="7"/>
      <c r="AH498" s="7"/>
    </row>
    <row r="499" spans="1:34">
      <c r="A499" s="39">
        <v>0.52</v>
      </c>
      <c r="B499" s="39">
        <f t="shared" si="188"/>
        <v>0.48</v>
      </c>
      <c r="C499" s="22">
        <f t="shared" si="189"/>
        <v>0.7</v>
      </c>
      <c r="D499" s="22">
        <f t="shared" si="190"/>
        <v>1.4800000000000035E-2</v>
      </c>
      <c r="E499" s="22">
        <f t="shared" si="191"/>
        <v>0</v>
      </c>
      <c r="F499" s="22">
        <f t="shared" si="192"/>
        <v>0</v>
      </c>
      <c r="G499" s="22"/>
      <c r="H499" s="22">
        <f t="shared" si="193"/>
        <v>0.97929490766648009</v>
      </c>
      <c r="I499" s="22">
        <f t="shared" si="207"/>
        <v>2.0705092333519914E-2</v>
      </c>
      <c r="J499" s="22">
        <f t="shared" si="194"/>
        <v>0</v>
      </c>
      <c r="K499" s="22">
        <f t="shared" si="195"/>
        <v>0</v>
      </c>
      <c r="L499" s="23">
        <f t="shared" si="185"/>
        <v>0</v>
      </c>
      <c r="M499" s="22"/>
      <c r="N499" s="22">
        <f t="shared" si="196"/>
        <v>1474.6210220740161</v>
      </c>
      <c r="O499" s="22">
        <v>625</v>
      </c>
      <c r="P499" s="22"/>
      <c r="Q499" s="22">
        <f t="shared" si="186"/>
        <v>4.6604532736429768E-2</v>
      </c>
      <c r="R499" s="22">
        <f t="shared" si="187"/>
        <v>7.4141018466703989E-3</v>
      </c>
      <c r="S499" s="22"/>
      <c r="T499" s="22">
        <f t="shared" si="199"/>
        <v>0</v>
      </c>
      <c r="U499" s="22">
        <f t="shared" si="197"/>
        <v>2.5137563554049952E-3</v>
      </c>
      <c r="V499" s="22">
        <f t="shared" si="198"/>
        <v>0</v>
      </c>
      <c r="W499" s="22"/>
      <c r="X499" s="22">
        <f t="shared" si="200"/>
        <v>1474.6210220740161</v>
      </c>
      <c r="Y499" s="19">
        <f t="shared" si="201"/>
        <v>6.9175299767154072E-2</v>
      </c>
      <c r="Z499" s="19">
        <f t="shared" si="202"/>
        <v>0</v>
      </c>
      <c r="AA499" s="22"/>
      <c r="AB499" s="22">
        <f t="shared" si="203"/>
        <v>794.02670419370122</v>
      </c>
      <c r="AC499" s="19">
        <f t="shared" si="204"/>
        <v>59.132294994133439</v>
      </c>
      <c r="AD499" s="19">
        <f t="shared" si="205"/>
        <v>12.174999999999992</v>
      </c>
      <c r="AE499" s="22">
        <f t="shared" si="206"/>
        <v>4.8568620118384791</v>
      </c>
      <c r="AG499" s="7"/>
      <c r="AH499" s="7"/>
    </row>
    <row r="500" spans="1:34">
      <c r="A500" s="39">
        <v>0.53</v>
      </c>
      <c r="B500" s="39">
        <f t="shared" si="188"/>
        <v>0.47</v>
      </c>
      <c r="C500" s="22">
        <f t="shared" si="189"/>
        <v>0.7024999999999999</v>
      </c>
      <c r="D500" s="22">
        <f t="shared" si="190"/>
        <v>9.6999999999999864E-3</v>
      </c>
      <c r="E500" s="22">
        <f t="shared" si="191"/>
        <v>0</v>
      </c>
      <c r="F500" s="22">
        <f t="shared" si="192"/>
        <v>0</v>
      </c>
      <c r="G500" s="22"/>
      <c r="H500" s="22">
        <f t="shared" si="193"/>
        <v>0.9863802302723953</v>
      </c>
      <c r="I500" s="22">
        <f t="shared" si="207"/>
        <v>1.3619769727604588E-2</v>
      </c>
      <c r="J500" s="22">
        <f t="shared" si="194"/>
        <v>0</v>
      </c>
      <c r="K500" s="22">
        <f t="shared" si="195"/>
        <v>0</v>
      </c>
      <c r="L500" s="23">
        <f t="shared" si="185"/>
        <v>0</v>
      </c>
      <c r="M500" s="22"/>
      <c r="N500" s="22">
        <f t="shared" si="196"/>
        <v>1474.6210220740161</v>
      </c>
      <c r="O500" s="22">
        <v>625</v>
      </c>
      <c r="P500" s="22"/>
      <c r="Q500" s="22">
        <f t="shared" si="186"/>
        <v>4.6739862398202749E-2</v>
      </c>
      <c r="R500" s="22">
        <f t="shared" si="187"/>
        <v>7.2723953945520907E-3</v>
      </c>
      <c r="S500" s="22"/>
      <c r="T500" s="22">
        <f t="shared" si="199"/>
        <v>0</v>
      </c>
      <c r="U500" s="22">
        <f t="shared" si="197"/>
        <v>1.6145219929586667E-3</v>
      </c>
      <c r="V500" s="22">
        <f t="shared" si="198"/>
        <v>0</v>
      </c>
      <c r="W500" s="22"/>
      <c r="X500" s="22">
        <f t="shared" si="200"/>
        <v>1474.6210220740161</v>
      </c>
      <c r="Y500" s="19">
        <f t="shared" si="201"/>
        <v>4.4777771390382408E-2</v>
      </c>
      <c r="Z500" s="19">
        <f t="shared" si="202"/>
        <v>0</v>
      </c>
      <c r="AA500" s="22"/>
      <c r="AB500" s="22">
        <f t="shared" si="203"/>
        <v>779.04506826551813</v>
      </c>
      <c r="AC500" s="19">
        <f t="shared" si="204"/>
        <v>58.017436178609984</v>
      </c>
      <c r="AD500" s="19">
        <f t="shared" si="205"/>
        <v>11.945283018867917</v>
      </c>
      <c r="AE500" s="22">
        <f t="shared" si="206"/>
        <v>4.8569327396403903</v>
      </c>
      <c r="AG500" s="7"/>
      <c r="AH500" s="7"/>
    </row>
    <row r="501" spans="1:34">
      <c r="A501" s="39">
        <v>0.54</v>
      </c>
      <c r="B501" s="39">
        <f t="shared" si="188"/>
        <v>0.45999999999999996</v>
      </c>
      <c r="C501" s="22">
        <f t="shared" si="189"/>
        <v>0.70499999999999996</v>
      </c>
      <c r="D501" s="22">
        <f t="shared" si="190"/>
        <v>4.599999999999993E-3</v>
      </c>
      <c r="E501" s="22">
        <f t="shared" si="191"/>
        <v>0</v>
      </c>
      <c r="F501" s="22">
        <f t="shared" si="192"/>
        <v>0</v>
      </c>
      <c r="G501" s="22"/>
      <c r="H501" s="22">
        <f t="shared" si="193"/>
        <v>0.9935174746335963</v>
      </c>
      <c r="I501" s="22">
        <f t="shared" si="207"/>
        <v>6.4825253664035978E-3</v>
      </c>
      <c r="J501" s="22">
        <f t="shared" si="194"/>
        <v>0</v>
      </c>
      <c r="K501" s="22">
        <f t="shared" si="195"/>
        <v>0</v>
      </c>
      <c r="L501" s="23">
        <f t="shared" si="185"/>
        <v>0</v>
      </c>
      <c r="M501" s="22"/>
      <c r="N501" s="22">
        <f t="shared" si="196"/>
        <v>1474.6210220740161</v>
      </c>
      <c r="O501" s="22">
        <v>625</v>
      </c>
      <c r="P501" s="22"/>
      <c r="Q501" s="22">
        <f t="shared" si="186"/>
        <v>4.6876183765501692E-2</v>
      </c>
      <c r="R501" s="22">
        <f t="shared" si="187"/>
        <v>7.1296505073280714E-3</v>
      </c>
      <c r="S501" s="22"/>
      <c r="T501" s="22">
        <f t="shared" si="199"/>
        <v>0</v>
      </c>
      <c r="U501" s="22">
        <f t="shared" si="197"/>
        <v>1.0258995314237221E-3</v>
      </c>
      <c r="V501" s="22">
        <f t="shared" si="198"/>
        <v>0</v>
      </c>
      <c r="W501" s="22"/>
      <c r="X501" s="22">
        <f t="shared" si="200"/>
        <v>1474.6210220740161</v>
      </c>
      <c r="Y501" s="19">
        <f t="shared" si="201"/>
        <v>2.8691155223566092E-2</v>
      </c>
      <c r="Z501" s="19">
        <f t="shared" si="202"/>
        <v>0</v>
      </c>
      <c r="AA501" s="22"/>
      <c r="AB501" s="22">
        <f t="shared" si="203"/>
        <v>764.61830774208261</v>
      </c>
      <c r="AC501" s="19">
        <f t="shared" si="204"/>
        <v>56.943570530028758</v>
      </c>
      <c r="AD501" s="19">
        <f t="shared" si="205"/>
        <v>11.724074074074066</v>
      </c>
      <c r="AE501" s="22">
        <f t="shared" si="206"/>
        <v>4.8569780581607249</v>
      </c>
      <c r="AG501" s="7"/>
      <c r="AH501" s="7"/>
    </row>
    <row r="502" spans="1:34">
      <c r="A502" s="39">
        <v>0.55000000000000004</v>
      </c>
      <c r="B502" s="39">
        <f t="shared" si="188"/>
        <v>0.44999999999999996</v>
      </c>
      <c r="C502" s="22">
        <f t="shared" si="189"/>
        <v>0.70750000000000002</v>
      </c>
      <c r="D502" s="22">
        <f t="shared" si="190"/>
        <v>0</v>
      </c>
      <c r="E502" s="22">
        <f t="shared" si="191"/>
        <v>0</v>
      </c>
      <c r="F502" s="22">
        <f t="shared" si="192"/>
        <v>0</v>
      </c>
      <c r="G502" s="22"/>
      <c r="H502" s="22">
        <f t="shared" si="193"/>
        <v>1</v>
      </c>
      <c r="I502" s="22">
        <f t="shared" si="207"/>
        <v>0</v>
      </c>
      <c r="J502" s="22">
        <f t="shared" si="194"/>
        <v>0</v>
      </c>
      <c r="K502" s="22">
        <f t="shared" si="195"/>
        <v>0</v>
      </c>
      <c r="L502" s="23">
        <f t="shared" si="185"/>
        <v>0</v>
      </c>
      <c r="M502" s="22"/>
      <c r="N502" s="22">
        <f t="shared" si="196"/>
        <v>1474.6210220740161</v>
      </c>
      <c r="O502" s="22">
        <v>625</v>
      </c>
      <c r="P502" s="22"/>
      <c r="Q502" s="22">
        <f t="shared" si="186"/>
        <v>4.7E-2</v>
      </c>
      <c r="R502" s="22">
        <f t="shared" si="187"/>
        <v>7.0000000000000001E-3</v>
      </c>
      <c r="S502" s="22"/>
      <c r="T502" s="22">
        <f t="shared" si="199"/>
        <v>0</v>
      </c>
      <c r="U502" s="22">
        <f t="shared" si="197"/>
        <v>6.4453475092161872E-4</v>
      </c>
      <c r="V502" s="22">
        <f t="shared" si="198"/>
        <v>0</v>
      </c>
      <c r="W502" s="22"/>
      <c r="X502" s="22">
        <f t="shared" si="200"/>
        <v>1474.6210220740161</v>
      </c>
      <c r="Y502" s="19">
        <f t="shared" si="201"/>
        <v>1.8187314654018353E-2</v>
      </c>
      <c r="Z502" s="19">
        <f t="shared" si="202"/>
        <v>0</v>
      </c>
      <c r="AA502" s="22"/>
      <c r="AB502" s="22">
        <f t="shared" si="203"/>
        <v>750.71615669222649</v>
      </c>
      <c r="AC502" s="19">
        <f t="shared" si="204"/>
        <v>55.908563562476488</v>
      </c>
      <c r="AD502" s="19">
        <f t="shared" si="205"/>
        <v>11.510909090909083</v>
      </c>
      <c r="AE502" s="22">
        <f t="shared" si="206"/>
        <v>4.8570067855571146</v>
      </c>
      <c r="AG502" s="7"/>
      <c r="AH502" s="7"/>
    </row>
    <row r="503" spans="1:34">
      <c r="A503" s="39">
        <v>0.56000000000000005</v>
      </c>
      <c r="B503" s="39">
        <f t="shared" si="188"/>
        <v>0.43999999999999995</v>
      </c>
      <c r="C503" s="22">
        <f t="shared" si="189"/>
        <v>0.71</v>
      </c>
      <c r="D503" s="22">
        <f t="shared" si="190"/>
        <v>0</v>
      </c>
      <c r="E503" s="22">
        <f t="shared" si="191"/>
        <v>0</v>
      </c>
      <c r="F503" s="22">
        <f t="shared" si="192"/>
        <v>0</v>
      </c>
      <c r="G503" s="22"/>
      <c r="H503" s="22">
        <f t="shared" si="193"/>
        <v>1</v>
      </c>
      <c r="I503" s="22">
        <f t="shared" si="207"/>
        <v>0</v>
      </c>
      <c r="J503" s="22">
        <f t="shared" si="194"/>
        <v>0</v>
      </c>
      <c r="K503" s="22">
        <f t="shared" si="195"/>
        <v>0</v>
      </c>
      <c r="L503" s="23">
        <f t="shared" si="185"/>
        <v>0</v>
      </c>
      <c r="M503" s="22"/>
      <c r="N503" s="22">
        <f t="shared" si="196"/>
        <v>1474.6210220740161</v>
      </c>
      <c r="O503" s="22">
        <v>625</v>
      </c>
      <c r="P503" s="22"/>
      <c r="Q503" s="22">
        <f t="shared" si="186"/>
        <v>4.7E-2</v>
      </c>
      <c r="R503" s="22">
        <f t="shared" si="187"/>
        <v>7.0000000000000001E-3</v>
      </c>
      <c r="S503" s="22"/>
      <c r="T503" s="22">
        <f t="shared" si="199"/>
        <v>0</v>
      </c>
      <c r="U503" s="22">
        <f t="shared" si="197"/>
        <v>4.0005506939611333E-4</v>
      </c>
      <c r="V503" s="22">
        <f t="shared" si="198"/>
        <v>0</v>
      </c>
      <c r="W503" s="22"/>
      <c r="X503" s="22">
        <f t="shared" si="200"/>
        <v>1474.6210220740161</v>
      </c>
      <c r="Y503" s="19">
        <f t="shared" si="201"/>
        <v>1.1401640738043846E-2</v>
      </c>
      <c r="Z503" s="19">
        <f t="shared" si="202"/>
        <v>0</v>
      </c>
      <c r="AA503" s="22"/>
      <c r="AB503" s="22">
        <f t="shared" si="203"/>
        <v>737.31051103700815</v>
      </c>
      <c r="AC503" s="19">
        <f t="shared" si="204"/>
        <v>54.910399956731162</v>
      </c>
      <c r="AD503" s="19">
        <f t="shared" si="205"/>
        <v>11.305357142857135</v>
      </c>
      <c r="AE503" s="22">
        <f t="shared" si="206"/>
        <v>4.8570247947827312</v>
      </c>
      <c r="AG503" s="7"/>
      <c r="AH503" s="7"/>
    </row>
    <row r="504" spans="1:34">
      <c r="A504" s="39">
        <v>0.56999999999999995</v>
      </c>
      <c r="B504" s="39">
        <f t="shared" si="188"/>
        <v>0.43000000000000005</v>
      </c>
      <c r="C504" s="22">
        <f t="shared" si="189"/>
        <v>0.71249999999999991</v>
      </c>
      <c r="D504" s="22">
        <f t="shared" si="190"/>
        <v>0</v>
      </c>
      <c r="E504" s="22">
        <f t="shared" si="191"/>
        <v>0</v>
      </c>
      <c r="F504" s="22">
        <f t="shared" si="192"/>
        <v>0</v>
      </c>
      <c r="G504" s="22"/>
      <c r="H504" s="22">
        <f t="shared" si="193"/>
        <v>1</v>
      </c>
      <c r="I504" s="22">
        <f t="shared" si="207"/>
        <v>0</v>
      </c>
      <c r="J504" s="22">
        <f t="shared" si="194"/>
        <v>0</v>
      </c>
      <c r="K504" s="22">
        <f t="shared" si="195"/>
        <v>0</v>
      </c>
      <c r="L504" s="23">
        <f t="shared" si="185"/>
        <v>0</v>
      </c>
      <c r="M504" s="22"/>
      <c r="N504" s="22">
        <f t="shared" si="196"/>
        <v>1474.6210220740161</v>
      </c>
      <c r="O504" s="22">
        <v>625</v>
      </c>
      <c r="P504" s="22"/>
      <c r="Q504" s="22">
        <f t="shared" si="186"/>
        <v>4.7E-2</v>
      </c>
      <c r="R504" s="22">
        <f t="shared" si="187"/>
        <v>7.0000000000000001E-3</v>
      </c>
      <c r="S504" s="22"/>
      <c r="T504" s="22">
        <f t="shared" si="199"/>
        <v>0</v>
      </c>
      <c r="U504" s="22">
        <f t="shared" si="197"/>
        <v>2.4478046471074444E-4</v>
      </c>
      <c r="V504" s="22">
        <f t="shared" si="198"/>
        <v>0</v>
      </c>
      <c r="W504" s="22"/>
      <c r="X504" s="22">
        <f t="shared" si="200"/>
        <v>1474.6210220740161</v>
      </c>
      <c r="Y504" s="19">
        <f t="shared" si="201"/>
        <v>7.0768630708670449E-3</v>
      </c>
      <c r="Z504" s="19">
        <f t="shared" si="202"/>
        <v>0</v>
      </c>
      <c r="AA504" s="22"/>
      <c r="AB504" s="22">
        <f t="shared" si="203"/>
        <v>724.37523891355204</v>
      </c>
      <c r="AC504" s="19">
        <f t="shared" si="204"/>
        <v>53.947183762105553</v>
      </c>
      <c r="AD504" s="19">
        <f t="shared" si="205"/>
        <v>11.107017543859643</v>
      </c>
      <c r="AE504" s="22">
        <f t="shared" si="206"/>
        <v>4.8570359728953063</v>
      </c>
      <c r="AG504" s="7"/>
      <c r="AH504" s="7"/>
    </row>
    <row r="505" spans="1:34">
      <c r="A505" s="39">
        <v>0.57999999999999996</v>
      </c>
      <c r="B505" s="39">
        <f t="shared" si="188"/>
        <v>0.42000000000000004</v>
      </c>
      <c r="C505" s="22">
        <f t="shared" si="189"/>
        <v>0.71499999999999997</v>
      </c>
      <c r="D505" s="22">
        <f t="shared" si="190"/>
        <v>0</v>
      </c>
      <c r="E505" s="22">
        <f t="shared" si="191"/>
        <v>0</v>
      </c>
      <c r="F505" s="22">
        <f t="shared" si="192"/>
        <v>0</v>
      </c>
      <c r="G505" s="22"/>
      <c r="H505" s="22">
        <f t="shared" si="193"/>
        <v>1</v>
      </c>
      <c r="I505" s="22">
        <f t="shared" si="207"/>
        <v>0</v>
      </c>
      <c r="J505" s="22">
        <f t="shared" si="194"/>
        <v>0</v>
      </c>
      <c r="K505" s="22">
        <f t="shared" si="195"/>
        <v>0</v>
      </c>
      <c r="L505" s="23">
        <f t="shared" si="185"/>
        <v>0</v>
      </c>
      <c r="M505" s="22"/>
      <c r="N505" s="22">
        <f t="shared" si="196"/>
        <v>1474.6210220740161</v>
      </c>
      <c r="O505" s="22">
        <v>625</v>
      </c>
      <c r="P505" s="22"/>
      <c r="Q505" s="22">
        <f t="shared" si="186"/>
        <v>4.7E-2</v>
      </c>
      <c r="R505" s="22">
        <f t="shared" si="187"/>
        <v>7.0000000000000001E-3</v>
      </c>
      <c r="S505" s="22"/>
      <c r="T505" s="22">
        <f t="shared" si="199"/>
        <v>0</v>
      </c>
      <c r="U505" s="22">
        <f t="shared" si="197"/>
        <v>1.4751098915177189E-4</v>
      </c>
      <c r="V505" s="22">
        <f t="shared" si="198"/>
        <v>0</v>
      </c>
      <c r="W505" s="22"/>
      <c r="X505" s="22">
        <f t="shared" si="200"/>
        <v>1474.6210220740161</v>
      </c>
      <c r="Y505" s="19">
        <f t="shared" si="201"/>
        <v>4.3300984381875888E-3</v>
      </c>
      <c r="Z505" s="19">
        <f t="shared" si="202"/>
        <v>0</v>
      </c>
      <c r="AA505" s="22"/>
      <c r="AB505" s="22">
        <f t="shared" si="203"/>
        <v>711.88601065642183</v>
      </c>
      <c r="AC505" s="19">
        <f t="shared" si="204"/>
        <v>53.017134561007836</v>
      </c>
      <c r="AD505" s="19">
        <f t="shared" si="205"/>
        <v>10.915517241379304</v>
      </c>
      <c r="AE505" s="22">
        <f t="shared" si="206"/>
        <v>4.8570428124126623</v>
      </c>
      <c r="AG505" s="7"/>
      <c r="AH505" s="7"/>
    </row>
    <row r="506" spans="1:34">
      <c r="A506" s="39">
        <v>0.59</v>
      </c>
      <c r="B506" s="39">
        <f t="shared" si="188"/>
        <v>0.41000000000000003</v>
      </c>
      <c r="C506" s="22">
        <f t="shared" si="189"/>
        <v>0.71749999999999992</v>
      </c>
      <c r="D506" s="22">
        <f t="shared" si="190"/>
        <v>0</v>
      </c>
      <c r="E506" s="22">
        <f t="shared" si="191"/>
        <v>0</v>
      </c>
      <c r="F506" s="22">
        <f t="shared" si="192"/>
        <v>0</v>
      </c>
      <c r="G506" s="22"/>
      <c r="H506" s="22">
        <f t="shared" si="193"/>
        <v>1</v>
      </c>
      <c r="I506" s="22">
        <f t="shared" si="207"/>
        <v>0</v>
      </c>
      <c r="J506" s="22">
        <f t="shared" si="194"/>
        <v>0</v>
      </c>
      <c r="K506" s="22">
        <f t="shared" si="195"/>
        <v>0</v>
      </c>
      <c r="L506" s="23">
        <f t="shared" si="185"/>
        <v>0</v>
      </c>
      <c r="M506" s="22"/>
      <c r="N506" s="22">
        <f t="shared" si="196"/>
        <v>1474.6210220740161</v>
      </c>
      <c r="O506" s="22">
        <v>625</v>
      </c>
      <c r="P506" s="22"/>
      <c r="Q506" s="22">
        <f t="shared" si="186"/>
        <v>4.7E-2</v>
      </c>
      <c r="R506" s="22">
        <f t="shared" si="187"/>
        <v>7.0000000000000001E-3</v>
      </c>
      <c r="S506" s="22"/>
      <c r="T506" s="22">
        <f t="shared" si="199"/>
        <v>0</v>
      </c>
      <c r="U506" s="22">
        <f t="shared" si="197"/>
        <v>8.7464222300144494E-5</v>
      </c>
      <c r="V506" s="22">
        <f t="shared" si="198"/>
        <v>0</v>
      </c>
      <c r="W506" s="22"/>
      <c r="X506" s="22">
        <f t="shared" si="200"/>
        <v>1474.6210220740161</v>
      </c>
      <c r="Y506" s="19">
        <f t="shared" si="201"/>
        <v>2.6094284300684921E-3</v>
      </c>
      <c r="Z506" s="19">
        <f t="shared" si="202"/>
        <v>0</v>
      </c>
      <c r="AA506" s="22"/>
      <c r="AB506" s="22">
        <f t="shared" si="203"/>
        <v>699.82014606902487</v>
      </c>
      <c r="AC506" s="19">
        <f t="shared" si="204"/>
        <v>52.118583287574317</v>
      </c>
      <c r="AD506" s="19">
        <f t="shared" si="205"/>
        <v>10.730508474576265</v>
      </c>
      <c r="AE506" s="22">
        <f t="shared" si="206"/>
        <v>4.8570469340813247</v>
      </c>
      <c r="AG506" s="7"/>
      <c r="AH506" s="7"/>
    </row>
    <row r="507" spans="1:34">
      <c r="A507" s="39">
        <v>0.6</v>
      </c>
      <c r="B507" s="39">
        <f t="shared" si="188"/>
        <v>0.4</v>
      </c>
      <c r="C507" s="22">
        <f t="shared" si="189"/>
        <v>0.72</v>
      </c>
      <c r="D507" s="22">
        <f t="shared" si="190"/>
        <v>0</v>
      </c>
      <c r="E507" s="22">
        <f t="shared" si="191"/>
        <v>0</v>
      </c>
      <c r="F507" s="22">
        <f t="shared" si="192"/>
        <v>0</v>
      </c>
      <c r="G507" s="22"/>
      <c r="H507" s="22">
        <f t="shared" si="193"/>
        <v>1</v>
      </c>
      <c r="I507" s="22">
        <f t="shared" si="207"/>
        <v>0</v>
      </c>
      <c r="J507" s="22">
        <f t="shared" si="194"/>
        <v>0</v>
      </c>
      <c r="K507" s="22">
        <f t="shared" si="195"/>
        <v>0</v>
      </c>
      <c r="L507" s="23">
        <f t="shared" si="185"/>
        <v>0</v>
      </c>
      <c r="M507" s="22"/>
      <c r="N507" s="22">
        <f t="shared" si="196"/>
        <v>1474.6210220740161</v>
      </c>
      <c r="O507" s="22">
        <v>625</v>
      </c>
      <c r="P507" s="22"/>
      <c r="Q507" s="22">
        <f t="shared" si="186"/>
        <v>4.7E-2</v>
      </c>
      <c r="R507" s="22">
        <f t="shared" si="187"/>
        <v>7.0000000000000001E-3</v>
      </c>
      <c r="S507" s="22"/>
      <c r="T507" s="22">
        <f t="shared" si="199"/>
        <v>0</v>
      </c>
      <c r="U507" s="22">
        <f t="shared" si="197"/>
        <v>5.0970382828396149E-5</v>
      </c>
      <c r="V507" s="22">
        <f t="shared" si="198"/>
        <v>0</v>
      </c>
      <c r="W507" s="22"/>
      <c r="X507" s="22">
        <f t="shared" si="200"/>
        <v>1474.6210220740161</v>
      </c>
      <c r="Y507" s="19">
        <f t="shared" si="201"/>
        <v>1.5472178011700774E-3</v>
      </c>
      <c r="Z507" s="19">
        <f t="shared" si="202"/>
        <v>0</v>
      </c>
      <c r="AA507" s="22"/>
      <c r="AB507" s="22">
        <f t="shared" si="203"/>
        <v>688.15647696787448</v>
      </c>
      <c r="AC507" s="19">
        <f t="shared" si="204"/>
        <v>51.249966019744761</v>
      </c>
      <c r="AD507" s="19">
        <f t="shared" si="205"/>
        <v>10.551666666666661</v>
      </c>
      <c r="AE507" s="22">
        <f t="shared" si="206"/>
        <v>4.8570493779571748</v>
      </c>
      <c r="AG507" s="7"/>
      <c r="AH507" s="7"/>
    </row>
    <row r="508" spans="1:34">
      <c r="A508" s="39">
        <v>0.61</v>
      </c>
      <c r="B508" s="39">
        <f t="shared" si="188"/>
        <v>0.39</v>
      </c>
      <c r="C508" s="22">
        <f t="shared" si="189"/>
        <v>0.72249999999999992</v>
      </c>
      <c r="D508" s="22">
        <f t="shared" si="190"/>
        <v>0</v>
      </c>
      <c r="E508" s="22">
        <f t="shared" si="191"/>
        <v>0</v>
      </c>
      <c r="F508" s="22">
        <f t="shared" si="192"/>
        <v>0</v>
      </c>
      <c r="G508" s="22"/>
      <c r="H508" s="22">
        <f t="shared" si="193"/>
        <v>1</v>
      </c>
      <c r="I508" s="22">
        <f t="shared" si="207"/>
        <v>0</v>
      </c>
      <c r="J508" s="22">
        <f t="shared" si="194"/>
        <v>0</v>
      </c>
      <c r="K508" s="22">
        <f t="shared" si="195"/>
        <v>0</v>
      </c>
      <c r="L508" s="23">
        <f t="shared" si="185"/>
        <v>0</v>
      </c>
      <c r="M508" s="22"/>
      <c r="N508" s="22">
        <f t="shared" si="196"/>
        <v>1474.6210220740161</v>
      </c>
      <c r="O508" s="22">
        <v>625</v>
      </c>
      <c r="P508" s="22"/>
      <c r="Q508" s="22">
        <f t="shared" si="186"/>
        <v>4.7E-2</v>
      </c>
      <c r="R508" s="22">
        <f t="shared" si="187"/>
        <v>7.0000000000000001E-3</v>
      </c>
      <c r="S508" s="22"/>
      <c r="T508" s="22">
        <f t="shared" si="199"/>
        <v>0</v>
      </c>
      <c r="U508" s="22">
        <f t="shared" si="197"/>
        <v>2.9158035816323161E-5</v>
      </c>
      <c r="V508" s="22">
        <f t="shared" si="198"/>
        <v>0</v>
      </c>
      <c r="W508" s="22"/>
      <c r="X508" s="22">
        <f t="shared" si="200"/>
        <v>1474.6210220740161</v>
      </c>
      <c r="Y508" s="19">
        <f t="shared" si="201"/>
        <v>9.0165191629924184E-4</v>
      </c>
      <c r="Z508" s="19">
        <f t="shared" si="202"/>
        <v>0</v>
      </c>
      <c r="AA508" s="22"/>
      <c r="AB508" s="22">
        <f t="shared" si="203"/>
        <v>676.87522324708971</v>
      </c>
      <c r="AC508" s="19">
        <f t="shared" si="204"/>
        <v>50.409817423550848</v>
      </c>
      <c r="AD508" s="19">
        <f t="shared" si="205"/>
        <v>10.378688524590158</v>
      </c>
      <c r="AE508" s="22">
        <f t="shared" si="206"/>
        <v>4.8570508021427949</v>
      </c>
      <c r="AG508" s="7"/>
      <c r="AH508" s="7"/>
    </row>
    <row r="509" spans="1:34">
      <c r="A509" s="39">
        <v>0.62</v>
      </c>
      <c r="B509" s="39">
        <f t="shared" si="188"/>
        <v>0.38</v>
      </c>
      <c r="C509" s="22">
        <f t="shared" si="189"/>
        <v>0.72499999999999998</v>
      </c>
      <c r="D509" s="22">
        <f t="shared" si="190"/>
        <v>0</v>
      </c>
      <c r="E509" s="22">
        <f t="shared" si="191"/>
        <v>0</v>
      </c>
      <c r="F509" s="22">
        <f t="shared" si="192"/>
        <v>0</v>
      </c>
      <c r="G509" s="22"/>
      <c r="H509" s="22">
        <f t="shared" si="193"/>
        <v>1</v>
      </c>
      <c r="I509" s="22">
        <f t="shared" si="207"/>
        <v>0</v>
      </c>
      <c r="J509" s="22">
        <f t="shared" si="194"/>
        <v>0</v>
      </c>
      <c r="K509" s="22">
        <f t="shared" si="195"/>
        <v>0</v>
      </c>
      <c r="L509" s="23">
        <f t="shared" si="185"/>
        <v>0</v>
      </c>
      <c r="M509" s="22"/>
      <c r="N509" s="22">
        <f t="shared" si="196"/>
        <v>1474.6210220740161</v>
      </c>
      <c r="O509" s="22">
        <v>625</v>
      </c>
      <c r="P509" s="22"/>
      <c r="Q509" s="22">
        <f t="shared" si="186"/>
        <v>4.7E-2</v>
      </c>
      <c r="R509" s="22">
        <f t="shared" si="187"/>
        <v>7.0000000000000001E-3</v>
      </c>
      <c r="S509" s="22"/>
      <c r="T509" s="22">
        <f t="shared" si="199"/>
        <v>0</v>
      </c>
      <c r="U509" s="22">
        <f t="shared" si="197"/>
        <v>1.6351732664933385E-5</v>
      </c>
      <c r="V509" s="22">
        <f t="shared" si="198"/>
        <v>0</v>
      </c>
      <c r="W509" s="22"/>
      <c r="X509" s="22">
        <f t="shared" si="200"/>
        <v>1474.6210220740161</v>
      </c>
      <c r="Y509" s="19">
        <f t="shared" si="201"/>
        <v>5.1579755556913423E-4</v>
      </c>
      <c r="Z509" s="19">
        <f t="shared" si="202"/>
        <v>0</v>
      </c>
      <c r="AA509" s="22"/>
      <c r="AB509" s="22">
        <f t="shared" si="203"/>
        <v>665.95788093665283</v>
      </c>
      <c r="AC509" s="19">
        <f t="shared" si="204"/>
        <v>49.596764171518664</v>
      </c>
      <c r="AD509" s="19">
        <f t="shared" si="205"/>
        <v>10.21129032258064</v>
      </c>
      <c r="AE509" s="22">
        <f t="shared" si="206"/>
        <v>4.8570516168601463</v>
      </c>
      <c r="AG509" s="7"/>
      <c r="AH509" s="7"/>
    </row>
    <row r="510" spans="1:34">
      <c r="A510" s="39">
        <v>0.63</v>
      </c>
      <c r="B510" s="39">
        <f t="shared" si="188"/>
        <v>0.37</v>
      </c>
      <c r="C510" s="22">
        <f t="shared" si="189"/>
        <v>0.72749999999999992</v>
      </c>
      <c r="D510" s="22">
        <f t="shared" si="190"/>
        <v>0</v>
      </c>
      <c r="E510" s="22">
        <f t="shared" si="191"/>
        <v>0</v>
      </c>
      <c r="F510" s="22">
        <f t="shared" si="192"/>
        <v>0</v>
      </c>
      <c r="G510" s="22"/>
      <c r="H510" s="22">
        <f t="shared" si="193"/>
        <v>1</v>
      </c>
      <c r="I510" s="22">
        <f t="shared" si="207"/>
        <v>0</v>
      </c>
      <c r="J510" s="22">
        <f t="shared" si="194"/>
        <v>0</v>
      </c>
      <c r="K510" s="22">
        <f t="shared" si="195"/>
        <v>0</v>
      </c>
      <c r="L510" s="23">
        <f t="shared" si="185"/>
        <v>0</v>
      </c>
      <c r="M510" s="22"/>
      <c r="N510" s="22">
        <f t="shared" si="196"/>
        <v>1474.6210220740161</v>
      </c>
      <c r="O510" s="22">
        <v>625</v>
      </c>
      <c r="P510" s="22"/>
      <c r="Q510" s="22">
        <f t="shared" si="186"/>
        <v>4.7E-2</v>
      </c>
      <c r="R510" s="22">
        <f t="shared" si="187"/>
        <v>7.0000000000000001E-3</v>
      </c>
      <c r="S510" s="22"/>
      <c r="T510" s="22">
        <f t="shared" si="199"/>
        <v>0</v>
      </c>
      <c r="U510" s="22">
        <f t="shared" si="197"/>
        <v>8.975898155926107E-6</v>
      </c>
      <c r="V510" s="22">
        <f t="shared" si="198"/>
        <v>0</v>
      </c>
      <c r="W510" s="22"/>
      <c r="X510" s="22">
        <f t="shared" si="200"/>
        <v>1474.6210220740161</v>
      </c>
      <c r="Y510" s="19">
        <f t="shared" si="201"/>
        <v>2.8925760949820241E-4</v>
      </c>
      <c r="Z510" s="19">
        <f t="shared" si="202"/>
        <v>0</v>
      </c>
      <c r="AA510" s="22"/>
      <c r="AB510" s="22">
        <f t="shared" si="203"/>
        <v>655.38712092178525</v>
      </c>
      <c r="AC510" s="19">
        <f t="shared" si="204"/>
        <v>48.80951853796455</v>
      </c>
      <c r="AD510" s="19">
        <f t="shared" si="205"/>
        <v>10.049206349206344</v>
      </c>
      <c r="AE510" s="22">
        <f t="shared" si="206"/>
        <v>4.8570520737510163</v>
      </c>
      <c r="AG510" s="7"/>
      <c r="AH510" s="7"/>
    </row>
    <row r="511" spans="1:34">
      <c r="A511" s="39">
        <v>0.64</v>
      </c>
      <c r="B511" s="39">
        <f t="shared" si="188"/>
        <v>0.36</v>
      </c>
      <c r="C511" s="22">
        <f t="shared" si="189"/>
        <v>0.73</v>
      </c>
      <c r="D511" s="22">
        <f t="shared" si="190"/>
        <v>0</v>
      </c>
      <c r="E511" s="22">
        <f t="shared" si="191"/>
        <v>0</v>
      </c>
      <c r="F511" s="22">
        <f t="shared" si="192"/>
        <v>0</v>
      </c>
      <c r="G511" s="22"/>
      <c r="H511" s="22">
        <f t="shared" si="193"/>
        <v>1</v>
      </c>
      <c r="I511" s="22">
        <f t="shared" si="207"/>
        <v>0</v>
      </c>
      <c r="J511" s="22">
        <f t="shared" si="194"/>
        <v>0</v>
      </c>
      <c r="K511" s="22">
        <f t="shared" si="195"/>
        <v>0</v>
      </c>
      <c r="L511" s="23">
        <f t="shared" ref="L511:L546" si="208">T511/$X$5</f>
        <v>0</v>
      </c>
      <c r="M511" s="22"/>
      <c r="N511" s="22">
        <f t="shared" si="196"/>
        <v>1474.6210220740161</v>
      </c>
      <c r="O511" s="22">
        <v>625</v>
      </c>
      <c r="P511" s="22"/>
      <c r="Q511" s="22">
        <f t="shared" ref="Q511:Q546" si="209">$M$7*H511+$O$7*I511+$Q$7*J511+$S$7*K511+O511*L511</f>
        <v>4.7E-2</v>
      </c>
      <c r="R511" s="22">
        <f t="shared" ref="R511:R546" si="210">$M$6*H511+$O$6*I511+$Q$6*J511+$S$6*K511</f>
        <v>7.0000000000000001E-3</v>
      </c>
      <c r="S511" s="22"/>
      <c r="T511" s="22">
        <f t="shared" si="199"/>
        <v>0</v>
      </c>
      <c r="U511" s="22">
        <f t="shared" si="197"/>
        <v>4.8146412848588218E-6</v>
      </c>
      <c r="V511" s="22">
        <f t="shared" si="198"/>
        <v>0</v>
      </c>
      <c r="W511" s="22"/>
      <c r="X511" s="22">
        <f t="shared" si="200"/>
        <v>1474.6210220740161</v>
      </c>
      <c r="Y511" s="19">
        <f t="shared" si="201"/>
        <v>1.5878114551434822E-4</v>
      </c>
      <c r="Z511" s="19">
        <f t="shared" si="202"/>
        <v>0</v>
      </c>
      <c r="AA511" s="22"/>
      <c r="AB511" s="22">
        <f t="shared" si="203"/>
        <v>645.14669715738239</v>
      </c>
      <c r="AC511" s="19">
        <f t="shared" si="204"/>
        <v>48.046872291764252</v>
      </c>
      <c r="AD511" s="19">
        <f t="shared" si="205"/>
        <v>9.892187499999995</v>
      </c>
      <c r="AE511" s="22">
        <f t="shared" si="206"/>
        <v>4.8570523245504873</v>
      </c>
      <c r="AG511" s="7"/>
      <c r="AH511" s="7"/>
    </row>
    <row r="512" spans="1:34">
      <c r="A512" s="39">
        <v>0.65</v>
      </c>
      <c r="B512" s="39">
        <f t="shared" ref="B512:B543" si="211">1-A512</f>
        <v>0.35</v>
      </c>
      <c r="C512" s="22">
        <f t="shared" ref="C512:C546" si="212">IF($F$5+$A512*$F$6&gt;0, $F$5+$A512*$F$6, 0)</f>
        <v>0.73249999999999993</v>
      </c>
      <c r="D512" s="22">
        <f t="shared" ref="D512:D546" si="213">IF($G$5+$A512*$G$6&gt;0, $G$5+$A512*$G$6, 0)</f>
        <v>0</v>
      </c>
      <c r="E512" s="22">
        <f t="shared" ref="E512:E546" si="214">IF($H$5+$A512*$H$6&gt;0, $H$5+$A512*$H$6, 0)</f>
        <v>0</v>
      </c>
      <c r="F512" s="22">
        <f t="shared" ref="F512:F546" si="215">IF($I$5+$A512*$I$6&gt;0, $I$5+$A512*$I$6, 0)</f>
        <v>0</v>
      </c>
      <c r="G512" s="22"/>
      <c r="H512" s="22">
        <f t="shared" ref="H512:H546" si="216">C512/SUM($C512:$F512)*(1-$L512)</f>
        <v>1</v>
      </c>
      <c r="I512" s="22">
        <f t="shared" si="207"/>
        <v>0</v>
      </c>
      <c r="J512" s="22">
        <f t="shared" ref="J512:K546" si="217">E512/SUM($C512:$F512)*(1-$L512)</f>
        <v>0</v>
      </c>
      <c r="K512" s="22">
        <f t="shared" si="217"/>
        <v>0</v>
      </c>
      <c r="L512" s="23">
        <f t="shared" si="208"/>
        <v>0</v>
      </c>
      <c r="M512" s="22"/>
      <c r="N512" s="22">
        <f t="shared" si="196"/>
        <v>1474.6210220740161</v>
      </c>
      <c r="O512" s="22">
        <v>625</v>
      </c>
      <c r="P512" s="22"/>
      <c r="Q512" s="22">
        <f t="shared" si="209"/>
        <v>4.7E-2</v>
      </c>
      <c r="R512" s="22">
        <f t="shared" si="210"/>
        <v>7.0000000000000001E-3</v>
      </c>
      <c r="S512" s="22"/>
      <c r="T512" s="22">
        <f t="shared" si="199"/>
        <v>0</v>
      </c>
      <c r="U512" s="22">
        <f t="shared" si="197"/>
        <v>2.5187834025582706E-6</v>
      </c>
      <c r="V512" s="22">
        <f t="shared" si="198"/>
        <v>0</v>
      </c>
      <c r="W512" s="22"/>
      <c r="X512" s="22">
        <f t="shared" si="200"/>
        <v>1474.6210220740161</v>
      </c>
      <c r="Y512" s="19">
        <f t="shared" si="201"/>
        <v>8.5169667165378048E-5</v>
      </c>
      <c r="Z512" s="19">
        <f t="shared" si="202"/>
        <v>0</v>
      </c>
      <c r="AA512" s="22"/>
      <c r="AB512" s="22">
        <f t="shared" si="203"/>
        <v>635.22136335496111</v>
      </c>
      <c r="AC512" s="19">
        <f t="shared" si="204"/>
        <v>47.307690951424298</v>
      </c>
      <c r="AD512" s="19">
        <f t="shared" si="205"/>
        <v>9.7399999999999949</v>
      </c>
      <c r="AE512" s="22">
        <f t="shared" si="206"/>
        <v>4.8570524590784725</v>
      </c>
      <c r="AG512" s="7"/>
      <c r="AH512" s="7"/>
    </row>
    <row r="513" spans="1:34">
      <c r="A513" s="39">
        <v>0.66</v>
      </c>
      <c r="B513" s="39">
        <f t="shared" si="211"/>
        <v>0.33999999999999997</v>
      </c>
      <c r="C513" s="22">
        <f t="shared" si="212"/>
        <v>0.73499999999999999</v>
      </c>
      <c r="D513" s="22">
        <f t="shared" si="213"/>
        <v>0</v>
      </c>
      <c r="E513" s="22">
        <f t="shared" si="214"/>
        <v>0</v>
      </c>
      <c r="F513" s="22">
        <f t="shared" si="215"/>
        <v>0</v>
      </c>
      <c r="G513" s="22"/>
      <c r="H513" s="22">
        <f t="shared" si="216"/>
        <v>1</v>
      </c>
      <c r="I513" s="22">
        <f t="shared" si="207"/>
        <v>0</v>
      </c>
      <c r="J513" s="22">
        <f t="shared" si="217"/>
        <v>0</v>
      </c>
      <c r="K513" s="22">
        <f t="shared" si="217"/>
        <v>0</v>
      </c>
      <c r="L513" s="23">
        <f t="shared" si="208"/>
        <v>0</v>
      </c>
      <c r="M513" s="22"/>
      <c r="N513" s="22">
        <f t="shared" ref="N513:N546" si="218">(1+10^(2*$A$5-2.1))*(1463)</f>
        <v>1474.6210220740161</v>
      </c>
      <c r="O513" s="22">
        <v>625</v>
      </c>
      <c r="P513" s="22"/>
      <c r="Q513" s="22">
        <f t="shared" si="209"/>
        <v>4.7E-2</v>
      </c>
      <c r="R513" s="22">
        <f t="shared" si="210"/>
        <v>7.0000000000000001E-3</v>
      </c>
      <c r="S513" s="22"/>
      <c r="T513" s="22">
        <f t="shared" si="199"/>
        <v>0</v>
      </c>
      <c r="U513" s="22">
        <f t="shared" ref="U513:U546" si="219">(U512*B512-Y513*(B512-B513))/B513</f>
        <v>1.2823776540168124E-6</v>
      </c>
      <c r="V513" s="22">
        <f t="shared" ref="V513:V546" si="220">IF((V512*B512-Z513*(B512-B513))/B513&gt;0,(V512*B512-Z513*(B512-B513))/B513,0)</f>
        <v>0</v>
      </c>
      <c r="W513" s="22"/>
      <c r="X513" s="22">
        <f t="shared" si="200"/>
        <v>1474.6210220740161</v>
      </c>
      <c r="Y513" s="19">
        <f t="shared" si="201"/>
        <v>4.4556578852967808E-5</v>
      </c>
      <c r="Z513" s="19">
        <f t="shared" si="202"/>
        <v>0</v>
      </c>
      <c r="AA513" s="22"/>
      <c r="AB513" s="22">
        <f t="shared" si="203"/>
        <v>625.59679724352225</v>
      </c>
      <c r="AC513" s="19">
        <f t="shared" si="204"/>
        <v>46.590908430290277</v>
      </c>
      <c r="AD513" s="19">
        <f t="shared" si="205"/>
        <v>9.5924242424242365</v>
      </c>
      <c r="AE513" s="22">
        <f t="shared" si="206"/>
        <v>4.8570525294568947</v>
      </c>
      <c r="AG513" s="7"/>
      <c r="AH513" s="7"/>
    </row>
    <row r="514" spans="1:34">
      <c r="A514" s="39">
        <v>0.67</v>
      </c>
      <c r="B514" s="39">
        <f t="shared" si="211"/>
        <v>0.32999999999999996</v>
      </c>
      <c r="C514" s="22">
        <f t="shared" si="212"/>
        <v>0.73749999999999993</v>
      </c>
      <c r="D514" s="22">
        <f t="shared" si="213"/>
        <v>0</v>
      </c>
      <c r="E514" s="22">
        <f t="shared" si="214"/>
        <v>0</v>
      </c>
      <c r="F514" s="22">
        <f t="shared" si="215"/>
        <v>0</v>
      </c>
      <c r="G514" s="22"/>
      <c r="H514" s="22">
        <f t="shared" si="216"/>
        <v>1</v>
      </c>
      <c r="I514" s="22">
        <f t="shared" si="207"/>
        <v>0</v>
      </c>
      <c r="J514" s="22">
        <f t="shared" si="217"/>
        <v>0</v>
      </c>
      <c r="K514" s="22">
        <f t="shared" si="217"/>
        <v>0</v>
      </c>
      <c r="L514" s="23">
        <f t="shared" si="208"/>
        <v>0</v>
      </c>
      <c r="M514" s="22"/>
      <c r="N514" s="22">
        <f t="shared" si="218"/>
        <v>1474.6210220740161</v>
      </c>
      <c r="O514" s="22">
        <v>625</v>
      </c>
      <c r="P514" s="22"/>
      <c r="Q514" s="22">
        <f t="shared" si="209"/>
        <v>4.7E-2</v>
      </c>
      <c r="R514" s="22">
        <f t="shared" si="210"/>
        <v>7.0000000000000001E-3</v>
      </c>
      <c r="S514" s="22"/>
      <c r="T514" s="22">
        <f t="shared" ref="T514:T546" si="221">IF((B513*T513-X513*(B513-B514))/B514&lt;0,0,(B513*T513-X513*(B513-B514))/B514)</f>
        <v>0</v>
      </c>
      <c r="U514" s="22">
        <f t="shared" si="219"/>
        <v>6.3381623303077502E-7</v>
      </c>
      <c r="V514" s="22">
        <f t="shared" si="220"/>
        <v>0</v>
      </c>
      <c r="W514" s="22"/>
      <c r="X514" s="22">
        <f t="shared" ref="X514:X546" si="222">N514</f>
        <v>1474.6210220740161</v>
      </c>
      <c r="Y514" s="19">
        <f t="shared" ref="Y514:Y546" si="223">U513/(Q513+(1-Q513)*(A514-A513))</f>
        <v>2.2684904546556027E-5</v>
      </c>
      <c r="Z514" s="19">
        <f t="shared" ref="Z514:Z546" si="224">V513/(R513+(1-R513)*(A514-A513))</f>
        <v>0</v>
      </c>
      <c r="AA514" s="22"/>
      <c r="AB514" s="22">
        <f t="shared" ref="AB514:AB546" si="225">IF(T513&gt;0,X514,(AB513*A513)/A514)</f>
        <v>616.25953161302186</v>
      </c>
      <c r="AC514" s="19">
        <f t="shared" ref="AC514:AC546" si="226">(AC513*A513+Y514*(A514-A513))/A514</f>
        <v>45.89552207588153</v>
      </c>
      <c r="AD514" s="19">
        <f t="shared" ref="AD514:AD546" si="227">(AD513*A513+Z514*(A514-A513))/A514</f>
        <v>9.4492537313432763</v>
      </c>
      <c r="AE514" s="22">
        <f t="shared" ref="AE514:AE545" si="228">AC514/AD514</f>
        <v>4.8570525652883667</v>
      </c>
      <c r="AG514" s="7"/>
      <c r="AH514" s="7"/>
    </row>
    <row r="515" spans="1:34">
      <c r="A515" s="39">
        <v>0.68</v>
      </c>
      <c r="B515" s="39">
        <f t="shared" si="211"/>
        <v>0.31999999999999995</v>
      </c>
      <c r="C515" s="22">
        <f t="shared" si="212"/>
        <v>0.74</v>
      </c>
      <c r="D515" s="22">
        <f t="shared" si="213"/>
        <v>0</v>
      </c>
      <c r="E515" s="22">
        <f t="shared" si="214"/>
        <v>0</v>
      </c>
      <c r="F515" s="22">
        <f t="shared" si="215"/>
        <v>0</v>
      </c>
      <c r="G515" s="22"/>
      <c r="H515" s="22">
        <f t="shared" si="216"/>
        <v>1</v>
      </c>
      <c r="I515" s="22">
        <f t="shared" si="207"/>
        <v>0</v>
      </c>
      <c r="J515" s="22">
        <f t="shared" si="217"/>
        <v>0</v>
      </c>
      <c r="K515" s="22">
        <f t="shared" si="217"/>
        <v>0</v>
      </c>
      <c r="L515" s="23">
        <f t="shared" si="208"/>
        <v>0</v>
      </c>
      <c r="M515" s="22"/>
      <c r="N515" s="22">
        <f t="shared" si="218"/>
        <v>1474.6210220740161</v>
      </c>
      <c r="O515" s="22">
        <v>625</v>
      </c>
      <c r="P515" s="22"/>
      <c r="Q515" s="22">
        <f t="shared" si="209"/>
        <v>4.7E-2</v>
      </c>
      <c r="R515" s="22">
        <f t="shared" si="210"/>
        <v>7.0000000000000001E-3</v>
      </c>
      <c r="S515" s="22"/>
      <c r="T515" s="22">
        <f t="shared" si="221"/>
        <v>0</v>
      </c>
      <c r="U515" s="22">
        <f t="shared" si="219"/>
        <v>3.0324695489441722E-7</v>
      </c>
      <c r="V515" s="22">
        <f t="shared" si="220"/>
        <v>0</v>
      </c>
      <c r="W515" s="22"/>
      <c r="X515" s="22">
        <f t="shared" si="222"/>
        <v>1474.6210220740161</v>
      </c>
      <c r="Y515" s="19">
        <f t="shared" si="223"/>
        <v>1.1212033133394214E-5</v>
      </c>
      <c r="Z515" s="19">
        <f t="shared" si="224"/>
        <v>0</v>
      </c>
      <c r="AA515" s="22"/>
      <c r="AB515" s="22">
        <f t="shared" si="225"/>
        <v>607.19689144224208</v>
      </c>
      <c r="AC515" s="19">
        <f t="shared" si="226"/>
        <v>45.220588092589644</v>
      </c>
      <c r="AD515" s="19">
        <f t="shared" si="227"/>
        <v>9.3102941176470502</v>
      </c>
      <c r="AE515" s="22">
        <f t="shared" si="228"/>
        <v>4.8570525829981026</v>
      </c>
      <c r="AG515" s="7"/>
      <c r="AH515" s="7"/>
    </row>
    <row r="516" spans="1:34">
      <c r="A516" s="39">
        <v>0.69</v>
      </c>
      <c r="B516" s="39">
        <f t="shared" si="211"/>
        <v>0.31000000000000005</v>
      </c>
      <c r="C516" s="22">
        <f t="shared" si="212"/>
        <v>0.74249999999999994</v>
      </c>
      <c r="D516" s="22">
        <f t="shared" si="213"/>
        <v>0</v>
      </c>
      <c r="E516" s="22">
        <f t="shared" si="214"/>
        <v>0</v>
      </c>
      <c r="F516" s="22">
        <f t="shared" si="215"/>
        <v>0</v>
      </c>
      <c r="G516" s="22"/>
      <c r="H516" s="22">
        <f t="shared" si="216"/>
        <v>1</v>
      </c>
      <c r="I516" s="22">
        <f t="shared" si="207"/>
        <v>0</v>
      </c>
      <c r="J516" s="22">
        <f t="shared" si="217"/>
        <v>0</v>
      </c>
      <c r="K516" s="22">
        <f t="shared" si="217"/>
        <v>0</v>
      </c>
      <c r="L516" s="23">
        <f t="shared" si="208"/>
        <v>0</v>
      </c>
      <c r="M516" s="22"/>
      <c r="N516" s="22">
        <f t="shared" si="218"/>
        <v>1474.6210220740161</v>
      </c>
      <c r="O516" s="22">
        <v>625</v>
      </c>
      <c r="P516" s="22"/>
      <c r="Q516" s="22">
        <f t="shared" si="209"/>
        <v>4.7E-2</v>
      </c>
      <c r="R516" s="22">
        <f t="shared" si="210"/>
        <v>7.0000000000000001E-3</v>
      </c>
      <c r="S516" s="22"/>
      <c r="T516" s="22">
        <f t="shared" si="221"/>
        <v>0</v>
      </c>
      <c r="U516" s="22">
        <f t="shared" si="219"/>
        <v>1.3998542402914248E-7</v>
      </c>
      <c r="V516" s="22">
        <f t="shared" si="220"/>
        <v>0</v>
      </c>
      <c r="W516" s="22"/>
      <c r="X516" s="22">
        <f t="shared" si="222"/>
        <v>1474.6210220740161</v>
      </c>
      <c r="Y516" s="19">
        <f t="shared" si="223"/>
        <v>5.3643544117179864E-6</v>
      </c>
      <c r="Z516" s="19">
        <f t="shared" si="224"/>
        <v>0</v>
      </c>
      <c r="AA516" s="22"/>
      <c r="AB516" s="22">
        <f t="shared" si="225"/>
        <v>598.39693649380388</v>
      </c>
      <c r="AC516" s="19">
        <f t="shared" si="226"/>
        <v>44.565217328412324</v>
      </c>
      <c r="AD516" s="19">
        <f t="shared" si="227"/>
        <v>9.1753623188405715</v>
      </c>
      <c r="AE516" s="22">
        <f t="shared" si="228"/>
        <v>4.8570525914712572</v>
      </c>
      <c r="AG516" s="7"/>
      <c r="AH516" s="7"/>
    </row>
    <row r="517" spans="1:34">
      <c r="A517" s="39">
        <v>0.7</v>
      </c>
      <c r="B517" s="39">
        <f t="shared" si="211"/>
        <v>0.30000000000000004</v>
      </c>
      <c r="C517" s="22">
        <f t="shared" si="212"/>
        <v>0.74499999999999988</v>
      </c>
      <c r="D517" s="22">
        <f t="shared" si="213"/>
        <v>0</v>
      </c>
      <c r="E517" s="22">
        <f t="shared" si="214"/>
        <v>0</v>
      </c>
      <c r="F517" s="22">
        <f t="shared" si="215"/>
        <v>0</v>
      </c>
      <c r="G517" s="22"/>
      <c r="H517" s="22">
        <f t="shared" si="216"/>
        <v>1</v>
      </c>
      <c r="I517" s="22">
        <f t="shared" si="207"/>
        <v>0</v>
      </c>
      <c r="J517" s="22">
        <f t="shared" si="217"/>
        <v>0</v>
      </c>
      <c r="K517" s="22">
        <f t="shared" si="217"/>
        <v>0</v>
      </c>
      <c r="L517" s="23">
        <f t="shared" si="208"/>
        <v>0</v>
      </c>
      <c r="M517" s="22"/>
      <c r="N517" s="22">
        <f t="shared" si="218"/>
        <v>1474.6210220740161</v>
      </c>
      <c r="O517" s="22">
        <v>625</v>
      </c>
      <c r="P517" s="22"/>
      <c r="Q517" s="22">
        <f t="shared" si="209"/>
        <v>4.7E-2</v>
      </c>
      <c r="R517" s="22">
        <f t="shared" si="210"/>
        <v>7.0000000000000001E-3</v>
      </c>
      <c r="S517" s="22"/>
      <c r="T517" s="22">
        <f t="shared" si="221"/>
        <v>0</v>
      </c>
      <c r="U517" s="22">
        <f t="shared" si="219"/>
        <v>6.2108162392975769E-8</v>
      </c>
      <c r="V517" s="22">
        <f t="shared" si="220"/>
        <v>0</v>
      </c>
      <c r="W517" s="22"/>
      <c r="X517" s="22">
        <f t="shared" si="222"/>
        <v>1474.6210220740161</v>
      </c>
      <c r="Y517" s="19">
        <f t="shared" si="223"/>
        <v>2.4763032731141422E-6</v>
      </c>
      <c r="Z517" s="19">
        <f t="shared" si="224"/>
        <v>0</v>
      </c>
      <c r="AA517" s="22"/>
      <c r="AB517" s="22">
        <f t="shared" si="225"/>
        <v>589.84840882960668</v>
      </c>
      <c r="AC517" s="19">
        <f t="shared" si="226"/>
        <v>43.928571401953626</v>
      </c>
      <c r="AD517" s="19">
        <f t="shared" si="227"/>
        <v>9.0442857142857065</v>
      </c>
      <c r="AE517" s="22">
        <f t="shared" si="228"/>
        <v>4.8570525953826511</v>
      </c>
      <c r="AG517" s="7"/>
      <c r="AH517" s="7"/>
    </row>
    <row r="518" spans="1:34">
      <c r="A518" s="39">
        <v>0.71</v>
      </c>
      <c r="B518" s="39">
        <f t="shared" si="211"/>
        <v>0.29000000000000004</v>
      </c>
      <c r="C518" s="22">
        <f t="shared" si="212"/>
        <v>0.74749999999999994</v>
      </c>
      <c r="D518" s="22">
        <f t="shared" si="213"/>
        <v>0</v>
      </c>
      <c r="E518" s="22">
        <f t="shared" si="214"/>
        <v>0</v>
      </c>
      <c r="F518" s="22">
        <f t="shared" si="215"/>
        <v>0</v>
      </c>
      <c r="G518" s="22"/>
      <c r="H518" s="22">
        <f t="shared" si="216"/>
        <v>1</v>
      </c>
      <c r="I518" s="22">
        <f t="shared" si="207"/>
        <v>0</v>
      </c>
      <c r="J518" s="22">
        <f t="shared" si="217"/>
        <v>0</v>
      </c>
      <c r="K518" s="22">
        <f t="shared" si="217"/>
        <v>0</v>
      </c>
      <c r="L518" s="23">
        <f t="shared" si="208"/>
        <v>0</v>
      </c>
      <c r="M518" s="22"/>
      <c r="N518" s="22">
        <f t="shared" si="218"/>
        <v>1474.6210220740161</v>
      </c>
      <c r="O518" s="22">
        <v>625</v>
      </c>
      <c r="P518" s="22"/>
      <c r="Q518" s="22">
        <f t="shared" si="209"/>
        <v>4.7E-2</v>
      </c>
      <c r="R518" s="22">
        <f t="shared" si="210"/>
        <v>7.0000000000000001E-3</v>
      </c>
      <c r="S518" s="22"/>
      <c r="T518" s="22">
        <f t="shared" si="221"/>
        <v>0</v>
      </c>
      <c r="U518" s="22">
        <f t="shared" si="219"/>
        <v>2.6364438905964984E-8</v>
      </c>
      <c r="V518" s="22">
        <f t="shared" si="220"/>
        <v>0</v>
      </c>
      <c r="W518" s="22"/>
      <c r="X518" s="22">
        <f t="shared" si="222"/>
        <v>1474.6210220740161</v>
      </c>
      <c r="Y518" s="19">
        <f t="shared" si="223"/>
        <v>1.0986761435162879E-6</v>
      </c>
      <c r="Z518" s="19">
        <f t="shared" si="224"/>
        <v>0</v>
      </c>
      <c r="AA518" s="22"/>
      <c r="AB518" s="22">
        <f t="shared" si="225"/>
        <v>581.54068476158409</v>
      </c>
      <c r="AC518" s="19">
        <f t="shared" si="226"/>
        <v>43.309859144160981</v>
      </c>
      <c r="AD518" s="19">
        <f t="shared" si="227"/>
        <v>8.9169014084506966</v>
      </c>
      <c r="AE518" s="22">
        <f t="shared" si="228"/>
        <v>4.8570525971180416</v>
      </c>
      <c r="AG518" s="7"/>
      <c r="AH518" s="7"/>
    </row>
    <row r="519" spans="1:34">
      <c r="A519" s="39">
        <v>0.72</v>
      </c>
      <c r="B519" s="39">
        <f t="shared" si="211"/>
        <v>0.28000000000000003</v>
      </c>
      <c r="C519" s="22">
        <f t="shared" si="212"/>
        <v>0.75</v>
      </c>
      <c r="D519" s="22">
        <f t="shared" si="213"/>
        <v>0</v>
      </c>
      <c r="E519" s="22">
        <f t="shared" si="214"/>
        <v>0</v>
      </c>
      <c r="F519" s="22">
        <f t="shared" si="215"/>
        <v>0</v>
      </c>
      <c r="G519" s="22"/>
      <c r="H519" s="22">
        <f t="shared" si="216"/>
        <v>1</v>
      </c>
      <c r="I519" s="22">
        <f t="shared" si="207"/>
        <v>0</v>
      </c>
      <c r="J519" s="22">
        <f t="shared" si="217"/>
        <v>0</v>
      </c>
      <c r="K519" s="22">
        <f t="shared" si="217"/>
        <v>0</v>
      </c>
      <c r="L519" s="23">
        <f t="shared" si="208"/>
        <v>0</v>
      </c>
      <c r="M519" s="22"/>
      <c r="N519" s="22">
        <f t="shared" si="218"/>
        <v>1474.6210220740161</v>
      </c>
      <c r="O519" s="22">
        <v>625</v>
      </c>
      <c r="P519" s="22"/>
      <c r="Q519" s="22">
        <f t="shared" si="209"/>
        <v>4.7E-2</v>
      </c>
      <c r="R519" s="22">
        <f t="shared" si="210"/>
        <v>7.0000000000000001E-3</v>
      </c>
      <c r="S519" s="22"/>
      <c r="T519" s="22">
        <f t="shared" si="221"/>
        <v>0</v>
      </c>
      <c r="U519" s="22">
        <f t="shared" si="219"/>
        <v>1.0649611649507729E-8</v>
      </c>
      <c r="V519" s="22">
        <f t="shared" si="220"/>
        <v>0</v>
      </c>
      <c r="W519" s="22"/>
      <c r="X519" s="22">
        <f t="shared" si="222"/>
        <v>1474.6210220740161</v>
      </c>
      <c r="Y519" s="19">
        <f t="shared" si="223"/>
        <v>4.6637960208676774E-7</v>
      </c>
      <c r="Z519" s="19">
        <f t="shared" si="224"/>
        <v>0</v>
      </c>
      <c r="AA519" s="22"/>
      <c r="AB519" s="22">
        <f t="shared" si="225"/>
        <v>573.46373080656213</v>
      </c>
      <c r="AC519" s="19">
        <f t="shared" si="226"/>
        <v>42.708333329191795</v>
      </c>
      <c r="AD519" s="19">
        <f t="shared" si="227"/>
        <v>8.7930555555555472</v>
      </c>
      <c r="AE519" s="22">
        <f t="shared" si="228"/>
        <v>4.8570525978547021</v>
      </c>
      <c r="AG519" s="7"/>
      <c r="AH519" s="7"/>
    </row>
    <row r="520" spans="1:34">
      <c r="A520" s="39">
        <v>0.73</v>
      </c>
      <c r="B520" s="39">
        <f t="shared" si="211"/>
        <v>0.27</v>
      </c>
      <c r="C520" s="22">
        <f t="shared" si="212"/>
        <v>0.75249999999999995</v>
      </c>
      <c r="D520" s="22">
        <f t="shared" si="213"/>
        <v>0</v>
      </c>
      <c r="E520" s="22">
        <f t="shared" si="214"/>
        <v>0</v>
      </c>
      <c r="F520" s="22">
        <f t="shared" si="215"/>
        <v>0</v>
      </c>
      <c r="G520" s="22"/>
      <c r="H520" s="22">
        <f t="shared" si="216"/>
        <v>1</v>
      </c>
      <c r="I520" s="22">
        <f t="shared" si="207"/>
        <v>0</v>
      </c>
      <c r="J520" s="22">
        <f t="shared" si="217"/>
        <v>0</v>
      </c>
      <c r="K520" s="22">
        <f t="shared" si="217"/>
        <v>0</v>
      </c>
      <c r="L520" s="23">
        <f t="shared" si="208"/>
        <v>0</v>
      </c>
      <c r="M520" s="22"/>
      <c r="N520" s="22">
        <f t="shared" si="218"/>
        <v>1474.6210220740161</v>
      </c>
      <c r="O520" s="22">
        <v>625</v>
      </c>
      <c r="P520" s="22"/>
      <c r="Q520" s="22">
        <f t="shared" si="209"/>
        <v>4.7E-2</v>
      </c>
      <c r="R520" s="22">
        <f t="shared" si="210"/>
        <v>7.0000000000000001E-3</v>
      </c>
      <c r="S520" s="22"/>
      <c r="T520" s="22">
        <f t="shared" si="221"/>
        <v>0</v>
      </c>
      <c r="U520" s="22">
        <f t="shared" si="219"/>
        <v>4.0666834743918863E-9</v>
      </c>
      <c r="V520" s="22">
        <f t="shared" si="220"/>
        <v>0</v>
      </c>
      <c r="W520" s="22"/>
      <c r="X520" s="22">
        <f t="shared" si="222"/>
        <v>1474.6210220740161</v>
      </c>
      <c r="Y520" s="19">
        <f t="shared" si="223"/>
        <v>1.8838867237763535E-7</v>
      </c>
      <c r="Z520" s="19">
        <f t="shared" si="224"/>
        <v>0</v>
      </c>
      <c r="AA520" s="22"/>
      <c r="AB520" s="22">
        <f t="shared" si="225"/>
        <v>565.60806326126681</v>
      </c>
      <c r="AC520" s="19">
        <f t="shared" si="226"/>
        <v>42.12328766972874</v>
      </c>
      <c r="AD520" s="19">
        <f t="shared" si="227"/>
        <v>8.6726027397260186</v>
      </c>
      <c r="AE520" s="22">
        <f t="shared" si="228"/>
        <v>4.8570525981522685</v>
      </c>
      <c r="AG520" s="7"/>
      <c r="AH520" s="7"/>
    </row>
    <row r="521" spans="1:34">
      <c r="A521" s="39">
        <v>0.74</v>
      </c>
      <c r="B521" s="39">
        <f t="shared" si="211"/>
        <v>0.26</v>
      </c>
      <c r="C521" s="22">
        <f t="shared" si="212"/>
        <v>0.75499999999999989</v>
      </c>
      <c r="D521" s="22">
        <f t="shared" si="213"/>
        <v>0</v>
      </c>
      <c r="E521" s="22">
        <f t="shared" si="214"/>
        <v>0</v>
      </c>
      <c r="F521" s="22">
        <f t="shared" si="215"/>
        <v>0</v>
      </c>
      <c r="G521" s="22"/>
      <c r="H521" s="22">
        <f t="shared" si="216"/>
        <v>1</v>
      </c>
      <c r="I521" s="22">
        <f t="shared" si="207"/>
        <v>0</v>
      </c>
      <c r="J521" s="22">
        <f t="shared" si="217"/>
        <v>0</v>
      </c>
      <c r="K521" s="22">
        <f t="shared" si="217"/>
        <v>0</v>
      </c>
      <c r="L521" s="23">
        <f t="shared" si="208"/>
        <v>0</v>
      </c>
      <c r="M521" s="22"/>
      <c r="N521" s="22">
        <f t="shared" si="218"/>
        <v>1474.6210220740161</v>
      </c>
      <c r="O521" s="22">
        <v>625</v>
      </c>
      <c r="P521" s="22"/>
      <c r="Q521" s="22">
        <f t="shared" si="209"/>
        <v>4.7E-2</v>
      </c>
      <c r="R521" s="22">
        <f t="shared" si="210"/>
        <v>7.0000000000000001E-3</v>
      </c>
      <c r="S521" s="22"/>
      <c r="T521" s="22">
        <f t="shared" si="221"/>
        <v>0</v>
      </c>
      <c r="U521" s="22">
        <f t="shared" si="219"/>
        <v>1.4562289454252959E-9</v>
      </c>
      <c r="V521" s="22">
        <f t="shared" si="220"/>
        <v>0</v>
      </c>
      <c r="W521" s="22"/>
      <c r="X521" s="22">
        <f t="shared" si="222"/>
        <v>1474.6210220740161</v>
      </c>
      <c r="Y521" s="19">
        <f t="shared" si="223"/>
        <v>7.1938501227523184E-8</v>
      </c>
      <c r="Z521" s="19">
        <f t="shared" si="224"/>
        <v>0</v>
      </c>
      <c r="AA521" s="22"/>
      <c r="AB521" s="22">
        <f t="shared" si="225"/>
        <v>557.96471105503338</v>
      </c>
      <c r="AC521" s="19">
        <f t="shared" si="226"/>
        <v>41.554054053542387</v>
      </c>
      <c r="AD521" s="19">
        <f t="shared" si="227"/>
        <v>8.5554054054053967</v>
      </c>
      <c r="AE521" s="22">
        <f t="shared" si="228"/>
        <v>4.8570525982658976</v>
      </c>
      <c r="AG521" s="7"/>
      <c r="AH521" s="7"/>
    </row>
    <row r="522" spans="1:34">
      <c r="A522" s="39">
        <v>0.75</v>
      </c>
      <c r="B522" s="39">
        <f t="shared" si="211"/>
        <v>0.25</v>
      </c>
      <c r="C522" s="22">
        <f t="shared" si="212"/>
        <v>0.75749999999999995</v>
      </c>
      <c r="D522" s="22">
        <f t="shared" si="213"/>
        <v>0</v>
      </c>
      <c r="E522" s="22">
        <f t="shared" si="214"/>
        <v>0</v>
      </c>
      <c r="F522" s="22">
        <f t="shared" si="215"/>
        <v>0</v>
      </c>
      <c r="G522" s="22"/>
      <c r="H522" s="22">
        <f t="shared" si="216"/>
        <v>1</v>
      </c>
      <c r="I522" s="22">
        <f t="shared" si="207"/>
        <v>0</v>
      </c>
      <c r="J522" s="22">
        <f t="shared" si="217"/>
        <v>0</v>
      </c>
      <c r="K522" s="22">
        <f t="shared" si="217"/>
        <v>0</v>
      </c>
      <c r="L522" s="23">
        <f t="shared" si="208"/>
        <v>0</v>
      </c>
      <c r="M522" s="22"/>
      <c r="N522" s="22">
        <f t="shared" si="218"/>
        <v>1474.6210220740161</v>
      </c>
      <c r="O522" s="22">
        <v>625</v>
      </c>
      <c r="P522" s="22"/>
      <c r="Q522" s="22">
        <f t="shared" si="209"/>
        <v>4.7E-2</v>
      </c>
      <c r="R522" s="22">
        <f t="shared" si="210"/>
        <v>7.0000000000000001E-3</v>
      </c>
      <c r="S522" s="22"/>
      <c r="T522" s="22">
        <f t="shared" si="221"/>
        <v>0</v>
      </c>
      <c r="U522" s="22">
        <f t="shared" si="219"/>
        <v>4.8406667891872963E-10</v>
      </c>
      <c r="V522" s="22">
        <f t="shared" si="220"/>
        <v>0</v>
      </c>
      <c r="W522" s="22"/>
      <c r="X522" s="22">
        <f t="shared" si="222"/>
        <v>1474.6210220740161</v>
      </c>
      <c r="Y522" s="19">
        <f t="shared" si="223"/>
        <v>2.5760285608089435E-8</v>
      </c>
      <c r="Z522" s="19">
        <f t="shared" si="224"/>
        <v>0</v>
      </c>
      <c r="AA522" s="22"/>
      <c r="AB522" s="22">
        <f t="shared" si="225"/>
        <v>550.52518157429961</v>
      </c>
      <c r="AC522" s="19">
        <f t="shared" si="226"/>
        <v>40.999999999838629</v>
      </c>
      <c r="AD522" s="19">
        <f t="shared" si="227"/>
        <v>8.4413333333333238</v>
      </c>
      <c r="AE522" s="22">
        <f t="shared" si="228"/>
        <v>4.8570525983065878</v>
      </c>
      <c r="AG522" s="7"/>
      <c r="AH522" s="7"/>
    </row>
    <row r="523" spans="1:34">
      <c r="A523" s="39">
        <v>0.76</v>
      </c>
      <c r="B523" s="39">
        <f t="shared" si="211"/>
        <v>0.24</v>
      </c>
      <c r="C523" s="22">
        <f t="shared" si="212"/>
        <v>0.76</v>
      </c>
      <c r="D523" s="22">
        <f t="shared" si="213"/>
        <v>0</v>
      </c>
      <c r="E523" s="22">
        <f t="shared" si="214"/>
        <v>0</v>
      </c>
      <c r="F523" s="22">
        <f t="shared" si="215"/>
        <v>0</v>
      </c>
      <c r="G523" s="22"/>
      <c r="H523" s="22">
        <f>C523/SUM($C523:$F523)*(1-$L523)</f>
        <v>1</v>
      </c>
      <c r="I523" s="22">
        <f t="shared" si="207"/>
        <v>0</v>
      </c>
      <c r="J523" s="22">
        <f t="shared" si="217"/>
        <v>0</v>
      </c>
      <c r="K523" s="22">
        <f t="shared" si="217"/>
        <v>0</v>
      </c>
      <c r="L523" s="23">
        <f t="shared" si="208"/>
        <v>0</v>
      </c>
      <c r="M523" s="22"/>
      <c r="N523" s="22">
        <f t="shared" si="218"/>
        <v>1474.6210220740161</v>
      </c>
      <c r="O523" s="22">
        <v>625</v>
      </c>
      <c r="P523" s="22"/>
      <c r="Q523" s="22">
        <f t="shared" si="209"/>
        <v>4.7E-2</v>
      </c>
      <c r="R523" s="22">
        <f t="shared" si="210"/>
        <v>7.0000000000000001E-3</v>
      </c>
      <c r="S523" s="22"/>
      <c r="T523" s="22">
        <f t="shared" si="221"/>
        <v>0</v>
      </c>
      <c r="U523" s="22">
        <f t="shared" si="219"/>
        <v>1.4744424425317285E-10</v>
      </c>
      <c r="V523" s="22">
        <f t="shared" si="220"/>
        <v>0</v>
      </c>
      <c r="W523" s="22"/>
      <c r="X523" s="22">
        <f t="shared" si="222"/>
        <v>1474.6210220740161</v>
      </c>
      <c r="Y523" s="19">
        <f t="shared" si="223"/>
        <v>8.5630051108920846E-9</v>
      </c>
      <c r="Z523" s="19">
        <f t="shared" si="224"/>
        <v>0</v>
      </c>
      <c r="AA523" s="22"/>
      <c r="AB523" s="22">
        <f t="shared" si="225"/>
        <v>543.28142918516414</v>
      </c>
      <c r="AC523" s="19">
        <f t="shared" si="226"/>
        <v>40.460526315742896</v>
      </c>
      <c r="AD523" s="19">
        <f t="shared" si="227"/>
        <v>8.330263157894727</v>
      </c>
      <c r="AE523" s="22">
        <f t="shared" si="228"/>
        <v>4.8570525983201129</v>
      </c>
      <c r="AG523" s="7"/>
      <c r="AH523" s="7"/>
    </row>
    <row r="524" spans="1:34">
      <c r="A524" s="39">
        <v>0.77</v>
      </c>
      <c r="B524" s="39">
        <f t="shared" si="211"/>
        <v>0.22999999999999998</v>
      </c>
      <c r="C524" s="22">
        <f t="shared" si="212"/>
        <v>0.76249999999999996</v>
      </c>
      <c r="D524" s="22">
        <f t="shared" si="213"/>
        <v>0</v>
      </c>
      <c r="E524" s="22">
        <f t="shared" si="214"/>
        <v>0</v>
      </c>
      <c r="F524" s="22">
        <f t="shared" si="215"/>
        <v>0</v>
      </c>
      <c r="G524" s="22"/>
      <c r="H524" s="22">
        <f t="shared" si="216"/>
        <v>1</v>
      </c>
      <c r="I524" s="22">
        <f t="shared" si="207"/>
        <v>0</v>
      </c>
      <c r="J524" s="22">
        <f t="shared" si="217"/>
        <v>0</v>
      </c>
      <c r="K524" s="22">
        <f t="shared" si="217"/>
        <v>0</v>
      </c>
      <c r="L524" s="23">
        <f t="shared" si="208"/>
        <v>0</v>
      </c>
      <c r="M524" s="22"/>
      <c r="N524" s="22">
        <f t="shared" si="218"/>
        <v>1474.6210220740161</v>
      </c>
      <c r="O524" s="22">
        <v>625</v>
      </c>
      <c r="P524" s="22"/>
      <c r="Q524" s="22">
        <f t="shared" si="209"/>
        <v>4.7E-2</v>
      </c>
      <c r="R524" s="22">
        <f t="shared" si="210"/>
        <v>7.0000000000000001E-3</v>
      </c>
      <c r="S524" s="22"/>
      <c r="T524" s="22">
        <f t="shared" si="221"/>
        <v>0</v>
      </c>
      <c r="U524" s="22">
        <f t="shared" si="219"/>
        <v>4.0452788292473959E-11</v>
      </c>
      <c r="V524" s="22">
        <f t="shared" si="220"/>
        <v>0</v>
      </c>
      <c r="W524" s="22"/>
      <c r="X524" s="22">
        <f t="shared" si="222"/>
        <v>1474.6210220740161</v>
      </c>
      <c r="Y524" s="19">
        <f t="shared" si="223"/>
        <v>2.6082477313492449E-9</v>
      </c>
      <c r="Z524" s="19">
        <f t="shared" si="224"/>
        <v>0</v>
      </c>
      <c r="AA524" s="22"/>
      <c r="AB524" s="22">
        <f t="shared" si="225"/>
        <v>536.22582620873345</v>
      </c>
      <c r="AC524" s="19">
        <f t="shared" si="226"/>
        <v>39.935064935052836</v>
      </c>
      <c r="AD524" s="19">
        <f t="shared" si="227"/>
        <v>8.2220779220779114</v>
      </c>
      <c r="AE524" s="22">
        <f t="shared" si="228"/>
        <v>4.8570525983242341</v>
      </c>
      <c r="AG524" s="7"/>
      <c r="AH524" s="7"/>
    </row>
    <row r="525" spans="1:34">
      <c r="A525" s="39">
        <v>0.78</v>
      </c>
      <c r="B525" s="39">
        <f t="shared" si="211"/>
        <v>0.21999999999999997</v>
      </c>
      <c r="C525" s="22">
        <f t="shared" si="212"/>
        <v>0.7649999999999999</v>
      </c>
      <c r="D525" s="22">
        <f t="shared" si="213"/>
        <v>0</v>
      </c>
      <c r="E525" s="22">
        <f t="shared" si="214"/>
        <v>0</v>
      </c>
      <c r="F525" s="22">
        <f t="shared" si="215"/>
        <v>0</v>
      </c>
      <c r="G525" s="22"/>
      <c r="H525" s="22">
        <f t="shared" si="216"/>
        <v>1</v>
      </c>
      <c r="I525" s="22">
        <f t="shared" si="207"/>
        <v>0</v>
      </c>
      <c r="J525" s="22">
        <f t="shared" si="217"/>
        <v>0</v>
      </c>
      <c r="K525" s="22">
        <f t="shared" si="217"/>
        <v>0</v>
      </c>
      <c r="L525" s="23">
        <f t="shared" si="208"/>
        <v>0</v>
      </c>
      <c r="M525" s="22"/>
      <c r="N525" s="22">
        <f t="shared" si="218"/>
        <v>1474.6210220740161</v>
      </c>
      <c r="O525" s="22">
        <v>625</v>
      </c>
      <c r="P525" s="22"/>
      <c r="Q525" s="22">
        <f t="shared" si="209"/>
        <v>4.7E-2</v>
      </c>
      <c r="R525" s="22">
        <f t="shared" si="210"/>
        <v>7.0000000000000001E-3</v>
      </c>
      <c r="S525" s="22"/>
      <c r="T525" s="22">
        <f t="shared" si="221"/>
        <v>0</v>
      </c>
      <c r="U525" s="22">
        <f t="shared" si="219"/>
        <v>9.7643427604954178E-12</v>
      </c>
      <c r="V525" s="22">
        <f t="shared" si="220"/>
        <v>0</v>
      </c>
      <c r="W525" s="22"/>
      <c r="X525" s="22">
        <f t="shared" si="222"/>
        <v>1474.6210220740161</v>
      </c>
      <c r="Y525" s="19">
        <f t="shared" si="223"/>
        <v>7.1559858999600122E-10</v>
      </c>
      <c r="Z525" s="19">
        <f t="shared" si="224"/>
        <v>0</v>
      </c>
      <c r="AA525" s="22"/>
      <c r="AB525" s="22">
        <f t="shared" si="225"/>
        <v>529.35113612913437</v>
      </c>
      <c r="AC525" s="19">
        <f t="shared" si="226"/>
        <v>39.423076923074156</v>
      </c>
      <c r="AD525" s="19">
        <f t="shared" si="227"/>
        <v>8.1166666666666547</v>
      </c>
      <c r="AE525" s="22">
        <f t="shared" si="228"/>
        <v>4.8570525983253647</v>
      </c>
      <c r="AG525" s="7"/>
      <c r="AH525" s="7"/>
    </row>
    <row r="526" spans="1:34">
      <c r="A526" s="39">
        <v>0.79</v>
      </c>
      <c r="B526" s="39">
        <f t="shared" si="211"/>
        <v>0.20999999999999996</v>
      </c>
      <c r="C526" s="22">
        <f t="shared" si="212"/>
        <v>0.76749999999999996</v>
      </c>
      <c r="D526" s="22">
        <f t="shared" si="213"/>
        <v>0</v>
      </c>
      <c r="E526" s="22">
        <f t="shared" si="214"/>
        <v>0</v>
      </c>
      <c r="F526" s="22">
        <f t="shared" si="215"/>
        <v>0</v>
      </c>
      <c r="G526" s="22"/>
      <c r="H526" s="22">
        <f t="shared" si="216"/>
        <v>1</v>
      </c>
      <c r="I526" s="22">
        <f t="shared" si="207"/>
        <v>0</v>
      </c>
      <c r="J526" s="22">
        <f t="shared" si="217"/>
        <v>0</v>
      </c>
      <c r="K526" s="22">
        <f t="shared" si="217"/>
        <v>0</v>
      </c>
      <c r="L526" s="23">
        <f t="shared" si="208"/>
        <v>0</v>
      </c>
      <c r="M526" s="22"/>
      <c r="N526" s="22">
        <f t="shared" si="218"/>
        <v>1474.6210220740161</v>
      </c>
      <c r="O526" s="22">
        <v>625</v>
      </c>
      <c r="P526" s="22"/>
      <c r="Q526" s="22">
        <f t="shared" si="209"/>
        <v>4.7E-2</v>
      </c>
      <c r="R526" s="22">
        <f t="shared" si="210"/>
        <v>7.0000000000000001E-3</v>
      </c>
      <c r="S526" s="22"/>
      <c r="T526" s="22">
        <f t="shared" si="221"/>
        <v>0</v>
      </c>
      <c r="U526" s="22">
        <f t="shared" si="219"/>
        <v>2.0041442445412922E-12</v>
      </c>
      <c r="V526" s="22">
        <f t="shared" si="220"/>
        <v>0</v>
      </c>
      <c r="W526" s="22"/>
      <c r="X526" s="22">
        <f t="shared" si="222"/>
        <v>1474.6210220740161</v>
      </c>
      <c r="Y526" s="19">
        <f t="shared" si="223"/>
        <v>1.7272851159553187E-10</v>
      </c>
      <c r="Z526" s="19">
        <f t="shared" si="224"/>
        <v>0</v>
      </c>
      <c r="AA526" s="22"/>
      <c r="AB526" s="22">
        <f t="shared" si="225"/>
        <v>522.65048883636052</v>
      </c>
      <c r="AC526" s="19">
        <f t="shared" si="226"/>
        <v>38.924050632910848</v>
      </c>
      <c r="AD526" s="19">
        <f t="shared" si="227"/>
        <v>8.0139240506328999</v>
      </c>
      <c r="AE526" s="22">
        <f t="shared" si="228"/>
        <v>4.8570525983256383</v>
      </c>
      <c r="AG526" s="7"/>
      <c r="AH526" s="7"/>
    </row>
    <row r="527" spans="1:34">
      <c r="A527" s="39">
        <v>0.8</v>
      </c>
      <c r="B527" s="39">
        <f t="shared" si="211"/>
        <v>0.19999999999999996</v>
      </c>
      <c r="C527" s="22">
        <f t="shared" si="212"/>
        <v>0.77</v>
      </c>
      <c r="D527" s="22">
        <f t="shared" si="213"/>
        <v>0</v>
      </c>
      <c r="E527" s="22">
        <f t="shared" si="214"/>
        <v>0</v>
      </c>
      <c r="F527" s="22">
        <f t="shared" si="215"/>
        <v>0</v>
      </c>
      <c r="G527" s="22"/>
      <c r="H527" s="22">
        <f t="shared" si="216"/>
        <v>1</v>
      </c>
      <c r="I527" s="22">
        <f t="shared" ref="I527:I546" si="229">D527/SUM($C527:$F527)*(1-$L527)</f>
        <v>0</v>
      </c>
      <c r="J527" s="22">
        <f t="shared" si="217"/>
        <v>0</v>
      </c>
      <c r="K527" s="22">
        <f t="shared" si="217"/>
        <v>0</v>
      </c>
      <c r="L527" s="23">
        <f t="shared" si="208"/>
        <v>0</v>
      </c>
      <c r="M527" s="22"/>
      <c r="N527" s="22">
        <f t="shared" si="218"/>
        <v>1474.6210220740161</v>
      </c>
      <c r="O527" s="22">
        <v>625</v>
      </c>
      <c r="P527" s="22"/>
      <c r="Q527" s="22">
        <f t="shared" si="209"/>
        <v>4.7E-2</v>
      </c>
      <c r="R527" s="22">
        <f t="shared" si="210"/>
        <v>7.0000000000000001E-3</v>
      </c>
      <c r="S527" s="22"/>
      <c r="T527" s="22">
        <f t="shared" si="221"/>
        <v>0</v>
      </c>
      <c r="U527" s="22">
        <f t="shared" si="219"/>
        <v>3.3171370288431828E-13</v>
      </c>
      <c r="V527" s="22">
        <f t="shared" si="220"/>
        <v>0</v>
      </c>
      <c r="W527" s="22"/>
      <c r="X527" s="22">
        <f t="shared" si="222"/>
        <v>1474.6210220740161</v>
      </c>
      <c r="Y527" s="19">
        <f t="shared" si="223"/>
        <v>3.545275507768073E-11</v>
      </c>
      <c r="Z527" s="19">
        <f t="shared" si="224"/>
        <v>0</v>
      </c>
      <c r="AA527" s="22"/>
      <c r="AB527" s="22">
        <f t="shared" si="225"/>
        <v>516.117357725906</v>
      </c>
      <c r="AC527" s="19">
        <f t="shared" si="226"/>
        <v>38.437499999999908</v>
      </c>
      <c r="AD527" s="19">
        <f t="shared" si="227"/>
        <v>7.9137499999999887</v>
      </c>
      <c r="AE527" s="22">
        <f t="shared" si="228"/>
        <v>4.8570525983256942</v>
      </c>
      <c r="AG527" s="7"/>
      <c r="AH527" s="7"/>
    </row>
    <row r="528" spans="1:34">
      <c r="A528" s="39">
        <v>0.81</v>
      </c>
      <c r="B528" s="39">
        <f t="shared" si="211"/>
        <v>0.18999999999999995</v>
      </c>
      <c r="C528" s="22">
        <f t="shared" si="212"/>
        <v>0.77249999999999996</v>
      </c>
      <c r="D528" s="22">
        <f t="shared" si="213"/>
        <v>0</v>
      </c>
      <c r="E528" s="22">
        <f t="shared" si="214"/>
        <v>0</v>
      </c>
      <c r="F528" s="22">
        <f t="shared" si="215"/>
        <v>0</v>
      </c>
      <c r="G528" s="22"/>
      <c r="H528" s="22">
        <f t="shared" si="216"/>
        <v>1</v>
      </c>
      <c r="I528" s="22">
        <f t="shared" si="229"/>
        <v>0</v>
      </c>
      <c r="J528" s="22">
        <f t="shared" si="217"/>
        <v>0</v>
      </c>
      <c r="K528" s="22">
        <f t="shared" si="217"/>
        <v>0</v>
      </c>
      <c r="L528" s="23">
        <f t="shared" si="208"/>
        <v>0</v>
      </c>
      <c r="M528" s="22"/>
      <c r="N528" s="22">
        <f t="shared" si="218"/>
        <v>1474.6210220740161</v>
      </c>
      <c r="O528" s="22">
        <v>625</v>
      </c>
      <c r="P528" s="22"/>
      <c r="Q528" s="22">
        <f t="shared" si="209"/>
        <v>4.7E-2</v>
      </c>
      <c r="R528" s="22">
        <f t="shared" si="210"/>
        <v>7.0000000000000001E-3</v>
      </c>
      <c r="S528" s="22"/>
      <c r="T528" s="22">
        <f t="shared" si="221"/>
        <v>0</v>
      </c>
      <c r="U528" s="22">
        <f t="shared" si="219"/>
        <v>4.0334251582012054E-14</v>
      </c>
      <c r="V528" s="22">
        <f t="shared" si="220"/>
        <v>0</v>
      </c>
      <c r="W528" s="22"/>
      <c r="X528" s="22">
        <f t="shared" si="222"/>
        <v>1474.6210220740161</v>
      </c>
      <c r="Y528" s="19">
        <f t="shared" si="223"/>
        <v>5.8679232776281303E-12</v>
      </c>
      <c r="Z528" s="19">
        <f t="shared" si="224"/>
        <v>0</v>
      </c>
      <c r="AA528" s="22"/>
      <c r="AB528" s="22">
        <f t="shared" si="225"/>
        <v>509.74553849472198</v>
      </c>
      <c r="AC528" s="19">
        <f t="shared" si="226"/>
        <v>37.962962962962948</v>
      </c>
      <c r="AD528" s="19">
        <f t="shared" si="227"/>
        <v>7.816049382716038</v>
      </c>
      <c r="AE528" s="22">
        <f t="shared" si="228"/>
        <v>4.857052598325704</v>
      </c>
      <c r="AG528" s="7"/>
      <c r="AH528" s="7"/>
    </row>
    <row r="529" spans="1:34">
      <c r="A529" s="39">
        <v>0.82</v>
      </c>
      <c r="B529" s="39">
        <f t="shared" si="211"/>
        <v>0.18000000000000005</v>
      </c>
      <c r="C529" s="22">
        <f t="shared" si="212"/>
        <v>0.77499999999999991</v>
      </c>
      <c r="D529" s="22">
        <f t="shared" si="213"/>
        <v>0</v>
      </c>
      <c r="E529" s="22">
        <f t="shared" si="214"/>
        <v>0</v>
      </c>
      <c r="F529" s="22">
        <f t="shared" si="215"/>
        <v>0</v>
      </c>
      <c r="G529" s="22"/>
      <c r="H529" s="22">
        <f t="shared" si="216"/>
        <v>1</v>
      </c>
      <c r="I529" s="22">
        <f t="shared" si="229"/>
        <v>0</v>
      </c>
      <c r="J529" s="22">
        <f t="shared" si="217"/>
        <v>0</v>
      </c>
      <c r="K529" s="22">
        <f t="shared" si="217"/>
        <v>0</v>
      </c>
      <c r="L529" s="23">
        <f t="shared" si="208"/>
        <v>0</v>
      </c>
      <c r="M529" s="22"/>
      <c r="N529" s="22">
        <f t="shared" si="218"/>
        <v>1474.6210220740161</v>
      </c>
      <c r="O529" s="22">
        <v>625</v>
      </c>
      <c r="P529" s="22"/>
      <c r="Q529" s="22">
        <f t="shared" si="209"/>
        <v>4.7E-2</v>
      </c>
      <c r="R529" s="22">
        <f t="shared" si="210"/>
        <v>7.0000000000000001E-3</v>
      </c>
      <c r="S529" s="22"/>
      <c r="T529" s="22">
        <f t="shared" si="221"/>
        <v>0</v>
      </c>
      <c r="U529" s="22">
        <f t="shared" si="219"/>
        <v>2.936059530514738E-15</v>
      </c>
      <c r="V529" s="22">
        <f t="shared" si="220"/>
        <v>0</v>
      </c>
      <c r="W529" s="22"/>
      <c r="X529" s="37">
        <f t="shared" si="222"/>
        <v>1474.6210220740161</v>
      </c>
      <c r="Y529" s="37">
        <f t="shared" si="223"/>
        <v>7.1350170850897089E-13</v>
      </c>
      <c r="Z529" s="37">
        <f t="shared" si="224"/>
        <v>0</v>
      </c>
      <c r="AA529" s="22"/>
      <c r="AB529" s="22">
        <f t="shared" si="225"/>
        <v>503.52912948868885</v>
      </c>
      <c r="AC529" s="19">
        <f t="shared" si="226"/>
        <v>37.5</v>
      </c>
      <c r="AD529" s="19">
        <f t="shared" si="227"/>
        <v>7.7207317073170634</v>
      </c>
      <c r="AE529" s="22">
        <f t="shared" si="228"/>
        <v>4.8570525983257049</v>
      </c>
      <c r="AG529" s="7"/>
      <c r="AH529" s="7"/>
    </row>
    <row r="530" spans="1:34">
      <c r="A530" s="39">
        <v>0.83</v>
      </c>
      <c r="B530" s="39">
        <f t="shared" si="211"/>
        <v>0.17000000000000004</v>
      </c>
      <c r="C530" s="22">
        <f t="shared" si="212"/>
        <v>0.77749999999999997</v>
      </c>
      <c r="D530" s="22">
        <f t="shared" si="213"/>
        <v>0</v>
      </c>
      <c r="E530" s="22">
        <f t="shared" si="214"/>
        <v>0</v>
      </c>
      <c r="F530" s="22">
        <f t="shared" si="215"/>
        <v>0</v>
      </c>
      <c r="G530" s="22"/>
      <c r="H530" s="22">
        <f t="shared" si="216"/>
        <v>1</v>
      </c>
      <c r="I530" s="22">
        <f t="shared" si="229"/>
        <v>0</v>
      </c>
      <c r="J530" s="22">
        <f t="shared" si="217"/>
        <v>0</v>
      </c>
      <c r="K530" s="22">
        <f t="shared" si="217"/>
        <v>0</v>
      </c>
      <c r="L530" s="23">
        <f t="shared" si="208"/>
        <v>0</v>
      </c>
      <c r="M530" s="22"/>
      <c r="N530" s="22">
        <f t="shared" si="218"/>
        <v>1474.6210220740161</v>
      </c>
      <c r="O530" s="22">
        <v>625</v>
      </c>
      <c r="P530" s="22"/>
      <c r="Q530" s="22">
        <f t="shared" si="209"/>
        <v>4.7E-2</v>
      </c>
      <c r="R530" s="22">
        <f t="shared" si="210"/>
        <v>7.0000000000000001E-3</v>
      </c>
      <c r="S530" s="22"/>
      <c r="T530" s="22">
        <f t="shared" si="221"/>
        <v>0</v>
      </c>
      <c r="U530" s="22">
        <f t="shared" si="219"/>
        <v>5.35878754281715E-17</v>
      </c>
      <c r="V530" s="22">
        <f t="shared" si="220"/>
        <v>0</v>
      </c>
      <c r="W530" s="22"/>
      <c r="X530" s="37">
        <f t="shared" si="222"/>
        <v>1474.6210220740161</v>
      </c>
      <c r="Y530" s="37">
        <f t="shared" si="223"/>
        <v>5.1938077666986335E-14</v>
      </c>
      <c r="Z530" s="37">
        <f t="shared" si="224"/>
        <v>0</v>
      </c>
      <c r="AA530" s="22"/>
      <c r="AB530" s="22">
        <f t="shared" si="225"/>
        <v>497.46251347075287</v>
      </c>
      <c r="AC530" s="19">
        <f t="shared" si="226"/>
        <v>37.048192771084338</v>
      </c>
      <c r="AD530" s="19">
        <f t="shared" si="227"/>
        <v>7.6277108433734844</v>
      </c>
      <c r="AE530" s="22">
        <f t="shared" si="228"/>
        <v>4.8570525983257049</v>
      </c>
      <c r="AG530" s="7"/>
      <c r="AH530" s="7"/>
    </row>
    <row r="531" spans="1:34">
      <c r="A531" s="39">
        <v>0.84</v>
      </c>
      <c r="B531" s="39">
        <f t="shared" si="211"/>
        <v>0.16000000000000003</v>
      </c>
      <c r="C531" s="22">
        <f t="shared" si="212"/>
        <v>0.77999999999999992</v>
      </c>
      <c r="D531" s="22">
        <f t="shared" si="213"/>
        <v>0</v>
      </c>
      <c r="E531" s="22">
        <f t="shared" si="214"/>
        <v>0</v>
      </c>
      <c r="F531" s="22">
        <f t="shared" si="215"/>
        <v>0</v>
      </c>
      <c r="G531" s="22"/>
      <c r="H531" s="22">
        <f t="shared" si="216"/>
        <v>1</v>
      </c>
      <c r="I531" s="22">
        <f t="shared" si="229"/>
        <v>0</v>
      </c>
      <c r="J531" s="22">
        <f t="shared" si="217"/>
        <v>0</v>
      </c>
      <c r="K531" s="22">
        <f t="shared" si="217"/>
        <v>0</v>
      </c>
      <c r="L531" s="23">
        <f t="shared" si="208"/>
        <v>0</v>
      </c>
      <c r="M531" s="22"/>
      <c r="N531" s="22">
        <f t="shared" si="218"/>
        <v>1474.6210220740161</v>
      </c>
      <c r="O531" s="22">
        <v>625</v>
      </c>
      <c r="P531" s="22"/>
      <c r="Q531" s="22">
        <f t="shared" si="209"/>
        <v>4.7E-2</v>
      </c>
      <c r="R531" s="22">
        <f t="shared" si="210"/>
        <v>7.0000000000000001E-3</v>
      </c>
      <c r="S531" s="22"/>
      <c r="T531" s="22">
        <f t="shared" si="221"/>
        <v>0</v>
      </c>
      <c r="U531" s="22">
        <f t="shared" si="219"/>
        <v>-2.3100469473558692E-18</v>
      </c>
      <c r="V531" s="22">
        <f t="shared" si="220"/>
        <v>0</v>
      </c>
      <c r="W531" s="22"/>
      <c r="X531" s="37">
        <f t="shared" si="222"/>
        <v>1474.6210220740161</v>
      </c>
      <c r="Y531" s="37">
        <f t="shared" si="223"/>
        <v>9.4795463343660874E-16</v>
      </c>
      <c r="Z531" s="37">
        <f t="shared" si="224"/>
        <v>0</v>
      </c>
      <c r="AA531" s="22"/>
      <c r="AB531" s="22">
        <f t="shared" si="225"/>
        <v>491.54034069133911</v>
      </c>
      <c r="AC531" s="19">
        <f t="shared" si="226"/>
        <v>36.607142857142861</v>
      </c>
      <c r="AD531" s="19">
        <f t="shared" si="227"/>
        <v>7.5369047619047524</v>
      </c>
      <c r="AE531" s="22">
        <f t="shared" si="228"/>
        <v>4.8570525983257058</v>
      </c>
      <c r="AG531" s="7"/>
      <c r="AH531" s="7"/>
    </row>
    <row r="532" spans="1:34">
      <c r="A532" s="39">
        <v>0.85</v>
      </c>
      <c r="B532" s="39">
        <f t="shared" si="211"/>
        <v>0.15000000000000002</v>
      </c>
      <c r="C532" s="22">
        <f t="shared" si="212"/>
        <v>0.78249999999999997</v>
      </c>
      <c r="D532" s="22">
        <f t="shared" si="213"/>
        <v>0</v>
      </c>
      <c r="E532" s="22">
        <f t="shared" si="214"/>
        <v>0</v>
      </c>
      <c r="F532" s="22">
        <f t="shared" si="215"/>
        <v>0</v>
      </c>
      <c r="G532" s="22"/>
      <c r="H532" s="22">
        <f t="shared" si="216"/>
        <v>1</v>
      </c>
      <c r="I532" s="22">
        <f t="shared" si="229"/>
        <v>0</v>
      </c>
      <c r="J532" s="22">
        <f t="shared" si="217"/>
        <v>0</v>
      </c>
      <c r="K532" s="22">
        <f t="shared" si="217"/>
        <v>0</v>
      </c>
      <c r="L532" s="23">
        <f t="shared" si="208"/>
        <v>0</v>
      </c>
      <c r="M532" s="22"/>
      <c r="N532" s="22">
        <f t="shared" si="218"/>
        <v>1474.6210220740161</v>
      </c>
      <c r="O532" s="22">
        <v>625</v>
      </c>
      <c r="P532" s="22"/>
      <c r="Q532" s="22">
        <f t="shared" si="209"/>
        <v>4.7E-2</v>
      </c>
      <c r="R532" s="22">
        <f t="shared" si="210"/>
        <v>7.0000000000000001E-3</v>
      </c>
      <c r="S532" s="22"/>
      <c r="T532" s="22">
        <f t="shared" si="221"/>
        <v>0</v>
      </c>
      <c r="U532" s="22">
        <f t="shared" si="219"/>
        <v>2.6022251832234686E-19</v>
      </c>
      <c r="V532" s="22">
        <f t="shared" si="220"/>
        <v>0</v>
      </c>
      <c r="W532" s="22"/>
      <c r="X532" s="37">
        <f t="shared" si="222"/>
        <v>1474.6210220740161</v>
      </c>
      <c r="Y532" s="37">
        <f t="shared" si="223"/>
        <v>-4.086408893252908E-17</v>
      </c>
      <c r="Z532" s="37">
        <f t="shared" si="224"/>
        <v>0</v>
      </c>
      <c r="AA532" s="22"/>
      <c r="AB532" s="22">
        <f t="shared" si="225"/>
        <v>485.75751315379398</v>
      </c>
      <c r="AC532" s="19">
        <f t="shared" si="226"/>
        <v>36.176470588235297</v>
      </c>
      <c r="AD532" s="19">
        <f t="shared" si="227"/>
        <v>7.4482352941176373</v>
      </c>
      <c r="AE532" s="22">
        <f t="shared" si="228"/>
        <v>4.8570525983257058</v>
      </c>
      <c r="AG532" s="7"/>
      <c r="AH532" s="7"/>
    </row>
    <row r="533" spans="1:34">
      <c r="A533" s="39">
        <v>0.86</v>
      </c>
      <c r="B533" s="39">
        <f t="shared" si="211"/>
        <v>0.14000000000000001</v>
      </c>
      <c r="C533" s="22">
        <f t="shared" si="212"/>
        <v>0.78499999999999992</v>
      </c>
      <c r="D533" s="22">
        <f t="shared" si="213"/>
        <v>0</v>
      </c>
      <c r="E533" s="22">
        <f t="shared" si="214"/>
        <v>0</v>
      </c>
      <c r="F533" s="22">
        <f t="shared" si="215"/>
        <v>0</v>
      </c>
      <c r="G533" s="22"/>
      <c r="H533" s="22">
        <f t="shared" si="216"/>
        <v>1</v>
      </c>
      <c r="I533" s="22">
        <f t="shared" si="229"/>
        <v>0</v>
      </c>
      <c r="J533" s="22">
        <f t="shared" si="217"/>
        <v>0</v>
      </c>
      <c r="K533" s="22">
        <f t="shared" si="217"/>
        <v>0</v>
      </c>
      <c r="L533" s="23">
        <f t="shared" si="208"/>
        <v>0</v>
      </c>
      <c r="M533" s="22"/>
      <c r="N533" s="22">
        <f t="shared" si="218"/>
        <v>1474.6210220740161</v>
      </c>
      <c r="O533" s="22">
        <v>625</v>
      </c>
      <c r="P533" s="22"/>
      <c r="Q533" s="22">
        <f t="shared" si="209"/>
        <v>4.7E-2</v>
      </c>
      <c r="R533" s="22">
        <f t="shared" si="210"/>
        <v>7.0000000000000001E-3</v>
      </c>
      <c r="S533" s="22"/>
      <c r="T533" s="22">
        <f t="shared" si="221"/>
        <v>0</v>
      </c>
      <c r="U533" s="22">
        <f t="shared" si="219"/>
        <v>-4.999473593150659E-20</v>
      </c>
      <c r="V533" s="22">
        <f t="shared" si="220"/>
        <v>0</v>
      </c>
      <c r="W533" s="22"/>
      <c r="X533" s="37">
        <f t="shared" si="222"/>
        <v>1474.6210220740161</v>
      </c>
      <c r="Y533" s="37">
        <f t="shared" si="223"/>
        <v>4.6032640778762922E-18</v>
      </c>
      <c r="Z533" s="37">
        <f t="shared" si="224"/>
        <v>0</v>
      </c>
      <c r="AA533" s="22"/>
      <c r="AB533" s="22">
        <f t="shared" si="225"/>
        <v>480.10916997758704</v>
      </c>
      <c r="AC533" s="19">
        <f t="shared" si="226"/>
        <v>35.755813953488371</v>
      </c>
      <c r="AD533" s="19">
        <f t="shared" si="227"/>
        <v>7.3616279069767341</v>
      </c>
      <c r="AE533" s="22">
        <f t="shared" si="228"/>
        <v>4.8570525983257058</v>
      </c>
      <c r="AG533" s="7"/>
      <c r="AH533" s="7"/>
    </row>
    <row r="534" spans="1:34">
      <c r="A534" s="39">
        <v>0.87</v>
      </c>
      <c r="B534" s="39">
        <f t="shared" si="211"/>
        <v>0.13</v>
      </c>
      <c r="C534" s="22">
        <f t="shared" si="212"/>
        <v>0.78749999999999998</v>
      </c>
      <c r="D534" s="22">
        <f t="shared" si="213"/>
        <v>0</v>
      </c>
      <c r="E534" s="22">
        <f t="shared" si="214"/>
        <v>0</v>
      </c>
      <c r="F534" s="22">
        <f t="shared" si="215"/>
        <v>0</v>
      </c>
      <c r="G534" s="22"/>
      <c r="H534" s="22">
        <f t="shared" si="216"/>
        <v>1</v>
      </c>
      <c r="I534" s="22">
        <f t="shared" si="229"/>
        <v>0</v>
      </c>
      <c r="J534" s="22">
        <f t="shared" si="217"/>
        <v>0</v>
      </c>
      <c r="K534" s="22">
        <f t="shared" si="217"/>
        <v>0</v>
      </c>
      <c r="L534" s="23">
        <f t="shared" si="208"/>
        <v>0</v>
      </c>
      <c r="M534" s="22"/>
      <c r="N534" s="22">
        <f t="shared" si="218"/>
        <v>1474.6210220740161</v>
      </c>
      <c r="O534" s="22">
        <v>625</v>
      </c>
      <c r="P534" s="22"/>
      <c r="Q534" s="22">
        <f t="shared" si="209"/>
        <v>4.7E-2</v>
      </c>
      <c r="R534" s="22">
        <f t="shared" si="210"/>
        <v>7.0000000000000001E-3</v>
      </c>
      <c r="S534" s="22"/>
      <c r="T534" s="22">
        <f t="shared" si="221"/>
        <v>0</v>
      </c>
      <c r="U534" s="22">
        <f t="shared" si="219"/>
        <v>1.4189745432096885E-20</v>
      </c>
      <c r="V534" s="22">
        <f t="shared" si="220"/>
        <v>0</v>
      </c>
      <c r="W534" s="22"/>
      <c r="X534" s="37">
        <f t="shared" si="222"/>
        <v>1474.6210220740161</v>
      </c>
      <c r="Y534" s="37">
        <f t="shared" si="223"/>
        <v>-8.8439299365835107E-19</v>
      </c>
      <c r="Z534" s="37">
        <f t="shared" si="224"/>
        <v>0</v>
      </c>
      <c r="AA534" s="22"/>
      <c r="AB534" s="22">
        <f t="shared" si="225"/>
        <v>474.59067377094811</v>
      </c>
      <c r="AC534" s="19">
        <f t="shared" si="226"/>
        <v>35.344827586206897</v>
      </c>
      <c r="AD534" s="19">
        <f t="shared" si="227"/>
        <v>7.2770114942528634</v>
      </c>
      <c r="AE534" s="22">
        <f t="shared" si="228"/>
        <v>4.8570525983257058</v>
      </c>
      <c r="AG534" s="7"/>
      <c r="AH534" s="7"/>
    </row>
    <row r="535" spans="1:34">
      <c r="A535" s="39">
        <v>0.88</v>
      </c>
      <c r="B535" s="39">
        <f t="shared" si="211"/>
        <v>0.12</v>
      </c>
      <c r="C535" s="22">
        <f t="shared" si="212"/>
        <v>0.78999999999999992</v>
      </c>
      <c r="D535" s="22">
        <f t="shared" si="213"/>
        <v>0</v>
      </c>
      <c r="E535" s="22">
        <f t="shared" si="214"/>
        <v>0</v>
      </c>
      <c r="F535" s="22">
        <f t="shared" si="215"/>
        <v>0</v>
      </c>
      <c r="G535" s="22"/>
      <c r="H535" s="22">
        <f t="shared" si="216"/>
        <v>1</v>
      </c>
      <c r="I535" s="22">
        <f t="shared" si="229"/>
        <v>0</v>
      </c>
      <c r="J535" s="22">
        <f t="shared" si="217"/>
        <v>0</v>
      </c>
      <c r="K535" s="22">
        <f t="shared" si="217"/>
        <v>0</v>
      </c>
      <c r="L535" s="23">
        <f t="shared" si="208"/>
        <v>0</v>
      </c>
      <c r="M535" s="22"/>
      <c r="N535" s="22">
        <f t="shared" si="218"/>
        <v>1474.6210220740161</v>
      </c>
      <c r="O535" s="22">
        <v>625</v>
      </c>
      <c r="P535" s="22"/>
      <c r="Q535" s="22">
        <f t="shared" si="209"/>
        <v>4.7E-2</v>
      </c>
      <c r="R535" s="22">
        <f t="shared" si="210"/>
        <v>7.0000000000000001E-3</v>
      </c>
      <c r="S535" s="22"/>
      <c r="T535" s="22">
        <f t="shared" si="221"/>
        <v>0</v>
      </c>
      <c r="U535" s="22">
        <f t="shared" si="219"/>
        <v>-5.5454970981532166E-21</v>
      </c>
      <c r="V535" s="22">
        <f t="shared" si="220"/>
        <v>0</v>
      </c>
      <c r="W535" s="22"/>
      <c r="X535" s="37">
        <f t="shared" si="222"/>
        <v>1474.6210220740161</v>
      </c>
      <c r="Y535" s="37">
        <f t="shared" si="223"/>
        <v>2.5101265579509789E-19</v>
      </c>
      <c r="Z535" s="37">
        <f t="shared" si="224"/>
        <v>0</v>
      </c>
      <c r="AA535" s="22"/>
      <c r="AB535" s="22">
        <f t="shared" si="225"/>
        <v>469.19759793264188</v>
      </c>
      <c r="AC535" s="19">
        <f t="shared" si="226"/>
        <v>34.94318181818182</v>
      </c>
      <c r="AD535" s="19">
        <f t="shared" si="227"/>
        <v>7.1943181818181721</v>
      </c>
      <c r="AE535" s="22">
        <f t="shared" si="228"/>
        <v>4.8570525983257058</v>
      </c>
      <c r="AG535" s="7"/>
      <c r="AH535" s="7"/>
    </row>
    <row r="536" spans="1:34">
      <c r="A536" s="39">
        <v>0.89</v>
      </c>
      <c r="B536" s="39">
        <f t="shared" si="211"/>
        <v>0.10999999999999999</v>
      </c>
      <c r="C536" s="22">
        <f t="shared" si="212"/>
        <v>0.79249999999999998</v>
      </c>
      <c r="D536" s="22">
        <f t="shared" si="213"/>
        <v>0</v>
      </c>
      <c r="E536" s="22">
        <f t="shared" si="214"/>
        <v>0</v>
      </c>
      <c r="F536" s="22">
        <f t="shared" si="215"/>
        <v>0</v>
      </c>
      <c r="G536" s="22"/>
      <c r="H536" s="22">
        <f t="shared" si="216"/>
        <v>1</v>
      </c>
      <c r="I536" s="22">
        <f t="shared" si="229"/>
        <v>0</v>
      </c>
      <c r="J536" s="22">
        <f t="shared" si="217"/>
        <v>0</v>
      </c>
      <c r="K536" s="22">
        <f t="shared" si="217"/>
        <v>0</v>
      </c>
      <c r="L536" s="23">
        <f t="shared" si="208"/>
        <v>0</v>
      </c>
      <c r="M536" s="22"/>
      <c r="N536" s="22">
        <f t="shared" si="218"/>
        <v>1474.6210220740161</v>
      </c>
      <c r="O536" s="22">
        <v>625</v>
      </c>
      <c r="P536" s="22"/>
      <c r="Q536" s="22">
        <f t="shared" si="209"/>
        <v>4.7E-2</v>
      </c>
      <c r="R536" s="22">
        <f t="shared" si="210"/>
        <v>7.0000000000000001E-3</v>
      </c>
      <c r="S536" s="22"/>
      <c r="T536" s="22">
        <f t="shared" si="221"/>
        <v>0</v>
      </c>
      <c r="U536" s="22">
        <f t="shared" si="219"/>
        <v>2.8683943950115057E-21</v>
      </c>
      <c r="V536" s="22">
        <f t="shared" si="220"/>
        <v>0</v>
      </c>
      <c r="W536" s="22"/>
      <c r="X536" s="37">
        <f t="shared" si="222"/>
        <v>1474.6210220740161</v>
      </c>
      <c r="Y536" s="37">
        <f t="shared" si="223"/>
        <v>-9.8098303522965073E-20</v>
      </c>
      <c r="Z536" s="37">
        <f t="shared" si="224"/>
        <v>0</v>
      </c>
      <c r="AA536" s="22"/>
      <c r="AB536" s="22">
        <f t="shared" si="225"/>
        <v>463.9257148098032</v>
      </c>
      <c r="AC536" s="19">
        <f t="shared" si="226"/>
        <v>34.550561797752813</v>
      </c>
      <c r="AD536" s="19">
        <f t="shared" si="227"/>
        <v>7.1134831460674057</v>
      </c>
      <c r="AE536" s="22">
        <f t="shared" si="228"/>
        <v>4.8570525983257067</v>
      </c>
      <c r="AG536" s="7"/>
      <c r="AH536" s="7"/>
    </row>
    <row r="537" spans="1:34">
      <c r="A537" s="39">
        <v>0.9</v>
      </c>
      <c r="B537" s="39">
        <f t="shared" si="211"/>
        <v>9.9999999999999978E-2</v>
      </c>
      <c r="C537" s="22">
        <f t="shared" si="212"/>
        <v>0.79499999999999993</v>
      </c>
      <c r="D537" s="22">
        <f t="shared" si="213"/>
        <v>0</v>
      </c>
      <c r="E537" s="22">
        <f t="shared" si="214"/>
        <v>0</v>
      </c>
      <c r="F537" s="22">
        <f t="shared" si="215"/>
        <v>0</v>
      </c>
      <c r="G537" s="22"/>
      <c r="H537" s="22">
        <f t="shared" si="216"/>
        <v>1</v>
      </c>
      <c r="I537" s="22">
        <f t="shared" si="229"/>
        <v>0</v>
      </c>
      <c r="J537" s="22">
        <f t="shared" si="217"/>
        <v>0</v>
      </c>
      <c r="K537" s="22">
        <f t="shared" si="217"/>
        <v>0</v>
      </c>
      <c r="L537" s="23">
        <f t="shared" si="208"/>
        <v>0</v>
      </c>
      <c r="M537" s="22"/>
      <c r="N537" s="22">
        <f t="shared" si="218"/>
        <v>1474.6210220740161</v>
      </c>
      <c r="O537" s="22">
        <v>625</v>
      </c>
      <c r="P537" s="22"/>
      <c r="Q537" s="22">
        <f t="shared" si="209"/>
        <v>4.7E-2</v>
      </c>
      <c r="R537" s="22">
        <f t="shared" si="210"/>
        <v>7.0000000000000001E-3</v>
      </c>
      <c r="S537" s="22"/>
      <c r="T537" s="22">
        <f t="shared" si="221"/>
        <v>0</v>
      </c>
      <c r="U537" s="22">
        <f t="shared" si="219"/>
        <v>-1.9188761867353675E-21</v>
      </c>
      <c r="V537" s="22">
        <f t="shared" si="220"/>
        <v>0</v>
      </c>
      <c r="W537" s="22"/>
      <c r="X537" s="37">
        <f t="shared" si="222"/>
        <v>1474.6210220740161</v>
      </c>
      <c r="Y537" s="37">
        <f t="shared" si="223"/>
        <v>5.0741100212480187E-20</v>
      </c>
      <c r="Z537" s="37">
        <f t="shared" si="224"/>
        <v>0</v>
      </c>
      <c r="AA537" s="22"/>
      <c r="AB537" s="22">
        <f t="shared" si="225"/>
        <v>458.77098464524983</v>
      </c>
      <c r="AC537" s="19">
        <f t="shared" si="226"/>
        <v>34.166666666666671</v>
      </c>
      <c r="AD537" s="19">
        <f t="shared" si="227"/>
        <v>7.0344444444444347</v>
      </c>
      <c r="AE537" s="22">
        <f t="shared" si="228"/>
        <v>4.8570525983257067</v>
      </c>
      <c r="AG537" s="7"/>
      <c r="AH537" s="7"/>
    </row>
    <row r="538" spans="1:34">
      <c r="A538" s="39">
        <v>0.91</v>
      </c>
      <c r="B538" s="39">
        <f t="shared" si="211"/>
        <v>8.9999999999999969E-2</v>
      </c>
      <c r="C538" s="22">
        <f t="shared" si="212"/>
        <v>0.79749999999999999</v>
      </c>
      <c r="D538" s="22">
        <f t="shared" si="213"/>
        <v>0</v>
      </c>
      <c r="E538" s="22">
        <f t="shared" si="214"/>
        <v>0</v>
      </c>
      <c r="F538" s="22">
        <f t="shared" si="215"/>
        <v>0</v>
      </c>
      <c r="G538" s="22"/>
      <c r="H538" s="22">
        <f t="shared" si="216"/>
        <v>1</v>
      </c>
      <c r="I538" s="22">
        <f t="shared" si="229"/>
        <v>0</v>
      </c>
      <c r="J538" s="22">
        <f t="shared" si="217"/>
        <v>0</v>
      </c>
      <c r="K538" s="22">
        <f t="shared" si="217"/>
        <v>0</v>
      </c>
      <c r="L538" s="23">
        <f t="shared" si="208"/>
        <v>0</v>
      </c>
      <c r="M538" s="22"/>
      <c r="N538" s="22">
        <f t="shared" si="218"/>
        <v>1474.6210220740161</v>
      </c>
      <c r="O538" s="22">
        <v>625</v>
      </c>
      <c r="P538" s="22"/>
      <c r="Q538" s="22">
        <f t="shared" si="209"/>
        <v>4.7E-2</v>
      </c>
      <c r="R538" s="22">
        <f t="shared" si="210"/>
        <v>7.0000000000000001E-3</v>
      </c>
      <c r="S538" s="22"/>
      <c r="T538" s="22">
        <f t="shared" si="221"/>
        <v>0</v>
      </c>
      <c r="U538" s="22">
        <f t="shared" si="219"/>
        <v>1.6395138832357765E-21</v>
      </c>
      <c r="V538" s="22">
        <f t="shared" si="220"/>
        <v>0</v>
      </c>
      <c r="W538" s="22"/>
      <c r="X538" s="37">
        <f t="shared" si="222"/>
        <v>1474.6210220740161</v>
      </c>
      <c r="Y538" s="37">
        <f t="shared" si="223"/>
        <v>-3.3944386816475625E-20</v>
      </c>
      <c r="Z538" s="37">
        <f t="shared" si="224"/>
        <v>0</v>
      </c>
      <c r="AA538" s="22"/>
      <c r="AB538" s="22">
        <f t="shared" si="225"/>
        <v>453.72954525354379</v>
      </c>
      <c r="AC538" s="19">
        <f t="shared" si="226"/>
        <v>33.791208791208796</v>
      </c>
      <c r="AD538" s="19">
        <f t="shared" si="227"/>
        <v>6.9571428571428475</v>
      </c>
      <c r="AE538" s="22">
        <f t="shared" si="228"/>
        <v>4.8570525983257067</v>
      </c>
      <c r="AG538" s="7"/>
      <c r="AH538" s="7"/>
    </row>
    <row r="539" spans="1:34">
      <c r="A539" s="39">
        <v>0.92</v>
      </c>
      <c r="B539" s="39">
        <f t="shared" si="211"/>
        <v>7.999999999999996E-2</v>
      </c>
      <c r="C539" s="22">
        <f t="shared" si="212"/>
        <v>0.79999999999999993</v>
      </c>
      <c r="D539" s="22">
        <f t="shared" si="213"/>
        <v>0</v>
      </c>
      <c r="E539" s="22">
        <f t="shared" si="214"/>
        <v>0</v>
      </c>
      <c r="F539" s="22">
        <f t="shared" si="215"/>
        <v>0</v>
      </c>
      <c r="G539" s="22"/>
      <c r="H539" s="22">
        <f t="shared" si="216"/>
        <v>1</v>
      </c>
      <c r="I539" s="22">
        <f t="shared" si="229"/>
        <v>0</v>
      </c>
      <c r="J539" s="22">
        <f t="shared" si="217"/>
        <v>0</v>
      </c>
      <c r="K539" s="22">
        <f t="shared" si="217"/>
        <v>0</v>
      </c>
      <c r="L539" s="23">
        <f t="shared" si="208"/>
        <v>0</v>
      </c>
      <c r="M539" s="22"/>
      <c r="N539" s="22">
        <f t="shared" si="218"/>
        <v>1474.6210220740161</v>
      </c>
      <c r="O539" s="22">
        <v>625</v>
      </c>
      <c r="P539" s="22"/>
      <c r="Q539" s="22">
        <f t="shared" si="209"/>
        <v>4.7E-2</v>
      </c>
      <c r="R539" s="22">
        <f t="shared" si="210"/>
        <v>7.0000000000000001E-3</v>
      </c>
      <c r="S539" s="22"/>
      <c r="T539" s="22">
        <f t="shared" si="221"/>
        <v>0</v>
      </c>
      <c r="U539" s="22">
        <f t="shared" si="219"/>
        <v>-1.7808650381698049E-21</v>
      </c>
      <c r="V539" s="22">
        <f t="shared" si="220"/>
        <v>0</v>
      </c>
      <c r="W539" s="22"/>
      <c r="X539" s="37">
        <f t="shared" si="222"/>
        <v>1474.6210220740161</v>
      </c>
      <c r="Y539" s="37">
        <f t="shared" si="223"/>
        <v>2.9002545254480387E-20</v>
      </c>
      <c r="Z539" s="37">
        <f t="shared" si="224"/>
        <v>0</v>
      </c>
      <c r="AA539" s="22"/>
      <c r="AB539" s="22">
        <f t="shared" si="225"/>
        <v>448.79770237035308</v>
      </c>
      <c r="AC539" s="19">
        <f t="shared" si="226"/>
        <v>33.423913043478265</v>
      </c>
      <c r="AD539" s="19">
        <f t="shared" si="227"/>
        <v>6.8815217391304255</v>
      </c>
      <c r="AE539" s="22">
        <f t="shared" si="228"/>
        <v>4.8570525983257058</v>
      </c>
      <c r="AG539" s="7"/>
      <c r="AH539" s="7"/>
    </row>
    <row r="540" spans="1:34">
      <c r="A540" s="39">
        <v>0.93</v>
      </c>
      <c r="B540" s="39">
        <f t="shared" si="211"/>
        <v>6.9999999999999951E-2</v>
      </c>
      <c r="C540" s="22">
        <f t="shared" si="212"/>
        <v>0.80249999999999999</v>
      </c>
      <c r="D540" s="22">
        <f t="shared" si="213"/>
        <v>0</v>
      </c>
      <c r="E540" s="22">
        <f t="shared" si="214"/>
        <v>0</v>
      </c>
      <c r="F540" s="22">
        <f t="shared" si="215"/>
        <v>0</v>
      </c>
      <c r="G540" s="22"/>
      <c r="H540" s="22">
        <f t="shared" si="216"/>
        <v>1</v>
      </c>
      <c r="I540" s="22">
        <f t="shared" si="229"/>
        <v>0</v>
      </c>
      <c r="J540" s="22">
        <f t="shared" si="217"/>
        <v>0</v>
      </c>
      <c r="K540" s="22">
        <f t="shared" si="217"/>
        <v>0</v>
      </c>
      <c r="L540" s="23">
        <f t="shared" si="208"/>
        <v>0</v>
      </c>
      <c r="M540" s="22"/>
      <c r="N540" s="22">
        <f t="shared" si="218"/>
        <v>1474.6210220740161</v>
      </c>
      <c r="O540" s="22">
        <v>625</v>
      </c>
      <c r="P540" s="22"/>
      <c r="Q540" s="22">
        <f t="shared" si="209"/>
        <v>4.7E-2</v>
      </c>
      <c r="R540" s="22">
        <f t="shared" si="210"/>
        <v>7.0000000000000001E-3</v>
      </c>
      <c r="S540" s="22"/>
      <c r="T540" s="22">
        <f t="shared" si="221"/>
        <v>0</v>
      </c>
      <c r="U540" s="22">
        <f t="shared" si="219"/>
        <v>2.4651553746629971E-21</v>
      </c>
      <c r="V540" s="22">
        <f t="shared" si="220"/>
        <v>0</v>
      </c>
      <c r="W540" s="22"/>
      <c r="X540" s="37">
        <f t="shared" si="222"/>
        <v>1474.6210220740161</v>
      </c>
      <c r="Y540" s="37">
        <f t="shared" si="223"/>
        <v>-3.1503007927999372E-20</v>
      </c>
      <c r="Z540" s="37">
        <f t="shared" si="224"/>
        <v>0</v>
      </c>
      <c r="AA540" s="22"/>
      <c r="AB540" s="22">
        <f t="shared" si="225"/>
        <v>443.97192062443531</v>
      </c>
      <c r="AC540" s="19">
        <f t="shared" si="226"/>
        <v>33.064516129032263</v>
      </c>
      <c r="AD540" s="19">
        <f t="shared" si="227"/>
        <v>6.8075268817204204</v>
      </c>
      <c r="AE540" s="22">
        <f t="shared" si="228"/>
        <v>4.8570525983257067</v>
      </c>
      <c r="AG540" s="7"/>
      <c r="AH540" s="7"/>
    </row>
    <row r="541" spans="1:34">
      <c r="A541" s="39">
        <v>0.94</v>
      </c>
      <c r="B541" s="39">
        <f t="shared" si="211"/>
        <v>6.0000000000000053E-2</v>
      </c>
      <c r="C541" s="22">
        <f t="shared" si="212"/>
        <v>0.80499999999999994</v>
      </c>
      <c r="D541" s="22">
        <f t="shared" si="213"/>
        <v>0</v>
      </c>
      <c r="E541" s="22">
        <f t="shared" si="214"/>
        <v>0</v>
      </c>
      <c r="F541" s="22">
        <f t="shared" si="215"/>
        <v>0</v>
      </c>
      <c r="G541" s="22"/>
      <c r="H541" s="22">
        <f t="shared" si="216"/>
        <v>1</v>
      </c>
      <c r="I541" s="22">
        <f t="shared" si="229"/>
        <v>0</v>
      </c>
      <c r="J541" s="22">
        <f t="shared" si="217"/>
        <v>0</v>
      </c>
      <c r="K541" s="22">
        <f t="shared" si="217"/>
        <v>0</v>
      </c>
      <c r="L541" s="23">
        <f t="shared" si="208"/>
        <v>0</v>
      </c>
      <c r="M541" s="22"/>
      <c r="N541" s="22">
        <f t="shared" si="218"/>
        <v>1474.6210220740161</v>
      </c>
      <c r="O541" s="22">
        <v>625</v>
      </c>
      <c r="P541" s="22"/>
      <c r="Q541" s="22">
        <f t="shared" si="209"/>
        <v>4.7E-2</v>
      </c>
      <c r="R541" s="22">
        <f t="shared" si="210"/>
        <v>7.0000000000000001E-3</v>
      </c>
      <c r="S541" s="22"/>
      <c r="T541" s="22">
        <f t="shared" si="221"/>
        <v>0</v>
      </c>
      <c r="U541" s="22">
        <f t="shared" si="219"/>
        <v>-4.391971051816384E-21</v>
      </c>
      <c r="V541" s="22">
        <f t="shared" si="220"/>
        <v>0</v>
      </c>
      <c r="W541" s="22"/>
      <c r="X541" s="37">
        <f t="shared" si="222"/>
        <v>1474.6210220740161</v>
      </c>
      <c r="Y541" s="37">
        <f t="shared" si="223"/>
        <v>4.360791393353974E-20</v>
      </c>
      <c r="Z541" s="37">
        <f t="shared" si="224"/>
        <v>0</v>
      </c>
      <c r="AA541" s="22"/>
      <c r="AB541" s="22">
        <f>IF(T540&gt;0,X541,(AB540*A540)/A541)</f>
        <v>439.24881508587754</v>
      </c>
      <c r="AC541" s="19">
        <f t="shared" si="226"/>
        <v>32.71276595744682</v>
      </c>
      <c r="AD541" s="19">
        <f t="shared" si="227"/>
        <v>6.7351063829787146</v>
      </c>
      <c r="AE541" s="22">
        <f t="shared" si="228"/>
        <v>4.8570525983257067</v>
      </c>
      <c r="AG541" s="7"/>
      <c r="AH541" s="7"/>
    </row>
    <row r="542" spans="1:34">
      <c r="A542" s="39">
        <v>0.95</v>
      </c>
      <c r="B542" s="39">
        <f t="shared" si="211"/>
        <v>5.0000000000000044E-2</v>
      </c>
      <c r="C542" s="22">
        <f t="shared" si="212"/>
        <v>0.80749999999999988</v>
      </c>
      <c r="D542" s="22">
        <f t="shared" si="213"/>
        <v>0</v>
      </c>
      <c r="E542" s="22">
        <f t="shared" si="214"/>
        <v>0</v>
      </c>
      <c r="F542" s="22">
        <f t="shared" si="215"/>
        <v>0</v>
      </c>
      <c r="G542" s="22"/>
      <c r="H542" s="22">
        <f t="shared" si="216"/>
        <v>1</v>
      </c>
      <c r="I542" s="22">
        <f t="shared" si="229"/>
        <v>0</v>
      </c>
      <c r="J542" s="22">
        <f t="shared" si="217"/>
        <v>0</v>
      </c>
      <c r="K542" s="22">
        <f t="shared" si="217"/>
        <v>0</v>
      </c>
      <c r="L542" s="23">
        <f t="shared" si="208"/>
        <v>0</v>
      </c>
      <c r="M542" s="22"/>
      <c r="N542" s="22">
        <f t="shared" si="218"/>
        <v>1474.6210220740161</v>
      </c>
      <c r="O542" s="22">
        <v>625</v>
      </c>
      <c r="P542" s="22"/>
      <c r="Q542" s="22">
        <f t="shared" si="209"/>
        <v>4.7E-2</v>
      </c>
      <c r="R542" s="22">
        <f t="shared" si="210"/>
        <v>7.0000000000000001E-3</v>
      </c>
      <c r="S542" s="22"/>
      <c r="T542" s="22">
        <f t="shared" si="221"/>
        <v>0</v>
      </c>
      <c r="U542" s="22">
        <f t="shared" si="219"/>
        <v>1.0268184363917572E-20</v>
      </c>
      <c r="V542" s="22">
        <f t="shared" si="220"/>
        <v>0</v>
      </c>
      <c r="W542" s="22"/>
      <c r="X542" s="37">
        <f t="shared" si="222"/>
        <v>1474.6210220740161</v>
      </c>
      <c r="Y542" s="37">
        <f t="shared" si="223"/>
        <v>-7.7692748130486169E-20</v>
      </c>
      <c r="Z542" s="37">
        <f t="shared" si="224"/>
        <v>0</v>
      </c>
      <c r="AA542" s="22"/>
      <c r="AB542" s="22">
        <f t="shared" si="225"/>
        <v>434.62514334813142</v>
      </c>
      <c r="AC542" s="19">
        <f t="shared" si="226"/>
        <v>32.368421052631589</v>
      </c>
      <c r="AD542" s="19">
        <f t="shared" si="227"/>
        <v>6.6642105263157809</v>
      </c>
      <c r="AE542" s="22">
        <f t="shared" si="228"/>
        <v>4.8570525983257067</v>
      </c>
      <c r="AG542" s="7"/>
      <c r="AH542" s="7"/>
    </row>
    <row r="543" spans="1:34">
      <c r="A543" s="39">
        <v>0.96</v>
      </c>
      <c r="B543" s="39">
        <f t="shared" si="211"/>
        <v>4.0000000000000036E-2</v>
      </c>
      <c r="C543" s="22">
        <f t="shared" si="212"/>
        <v>0.80999999999999994</v>
      </c>
      <c r="D543" s="22">
        <f t="shared" si="213"/>
        <v>0</v>
      </c>
      <c r="E543" s="22">
        <f t="shared" si="214"/>
        <v>0</v>
      </c>
      <c r="F543" s="22">
        <f t="shared" si="215"/>
        <v>0</v>
      </c>
      <c r="G543" s="22"/>
      <c r="H543" s="22">
        <f t="shared" si="216"/>
        <v>1</v>
      </c>
      <c r="I543" s="22">
        <f t="shared" si="229"/>
        <v>0</v>
      </c>
      <c r="J543" s="22">
        <f t="shared" si="217"/>
        <v>0</v>
      </c>
      <c r="K543" s="22">
        <f t="shared" si="217"/>
        <v>0</v>
      </c>
      <c r="L543" s="23">
        <f t="shared" si="208"/>
        <v>0</v>
      </c>
      <c r="M543" s="22"/>
      <c r="N543" s="22">
        <f t="shared" si="218"/>
        <v>1474.6210220740161</v>
      </c>
      <c r="O543" s="22">
        <v>625</v>
      </c>
      <c r="P543" s="22"/>
      <c r="Q543" s="22">
        <f t="shared" si="209"/>
        <v>4.7E-2</v>
      </c>
      <c r="R543" s="22">
        <f t="shared" si="210"/>
        <v>7.0000000000000001E-3</v>
      </c>
      <c r="S543" s="22"/>
      <c r="T543" s="22">
        <f t="shared" si="221"/>
        <v>0</v>
      </c>
      <c r="U543" s="22">
        <f t="shared" si="219"/>
        <v>-3.2575101952309704E-20</v>
      </c>
      <c r="V543" s="22">
        <f t="shared" si="220"/>
        <v>0</v>
      </c>
      <c r="W543" s="22"/>
      <c r="X543" s="37">
        <f t="shared" si="222"/>
        <v>1474.6210220740161</v>
      </c>
      <c r="Y543" s="37">
        <f t="shared" si="223"/>
        <v>1.8164132962882666E-19</v>
      </c>
      <c r="Z543" s="37">
        <f t="shared" si="224"/>
        <v>0</v>
      </c>
      <c r="AA543" s="22"/>
      <c r="AB543" s="22">
        <f t="shared" si="225"/>
        <v>430.09779810492171</v>
      </c>
      <c r="AC543" s="19">
        <f t="shared" si="226"/>
        <v>32.031250000000007</v>
      </c>
      <c r="AD543" s="19">
        <f t="shared" si="227"/>
        <v>6.5947916666666577</v>
      </c>
      <c r="AE543" s="22">
        <f t="shared" si="228"/>
        <v>4.8570525983257067</v>
      </c>
      <c r="AG543" s="7"/>
      <c r="AH543" s="7"/>
    </row>
    <row r="544" spans="1:34">
      <c r="A544" s="39">
        <v>0.97</v>
      </c>
      <c r="B544" s="39">
        <f>1-A544</f>
        <v>3.0000000000000027E-2</v>
      </c>
      <c r="C544" s="22">
        <f t="shared" si="212"/>
        <v>0.8125</v>
      </c>
      <c r="D544" s="22">
        <f t="shared" si="213"/>
        <v>0</v>
      </c>
      <c r="E544" s="22">
        <f t="shared" si="214"/>
        <v>0</v>
      </c>
      <c r="F544" s="22">
        <f t="shared" si="215"/>
        <v>0</v>
      </c>
      <c r="G544" s="22"/>
      <c r="H544" s="22">
        <f t="shared" si="216"/>
        <v>1</v>
      </c>
      <c r="I544" s="22">
        <f t="shared" si="229"/>
        <v>0</v>
      </c>
      <c r="J544" s="22">
        <f t="shared" si="217"/>
        <v>0</v>
      </c>
      <c r="K544" s="22">
        <f t="shared" si="217"/>
        <v>0</v>
      </c>
      <c r="L544" s="23">
        <f t="shared" si="208"/>
        <v>0</v>
      </c>
      <c r="M544" s="22"/>
      <c r="N544" s="22">
        <f t="shared" si="218"/>
        <v>1474.6210220740161</v>
      </c>
      <c r="O544" s="22">
        <v>625</v>
      </c>
      <c r="P544" s="22"/>
      <c r="Q544" s="22">
        <f t="shared" si="209"/>
        <v>4.7E-2</v>
      </c>
      <c r="R544" s="22">
        <f t="shared" si="210"/>
        <v>7.0000000000000001E-3</v>
      </c>
      <c r="S544" s="22"/>
      <c r="T544" s="22">
        <f t="shared" si="221"/>
        <v>0</v>
      </c>
      <c r="U544" s="22">
        <f t="shared" si="219"/>
        <v>1.4864803289612258E-19</v>
      </c>
      <c r="V544" s="22">
        <f t="shared" si="220"/>
        <v>0</v>
      </c>
      <c r="W544" s="22"/>
      <c r="X544" s="37">
        <f t="shared" si="222"/>
        <v>1474.6210220740161</v>
      </c>
      <c r="Y544" s="37">
        <f t="shared" si="223"/>
        <v>-5.7624450649760654E-19</v>
      </c>
      <c r="Z544" s="37">
        <f t="shared" si="224"/>
        <v>0</v>
      </c>
      <c r="AA544" s="22"/>
      <c r="AB544" s="22">
        <f t="shared" si="225"/>
        <v>425.66380018631429</v>
      </c>
      <c r="AC544" s="19">
        <f t="shared" si="226"/>
        <v>31.70103092783506</v>
      </c>
      <c r="AD544" s="19">
        <f t="shared" si="227"/>
        <v>6.5268041237113312</v>
      </c>
      <c r="AE544" s="22">
        <f t="shared" si="228"/>
        <v>4.8570525983257067</v>
      </c>
      <c r="AG544" s="7"/>
      <c r="AH544" s="7"/>
    </row>
    <row r="545" spans="1:34">
      <c r="A545" s="39">
        <v>0.98</v>
      </c>
      <c r="B545" s="39">
        <f>1-A545</f>
        <v>2.0000000000000018E-2</v>
      </c>
      <c r="C545" s="22">
        <f t="shared" si="212"/>
        <v>0.81499999999999995</v>
      </c>
      <c r="D545" s="22">
        <f t="shared" si="213"/>
        <v>0</v>
      </c>
      <c r="E545" s="22">
        <f t="shared" si="214"/>
        <v>0</v>
      </c>
      <c r="F545" s="22">
        <f t="shared" si="215"/>
        <v>0</v>
      </c>
      <c r="G545" s="22"/>
      <c r="H545" s="22">
        <f t="shared" si="216"/>
        <v>1</v>
      </c>
      <c r="I545" s="22">
        <f t="shared" si="229"/>
        <v>0</v>
      </c>
      <c r="J545" s="22">
        <f t="shared" si="217"/>
        <v>0</v>
      </c>
      <c r="K545" s="22">
        <f t="shared" si="217"/>
        <v>0</v>
      </c>
      <c r="L545" s="23">
        <f t="shared" si="208"/>
        <v>0</v>
      </c>
      <c r="M545" s="22"/>
      <c r="N545" s="22">
        <f t="shared" si="218"/>
        <v>1474.6210220740161</v>
      </c>
      <c r="O545" s="22">
        <v>625</v>
      </c>
      <c r="P545" s="22"/>
      <c r="Q545" s="22">
        <f t="shared" si="209"/>
        <v>4.7E-2</v>
      </c>
      <c r="R545" s="22">
        <f t="shared" si="210"/>
        <v>7.0000000000000001E-3</v>
      </c>
      <c r="S545" s="22"/>
      <c r="T545" s="22">
        <f t="shared" si="221"/>
        <v>0</v>
      </c>
      <c r="U545" s="22">
        <f t="shared" si="219"/>
        <v>-1.091799159714038E-18</v>
      </c>
      <c r="V545" s="22">
        <f t="shared" si="220"/>
        <v>0</v>
      </c>
      <c r="W545" s="22"/>
      <c r="X545" s="37">
        <f t="shared" si="222"/>
        <v>1474.6210220740161</v>
      </c>
      <c r="Y545" s="37">
        <f t="shared" si="223"/>
        <v>2.6295424181164435E-18</v>
      </c>
      <c r="Z545" s="37">
        <f t="shared" si="224"/>
        <v>0</v>
      </c>
      <c r="AA545" s="22"/>
      <c r="AB545" s="22">
        <f t="shared" si="225"/>
        <v>421.32029202114779</v>
      </c>
      <c r="AC545" s="19">
        <f t="shared" si="226"/>
        <v>31.37755102040817</v>
      </c>
      <c r="AD545" s="19">
        <f t="shared" si="227"/>
        <v>6.4602040816326447</v>
      </c>
      <c r="AE545" s="22">
        <f t="shared" si="228"/>
        <v>4.8570525983257058</v>
      </c>
      <c r="AG545" s="7"/>
      <c r="AH545" s="7"/>
    </row>
    <row r="546" spans="1:34">
      <c r="A546" s="40">
        <v>0.99</v>
      </c>
      <c r="B546" s="40">
        <f>1-A546</f>
        <v>1.0000000000000009E-2</v>
      </c>
      <c r="C546" s="33">
        <f t="shared" si="212"/>
        <v>0.81749999999999989</v>
      </c>
      <c r="D546" s="33">
        <f t="shared" si="213"/>
        <v>0</v>
      </c>
      <c r="E546" s="33">
        <f t="shared" si="214"/>
        <v>0</v>
      </c>
      <c r="F546" s="33">
        <f t="shared" si="215"/>
        <v>0</v>
      </c>
      <c r="G546" s="33"/>
      <c r="H546" s="33">
        <f t="shared" si="216"/>
        <v>1</v>
      </c>
      <c r="I546" s="33">
        <f t="shared" si="229"/>
        <v>0</v>
      </c>
      <c r="J546" s="33">
        <f t="shared" si="217"/>
        <v>0</v>
      </c>
      <c r="K546" s="33">
        <f t="shared" si="217"/>
        <v>0</v>
      </c>
      <c r="L546" s="34">
        <f t="shared" si="208"/>
        <v>0</v>
      </c>
      <c r="M546" s="33"/>
      <c r="N546" s="33">
        <f t="shared" si="218"/>
        <v>1474.6210220740161</v>
      </c>
      <c r="O546" s="33">
        <v>625</v>
      </c>
      <c r="P546" s="33"/>
      <c r="Q546" s="33">
        <f t="shared" si="209"/>
        <v>4.7E-2</v>
      </c>
      <c r="R546" s="33">
        <f t="shared" si="210"/>
        <v>7.0000000000000001E-3</v>
      </c>
      <c r="S546" s="33"/>
      <c r="T546" s="33">
        <f t="shared" si="221"/>
        <v>0</v>
      </c>
      <c r="U546" s="33">
        <f t="shared" si="219"/>
        <v>1.7130025592017842E-17</v>
      </c>
      <c r="V546" s="33">
        <f t="shared" si="220"/>
        <v>0</v>
      </c>
      <c r="W546" s="33"/>
      <c r="X546" s="38">
        <f t="shared" si="222"/>
        <v>1474.6210220740161</v>
      </c>
      <c r="Y546" s="38">
        <f t="shared" si="223"/>
        <v>-1.9313623911445919E-17</v>
      </c>
      <c r="Z546" s="38">
        <f t="shared" si="224"/>
        <v>0</v>
      </c>
      <c r="AA546" s="33"/>
      <c r="AB546" s="33">
        <f t="shared" si="225"/>
        <v>417.06453149568165</v>
      </c>
      <c r="AC546" s="36">
        <f t="shared" si="226"/>
        <v>31.060606060606069</v>
      </c>
      <c r="AD546" s="36">
        <f t="shared" si="227"/>
        <v>6.3949494949494863</v>
      </c>
      <c r="AE546" s="33">
        <f>AC546/AD546</f>
        <v>4.8570525983257067</v>
      </c>
      <c r="AG546" s="7"/>
      <c r="AH546" s="7"/>
    </row>
    <row r="547" spans="1:34">
      <c r="A547" s="8" t="s">
        <v>31</v>
      </c>
    </row>
    <row r="548" spans="1:34" ht="18">
      <c r="A548" s="41" t="s">
        <v>52</v>
      </c>
    </row>
    <row r="549" spans="1:34">
      <c r="A549" s="41"/>
    </row>
    <row r="550" spans="1:34">
      <c r="A550" s="6" t="s">
        <v>69</v>
      </c>
    </row>
    <row r="551" spans="1:34">
      <c r="A551" s="8" t="s">
        <v>53</v>
      </c>
    </row>
    <row r="552" spans="1:34">
      <c r="A552" s="8" t="s">
        <v>54</v>
      </c>
    </row>
    <row r="553" spans="1:34">
      <c r="A553" s="43" t="s">
        <v>66</v>
      </c>
    </row>
    <row r="554" spans="1:34">
      <c r="A554" s="8" t="s">
        <v>55</v>
      </c>
    </row>
    <row r="555" spans="1:34">
      <c r="A555" s="8" t="s">
        <v>56</v>
      </c>
    </row>
    <row r="556" spans="1:34">
      <c r="A556" s="8" t="s">
        <v>57</v>
      </c>
    </row>
    <row r="557" spans="1:34">
      <c r="A557" s="8" t="s">
        <v>58</v>
      </c>
    </row>
    <row r="558" spans="1:34">
      <c r="A558" s="8" t="s">
        <v>59</v>
      </c>
    </row>
    <row r="559" spans="1:34">
      <c r="A559" s="8" t="s">
        <v>60</v>
      </c>
    </row>
    <row r="560" spans="1:34">
      <c r="A560" s="8" t="s">
        <v>61</v>
      </c>
    </row>
    <row r="561" spans="1:1">
      <c r="A561" s="8" t="s">
        <v>62</v>
      </c>
    </row>
    <row r="562" spans="1:1">
      <c r="A562" s="42" t="s">
        <v>63</v>
      </c>
    </row>
    <row r="563" spans="1:1">
      <c r="A563" s="43" t="s">
        <v>64</v>
      </c>
    </row>
    <row r="564" spans="1:1">
      <c r="A564" s="8" t="s">
        <v>67</v>
      </c>
    </row>
  </sheetData>
  <mergeCells count="210">
    <mergeCell ref="AD445:AD446"/>
    <mergeCell ref="AE445:AE446"/>
    <mergeCell ref="X445:X446"/>
    <mergeCell ref="Y445:Y446"/>
    <mergeCell ref="Z445:Z446"/>
    <mergeCell ref="AB445:AB446"/>
    <mergeCell ref="AC445:AC446"/>
    <mergeCell ref="Q445:Q446"/>
    <mergeCell ref="R445:R446"/>
    <mergeCell ref="T445:T446"/>
    <mergeCell ref="U445:U446"/>
    <mergeCell ref="V445:V446"/>
    <mergeCell ref="AB444:AE444"/>
    <mergeCell ref="A445:A446"/>
    <mergeCell ref="B445:B446"/>
    <mergeCell ref="C445:C446"/>
    <mergeCell ref="D445:D446"/>
    <mergeCell ref="E445:E446"/>
    <mergeCell ref="F445:F446"/>
    <mergeCell ref="G445:G446"/>
    <mergeCell ref="H445:H446"/>
    <mergeCell ref="I445:I446"/>
    <mergeCell ref="J445:J446"/>
    <mergeCell ref="K445:K446"/>
    <mergeCell ref="L445:L446"/>
    <mergeCell ref="N445:N446"/>
    <mergeCell ref="O445:O446"/>
    <mergeCell ref="P445:P446"/>
    <mergeCell ref="C444:F444"/>
    <mergeCell ref="H444:L444"/>
    <mergeCell ref="Q444:R444"/>
    <mergeCell ref="T444:V444"/>
    <mergeCell ref="X444:Z444"/>
    <mergeCell ref="M440:N440"/>
    <mergeCell ref="O440:P440"/>
    <mergeCell ref="S440:T440"/>
    <mergeCell ref="U440:V441"/>
    <mergeCell ref="AC440:AD440"/>
    <mergeCell ref="AD336:AD337"/>
    <mergeCell ref="AE336:AE337"/>
    <mergeCell ref="E439:J439"/>
    <mergeCell ref="L439:T439"/>
    <mergeCell ref="W439:Z439"/>
    <mergeCell ref="AA439:AD439"/>
    <mergeCell ref="X336:X337"/>
    <mergeCell ref="Y336:Y337"/>
    <mergeCell ref="Z336:Z337"/>
    <mergeCell ref="AB336:AB337"/>
    <mergeCell ref="AC336:AC337"/>
    <mergeCell ref="Q336:Q337"/>
    <mergeCell ref="R336:R337"/>
    <mergeCell ref="T336:T337"/>
    <mergeCell ref="U336:U337"/>
    <mergeCell ref="V336:V337"/>
    <mergeCell ref="AB335:AE335"/>
    <mergeCell ref="A336:A337"/>
    <mergeCell ref="B336:B337"/>
    <mergeCell ref="C336:C337"/>
    <mergeCell ref="D336:D337"/>
    <mergeCell ref="E336:E337"/>
    <mergeCell ref="F336:F337"/>
    <mergeCell ref="G336:G337"/>
    <mergeCell ref="H336:H337"/>
    <mergeCell ref="I336:I337"/>
    <mergeCell ref="J336:J337"/>
    <mergeCell ref="K336:K337"/>
    <mergeCell ref="L336:L337"/>
    <mergeCell ref="N336:N337"/>
    <mergeCell ref="O336:O337"/>
    <mergeCell ref="P336:P337"/>
    <mergeCell ref="C335:F335"/>
    <mergeCell ref="H335:L335"/>
    <mergeCell ref="Q335:R335"/>
    <mergeCell ref="T335:V335"/>
    <mergeCell ref="X335:Z335"/>
    <mergeCell ref="M331:N331"/>
    <mergeCell ref="O331:P331"/>
    <mergeCell ref="S331:T331"/>
    <mergeCell ref="U331:V332"/>
    <mergeCell ref="AC331:AD331"/>
    <mergeCell ref="AD227:AD228"/>
    <mergeCell ref="AE227:AE228"/>
    <mergeCell ref="E330:J330"/>
    <mergeCell ref="L330:T330"/>
    <mergeCell ref="W330:Z330"/>
    <mergeCell ref="AA330:AD330"/>
    <mergeCell ref="X227:X228"/>
    <mergeCell ref="Y227:Y228"/>
    <mergeCell ref="Z227:Z228"/>
    <mergeCell ref="AB227:AB228"/>
    <mergeCell ref="AC227:AC228"/>
    <mergeCell ref="Q227:Q228"/>
    <mergeCell ref="R227:R228"/>
    <mergeCell ref="T227:T228"/>
    <mergeCell ref="U227:U228"/>
    <mergeCell ref="V227:V228"/>
    <mergeCell ref="AB226:AE226"/>
    <mergeCell ref="A227:A228"/>
    <mergeCell ref="B227:B228"/>
    <mergeCell ref="C227:C228"/>
    <mergeCell ref="D227:D228"/>
    <mergeCell ref="E227:E228"/>
    <mergeCell ref="F227:F228"/>
    <mergeCell ref="G227:G228"/>
    <mergeCell ref="H227:H228"/>
    <mergeCell ref="I227:I228"/>
    <mergeCell ref="J227:J228"/>
    <mergeCell ref="K227:K228"/>
    <mergeCell ref="L227:L228"/>
    <mergeCell ref="N227:N228"/>
    <mergeCell ref="O227:O228"/>
    <mergeCell ref="P227:P228"/>
    <mergeCell ref="C226:F226"/>
    <mergeCell ref="H226:L226"/>
    <mergeCell ref="Q226:R226"/>
    <mergeCell ref="T226:V226"/>
    <mergeCell ref="X226:Z226"/>
    <mergeCell ref="M222:N222"/>
    <mergeCell ref="O222:P222"/>
    <mergeCell ref="S222:T222"/>
    <mergeCell ref="U222:V223"/>
    <mergeCell ref="AC222:AD222"/>
    <mergeCell ref="AD118:AD119"/>
    <mergeCell ref="AE118:AE119"/>
    <mergeCell ref="E221:J221"/>
    <mergeCell ref="L221:T221"/>
    <mergeCell ref="W221:Z221"/>
    <mergeCell ref="AA221:AD221"/>
    <mergeCell ref="X118:X119"/>
    <mergeCell ref="Y118:Y119"/>
    <mergeCell ref="Z118:Z119"/>
    <mergeCell ref="AB118:AB119"/>
    <mergeCell ref="AC118:AC119"/>
    <mergeCell ref="Q118:Q119"/>
    <mergeCell ref="R118:R119"/>
    <mergeCell ref="T118:T119"/>
    <mergeCell ref="U118:U119"/>
    <mergeCell ref="V118:V119"/>
    <mergeCell ref="AB117:AE117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K118:K119"/>
    <mergeCell ref="L118:L119"/>
    <mergeCell ref="N118:N119"/>
    <mergeCell ref="O118:O119"/>
    <mergeCell ref="P118:P119"/>
    <mergeCell ref="C117:F117"/>
    <mergeCell ref="H117:L117"/>
    <mergeCell ref="Q117:R117"/>
    <mergeCell ref="T117:V117"/>
    <mergeCell ref="X117:Z117"/>
    <mergeCell ref="E112:J112"/>
    <mergeCell ref="L112:T112"/>
    <mergeCell ref="W112:Z112"/>
    <mergeCell ref="AA112:AD112"/>
    <mergeCell ref="M113:N113"/>
    <mergeCell ref="O113:P113"/>
    <mergeCell ref="S113:T113"/>
    <mergeCell ref="U113:V114"/>
    <mergeCell ref="AC113:AD113"/>
    <mergeCell ref="E3:J3"/>
    <mergeCell ref="AC4:AD4"/>
    <mergeCell ref="X9:X10"/>
    <mergeCell ref="Y9:Y10"/>
    <mergeCell ref="Z9:Z10"/>
    <mergeCell ref="AB9:AB10"/>
    <mergeCell ref="AC9:AC10"/>
    <mergeCell ref="AD9:AD10"/>
    <mergeCell ref="P9:P10"/>
    <mergeCell ref="Q9:Q10"/>
    <mergeCell ref="R9:R10"/>
    <mergeCell ref="T9:T10"/>
    <mergeCell ref="N9:N10"/>
    <mergeCell ref="O9:O10"/>
    <mergeCell ref="F9:F10"/>
    <mergeCell ref="G9:G10"/>
    <mergeCell ref="AE9:AE10"/>
    <mergeCell ref="W3:Z3"/>
    <mergeCell ref="AA3:AD3"/>
    <mergeCell ref="L3:T3"/>
    <mergeCell ref="X8:Z8"/>
    <mergeCell ref="AB8:AE8"/>
    <mergeCell ref="M4:N4"/>
    <mergeCell ref="O4:P4"/>
    <mergeCell ref="S4:T4"/>
    <mergeCell ref="U4:V5"/>
    <mergeCell ref="A9:A10"/>
    <mergeCell ref="B9:B10"/>
    <mergeCell ref="C9:C10"/>
    <mergeCell ref="D9:D10"/>
    <mergeCell ref="E9:E10"/>
    <mergeCell ref="C8:F8"/>
    <mergeCell ref="H8:L8"/>
    <mergeCell ref="Q8:R8"/>
    <mergeCell ref="T8:V8"/>
    <mergeCell ref="H9:H10"/>
    <mergeCell ref="U9:U10"/>
    <mergeCell ref="V9:V10"/>
    <mergeCell ref="I9:I10"/>
    <mergeCell ref="J9:J10"/>
    <mergeCell ref="K9:K10"/>
    <mergeCell ref="L9:L1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 方泱</dc:creator>
  <cp:lastModifiedBy>方泱 胡</cp:lastModifiedBy>
  <dcterms:created xsi:type="dcterms:W3CDTF">2023-03-01T07:09:18Z</dcterms:created>
  <dcterms:modified xsi:type="dcterms:W3CDTF">2024-07-01T17:50:01Z</dcterms:modified>
</cp:coreProperties>
</file>